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1.xml" ContentType="application/vnd.openxmlformats-officedocument.spreadsheetml.comments+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pablopadres/Documents/School/MS2/thesis/Data/raw_data/"/>
    </mc:Choice>
  </mc:AlternateContent>
  <xr:revisionPtr revIDLastSave="0" documentId="13_ncr:1_{84B60809-8F62-BC47-A623-3D0F586FADB0}" xr6:coauthVersionLast="47" xr6:coauthVersionMax="47" xr10:uidLastSave="{00000000-0000-0000-0000-000000000000}"/>
  <bookViews>
    <workbookView xWindow="12580" yWindow="760" windowWidth="17660" windowHeight="17740" activeTab="1" xr2:uid="{B2B17A58-2962-944B-B0D2-26E04734155A}"/>
  </bookViews>
  <sheets>
    <sheet name="Intro" sheetId="34" r:id="rId1"/>
    <sheet name="LW2023" sheetId="50" r:id="rId2"/>
    <sheet name="PIVOT" sheetId="40" state="hidden" r:id="rId3"/>
    <sheet name="PPP_WB" sheetId="31" state="hidden" r:id="rId4"/>
    <sheet name="Countries_WB" sheetId="3" state="hidden" r:id="rId5"/>
    <sheet name="Unemployment_WB" sheetId="23" state="hidden" r:id="rId6"/>
    <sheet name="Average_Diet" sheetId="8" state="hidden" r:id="rId7"/>
    <sheet name="Fert_WHO" sheetId="37" state="hidden" r:id="rId8"/>
    <sheet name="Tax_Rates" sheetId="24" state="hidden" r:id="rId9"/>
    <sheet name="WB 2022 ExRates" sheetId="4" state="hidden" r:id="rId10"/>
    <sheet name="FAO_2023-ExRates" sheetId="38" state="hidden" r:id="rId11"/>
    <sheet name="Inflation_rates_IMF_2022" sheetId="30" state="hidden" r:id="rId12"/>
    <sheet name="GLWC_2021" sheetId="5" state="hidden" r:id="rId13"/>
    <sheet name="Fertility_WB" sheetId="11" state="hidden" r:id="rId14"/>
    <sheet name="Model_2018" sheetId="26" state="hidden" r:id="rId15"/>
    <sheet name="WI_Nationals" sheetId="6" state="hidden" r:id="rId16"/>
    <sheet name="City datagap" sheetId="45" state="hidden" r:id="rId17"/>
  </sheets>
  <externalReferences>
    <externalReference r:id="rId18"/>
    <externalReference r:id="rId19"/>
    <externalReference r:id="rId20"/>
  </externalReferences>
  <definedNames>
    <definedName name="_xlnm._FilterDatabase" localSheetId="16" hidden="1">'City datagap'!$D$7:$I$874</definedName>
    <definedName name="_xlnm._FilterDatabase" localSheetId="4" hidden="1">Countries_WB!$B$1:$G$268</definedName>
    <definedName name="_xlnm._FilterDatabase" localSheetId="10" hidden="1">'FAO_2023-ExRates'!$A$1:$C$223</definedName>
    <definedName name="_xlnm._FilterDatabase" localSheetId="7" hidden="1">Fert_WHO!$A$1:$I$235</definedName>
    <definedName name="_xlnm._FilterDatabase" localSheetId="12" hidden="1">GLWC_2021!$A$2:$D$65</definedName>
    <definedName name="_xlnm._FilterDatabase" localSheetId="11" hidden="1">Inflation_rates_IMF_2022!$A$1:$I$1</definedName>
    <definedName name="_xlnm._FilterDatabase" localSheetId="1" hidden="1">'LW2023'!$B$1:$B$592</definedName>
    <definedName name="_xlnm._FilterDatabase" localSheetId="14" hidden="1">Model_2018!$A$2:$O$727</definedName>
    <definedName name="_xlnm._FilterDatabase" localSheetId="3" hidden="1">PPP_WB!$A$4:$BO$270</definedName>
    <definedName name="_xlnm._FilterDatabase" localSheetId="8" hidden="1">Tax_Rates!$A$1:$B$357</definedName>
    <definedName name="_xlnm._FilterDatabase" localSheetId="5" hidden="1">Unemployment_WB!$A$4:$BO$270</definedName>
    <definedName name="_xlnm._FilterDatabase" localSheetId="9" hidden="1">'WB 2022 ExRates'!$A$4:$WXV$270</definedName>
    <definedName name="_xlnm._FilterDatabase" localSheetId="15" hidden="1">WI_Nationals!$A$1:$AE$1</definedName>
    <definedName name="AF_butter">#REF!</definedName>
    <definedName name="Area">[1]Resumen!$B$17:$B$26</definedName>
    <definedName name="Cost_Exp">#REF!</definedName>
    <definedName name="Dolar_Cprador_BNA">#REF!</definedName>
    <definedName name="Dolar_Cprador_Div">#REF!</definedName>
    <definedName name="Dolar_Prom_BNA">#REF!</definedName>
    <definedName name="Dolar_Vdor_BNA">#REF!</definedName>
    <definedName name="EPMWorkbookOptions_1" hidden="1">"fVsAAB+LCAAAAAAABADtnGtvokwUx99vst/B+B5hBC801g2LaGkQDBd3m2ZDQMYtWQUfoOv22z/jrYJgq13XcHvVZubMMPw8Z/7DcIbOlz/zWeU39HzbdW6roEZUK9CZuJbt/LytPgdTDDSrX7qfP3W+ud4v03V/SYsAmfoV1M7xb/749m31KQgWNzi+XC5rS7Lmej/xOkEA/PtQUCZPcG5gtuMHhjOB1ddW1vutquiqlUqHdR0HTlbXVF32"</definedName>
    <definedName name="EPMWorkbookOptions_10" hidden="1">"x669enb7|Yar7/f//qXtDRgnBf583/5/PzHyDHHqLRgE28UaP7x6vVmUxzVqCYz8PPjXNCVq1XBLi9NnTrM34Y//DN1V38I9f5ed13sy/XH65ypdH51nZ5I/vhh9yu5Myz2oA/XL5OrvMTcvux9z2u1X9dlJVb4ktWyajad3/Imx/NeNZcw2/XMn4/p8AAAD//6Ruk7JGWwAA"</definedName>
    <definedName name="EPMWorkbookOptions_2" hidden="1">"2fOgE4xtuFxXRqp7RmBsS1G5aMzh5mqvVwrgfPHs2etLaT70Rh6cQtTfBNbQgKpdvT8a6l9HrPgNEPrjthEgaqDVqJG1Vv2mTRAE7hsL3FxM8B/6oyQww+0fnZVERRL4HqPykogKp8bMhz86+Goc+1Exi8XMnhghgiePbtdHtJdQ8famu/HhHIxiw22PsoIfrbqzLQs6PXsOHX895uOm+/H6ERtkpTy5y9c+WHfmet3Ae4YdPKHirabru1iD"</definedName>
    <definedName name="EPMWorkbookOptions_3" hidden="1">"PWgau71tS+QcAfwT9I3frmcHaGChxrG6E9r3bc8PQmNPrj/o6HWUxwmdahW20xz7v2e4vnOGZSVNVDt4UuVbfWyQoxBvEIBsg1AHST/Guq3kWdDrEh18809i7/5iZryMPHcBveClCxrNxhSaU6zRtCiMqk9prN2AECMMWKcss0W1THJ15WirhI4Fww8UOEPRDq0hnJto0kowi3plogEy2bQPYXrcQvxRexwxMieqdwD925dk7rvOiyoroViO"</definedName>
    <definedName name="EPMWorkbookOptions_4" hidden="1">"NTrS+Z0NPcObPL3sTStoorxx7NltdeU91YM4evv3Pa1tB3/vti/IBQA0VZdEQkTUryWOEI4eaCAXKZFEYwY0s06kg58yC4eE5F+Knqr3OJXhhY8LH0FQaFF3uu6BXOrejuOB9tF01r314kxESeT6JZUDKowglFBi4VNo+TvChMo8kxQJoMgIDyrPgg/LH0k2GhRFnS5/9RzK345ifKIv7gNOMhNmwPHiIOtQ0hfA9Q8HcLMFiHa7dXoAk/kN"</definedName>
    <definedName name="EPMWorkbookOptions_5" hidden="1">"4HrUWcesknVPvTCRfXHJ5XCqL5lEmShskff3kpn01BwwSY/6sYzKDST54W82b5pNkjxj94Y6Q/2oFk3Wp1QTM1smQOpHtDCzSZOYRU9bBmgbhgGtFKjfjuLBVM+qGiNk3Vcvy2TMyQoviXrmQ/jfYCFLLElYCrswSMbyVesNODXrTNIjgrulBnlFFWycoYIGpE2apmjMMk0SoxqgjZlI/zCjaZEmTTbq9WkaVPAVI3LR7Yo+8/NZepy0x6iM"</definedName>
    <definedName name="EPMWorkbookOptions_6" hidden="1">"IrNXTC9p5m+bYgsxOp3SOqvKhU0cSEQCgC7J/IAX9VV1iSaKhhdHWubl9x/6S2EX94lshve6pN7pmtLLOpb0iOFAlrSRckUtbOVPCzcM47uw+kAeZd1TL8kklMmdBzTpCeJ1Qu9fpI2dHcTt/O08bhjGEoFWydKcXNx06SQsvL6a3UoiYSLKoLj5UclE7sc6w5dIwkiY3r2WdSLpUT2BGzCCjujy6l+8dTtb++j8aV+Y5IECaqCwz6DHqawW"</definedName>
    <definedName name="EPMWorkbookOptions_7" hidden="1">"sutynitsVs5xOixT+kwClWFJJU4lD8um9CjiSJZ6GnvNg7PgnJOzGVHDLcWDxZs42pVn3F0vimWlhNuKwiphIhhQz35y3UWBiFIZP3EqNE2Ub/aTh/kB/ZNHKqvJCC57zQdCkMNTtCGSmxwUgc26m14MhcQLOXgFeTEcnCZnnUV6ZjCVH3LXnLrOOQGZkeX7CmFUZNFSjKwpXOZfOF6UCFW718SSSIRInyts8tqRqLnXCnvs4giRHpf5lVB6"</definedName>
    <definedName name="EPMWorkbookOptions_8" hidden="1">"5G7MCBqns3cML15T9XJ4bDhEsjw4/B4TUdLHmY/ii1Mp9CHZo1Q0JQdU0jPjDzlG0WTumhmn4JxzshmZ7ncYN4/gD2rmtyMu6KEnGEVGk2zUwZM+Sxwp3Zmj3uJfbQ4Xxr/03JHh1IP+k+RIC+jsvuMbLVzbsTNoeKtOJUcxfr9+LviweG27+6Q1cstgjXFnHa+I2i+t7a/W4f2x4dmGOYND6P3c9xAr//xp3+32E9rd/wElz2VlfVsAAA=="</definedName>
    <definedName name="EPMWorkbookOptions_9" hidden="1">""</definedName>
    <definedName name="EV__LASTREFTIME__" hidden="1">41705.7358449074</definedName>
    <definedName name="EX_CN">[2]NUMBEO!#REF!</definedName>
    <definedName name="EX_EU">#REF!</definedName>
    <definedName name="FOB_Maní">#REF!</definedName>
    <definedName name="GBPtoUSD">#REF!</definedName>
    <definedName name="PPP">'[3]Valuation factors'!$B$14</definedName>
    <definedName name="PPP_CI">#REF!</definedName>
    <definedName name="PPP_CM">#REF!</definedName>
    <definedName name="PPP_ID">#REF!</definedName>
    <definedName name="PPP_IN">#REF!</definedName>
    <definedName name="Pr_Flete">#REF!</definedName>
    <definedName name="Pr_Ind">#REF!</definedName>
    <definedName name="Pr_Proc_Exp">#REF!</definedName>
    <definedName name="Pr_Proc_Ind">#REF!</definedName>
    <definedName name="Pr_Prom_Alq">#REF!</definedName>
    <definedName name="Pr_Prom_Cosecha">#REF!</definedName>
  </definedNames>
  <calcPr calcId="191029"/>
  <pivotCaches>
    <pivotCache cacheId="8" r:id="rId21"/>
    <pivotCache cacheId="9" r:id="rId22"/>
    <pivotCache cacheId="10" r:id="rId23"/>
    <pivotCache cacheId="11"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1" i="3" l="1"/>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BO271" i="23"/>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102" i="45"/>
  <c r="I103" i="45"/>
  <c r="I104" i="45"/>
  <c r="I105" i="45"/>
  <c r="I106" i="45"/>
  <c r="I107" i="45"/>
  <c r="I108" i="45"/>
  <c r="I109" i="45"/>
  <c r="I110" i="45"/>
  <c r="I111" i="45"/>
  <c r="I112" i="45"/>
  <c r="I113" i="45"/>
  <c r="I114" i="45"/>
  <c r="I115" i="45"/>
  <c r="I116" i="45"/>
  <c r="I117" i="45"/>
  <c r="I118" i="45"/>
  <c r="I119" i="45"/>
  <c r="I120" i="45"/>
  <c r="I121" i="45"/>
  <c r="I122" i="45"/>
  <c r="I123" i="45"/>
  <c r="I124" i="45"/>
  <c r="I125" i="45"/>
  <c r="I126" i="45"/>
  <c r="I127" i="45"/>
  <c r="I128" i="45"/>
  <c r="I129" i="45"/>
  <c r="I130" i="45"/>
  <c r="I131" i="45"/>
  <c r="I132" i="45"/>
  <c r="I133" i="45"/>
  <c r="I134" i="45"/>
  <c r="I135" i="45"/>
  <c r="I136" i="45"/>
  <c r="I137" i="45"/>
  <c r="I138" i="45"/>
  <c r="I139" i="45"/>
  <c r="I140" i="45"/>
  <c r="I141" i="45"/>
  <c r="I142" i="45"/>
  <c r="I143" i="45"/>
  <c r="I144" i="45"/>
  <c r="I145" i="45"/>
  <c r="I146" i="45"/>
  <c r="I147" i="45"/>
  <c r="I148" i="45"/>
  <c r="I149" i="45"/>
  <c r="I150" i="45"/>
  <c r="I151" i="45"/>
  <c r="I152" i="45"/>
  <c r="I153" i="45"/>
  <c r="I154" i="45"/>
  <c r="I155" i="45"/>
  <c r="I156" i="45"/>
  <c r="I157" i="45"/>
  <c r="I158" i="45"/>
  <c r="I159" i="45"/>
  <c r="I160" i="45"/>
  <c r="I161" i="45"/>
  <c r="I162" i="45"/>
  <c r="I163" i="45"/>
  <c r="I164" i="45"/>
  <c r="I165" i="45"/>
  <c r="I166" i="45"/>
  <c r="I167" i="45"/>
  <c r="I168" i="45"/>
  <c r="I169" i="45"/>
  <c r="I170" i="45"/>
  <c r="I171" i="45"/>
  <c r="I172" i="45"/>
  <c r="I173" i="45"/>
  <c r="I174" i="45"/>
  <c r="I175" i="45"/>
  <c r="I176" i="45"/>
  <c r="I177" i="45"/>
  <c r="I178" i="45"/>
  <c r="I179" i="45"/>
  <c r="I180" i="45"/>
  <c r="I181" i="45"/>
  <c r="I182" i="45"/>
  <c r="I183" i="45"/>
  <c r="I184" i="45"/>
  <c r="I185" i="45"/>
  <c r="I186" i="45"/>
  <c r="I187" i="45"/>
  <c r="I188" i="45"/>
  <c r="I189" i="45"/>
  <c r="I190" i="45"/>
  <c r="I191" i="45"/>
  <c r="I192" i="45"/>
  <c r="I193" i="45"/>
  <c r="I194" i="45"/>
  <c r="I195" i="45"/>
  <c r="I196" i="45"/>
  <c r="I197" i="45"/>
  <c r="I198" i="45"/>
  <c r="I199" i="45"/>
  <c r="I200" i="45"/>
  <c r="I201" i="45"/>
  <c r="I202" i="45"/>
  <c r="I203" i="45"/>
  <c r="I204" i="45"/>
  <c r="I205" i="45"/>
  <c r="I206" i="45"/>
  <c r="I207" i="45"/>
  <c r="I208" i="45"/>
  <c r="I209" i="45"/>
  <c r="I210" i="45"/>
  <c r="I211" i="45"/>
  <c r="I212" i="45"/>
  <c r="I213" i="45"/>
  <c r="I214" i="45"/>
  <c r="I215" i="45"/>
  <c r="I216" i="45"/>
  <c r="I217" i="45"/>
  <c r="I218" i="45"/>
  <c r="I219" i="45"/>
  <c r="I220" i="45"/>
  <c r="I221" i="45"/>
  <c r="I222" i="45"/>
  <c r="I223" i="45"/>
  <c r="I224" i="45"/>
  <c r="I225" i="45"/>
  <c r="I226" i="45"/>
  <c r="I227" i="45"/>
  <c r="I228" i="45"/>
  <c r="I229" i="45"/>
  <c r="I230" i="45"/>
  <c r="I231" i="45"/>
  <c r="I232" i="45"/>
  <c r="I233" i="45"/>
  <c r="I234" i="45"/>
  <c r="I235" i="45"/>
  <c r="I236" i="45"/>
  <c r="I237" i="45"/>
  <c r="I238" i="45"/>
  <c r="I239" i="45"/>
  <c r="I240" i="45"/>
  <c r="I241" i="45"/>
  <c r="I242" i="45"/>
  <c r="I243" i="45"/>
  <c r="I244" i="45"/>
  <c r="I245" i="45"/>
  <c r="I246" i="45"/>
  <c r="I247" i="45"/>
  <c r="I248" i="45"/>
  <c r="I249" i="45"/>
  <c r="I250" i="45"/>
  <c r="I251" i="45"/>
  <c r="I252" i="45"/>
  <c r="I253" i="45"/>
  <c r="I254" i="45"/>
  <c r="I255" i="45"/>
  <c r="I256" i="45"/>
  <c r="I257" i="45"/>
  <c r="I258" i="45"/>
  <c r="I259" i="45"/>
  <c r="I260" i="45"/>
  <c r="I261" i="45"/>
  <c r="I262" i="45"/>
  <c r="I263" i="45"/>
  <c r="I264" i="45"/>
  <c r="I265" i="45"/>
  <c r="I266" i="45"/>
  <c r="I267" i="45"/>
  <c r="I268" i="45"/>
  <c r="I269" i="45"/>
  <c r="I270" i="45"/>
  <c r="I271" i="45"/>
  <c r="I272" i="45"/>
  <c r="I273" i="45"/>
  <c r="I274" i="45"/>
  <c r="I275" i="45"/>
  <c r="I276" i="45"/>
  <c r="I277" i="45"/>
  <c r="I278" i="45"/>
  <c r="I279" i="45"/>
  <c r="I280" i="45"/>
  <c r="I281" i="45"/>
  <c r="I282" i="45"/>
  <c r="I283" i="45"/>
  <c r="I284" i="45"/>
  <c r="I285" i="45"/>
  <c r="I286" i="45"/>
  <c r="I287" i="45"/>
  <c r="I288" i="45"/>
  <c r="I289" i="45"/>
  <c r="I290" i="45"/>
  <c r="I291" i="45"/>
  <c r="I292" i="45"/>
  <c r="I293" i="45"/>
  <c r="I294" i="45"/>
  <c r="I295" i="45"/>
  <c r="I296" i="45"/>
  <c r="I297" i="45"/>
  <c r="I298" i="45"/>
  <c r="I299" i="45"/>
  <c r="I300" i="45"/>
  <c r="I301" i="45"/>
  <c r="I302" i="45"/>
  <c r="I303" i="45"/>
  <c r="I304" i="45"/>
  <c r="I305" i="45"/>
  <c r="I306" i="45"/>
  <c r="I307" i="45"/>
  <c r="I308" i="45"/>
  <c r="I309" i="45"/>
  <c r="I310" i="45"/>
  <c r="I311" i="45"/>
  <c r="I312" i="45"/>
  <c r="I313" i="45"/>
  <c r="I314" i="45"/>
  <c r="I315" i="45"/>
  <c r="I316" i="45"/>
  <c r="I317" i="45"/>
  <c r="I318" i="45"/>
  <c r="I319" i="45"/>
  <c r="I320" i="45"/>
  <c r="I321" i="45"/>
  <c r="I322" i="45"/>
  <c r="I323" i="45"/>
  <c r="I324" i="45"/>
  <c r="I325" i="45"/>
  <c r="I326" i="45"/>
  <c r="I327" i="45"/>
  <c r="I328" i="45"/>
  <c r="I329" i="45"/>
  <c r="I330" i="45"/>
  <c r="I331" i="45"/>
  <c r="I332" i="45"/>
  <c r="I333" i="45"/>
  <c r="I334" i="45"/>
  <c r="I335" i="45"/>
  <c r="I336" i="45"/>
  <c r="I337" i="45"/>
  <c r="I338" i="45"/>
  <c r="I339" i="45"/>
  <c r="I340" i="45"/>
  <c r="I341" i="45"/>
  <c r="I342" i="45"/>
  <c r="I343" i="45"/>
  <c r="I344" i="45"/>
  <c r="I345" i="45"/>
  <c r="I346" i="45"/>
  <c r="I347" i="45"/>
  <c r="I348" i="45"/>
  <c r="I349" i="45"/>
  <c r="I350" i="45"/>
  <c r="I351" i="45"/>
  <c r="I352" i="45"/>
  <c r="I353" i="45"/>
  <c r="I354" i="45"/>
  <c r="I355" i="45"/>
  <c r="I356" i="45"/>
  <c r="I357" i="45"/>
  <c r="I358" i="45"/>
  <c r="I359" i="45"/>
  <c r="I360" i="45"/>
  <c r="I361" i="45"/>
  <c r="I362" i="45"/>
  <c r="I363" i="45"/>
  <c r="I364" i="45"/>
  <c r="I365" i="45"/>
  <c r="I366" i="45"/>
  <c r="I367" i="45"/>
  <c r="I368" i="45"/>
  <c r="I369" i="45"/>
  <c r="I370" i="45"/>
  <c r="I371" i="45"/>
  <c r="I372" i="45"/>
  <c r="I373" i="45"/>
  <c r="I374" i="45"/>
  <c r="I375" i="45"/>
  <c r="I376" i="45"/>
  <c r="I377" i="45"/>
  <c r="I378" i="45"/>
  <c r="I379" i="45"/>
  <c r="I380" i="45"/>
  <c r="I381" i="45"/>
  <c r="I382" i="45"/>
  <c r="I383" i="45"/>
  <c r="I384" i="45"/>
  <c r="I385" i="45"/>
  <c r="I386" i="45"/>
  <c r="I387" i="45"/>
  <c r="I388" i="45"/>
  <c r="I389" i="45"/>
  <c r="I390" i="45"/>
  <c r="I391" i="45"/>
  <c r="I392" i="45"/>
  <c r="I393" i="45"/>
  <c r="I394" i="45"/>
  <c r="I395" i="45"/>
  <c r="I396" i="45"/>
  <c r="I397" i="45"/>
  <c r="I398" i="45"/>
  <c r="I399" i="45"/>
  <c r="I400" i="45"/>
  <c r="I401" i="45"/>
  <c r="I402" i="45"/>
  <c r="I403" i="45"/>
  <c r="I404" i="45"/>
  <c r="I405" i="45"/>
  <c r="I406" i="45"/>
  <c r="I407" i="45"/>
  <c r="I408" i="45"/>
  <c r="I409" i="45"/>
  <c r="I410" i="45"/>
  <c r="I411" i="45"/>
  <c r="I412" i="45"/>
  <c r="I413" i="45"/>
  <c r="I414" i="45"/>
  <c r="I415" i="45"/>
  <c r="I416" i="45"/>
  <c r="I417" i="45"/>
  <c r="I418" i="45"/>
  <c r="I419" i="45"/>
  <c r="I420" i="45"/>
  <c r="I421" i="45"/>
  <c r="I422" i="45"/>
  <c r="I423" i="45"/>
  <c r="I424" i="45"/>
  <c r="I425" i="45"/>
  <c r="I426" i="45"/>
  <c r="I427" i="45"/>
  <c r="I428" i="45"/>
  <c r="I429" i="45"/>
  <c r="I430" i="45"/>
  <c r="I431" i="45"/>
  <c r="I432" i="45"/>
  <c r="I433" i="45"/>
  <c r="I434" i="45"/>
  <c r="I435" i="45"/>
  <c r="I436" i="45"/>
  <c r="I437" i="45"/>
  <c r="I438" i="45"/>
  <c r="I439" i="45"/>
  <c r="I440" i="45"/>
  <c r="I441" i="45"/>
  <c r="I442" i="45"/>
  <c r="I443" i="45"/>
  <c r="I444" i="45"/>
  <c r="I445" i="45"/>
  <c r="I446" i="45"/>
  <c r="I447" i="45"/>
  <c r="I448" i="45"/>
  <c r="I449" i="45"/>
  <c r="I450" i="45"/>
  <c r="I451" i="45"/>
  <c r="I452" i="45"/>
  <c r="I453" i="45"/>
  <c r="I454" i="45"/>
  <c r="I455" i="45"/>
  <c r="I456" i="45"/>
  <c r="I457" i="45"/>
  <c r="I458" i="45"/>
  <c r="I459" i="45"/>
  <c r="I460" i="45"/>
  <c r="I461" i="45"/>
  <c r="I462" i="45"/>
  <c r="I463" i="45"/>
  <c r="I464" i="45"/>
  <c r="I465" i="45"/>
  <c r="I466" i="45"/>
  <c r="I467" i="45"/>
  <c r="I468" i="45"/>
  <c r="I469" i="45"/>
  <c r="I470" i="45"/>
  <c r="I471" i="45"/>
  <c r="I472" i="45"/>
  <c r="I473" i="45"/>
  <c r="I474" i="45"/>
  <c r="I475" i="45"/>
  <c r="I476" i="45"/>
  <c r="I477" i="45"/>
  <c r="I478" i="45"/>
  <c r="I479" i="45"/>
  <c r="I480" i="45"/>
  <c r="I481" i="45"/>
  <c r="I482" i="45"/>
  <c r="I483" i="45"/>
  <c r="I484" i="45"/>
  <c r="I485" i="45"/>
  <c r="I486" i="45"/>
  <c r="I487" i="45"/>
  <c r="I488" i="45"/>
  <c r="I489" i="45"/>
  <c r="I490" i="45"/>
  <c r="I491" i="45"/>
  <c r="I492" i="45"/>
  <c r="I493" i="45"/>
  <c r="I494" i="45"/>
  <c r="I495" i="45"/>
  <c r="I496" i="45"/>
  <c r="I497" i="45"/>
  <c r="I498" i="45"/>
  <c r="I499" i="45"/>
  <c r="I500" i="45"/>
  <c r="I501" i="45"/>
  <c r="I502" i="45"/>
  <c r="I503" i="45"/>
  <c r="I504" i="45"/>
  <c r="I505" i="45"/>
  <c r="I506" i="45"/>
  <c r="I507" i="45"/>
  <c r="I508" i="45"/>
  <c r="I509" i="45"/>
  <c r="I510" i="45"/>
  <c r="I511" i="45"/>
  <c r="I512" i="45"/>
  <c r="I513" i="45"/>
  <c r="I514" i="45"/>
  <c r="I515" i="45"/>
  <c r="I516" i="45"/>
  <c r="I517" i="45"/>
  <c r="I518" i="45"/>
  <c r="I519" i="45"/>
  <c r="I520" i="45"/>
  <c r="I521" i="45"/>
  <c r="I522" i="45"/>
  <c r="I523" i="45"/>
  <c r="I524" i="45"/>
  <c r="I525" i="45"/>
  <c r="I526" i="45"/>
  <c r="I527" i="45"/>
  <c r="I528" i="45"/>
  <c r="I529" i="45"/>
  <c r="I530" i="45"/>
  <c r="I531" i="45"/>
  <c r="I532" i="45"/>
  <c r="I533" i="45"/>
  <c r="I534" i="45"/>
  <c r="I535" i="45"/>
  <c r="I536" i="45"/>
  <c r="I537" i="45"/>
  <c r="I538" i="45"/>
  <c r="I539" i="45"/>
  <c r="I540" i="45"/>
  <c r="I541" i="45"/>
  <c r="I542" i="45"/>
  <c r="I543" i="45"/>
  <c r="I544" i="45"/>
  <c r="I545" i="45"/>
  <c r="I546" i="45"/>
  <c r="I547" i="45"/>
  <c r="I548" i="45"/>
  <c r="I549" i="45"/>
  <c r="I550" i="45"/>
  <c r="I551" i="45"/>
  <c r="I552" i="45"/>
  <c r="I553" i="45"/>
  <c r="I554" i="45"/>
  <c r="I555" i="45"/>
  <c r="I556" i="45"/>
  <c r="I557" i="45"/>
  <c r="I558" i="45"/>
  <c r="I559" i="45"/>
  <c r="I560" i="45"/>
  <c r="I561" i="45"/>
  <c r="I562" i="45"/>
  <c r="I563" i="45"/>
  <c r="I564" i="45"/>
  <c r="I565" i="45"/>
  <c r="I566" i="45"/>
  <c r="I567" i="45"/>
  <c r="I568" i="45"/>
  <c r="I569" i="45"/>
  <c r="I570" i="45"/>
  <c r="I571" i="45"/>
  <c r="I572" i="45"/>
  <c r="I573" i="45"/>
  <c r="I574" i="45"/>
  <c r="I575" i="45"/>
  <c r="I576" i="45"/>
  <c r="I577" i="45"/>
  <c r="I578" i="45"/>
  <c r="I579" i="45"/>
  <c r="I580" i="45"/>
  <c r="I581" i="45"/>
  <c r="I582" i="45"/>
  <c r="I583" i="45"/>
  <c r="I584" i="45"/>
  <c r="I585" i="45"/>
  <c r="I586" i="45"/>
  <c r="I587" i="45"/>
  <c r="I588" i="45"/>
  <c r="I589" i="45"/>
  <c r="I590" i="45"/>
  <c r="I591" i="45"/>
  <c r="I592" i="45"/>
  <c r="I593" i="45"/>
  <c r="I594" i="45"/>
  <c r="I595" i="45"/>
  <c r="I596" i="45"/>
  <c r="I597" i="45"/>
  <c r="I598" i="45"/>
  <c r="I599" i="45"/>
  <c r="I600" i="45"/>
  <c r="I601" i="45"/>
  <c r="I602" i="45"/>
  <c r="I603" i="45"/>
  <c r="I604" i="45"/>
  <c r="I605" i="45"/>
  <c r="I606" i="45"/>
  <c r="I607" i="45"/>
  <c r="I608" i="45"/>
  <c r="I609" i="45"/>
  <c r="I610" i="45"/>
  <c r="I611" i="45"/>
  <c r="I612" i="45"/>
  <c r="I613" i="45"/>
  <c r="I614" i="45"/>
  <c r="I615" i="45"/>
  <c r="I616" i="45"/>
  <c r="I617" i="45"/>
  <c r="I618" i="45"/>
  <c r="I619" i="45"/>
  <c r="I620" i="45"/>
  <c r="I621" i="45"/>
  <c r="I622" i="45"/>
  <c r="I623" i="45"/>
  <c r="I624" i="45"/>
  <c r="I625" i="45"/>
  <c r="I626" i="45"/>
  <c r="I627" i="45"/>
  <c r="I628" i="45"/>
  <c r="I629" i="45"/>
  <c r="I630" i="45"/>
  <c r="I631" i="45"/>
  <c r="I632" i="45"/>
  <c r="I633" i="45"/>
  <c r="I634" i="45"/>
  <c r="I635" i="45"/>
  <c r="I636" i="45"/>
  <c r="I637" i="45"/>
  <c r="I638" i="45"/>
  <c r="I639" i="45"/>
  <c r="I640" i="45"/>
  <c r="I641" i="45"/>
  <c r="I642" i="45"/>
  <c r="I643" i="45"/>
  <c r="I644" i="45"/>
  <c r="I645" i="45"/>
  <c r="I646" i="45"/>
  <c r="I647" i="45"/>
  <c r="I648" i="45"/>
  <c r="I649" i="45"/>
  <c r="I650" i="45"/>
  <c r="I651" i="45"/>
  <c r="I652" i="45"/>
  <c r="I653" i="45"/>
  <c r="I654" i="45"/>
  <c r="I655" i="45"/>
  <c r="I656" i="45"/>
  <c r="I657" i="45"/>
  <c r="I658" i="45"/>
  <c r="I659" i="45"/>
  <c r="I660" i="45"/>
  <c r="I661" i="45"/>
  <c r="I662" i="45"/>
  <c r="I663" i="45"/>
  <c r="I664" i="45"/>
  <c r="I665" i="45"/>
  <c r="I666" i="45"/>
  <c r="I667" i="45"/>
  <c r="I668" i="45"/>
  <c r="I669" i="45"/>
  <c r="I670" i="45"/>
  <c r="I671" i="45"/>
  <c r="I672" i="45"/>
  <c r="I673" i="45"/>
  <c r="I674" i="45"/>
  <c r="I675" i="45"/>
  <c r="I676" i="45"/>
  <c r="I677" i="45"/>
  <c r="I678" i="45"/>
  <c r="I679" i="45"/>
  <c r="I680" i="45"/>
  <c r="I681" i="45"/>
  <c r="I682" i="45"/>
  <c r="I683" i="45"/>
  <c r="I684" i="45"/>
  <c r="I685" i="45"/>
  <c r="I686" i="45"/>
  <c r="I687" i="45"/>
  <c r="I688" i="45"/>
  <c r="I689" i="45"/>
  <c r="I690" i="45"/>
  <c r="I691" i="45"/>
  <c r="I692" i="45"/>
  <c r="I693" i="45"/>
  <c r="I694" i="45"/>
  <c r="I695" i="45"/>
  <c r="I696" i="45"/>
  <c r="I697" i="45"/>
  <c r="I698" i="45"/>
  <c r="I699" i="45"/>
  <c r="I700" i="45"/>
  <c r="I701" i="45"/>
  <c r="I702" i="45"/>
  <c r="I703" i="45"/>
  <c r="I704" i="45"/>
  <c r="I705" i="45"/>
  <c r="I706" i="45"/>
  <c r="I707" i="45"/>
  <c r="I708" i="45"/>
  <c r="I709" i="45"/>
  <c r="I710" i="45"/>
  <c r="I711" i="45"/>
  <c r="I712" i="45"/>
  <c r="I713" i="45"/>
  <c r="I714" i="45"/>
  <c r="I715" i="45"/>
  <c r="I716" i="45"/>
  <c r="I717" i="45"/>
  <c r="I718" i="45"/>
  <c r="I719" i="45"/>
  <c r="I720" i="45"/>
  <c r="I721" i="45"/>
  <c r="I722" i="45"/>
  <c r="I723" i="45"/>
  <c r="I724" i="45"/>
  <c r="I725" i="45"/>
  <c r="I726" i="45"/>
  <c r="I727" i="45"/>
  <c r="I728" i="45"/>
  <c r="I729" i="45"/>
  <c r="I730" i="45"/>
  <c r="I731" i="45"/>
  <c r="I732" i="45"/>
  <c r="I733" i="45"/>
  <c r="I734" i="45"/>
  <c r="I735" i="45"/>
  <c r="I736" i="45"/>
  <c r="I737" i="45"/>
  <c r="I738" i="45"/>
  <c r="I739" i="45"/>
  <c r="I740" i="45"/>
  <c r="I741" i="45"/>
  <c r="I742" i="45"/>
  <c r="I743" i="45"/>
  <c r="I744" i="45"/>
  <c r="I745" i="45"/>
  <c r="I746" i="45"/>
  <c r="I747" i="45"/>
  <c r="I748" i="45"/>
  <c r="I749" i="45"/>
  <c r="I750" i="45"/>
  <c r="I751" i="45"/>
  <c r="I752" i="45"/>
  <c r="I753" i="45"/>
  <c r="I754" i="45"/>
  <c r="I755" i="45"/>
  <c r="I756" i="45"/>
  <c r="I757" i="45"/>
  <c r="I758" i="45"/>
  <c r="I759" i="45"/>
  <c r="I760" i="45"/>
  <c r="I761" i="45"/>
  <c r="I762" i="45"/>
  <c r="I763" i="45"/>
  <c r="I764" i="45"/>
  <c r="I765" i="45"/>
  <c r="I766" i="45"/>
  <c r="I767" i="45"/>
  <c r="I768" i="45"/>
  <c r="I769" i="45"/>
  <c r="I770" i="45"/>
  <c r="I771" i="45"/>
  <c r="I772" i="45"/>
  <c r="I773" i="45"/>
  <c r="I774" i="45"/>
  <c r="I775" i="45"/>
  <c r="I776" i="45"/>
  <c r="I777" i="45"/>
  <c r="I778" i="45"/>
  <c r="I779" i="45"/>
  <c r="I780" i="45"/>
  <c r="I781" i="45"/>
  <c r="I782" i="45"/>
  <c r="I783" i="45"/>
  <c r="I784" i="45"/>
  <c r="I785" i="45"/>
  <c r="I786" i="45"/>
  <c r="I787" i="45"/>
  <c r="I788" i="45"/>
  <c r="I789" i="45"/>
  <c r="I790" i="45"/>
  <c r="I791" i="45"/>
  <c r="I792" i="45"/>
  <c r="I793" i="45"/>
  <c r="I794" i="45"/>
  <c r="I795" i="45"/>
  <c r="I796" i="45"/>
  <c r="I797" i="45"/>
  <c r="I798" i="45"/>
  <c r="I799" i="45"/>
  <c r="I800" i="45"/>
  <c r="I801" i="45"/>
  <c r="I802" i="45"/>
  <c r="I803" i="45"/>
  <c r="I804" i="45"/>
  <c r="I805" i="45"/>
  <c r="I806" i="45"/>
  <c r="I807" i="45"/>
  <c r="I808" i="45"/>
  <c r="I809" i="45"/>
  <c r="I810" i="45"/>
  <c r="I811" i="45"/>
  <c r="I812" i="45"/>
  <c r="I813" i="45"/>
  <c r="I814" i="45"/>
  <c r="I815" i="45"/>
  <c r="I816" i="45"/>
  <c r="I817" i="45"/>
  <c r="I818" i="45"/>
  <c r="I819" i="45"/>
  <c r="I820" i="45"/>
  <c r="I821" i="45"/>
  <c r="I822" i="45"/>
  <c r="I823" i="45"/>
  <c r="I824" i="45"/>
  <c r="I825" i="45"/>
  <c r="I826" i="45"/>
  <c r="I827" i="45"/>
  <c r="I828" i="45"/>
  <c r="I829" i="45"/>
  <c r="I830" i="45"/>
  <c r="I831" i="45"/>
  <c r="I832" i="45"/>
  <c r="I833" i="45"/>
  <c r="I834" i="45"/>
  <c r="I835" i="45"/>
  <c r="I836" i="45"/>
  <c r="I837" i="45"/>
  <c r="I838" i="45"/>
  <c r="I839" i="45"/>
  <c r="I840" i="45"/>
  <c r="I841" i="45"/>
  <c r="I842" i="45"/>
  <c r="I843" i="45"/>
  <c r="I844" i="45"/>
  <c r="I845" i="45"/>
  <c r="I846" i="45"/>
  <c r="I847" i="45"/>
  <c r="I848" i="45"/>
  <c r="I849" i="45"/>
  <c r="I850" i="45"/>
  <c r="I851" i="45"/>
  <c r="I852" i="45"/>
  <c r="I853" i="45"/>
  <c r="I854" i="45"/>
  <c r="I855" i="45"/>
  <c r="I856" i="45"/>
  <c r="I857" i="45"/>
  <c r="I858" i="45"/>
  <c r="I859" i="45"/>
  <c r="I860" i="45"/>
  <c r="I861" i="45"/>
  <c r="I862" i="45"/>
  <c r="I863" i="45"/>
  <c r="I864" i="45"/>
  <c r="I865" i="45"/>
  <c r="I866" i="45"/>
  <c r="I867" i="45"/>
  <c r="I868" i="45"/>
  <c r="I869" i="45"/>
  <c r="I870" i="45"/>
  <c r="I871" i="45"/>
  <c r="I872" i="45"/>
  <c r="I873" i="45"/>
  <c r="I8" i="45"/>
  <c r="BQ6" i="31"/>
  <c r="BQ7" i="31"/>
  <c r="BQ8" i="31"/>
  <c r="BQ9" i="31"/>
  <c r="BQ10" i="31"/>
  <c r="BQ11" i="31"/>
  <c r="BQ12" i="31"/>
  <c r="BQ13" i="31"/>
  <c r="BQ14" i="31"/>
  <c r="BQ15" i="31"/>
  <c r="BQ16" i="31"/>
  <c r="BQ17" i="31"/>
  <c r="BQ18" i="31"/>
  <c r="BQ19" i="31"/>
  <c r="BQ20" i="31"/>
  <c r="BQ21" i="31"/>
  <c r="BQ22" i="31"/>
  <c r="BQ23" i="31"/>
  <c r="BQ24" i="31"/>
  <c r="BQ25" i="31"/>
  <c r="BQ26" i="31"/>
  <c r="BQ27" i="31"/>
  <c r="BQ28" i="31"/>
  <c r="BQ29" i="31"/>
  <c r="BQ30" i="31"/>
  <c r="BQ31" i="31"/>
  <c r="BQ32" i="31"/>
  <c r="BQ33" i="31"/>
  <c r="BQ34" i="31"/>
  <c r="BQ35" i="31"/>
  <c r="BQ36" i="31"/>
  <c r="BQ37" i="31"/>
  <c r="BQ38" i="31"/>
  <c r="BQ39" i="31"/>
  <c r="BQ40" i="31"/>
  <c r="BQ41" i="31"/>
  <c r="BQ42" i="31"/>
  <c r="BQ43" i="31"/>
  <c r="BQ44" i="31"/>
  <c r="BQ45" i="31"/>
  <c r="BQ46" i="31"/>
  <c r="BQ47" i="31"/>
  <c r="BQ48" i="31"/>
  <c r="BQ49" i="31"/>
  <c r="BQ50" i="31"/>
  <c r="BQ51" i="31"/>
  <c r="BQ52" i="31"/>
  <c r="BQ53" i="31"/>
  <c r="BQ54" i="31"/>
  <c r="BQ55" i="31"/>
  <c r="BQ56" i="31"/>
  <c r="BQ57" i="31"/>
  <c r="BQ58" i="31"/>
  <c r="BQ59" i="31"/>
  <c r="BQ60" i="31"/>
  <c r="BQ61" i="31"/>
  <c r="BQ62" i="31"/>
  <c r="BQ63" i="31"/>
  <c r="BQ64" i="31"/>
  <c r="BQ65" i="31"/>
  <c r="BQ66" i="31"/>
  <c r="BQ67" i="31"/>
  <c r="BQ68" i="31"/>
  <c r="BQ69" i="31"/>
  <c r="BQ70" i="31"/>
  <c r="BQ71" i="31"/>
  <c r="BQ72" i="31"/>
  <c r="BQ73" i="31"/>
  <c r="BQ74" i="31"/>
  <c r="BQ75" i="31"/>
  <c r="BQ76" i="31"/>
  <c r="BQ77" i="31"/>
  <c r="BQ78" i="31"/>
  <c r="BQ79" i="31"/>
  <c r="BQ80" i="31"/>
  <c r="BQ81" i="31"/>
  <c r="BQ82" i="31"/>
  <c r="BQ83" i="31"/>
  <c r="BQ84" i="31"/>
  <c r="BQ85" i="31"/>
  <c r="BQ86" i="31"/>
  <c r="BQ87" i="31"/>
  <c r="BQ88" i="31"/>
  <c r="BQ89" i="31"/>
  <c r="BQ90" i="31"/>
  <c r="BQ91" i="31"/>
  <c r="BQ92" i="31"/>
  <c r="BQ93" i="31"/>
  <c r="BQ94" i="31"/>
  <c r="BQ95" i="31"/>
  <c r="BQ96" i="31"/>
  <c r="BQ97" i="31"/>
  <c r="BQ98" i="31"/>
  <c r="BQ99" i="31"/>
  <c r="BQ100" i="31"/>
  <c r="BQ101" i="31"/>
  <c r="BQ102" i="31"/>
  <c r="BQ103" i="31"/>
  <c r="BQ104" i="31"/>
  <c r="BQ105" i="31"/>
  <c r="BQ106" i="31"/>
  <c r="BQ107" i="31"/>
  <c r="BQ108" i="31"/>
  <c r="BQ109" i="31"/>
  <c r="BQ110" i="31"/>
  <c r="BQ111" i="31"/>
  <c r="BQ112" i="31"/>
  <c r="BQ113" i="31"/>
  <c r="BQ114" i="31"/>
  <c r="BQ115" i="31"/>
  <c r="BQ116" i="31"/>
  <c r="BQ117" i="31"/>
  <c r="BQ118" i="31"/>
  <c r="BQ119" i="31"/>
  <c r="BQ120" i="31"/>
  <c r="BQ121" i="31"/>
  <c r="BQ122" i="31"/>
  <c r="BQ123" i="31"/>
  <c r="BQ124" i="31"/>
  <c r="BQ125" i="31"/>
  <c r="BQ126" i="31"/>
  <c r="BQ127" i="31"/>
  <c r="BQ128" i="31"/>
  <c r="BQ129" i="31"/>
  <c r="BQ130" i="31"/>
  <c r="BQ131" i="31"/>
  <c r="BQ132" i="31"/>
  <c r="BQ133" i="31"/>
  <c r="BQ134" i="31"/>
  <c r="BQ135" i="31"/>
  <c r="BQ136" i="31"/>
  <c r="BQ137" i="31"/>
  <c r="BQ138" i="31"/>
  <c r="BQ139" i="31"/>
  <c r="BQ140" i="31"/>
  <c r="BQ141" i="31"/>
  <c r="BQ142" i="31"/>
  <c r="BQ143" i="31"/>
  <c r="BQ144" i="31"/>
  <c r="BQ145" i="31"/>
  <c r="BQ146" i="31"/>
  <c r="BQ147" i="31"/>
  <c r="BQ148" i="31"/>
  <c r="BQ149" i="31"/>
  <c r="BQ150" i="31"/>
  <c r="BQ151" i="31"/>
  <c r="BQ152" i="31"/>
  <c r="BQ153" i="31"/>
  <c r="BQ154" i="31"/>
  <c r="BQ155" i="31"/>
  <c r="BQ156" i="31"/>
  <c r="BQ157" i="31"/>
  <c r="BQ158" i="31"/>
  <c r="BQ159" i="31"/>
  <c r="BQ160" i="31"/>
  <c r="BQ161" i="31"/>
  <c r="BQ162" i="31"/>
  <c r="BQ163" i="31"/>
  <c r="BQ164" i="31"/>
  <c r="BQ165" i="31"/>
  <c r="BQ166" i="31"/>
  <c r="BQ167" i="31"/>
  <c r="BQ168" i="31"/>
  <c r="BQ169" i="31"/>
  <c r="BQ170" i="31"/>
  <c r="BQ171" i="31"/>
  <c r="BQ172" i="31"/>
  <c r="BQ173" i="31"/>
  <c r="BQ174" i="31"/>
  <c r="BQ175" i="31"/>
  <c r="BQ176" i="31"/>
  <c r="BQ177" i="31"/>
  <c r="BQ178" i="31"/>
  <c r="BQ179" i="31"/>
  <c r="BQ180" i="31"/>
  <c r="BQ181" i="31"/>
  <c r="BQ182" i="31"/>
  <c r="BQ183" i="31"/>
  <c r="BQ184" i="31"/>
  <c r="BQ185" i="31"/>
  <c r="BQ186" i="31"/>
  <c r="BQ187" i="31"/>
  <c r="BQ188" i="31"/>
  <c r="BQ189" i="31"/>
  <c r="BQ190" i="31"/>
  <c r="BQ191" i="31"/>
  <c r="BQ192" i="31"/>
  <c r="BQ193" i="31"/>
  <c r="BQ194" i="31"/>
  <c r="BQ195" i="31"/>
  <c r="BQ196" i="31"/>
  <c r="BQ197" i="31"/>
  <c r="BQ198" i="31"/>
  <c r="BQ199" i="31"/>
  <c r="BQ200" i="31"/>
  <c r="BQ201" i="31"/>
  <c r="BQ202" i="31"/>
  <c r="BQ203" i="31"/>
  <c r="BQ204" i="31"/>
  <c r="BQ205" i="31"/>
  <c r="BQ206" i="31"/>
  <c r="BQ207" i="31"/>
  <c r="BQ208" i="31"/>
  <c r="BQ209" i="31"/>
  <c r="BQ210" i="31"/>
  <c r="BQ211" i="31"/>
  <c r="BQ212" i="31"/>
  <c r="BQ213" i="31"/>
  <c r="BQ214" i="31"/>
  <c r="BQ215" i="31"/>
  <c r="BQ216" i="31"/>
  <c r="BQ217" i="31"/>
  <c r="BQ218" i="31"/>
  <c r="BQ219" i="31"/>
  <c r="BQ220" i="31"/>
  <c r="BQ221" i="31"/>
  <c r="BQ222" i="31"/>
  <c r="BQ223" i="31"/>
  <c r="BQ224" i="31"/>
  <c r="BQ225" i="31"/>
  <c r="BQ226" i="31"/>
  <c r="BQ227" i="31"/>
  <c r="BQ228" i="31"/>
  <c r="BQ229" i="31"/>
  <c r="BQ230" i="31"/>
  <c r="BQ231" i="31"/>
  <c r="BQ232" i="31"/>
  <c r="BQ233" i="31"/>
  <c r="BQ234" i="31"/>
  <c r="BQ235" i="31"/>
  <c r="BQ236" i="31"/>
  <c r="BQ237" i="31"/>
  <c r="BQ238" i="31"/>
  <c r="BQ239" i="31"/>
  <c r="BQ240" i="31"/>
  <c r="BQ241" i="31"/>
  <c r="BQ242" i="31"/>
  <c r="BQ243" i="31"/>
  <c r="BQ244" i="31"/>
  <c r="BQ245" i="31"/>
  <c r="BQ246" i="31"/>
  <c r="BQ247" i="31"/>
  <c r="BQ248" i="31"/>
  <c r="BQ249" i="31"/>
  <c r="BQ250" i="31"/>
  <c r="BQ251" i="31"/>
  <c r="BQ252" i="31"/>
  <c r="BQ253" i="31"/>
  <c r="BQ254" i="31"/>
  <c r="BQ255" i="31"/>
  <c r="BQ256" i="31"/>
  <c r="BQ257" i="31"/>
  <c r="BQ258" i="31"/>
  <c r="BQ259" i="31"/>
  <c r="BQ260" i="31"/>
  <c r="BQ261" i="31"/>
  <c r="BQ262" i="31"/>
  <c r="BQ263" i="31"/>
  <c r="BQ264" i="31"/>
  <c r="BQ265" i="31"/>
  <c r="BQ266" i="31"/>
  <c r="BQ267" i="31"/>
  <c r="BQ268" i="31"/>
  <c r="BQ269" i="31"/>
  <c r="BQ270" i="31"/>
  <c r="BQ5" i="31"/>
  <c r="BP6" i="31"/>
  <c r="BP7" i="31"/>
  <c r="BP8" i="31"/>
  <c r="BP9" i="31"/>
  <c r="BP10" i="31"/>
  <c r="BP11" i="31"/>
  <c r="BP12" i="31"/>
  <c r="BP13" i="31"/>
  <c r="BP14" i="31"/>
  <c r="BP15" i="31"/>
  <c r="BP16" i="31"/>
  <c r="BP17" i="31"/>
  <c r="BP18" i="31"/>
  <c r="BP19" i="31"/>
  <c r="BP20" i="31"/>
  <c r="BP21" i="31"/>
  <c r="BP22" i="31"/>
  <c r="BP23" i="31"/>
  <c r="BP24" i="31"/>
  <c r="BP25" i="31"/>
  <c r="BP26" i="31"/>
  <c r="BP27" i="31"/>
  <c r="BP28" i="31"/>
  <c r="BP29" i="31"/>
  <c r="BP30" i="31"/>
  <c r="BP31" i="31"/>
  <c r="BP32" i="31"/>
  <c r="BP33" i="31"/>
  <c r="BP34" i="31"/>
  <c r="BP35" i="31"/>
  <c r="BP36" i="31"/>
  <c r="BP37" i="31"/>
  <c r="BP38" i="31"/>
  <c r="BP39" i="31"/>
  <c r="BP40" i="31"/>
  <c r="BP41" i="31"/>
  <c r="BP42" i="31"/>
  <c r="BP43" i="31"/>
  <c r="BP44" i="31"/>
  <c r="BP45" i="31"/>
  <c r="BP46" i="31"/>
  <c r="BP47" i="31"/>
  <c r="BP48" i="31"/>
  <c r="BP49" i="31"/>
  <c r="BP50" i="31"/>
  <c r="BP51" i="31"/>
  <c r="BP52" i="31"/>
  <c r="BP53" i="31"/>
  <c r="BP54" i="31"/>
  <c r="BP55" i="31"/>
  <c r="BP56" i="31"/>
  <c r="BP57" i="31"/>
  <c r="BP58" i="31"/>
  <c r="BP59" i="31"/>
  <c r="BP60" i="31"/>
  <c r="BP61" i="31"/>
  <c r="BP62" i="31"/>
  <c r="BP63" i="31"/>
  <c r="BP64" i="31"/>
  <c r="BP65" i="31"/>
  <c r="BP66" i="31"/>
  <c r="BP67" i="31"/>
  <c r="BP68" i="31"/>
  <c r="BP69" i="31"/>
  <c r="BP70" i="31"/>
  <c r="BP71" i="31"/>
  <c r="BP72" i="31"/>
  <c r="BP73" i="31"/>
  <c r="BP74" i="31"/>
  <c r="BP75" i="31"/>
  <c r="BP76" i="31"/>
  <c r="BP77" i="31"/>
  <c r="BP78" i="31"/>
  <c r="BP79" i="31"/>
  <c r="BP80" i="31"/>
  <c r="BP81" i="31"/>
  <c r="BP82" i="31"/>
  <c r="BP83" i="31"/>
  <c r="BP84" i="31"/>
  <c r="BP85" i="31"/>
  <c r="BP86" i="31"/>
  <c r="BP87" i="31"/>
  <c r="BP88" i="31"/>
  <c r="BP89" i="31"/>
  <c r="BP90" i="31"/>
  <c r="BP91" i="31"/>
  <c r="BP92" i="31"/>
  <c r="BP93" i="31"/>
  <c r="BP94" i="31"/>
  <c r="BP95" i="31"/>
  <c r="BP96" i="31"/>
  <c r="BP97" i="31"/>
  <c r="BP98" i="31"/>
  <c r="BP99" i="31"/>
  <c r="BP100" i="31"/>
  <c r="BP101" i="31"/>
  <c r="BP102" i="31"/>
  <c r="BP103" i="31"/>
  <c r="BP104" i="31"/>
  <c r="BP105" i="31"/>
  <c r="BP106" i="31"/>
  <c r="BP107" i="31"/>
  <c r="BP108" i="31"/>
  <c r="BP109" i="31"/>
  <c r="BP110" i="31"/>
  <c r="BP111" i="31"/>
  <c r="BP112" i="31"/>
  <c r="BP113" i="31"/>
  <c r="BP114" i="31"/>
  <c r="BP115" i="31"/>
  <c r="BP116" i="31"/>
  <c r="BP117" i="31"/>
  <c r="BP118" i="31"/>
  <c r="BP119" i="31"/>
  <c r="BP120" i="31"/>
  <c r="BP121" i="31"/>
  <c r="BP122" i="31"/>
  <c r="BP123" i="31"/>
  <c r="BP124" i="31"/>
  <c r="BP125" i="31"/>
  <c r="BP126" i="31"/>
  <c r="BP127" i="31"/>
  <c r="BP128" i="31"/>
  <c r="BP129" i="31"/>
  <c r="BP130" i="31"/>
  <c r="BP131" i="31"/>
  <c r="BP132" i="31"/>
  <c r="BP133" i="31"/>
  <c r="BP134" i="31"/>
  <c r="BP135" i="31"/>
  <c r="BP136" i="31"/>
  <c r="BP137" i="31"/>
  <c r="BP138" i="31"/>
  <c r="BP139" i="31"/>
  <c r="BP140" i="31"/>
  <c r="BP141" i="31"/>
  <c r="BP142" i="31"/>
  <c r="BP143" i="31"/>
  <c r="BP144" i="31"/>
  <c r="BP145" i="31"/>
  <c r="BP146" i="31"/>
  <c r="BP147" i="31"/>
  <c r="BP148" i="31"/>
  <c r="BP149" i="31"/>
  <c r="BP150" i="31"/>
  <c r="BP151" i="31"/>
  <c r="BP152" i="31"/>
  <c r="BP153" i="31"/>
  <c r="BP154" i="31"/>
  <c r="BP155" i="31"/>
  <c r="BP156" i="31"/>
  <c r="BP157" i="31"/>
  <c r="BP158" i="31"/>
  <c r="BP159" i="31"/>
  <c r="BP160" i="31"/>
  <c r="BP161" i="31"/>
  <c r="BP162" i="31"/>
  <c r="BP163" i="31"/>
  <c r="BP164" i="31"/>
  <c r="BP165" i="31"/>
  <c r="BP166" i="31"/>
  <c r="BP167" i="31"/>
  <c r="BP168" i="31"/>
  <c r="BP169" i="31"/>
  <c r="BP170" i="31"/>
  <c r="BP171" i="31"/>
  <c r="BP172" i="31"/>
  <c r="BP173" i="31"/>
  <c r="BP174" i="31"/>
  <c r="BP175" i="31"/>
  <c r="BP176" i="31"/>
  <c r="BP177" i="31"/>
  <c r="BP178" i="31"/>
  <c r="BP179" i="31"/>
  <c r="BP180" i="31"/>
  <c r="BP181" i="31"/>
  <c r="BP182" i="31"/>
  <c r="BP183" i="31"/>
  <c r="BP184" i="31"/>
  <c r="BP185" i="31"/>
  <c r="BP186" i="31"/>
  <c r="BP187" i="31"/>
  <c r="BP188" i="31"/>
  <c r="BP189" i="31"/>
  <c r="BP190" i="31"/>
  <c r="BP191" i="31"/>
  <c r="BP192" i="31"/>
  <c r="BP193" i="31"/>
  <c r="BP194" i="31"/>
  <c r="BP195" i="31"/>
  <c r="BP196" i="31"/>
  <c r="BP197" i="31"/>
  <c r="BP198" i="31"/>
  <c r="BP199" i="31"/>
  <c r="BP200" i="31"/>
  <c r="BP201" i="31"/>
  <c r="BP202" i="31"/>
  <c r="BP203" i="31"/>
  <c r="BP204" i="31"/>
  <c r="BP205" i="31"/>
  <c r="BP206" i="31"/>
  <c r="BP207" i="31"/>
  <c r="BP208" i="31"/>
  <c r="BP209" i="31"/>
  <c r="BP210" i="31"/>
  <c r="BP211" i="31"/>
  <c r="BP212" i="31"/>
  <c r="BP213" i="31"/>
  <c r="BP214" i="31"/>
  <c r="BP215" i="31"/>
  <c r="BP216" i="31"/>
  <c r="BP217" i="31"/>
  <c r="BP218" i="31"/>
  <c r="BP219" i="31"/>
  <c r="BP220" i="31"/>
  <c r="BP221" i="31"/>
  <c r="BP222" i="31"/>
  <c r="BP223" i="31"/>
  <c r="BP224" i="31"/>
  <c r="BP225" i="31"/>
  <c r="BP226" i="31"/>
  <c r="BP227" i="31"/>
  <c r="BP228" i="31"/>
  <c r="BP229" i="31"/>
  <c r="BP230" i="31"/>
  <c r="BP231" i="31"/>
  <c r="BP232" i="31"/>
  <c r="BP233" i="31"/>
  <c r="BP234" i="31"/>
  <c r="BP235" i="31"/>
  <c r="BP236" i="31"/>
  <c r="BP237" i="31"/>
  <c r="BP238" i="31"/>
  <c r="BP239" i="31"/>
  <c r="BP240" i="31"/>
  <c r="BP241" i="31"/>
  <c r="BP242" i="31"/>
  <c r="BP243" i="31"/>
  <c r="BP244" i="31"/>
  <c r="BP245" i="31"/>
  <c r="BP246" i="31"/>
  <c r="BP247" i="31"/>
  <c r="BP248" i="31"/>
  <c r="BP249" i="31"/>
  <c r="BP250" i="31"/>
  <c r="BP251" i="31"/>
  <c r="BP252" i="31"/>
  <c r="BP253" i="31"/>
  <c r="BP254" i="31"/>
  <c r="BP255" i="31"/>
  <c r="BP256" i="31"/>
  <c r="BP257" i="31"/>
  <c r="BP258" i="31"/>
  <c r="BP259" i="31"/>
  <c r="BP260" i="31"/>
  <c r="BP261" i="31"/>
  <c r="BP262" i="31"/>
  <c r="BP263" i="31"/>
  <c r="BP264" i="31"/>
  <c r="BP265" i="31"/>
  <c r="BP266" i="31"/>
  <c r="BP267" i="31"/>
  <c r="BP268" i="31"/>
  <c r="BP269" i="31"/>
  <c r="BP270" i="31"/>
  <c r="BP5" i="31"/>
  <c r="I874" i="45" l="1"/>
  <c r="BO267" i="31"/>
  <c r="BO264" i="31"/>
  <c r="BO261" i="31"/>
  <c r="BO260" i="31"/>
  <c r="BO259" i="31"/>
  <c r="BO254" i="31"/>
  <c r="BO246" i="31"/>
  <c r="BO245" i="31"/>
  <c r="BO244" i="31"/>
  <c r="BO243" i="31"/>
  <c r="BO241" i="31"/>
  <c r="BO236" i="31"/>
  <c r="BO235" i="31"/>
  <c r="BO232" i="31"/>
  <c r="BO223" i="31"/>
  <c r="BO222" i="31"/>
  <c r="BO221" i="31"/>
  <c r="BO220" i="31"/>
  <c r="BO217" i="31"/>
  <c r="BO209" i="31"/>
  <c r="BO204" i="31"/>
  <c r="BO203" i="31"/>
  <c r="BO202" i="31"/>
  <c r="BO198" i="31"/>
  <c r="BO196" i="31"/>
  <c r="BO193" i="31"/>
  <c r="BO188" i="31"/>
  <c r="BO186" i="31"/>
  <c r="BO177" i="31"/>
  <c r="BO175" i="31"/>
  <c r="BO169" i="31"/>
  <c r="BO166" i="31"/>
  <c r="BO161" i="31"/>
  <c r="BO158" i="31"/>
  <c r="BO154" i="31"/>
  <c r="BO152" i="31"/>
  <c r="BO147" i="31"/>
  <c r="BO145" i="31"/>
  <c r="BO144" i="31"/>
  <c r="BO142" i="31"/>
  <c r="BO141" i="31"/>
  <c r="BO140" i="31"/>
  <c r="BO139" i="31"/>
  <c r="BO136" i="31"/>
  <c r="BO133" i="31"/>
  <c r="BO115" i="31"/>
  <c r="BO113" i="31"/>
  <c r="BO112" i="31"/>
  <c r="BO110" i="31"/>
  <c r="BO109" i="31"/>
  <c r="BO108" i="31"/>
  <c r="BO107" i="31"/>
  <c r="BO103" i="31"/>
  <c r="BO100" i="31"/>
  <c r="BO98" i="31"/>
  <c r="BO96" i="31"/>
  <c r="BO89" i="31"/>
  <c r="BO83" i="31"/>
  <c r="BO79" i="31"/>
  <c r="BO78" i="31"/>
  <c r="BO74" i="31"/>
  <c r="BO73" i="31"/>
  <c r="BO70" i="31"/>
  <c r="BO69" i="31"/>
  <c r="BO68" i="31"/>
  <c r="BO67" i="31"/>
  <c r="BO66" i="31"/>
  <c r="BO55" i="31"/>
  <c r="BO54" i="31"/>
  <c r="BO43" i="31"/>
  <c r="BO41" i="31"/>
  <c r="BO37" i="31"/>
  <c r="BO16" i="31"/>
  <c r="BO12" i="31"/>
  <c r="BO11" i="31"/>
  <c r="BO8" i="31"/>
  <c r="BO7" i="31"/>
  <c r="BO6" i="31"/>
  <c r="BO271" i="31" s="1"/>
  <c r="AG167" i="6"/>
  <c r="AF167" i="6"/>
  <c r="AG166" i="6"/>
  <c r="AF166" i="6"/>
  <c r="AG165" i="6"/>
  <c r="AF165" i="6"/>
  <c r="AG164" i="6"/>
  <c r="AF164" i="6"/>
  <c r="AG163" i="6"/>
  <c r="AF163" i="6"/>
  <c r="AG162" i="6"/>
  <c r="AF162" i="6"/>
  <c r="AG161" i="6"/>
  <c r="AF161" i="6"/>
  <c r="AG160" i="6"/>
  <c r="AF160" i="6"/>
  <c r="AG159" i="6"/>
  <c r="AF159" i="6"/>
  <c r="AG158" i="6"/>
  <c r="AF158" i="6"/>
  <c r="AG157" i="6"/>
  <c r="AF157" i="6"/>
  <c r="AG156" i="6"/>
  <c r="AF156" i="6"/>
  <c r="AG155" i="6"/>
  <c r="AF155" i="6"/>
  <c r="AG154" i="6"/>
  <c r="AF154" i="6"/>
  <c r="AG153" i="6"/>
  <c r="AF153" i="6"/>
  <c r="AG152" i="6"/>
  <c r="AF152" i="6"/>
  <c r="AG151" i="6"/>
  <c r="AF151" i="6"/>
  <c r="AG150" i="6"/>
  <c r="AF150" i="6"/>
  <c r="AG149" i="6"/>
  <c r="AF149" i="6"/>
  <c r="AG148" i="6"/>
  <c r="AF148" i="6"/>
  <c r="AG147" i="6"/>
  <c r="AF147" i="6"/>
  <c r="AG146" i="6"/>
  <c r="AF146" i="6"/>
  <c r="AG145" i="6"/>
  <c r="AF145" i="6"/>
  <c r="AG144" i="6"/>
  <c r="AF144" i="6"/>
  <c r="AG143" i="6"/>
  <c r="AF143" i="6"/>
  <c r="AG142" i="6"/>
  <c r="AF142" i="6"/>
  <c r="AG141" i="6"/>
  <c r="AF141" i="6"/>
  <c r="AG140" i="6"/>
  <c r="AF140" i="6"/>
  <c r="AG139" i="6"/>
  <c r="AF139" i="6"/>
  <c r="AG138" i="6"/>
  <c r="AF138" i="6"/>
  <c r="AG137" i="6"/>
  <c r="AF137" i="6"/>
  <c r="AG136" i="6"/>
  <c r="AF136" i="6"/>
  <c r="AG135" i="6"/>
  <c r="AF135" i="6"/>
  <c r="AG134" i="6"/>
  <c r="AF134" i="6"/>
  <c r="AG133" i="6"/>
  <c r="AF133" i="6"/>
  <c r="AG132" i="6"/>
  <c r="AF132" i="6"/>
  <c r="AG131" i="6"/>
  <c r="AF131" i="6"/>
  <c r="AG130" i="6"/>
  <c r="AF130" i="6"/>
  <c r="AG129" i="6"/>
  <c r="AF129" i="6"/>
  <c r="AG128" i="6"/>
  <c r="AF128" i="6"/>
  <c r="AG127" i="6"/>
  <c r="AF127" i="6"/>
  <c r="AG126" i="6"/>
  <c r="AF126" i="6"/>
  <c r="AG125" i="6"/>
  <c r="AF125" i="6"/>
  <c r="AG124" i="6"/>
  <c r="AF124" i="6"/>
  <c r="AG123" i="6"/>
  <c r="AF123" i="6"/>
  <c r="AG122" i="6"/>
  <c r="AF122" i="6"/>
  <c r="AG121" i="6"/>
  <c r="AF121" i="6"/>
  <c r="AG120" i="6"/>
  <c r="AF120" i="6"/>
  <c r="AG119" i="6"/>
  <c r="AF119" i="6"/>
  <c r="AG118" i="6"/>
  <c r="AF118" i="6"/>
  <c r="AG117" i="6"/>
  <c r="AF117" i="6"/>
  <c r="AG116" i="6"/>
  <c r="AF116" i="6"/>
  <c r="AG115" i="6"/>
  <c r="AF115" i="6"/>
  <c r="AG114" i="6"/>
  <c r="AF114" i="6"/>
  <c r="AG113" i="6"/>
  <c r="AF113" i="6"/>
  <c r="AG112" i="6"/>
  <c r="AF112" i="6"/>
  <c r="AG111" i="6"/>
  <c r="AF111" i="6"/>
  <c r="AG110" i="6"/>
  <c r="AF110" i="6"/>
  <c r="AG109" i="6"/>
  <c r="AF109" i="6"/>
  <c r="AG108" i="6"/>
  <c r="AF108" i="6"/>
  <c r="AG107" i="6"/>
  <c r="AF107" i="6"/>
  <c r="AG106" i="6"/>
  <c r="AF106" i="6"/>
  <c r="AG105" i="6"/>
  <c r="AF105" i="6"/>
  <c r="AG104" i="6"/>
  <c r="AF104" i="6"/>
  <c r="AG103" i="6"/>
  <c r="AF103" i="6"/>
  <c r="AG102" i="6"/>
  <c r="AF102" i="6"/>
  <c r="AG101" i="6"/>
  <c r="AF101" i="6"/>
  <c r="AG100" i="6"/>
  <c r="AF100" i="6"/>
  <c r="AG99" i="6"/>
  <c r="AF99" i="6"/>
  <c r="AG98" i="6"/>
  <c r="AF98" i="6"/>
  <c r="AG97" i="6"/>
  <c r="AF97" i="6"/>
  <c r="AG96" i="6"/>
  <c r="AF96" i="6"/>
  <c r="AG95" i="6"/>
  <c r="AF95" i="6"/>
  <c r="AG94" i="6"/>
  <c r="AF94" i="6"/>
  <c r="AG93" i="6"/>
  <c r="AF93" i="6"/>
  <c r="AG92" i="6"/>
  <c r="AF92" i="6"/>
  <c r="AG91" i="6"/>
  <c r="AF91" i="6"/>
  <c r="AG90" i="6"/>
  <c r="AF90" i="6"/>
  <c r="AG89" i="6"/>
  <c r="AF89" i="6"/>
  <c r="AG88" i="6"/>
  <c r="AF88" i="6"/>
  <c r="AG87" i="6"/>
  <c r="AF87" i="6"/>
  <c r="AG86" i="6"/>
  <c r="AF86" i="6"/>
  <c r="AE86" i="6"/>
  <c r="Z86" i="6"/>
  <c r="AG85" i="6"/>
  <c r="AF85" i="6"/>
  <c r="AE85" i="6"/>
  <c r="Z85" i="6"/>
  <c r="AG84" i="6"/>
  <c r="AF84" i="6"/>
  <c r="AE84" i="6"/>
  <c r="Z84" i="6"/>
  <c r="AG83" i="6"/>
  <c r="AF83" i="6"/>
  <c r="AE83" i="6"/>
  <c r="Z83" i="6"/>
  <c r="AG82" i="6"/>
  <c r="AF82" i="6"/>
  <c r="AE82" i="6"/>
  <c r="Z82" i="6"/>
  <c r="AG81" i="6"/>
  <c r="AF81" i="6"/>
  <c r="AE81" i="6"/>
  <c r="Z81" i="6"/>
  <c r="AG80" i="6"/>
  <c r="AF80" i="6"/>
  <c r="AE80" i="6"/>
  <c r="Z80" i="6"/>
  <c r="AG79" i="6"/>
  <c r="AF79" i="6"/>
  <c r="AE79" i="6"/>
  <c r="Z79" i="6"/>
  <c r="AG78" i="6"/>
  <c r="AF78" i="6"/>
  <c r="AE78" i="6"/>
  <c r="Z78" i="6"/>
  <c r="AG77" i="6"/>
  <c r="AF77" i="6"/>
  <c r="AE77" i="6"/>
  <c r="Z77" i="6"/>
  <c r="AG76" i="6"/>
  <c r="AF76" i="6"/>
  <c r="AE76" i="6"/>
  <c r="Z76" i="6"/>
  <c r="AG75" i="6"/>
  <c r="AF75" i="6"/>
  <c r="AE75" i="6"/>
  <c r="Z75" i="6"/>
  <c r="AG74" i="6"/>
  <c r="AF74" i="6"/>
  <c r="AE74" i="6"/>
  <c r="Z74" i="6"/>
  <c r="AG73" i="6"/>
  <c r="AF73" i="6"/>
  <c r="AE73" i="6"/>
  <c r="Z73" i="6"/>
  <c r="AG72" i="6"/>
  <c r="AF72" i="6"/>
  <c r="AE72" i="6"/>
  <c r="Z72" i="6"/>
  <c r="AG71" i="6"/>
  <c r="AF71" i="6"/>
  <c r="AE71" i="6"/>
  <c r="Z71" i="6"/>
  <c r="AG70" i="6"/>
  <c r="AF70" i="6"/>
  <c r="AE70" i="6"/>
  <c r="Z70" i="6"/>
  <c r="AG69" i="6"/>
  <c r="AF69" i="6"/>
  <c r="AE69" i="6"/>
  <c r="Z69" i="6"/>
  <c r="AG68" i="6"/>
  <c r="AF68" i="6"/>
  <c r="AE68" i="6"/>
  <c r="Z68" i="6"/>
  <c r="AG67" i="6"/>
  <c r="AF67" i="6"/>
  <c r="AE67" i="6"/>
  <c r="Z67" i="6"/>
  <c r="AG66" i="6"/>
  <c r="AF66" i="6"/>
  <c r="AE66" i="6"/>
  <c r="Z66" i="6"/>
  <c r="AG65" i="6"/>
  <c r="AF65" i="6"/>
  <c r="AE65" i="6"/>
  <c r="Z65" i="6"/>
  <c r="AG64" i="6"/>
  <c r="AF64" i="6"/>
  <c r="AE64" i="6"/>
  <c r="Z64" i="6"/>
  <c r="AG63" i="6"/>
  <c r="AF63" i="6"/>
  <c r="AE63" i="6"/>
  <c r="Z63" i="6"/>
  <c r="AG62" i="6"/>
  <c r="AF62" i="6"/>
  <c r="AE62" i="6"/>
  <c r="Z62" i="6"/>
  <c r="AG61" i="6"/>
  <c r="AF61" i="6"/>
  <c r="AE61" i="6"/>
  <c r="Z61" i="6"/>
  <c r="AG60" i="6"/>
  <c r="AF60" i="6"/>
  <c r="AE60" i="6"/>
  <c r="Z60" i="6"/>
  <c r="AG59" i="6"/>
  <c r="AF59" i="6"/>
  <c r="AE59" i="6"/>
  <c r="Z59" i="6"/>
  <c r="AG58" i="6"/>
  <c r="AF58" i="6"/>
  <c r="AE58" i="6"/>
  <c r="Z58" i="6"/>
  <c r="AG57" i="6"/>
  <c r="AF57" i="6"/>
  <c r="AE57" i="6"/>
  <c r="Z57" i="6"/>
  <c r="AG56" i="6"/>
  <c r="AF56" i="6"/>
  <c r="AE56" i="6"/>
  <c r="Z56" i="6"/>
  <c r="AG55" i="6"/>
  <c r="AF55" i="6"/>
  <c r="AE55" i="6"/>
  <c r="Z55" i="6"/>
  <c r="AG54" i="6"/>
  <c r="AF54" i="6"/>
  <c r="AE54" i="6"/>
  <c r="Z54" i="6"/>
  <c r="AG53" i="6"/>
  <c r="AF53" i="6"/>
  <c r="AE53" i="6"/>
  <c r="Z53" i="6"/>
  <c r="AG52" i="6"/>
  <c r="AF52" i="6"/>
  <c r="AE52" i="6"/>
  <c r="Z52" i="6"/>
  <c r="AG51" i="6"/>
  <c r="AF51" i="6"/>
  <c r="AE51" i="6"/>
  <c r="Z51" i="6"/>
  <c r="AG50" i="6"/>
  <c r="AF50" i="6"/>
  <c r="AE50" i="6"/>
  <c r="Z50" i="6"/>
  <c r="AG49" i="6"/>
  <c r="AF49" i="6"/>
  <c r="AE49" i="6"/>
  <c r="Z49" i="6"/>
  <c r="AG48" i="6"/>
  <c r="AF48" i="6"/>
  <c r="AE48" i="6"/>
  <c r="Z48" i="6"/>
  <c r="AG47" i="6"/>
  <c r="AF47" i="6"/>
  <c r="AE47" i="6"/>
  <c r="Z47" i="6"/>
  <c r="AG46" i="6"/>
  <c r="AF46" i="6"/>
  <c r="AE46" i="6"/>
  <c r="Z46" i="6"/>
  <c r="AG45" i="6"/>
  <c r="AF45" i="6"/>
  <c r="AE45" i="6"/>
  <c r="Z45" i="6"/>
  <c r="AG44" i="6"/>
  <c r="AF44" i="6"/>
  <c r="AE44" i="6"/>
  <c r="Z44" i="6"/>
  <c r="AG43" i="6"/>
  <c r="AF43" i="6"/>
  <c r="AE43" i="6"/>
  <c r="Z43" i="6"/>
  <c r="AG42" i="6"/>
  <c r="AF42" i="6"/>
  <c r="AE42" i="6"/>
  <c r="Z42" i="6"/>
  <c r="AG41" i="6"/>
  <c r="AF41" i="6"/>
  <c r="AE41" i="6"/>
  <c r="Z41" i="6"/>
  <c r="AG40" i="6"/>
  <c r="AF40" i="6"/>
  <c r="AE40" i="6"/>
  <c r="Z40" i="6"/>
  <c r="AG39" i="6"/>
  <c r="AF39" i="6"/>
  <c r="AE39" i="6"/>
  <c r="Z39" i="6"/>
  <c r="AG38" i="6"/>
  <c r="AF38" i="6"/>
  <c r="AE38" i="6"/>
  <c r="Z38" i="6"/>
  <c r="AG37" i="6"/>
  <c r="AF37" i="6"/>
  <c r="AE37" i="6"/>
  <c r="Z37" i="6"/>
  <c r="AG36" i="6"/>
  <c r="AF36" i="6"/>
  <c r="AE36" i="6"/>
  <c r="Z36" i="6"/>
  <c r="AG35" i="6"/>
  <c r="AF35" i="6"/>
  <c r="AE35" i="6"/>
  <c r="Z35" i="6"/>
  <c r="AG34" i="6"/>
  <c r="AF34" i="6"/>
  <c r="AE34" i="6"/>
  <c r="Z34" i="6"/>
  <c r="AG33" i="6"/>
  <c r="AF33" i="6"/>
  <c r="AE33" i="6"/>
  <c r="Z33" i="6"/>
  <c r="AG32" i="6"/>
  <c r="AF32" i="6"/>
  <c r="AE32" i="6"/>
  <c r="Z32" i="6"/>
  <c r="AG31" i="6"/>
  <c r="AF31" i="6"/>
  <c r="AE31" i="6"/>
  <c r="Z31" i="6"/>
  <c r="AG30" i="6"/>
  <c r="AF30" i="6"/>
  <c r="AE30" i="6"/>
  <c r="Z30" i="6"/>
  <c r="AG29" i="6"/>
  <c r="AF29" i="6"/>
  <c r="AE29" i="6"/>
  <c r="Z29" i="6"/>
  <c r="AG28" i="6"/>
  <c r="AF28" i="6"/>
  <c r="AE28" i="6"/>
  <c r="Z28" i="6"/>
  <c r="AG27" i="6"/>
  <c r="AF27" i="6"/>
  <c r="AE27" i="6"/>
  <c r="Z27" i="6"/>
  <c r="AG26" i="6"/>
  <c r="AF26" i="6"/>
  <c r="AE26" i="6"/>
  <c r="Z26" i="6"/>
  <c r="AG25" i="6"/>
  <c r="AF25" i="6"/>
  <c r="AE25" i="6"/>
  <c r="Z25" i="6"/>
  <c r="AG24" i="6"/>
  <c r="AF24" i="6"/>
  <c r="AE24" i="6"/>
  <c r="Z24" i="6"/>
  <c r="AG23" i="6"/>
  <c r="AF23" i="6"/>
  <c r="AE23" i="6"/>
  <c r="Z23" i="6"/>
  <c r="AG22" i="6"/>
  <c r="AF22" i="6"/>
  <c r="AE22" i="6"/>
  <c r="Z22" i="6"/>
  <c r="AG21" i="6"/>
  <c r="AF21" i="6"/>
  <c r="AE21" i="6"/>
  <c r="Z21" i="6"/>
  <c r="AG20" i="6"/>
  <c r="AF20" i="6"/>
  <c r="AE20" i="6"/>
  <c r="Z20" i="6"/>
  <c r="AG19" i="6"/>
  <c r="AF19" i="6"/>
  <c r="AE19" i="6"/>
  <c r="Z19" i="6"/>
  <c r="AG18" i="6"/>
  <c r="AF18" i="6"/>
  <c r="AE18" i="6"/>
  <c r="Z18" i="6"/>
  <c r="AG17" i="6"/>
  <c r="AF17" i="6"/>
  <c r="AE17" i="6"/>
  <c r="Z17" i="6"/>
  <c r="AG16" i="6"/>
  <c r="AF16" i="6"/>
  <c r="AE16" i="6"/>
  <c r="Z16" i="6"/>
  <c r="AG15" i="6"/>
  <c r="AF15" i="6"/>
  <c r="AE15" i="6"/>
  <c r="Z15" i="6"/>
  <c r="AG14" i="6"/>
  <c r="AF14" i="6"/>
  <c r="AE14" i="6"/>
  <c r="Z14" i="6"/>
  <c r="AG13" i="6"/>
  <c r="AF13" i="6"/>
  <c r="AE13" i="6"/>
  <c r="Z13" i="6"/>
  <c r="AG12" i="6"/>
  <c r="AF12" i="6"/>
  <c r="AE12" i="6"/>
  <c r="Z12" i="6"/>
  <c r="AG11" i="6"/>
  <c r="AF11" i="6"/>
  <c r="AE11" i="6"/>
  <c r="Z11" i="6"/>
  <c r="AG10" i="6"/>
  <c r="AF10" i="6"/>
  <c r="AE10" i="6"/>
  <c r="Z10" i="6"/>
  <c r="AG9" i="6"/>
  <c r="AF9" i="6"/>
  <c r="AE9" i="6"/>
  <c r="Z9" i="6"/>
  <c r="AG8" i="6"/>
  <c r="AF8" i="6"/>
  <c r="AE8" i="6"/>
  <c r="Z8" i="6"/>
  <c r="AG7" i="6"/>
  <c r="AF7" i="6"/>
  <c r="AE7" i="6"/>
  <c r="Z7" i="6"/>
  <c r="AG6" i="6"/>
  <c r="AF6" i="6"/>
  <c r="AE6" i="6"/>
  <c r="Z6" i="6"/>
  <c r="AG5" i="6"/>
  <c r="AF5" i="6"/>
  <c r="AE5" i="6"/>
  <c r="Z5" i="6"/>
  <c r="AG4" i="6"/>
  <c r="AF4" i="6"/>
  <c r="AE4" i="6"/>
  <c r="Z4" i="6"/>
  <c r="AG3" i="6"/>
  <c r="AF3" i="6"/>
  <c r="AE3" i="6"/>
  <c r="Z3" i="6"/>
  <c r="AG2" i="6"/>
  <c r="AF2" i="6"/>
  <c r="AE2" i="6"/>
  <c r="Z2" i="6"/>
  <c r="Q8" i="26"/>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6" i="5"/>
  <c r="C6" i="5"/>
  <c r="D5" i="5"/>
  <c r="C5" i="5"/>
  <c r="D4" i="5"/>
  <c r="C4" i="5"/>
  <c r="D3" i="5"/>
  <c r="C3" i="5"/>
  <c r="C223" i="38"/>
  <c r="C222" i="38"/>
  <c r="C221" i="38"/>
  <c r="C220" i="38"/>
  <c r="C219" i="38"/>
  <c r="C218" i="38"/>
  <c r="C217" i="38"/>
  <c r="C216" i="38"/>
  <c r="C215" i="38"/>
  <c r="C214" i="38"/>
  <c r="C213" i="38"/>
  <c r="C212" i="38"/>
  <c r="C211" i="38"/>
  <c r="C210" i="38"/>
  <c r="C209" i="38"/>
  <c r="C208" i="38"/>
  <c r="C207" i="38"/>
  <c r="C206" i="38"/>
  <c r="C205" i="38"/>
  <c r="C204" i="38"/>
  <c r="C203" i="38"/>
  <c r="C202" i="38"/>
  <c r="C201" i="38"/>
  <c r="C200" i="38"/>
  <c r="C199" i="38"/>
  <c r="C198" i="38"/>
  <c r="C197" i="38"/>
  <c r="C196" i="38"/>
  <c r="C195" i="38"/>
  <c r="C194" i="38"/>
  <c r="C193" i="38"/>
  <c r="C192" i="38"/>
  <c r="C191" i="38"/>
  <c r="C190" i="38"/>
  <c r="C189" i="38"/>
  <c r="C188" i="38"/>
  <c r="C187" i="38"/>
  <c r="C186" i="38"/>
  <c r="C185" i="38"/>
  <c r="C184" i="38"/>
  <c r="C183" i="38"/>
  <c r="C182" i="38"/>
  <c r="C181" i="38"/>
  <c r="C180" i="38"/>
  <c r="C179" i="38"/>
  <c r="C178" i="38"/>
  <c r="C177" i="38"/>
  <c r="C176" i="38"/>
  <c r="C175" i="38"/>
  <c r="C174" i="38"/>
  <c r="C173" i="38"/>
  <c r="C172" i="38"/>
  <c r="C171" i="38"/>
  <c r="C170" i="38"/>
  <c r="C169" i="38"/>
  <c r="C168" i="38"/>
  <c r="C167" i="38"/>
  <c r="C166" i="38"/>
  <c r="C165" i="38"/>
  <c r="C164" i="38"/>
  <c r="C163" i="38"/>
  <c r="C162" i="38"/>
  <c r="C161" i="38"/>
  <c r="C160" i="38"/>
  <c r="C159" i="38"/>
  <c r="C158" i="38"/>
  <c r="C157" i="38"/>
  <c r="C156" i="38"/>
  <c r="C155" i="38"/>
  <c r="C154" i="38"/>
  <c r="C153" i="38"/>
  <c r="C152" i="38"/>
  <c r="C151" i="38"/>
  <c r="C150" i="38"/>
  <c r="C149" i="38"/>
  <c r="C148" i="38"/>
  <c r="C147" i="38"/>
  <c r="C146" i="38"/>
  <c r="C145" i="38"/>
  <c r="C144" i="38"/>
  <c r="C143" i="38"/>
  <c r="C142" i="38"/>
  <c r="C141" i="38"/>
  <c r="C140" i="38"/>
  <c r="C139" i="38"/>
  <c r="C138" i="38"/>
  <c r="C137" i="38"/>
  <c r="C136" i="38"/>
  <c r="C135" i="38"/>
  <c r="C134" i="38"/>
  <c r="C133" i="38"/>
  <c r="C132" i="38"/>
  <c r="C131" i="38"/>
  <c r="C130" i="38"/>
  <c r="C129" i="38"/>
  <c r="C128" i="38"/>
  <c r="C127" i="38"/>
  <c r="C126" i="38"/>
  <c r="C125" i="38"/>
  <c r="C124" i="38"/>
  <c r="C123" i="38"/>
  <c r="C122" i="38"/>
  <c r="C121" i="38"/>
  <c r="C120" i="38"/>
  <c r="C119" i="38"/>
  <c r="C118" i="38"/>
  <c r="C117" i="38"/>
  <c r="C116" i="38"/>
  <c r="C115" i="38"/>
  <c r="C114" i="38"/>
  <c r="C113" i="38"/>
  <c r="C112" i="38"/>
  <c r="C111" i="38"/>
  <c r="C110" i="38"/>
  <c r="C109" i="38"/>
  <c r="C108" i="38"/>
  <c r="C107" i="38"/>
  <c r="C106" i="38"/>
  <c r="C105" i="38"/>
  <c r="C104" i="38"/>
  <c r="C103" i="38"/>
  <c r="C102" i="38"/>
  <c r="C101" i="38"/>
  <c r="C100" i="38"/>
  <c r="C99" i="38"/>
  <c r="C98" i="38"/>
  <c r="C97" i="38"/>
  <c r="C96" i="38"/>
  <c r="C95" i="38"/>
  <c r="C94" i="38"/>
  <c r="C93" i="38"/>
  <c r="C92" i="38"/>
  <c r="C91" i="38"/>
  <c r="C90" i="38"/>
  <c r="C89" i="38"/>
  <c r="C88" i="38"/>
  <c r="C87" i="38"/>
  <c r="C86" i="38"/>
  <c r="C85" i="38"/>
  <c r="C84" i="38"/>
  <c r="C83" i="38"/>
  <c r="C82" i="38"/>
  <c r="C81" i="38"/>
  <c r="C80" i="38"/>
  <c r="C79" i="38"/>
  <c r="C78" i="38"/>
  <c r="C77" i="38"/>
  <c r="C76" i="38"/>
  <c r="C75" i="38"/>
  <c r="C74" i="38"/>
  <c r="C73" i="38"/>
  <c r="C72" i="38"/>
  <c r="C71" i="38"/>
  <c r="C70" i="38"/>
  <c r="C69" i="38"/>
  <c r="C68" i="38"/>
  <c r="C67" i="38"/>
  <c r="C66" i="38"/>
  <c r="C65" i="38"/>
  <c r="C64" i="38"/>
  <c r="C63" i="38"/>
  <c r="C62" i="38"/>
  <c r="C61" i="38"/>
  <c r="C60" i="38"/>
  <c r="C59" i="38"/>
  <c r="C58" i="38"/>
  <c r="C57" i="38"/>
  <c r="C56" i="38"/>
  <c r="C55" i="38"/>
  <c r="C54" i="38"/>
  <c r="C53" i="38"/>
  <c r="C52" i="38"/>
  <c r="C51" i="38"/>
  <c r="C50" i="38"/>
  <c r="C49" i="38"/>
  <c r="C48" i="38"/>
  <c r="C47" i="38"/>
  <c r="C46" i="38"/>
  <c r="C45" i="38"/>
  <c r="C44" i="38"/>
  <c r="C43" i="38"/>
  <c r="C42" i="38"/>
  <c r="C41" i="38"/>
  <c r="C40" i="38"/>
  <c r="C39" i="38"/>
  <c r="C38" i="38"/>
  <c r="C37" i="38"/>
  <c r="C36" i="38"/>
  <c r="C35" i="38"/>
  <c r="C34" i="38"/>
  <c r="C33" i="38"/>
  <c r="C32" i="38"/>
  <c r="C31" i="38"/>
  <c r="C30" i="38"/>
  <c r="C29" i="38"/>
  <c r="C28" i="38"/>
  <c r="C27" i="38"/>
  <c r="C26" i="38"/>
  <c r="C25" i="38"/>
  <c r="C24" i="38"/>
  <c r="C23" i="38"/>
  <c r="C22" i="38"/>
  <c r="C21" i="38"/>
  <c r="C20" i="38"/>
  <c r="C19" i="38"/>
  <c r="C18" i="38"/>
  <c r="C17" i="38"/>
  <c r="C16" i="38"/>
  <c r="C15" i="38"/>
  <c r="C14" i="38"/>
  <c r="C13" i="38"/>
  <c r="C12" i="38"/>
  <c r="C11" i="38"/>
  <c r="C10" i="38"/>
  <c r="C9" i="38"/>
  <c r="C8" i="38"/>
  <c r="C7" i="38"/>
  <c r="C6" i="38"/>
  <c r="C5" i="38"/>
  <c r="C4" i="38"/>
  <c r="C3" i="38"/>
  <c r="C2" i="38"/>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D235" i="37"/>
  <c r="D234" i="37"/>
  <c r="D233" i="37"/>
  <c r="D232" i="37"/>
  <c r="D231" i="37"/>
  <c r="D230" i="37"/>
  <c r="D229" i="37"/>
  <c r="D228" i="37"/>
  <c r="D227" i="37"/>
  <c r="D226" i="37"/>
  <c r="D225" i="37"/>
  <c r="D224" i="37"/>
  <c r="D223" i="37"/>
  <c r="D222" i="37"/>
  <c r="D221" i="37"/>
  <c r="D220" i="37"/>
  <c r="D219" i="37"/>
  <c r="D218" i="37"/>
  <c r="D217" i="37"/>
  <c r="D216" i="37"/>
  <c r="D215" i="37"/>
  <c r="D214" i="37"/>
  <c r="D213" i="37"/>
  <c r="D212" i="37"/>
  <c r="D211" i="37"/>
  <c r="D210" i="37"/>
  <c r="D209" i="37"/>
  <c r="D208" i="37"/>
  <c r="D207" i="37"/>
  <c r="D206" i="37"/>
  <c r="D205" i="37"/>
  <c r="D204" i="37"/>
  <c r="D203" i="37"/>
  <c r="D202" i="37"/>
  <c r="D201" i="37"/>
  <c r="D200" i="37"/>
  <c r="D199" i="37"/>
  <c r="D198" i="37"/>
  <c r="D197" i="37"/>
  <c r="D196" i="37"/>
  <c r="D195" i="37"/>
  <c r="D194" i="37"/>
  <c r="D193" i="37"/>
  <c r="D192" i="37"/>
  <c r="D191" i="37"/>
  <c r="D190" i="37"/>
  <c r="D189" i="37"/>
  <c r="D188" i="37"/>
  <c r="D187" i="37"/>
  <c r="D186" i="37"/>
  <c r="D185" i="37"/>
  <c r="D184" i="37"/>
  <c r="D183" i="37"/>
  <c r="D182" i="37"/>
  <c r="D181" i="37"/>
  <c r="D180" i="37"/>
  <c r="D179" i="37"/>
  <c r="D178" i="37"/>
  <c r="D177" i="37"/>
  <c r="D176" i="37"/>
  <c r="D175" i="37"/>
  <c r="D174" i="37"/>
  <c r="D173" i="37"/>
  <c r="D172" i="37"/>
  <c r="D171" i="37"/>
  <c r="D170" i="37"/>
  <c r="D169" i="37"/>
  <c r="D168" i="37"/>
  <c r="D167" i="37"/>
  <c r="D166" i="37"/>
  <c r="D165" i="37"/>
  <c r="D164" i="37"/>
  <c r="D163" i="37"/>
  <c r="D162" i="37"/>
  <c r="D161" i="37"/>
  <c r="D160" i="37"/>
  <c r="D159" i="37"/>
  <c r="D158" i="37"/>
  <c r="D157" i="37"/>
  <c r="D156" i="37"/>
  <c r="D155" i="37"/>
  <c r="D154" i="37"/>
  <c r="D153" i="37"/>
  <c r="D152" i="37"/>
  <c r="D151" i="37"/>
  <c r="D150" i="37"/>
  <c r="D149" i="37"/>
  <c r="D148" i="37"/>
  <c r="D147" i="37"/>
  <c r="D146" i="37"/>
  <c r="D145" i="37"/>
  <c r="D144" i="37"/>
  <c r="D143" i="37"/>
  <c r="D142" i="37"/>
  <c r="D141" i="37"/>
  <c r="D140" i="37"/>
  <c r="D139" i="37"/>
  <c r="D138" i="37"/>
  <c r="D137" i="37"/>
  <c r="D136" i="37"/>
  <c r="D135" i="37"/>
  <c r="D134" i="37"/>
  <c r="D133" i="37"/>
  <c r="D132" i="37"/>
  <c r="D131" i="37"/>
  <c r="D130" i="37"/>
  <c r="D129" i="37"/>
  <c r="D128" i="37"/>
  <c r="D127" i="37"/>
  <c r="D126" i="37"/>
  <c r="D125" i="37"/>
  <c r="D124" i="37"/>
  <c r="D123" i="37"/>
  <c r="D122" i="37"/>
  <c r="D121" i="37"/>
  <c r="D120" i="37"/>
  <c r="D119" i="37"/>
  <c r="D118" i="37"/>
  <c r="D117" i="37"/>
  <c r="D116" i="37"/>
  <c r="D115" i="37"/>
  <c r="D114" i="37"/>
  <c r="D113" i="37"/>
  <c r="D112" i="37"/>
  <c r="D111" i="37"/>
  <c r="D110" i="37"/>
  <c r="D109" i="37"/>
  <c r="D108" i="37"/>
  <c r="D107" i="37"/>
  <c r="D106" i="37"/>
  <c r="D105" i="37"/>
  <c r="D104" i="37"/>
  <c r="D103" i="37"/>
  <c r="D102" i="37"/>
  <c r="D101" i="37"/>
  <c r="D100" i="37"/>
  <c r="D99" i="37"/>
  <c r="D98" i="37"/>
  <c r="D97" i="37"/>
  <c r="D96" i="37"/>
  <c r="D95" i="37"/>
  <c r="D94" i="37"/>
  <c r="D93" i="37"/>
  <c r="D92" i="37"/>
  <c r="D91" i="37"/>
  <c r="D90" i="37"/>
  <c r="D89" i="37"/>
  <c r="D88" i="37"/>
  <c r="D87" i="37"/>
  <c r="D86" i="37"/>
  <c r="D85" i="37"/>
  <c r="D84" i="37"/>
  <c r="D83" i="37"/>
  <c r="D82" i="37"/>
  <c r="D81" i="37"/>
  <c r="D80" i="37"/>
  <c r="D79" i="37"/>
  <c r="D78" i="37"/>
  <c r="D77" i="37"/>
  <c r="D76" i="37"/>
  <c r="D75" i="37"/>
  <c r="D74" i="37"/>
  <c r="D73" i="37"/>
  <c r="D72" i="37"/>
  <c r="D71" i="37"/>
  <c r="D70" i="37"/>
  <c r="D69" i="37"/>
  <c r="D68" i="37"/>
  <c r="D67" i="37"/>
  <c r="D66" i="37"/>
  <c r="D65" i="37"/>
  <c r="D64" i="37"/>
  <c r="D63" i="37"/>
  <c r="D62" i="37"/>
  <c r="D61" i="37"/>
  <c r="D60" i="37"/>
  <c r="D59" i="37"/>
  <c r="D58" i="37"/>
  <c r="D57" i="37"/>
  <c r="D56" i="37"/>
  <c r="D55" i="37"/>
  <c r="D54" i="37"/>
  <c r="D53" i="37"/>
  <c r="D52" i="37"/>
  <c r="D51" i="37"/>
  <c r="D50" i="37"/>
  <c r="D49" i="37"/>
  <c r="D48" i="37"/>
  <c r="D47" i="37"/>
  <c r="D46" i="37"/>
  <c r="D45" i="37"/>
  <c r="D44" i="37"/>
  <c r="D43" i="37"/>
  <c r="D42" i="37"/>
  <c r="D41" i="37"/>
  <c r="D40" i="37"/>
  <c r="D39" i="37"/>
  <c r="D38" i="37"/>
  <c r="D37" i="37"/>
  <c r="D36" i="37"/>
  <c r="D35" i="37"/>
  <c r="D34" i="37"/>
  <c r="D33" i="37"/>
  <c r="D32" i="37"/>
  <c r="D31" i="37"/>
  <c r="D30" i="37"/>
  <c r="D29" i="37"/>
  <c r="D28" i="37"/>
  <c r="D27" i="37"/>
  <c r="D26" i="37"/>
  <c r="D25" i="37"/>
  <c r="D24" i="37"/>
  <c r="D23" i="37"/>
  <c r="D22" i="37"/>
  <c r="D21" i="37"/>
  <c r="D20" i="37"/>
  <c r="D19" i="37"/>
  <c r="D18" i="37"/>
  <c r="D17" i="37"/>
  <c r="D16" i="37"/>
  <c r="D15" i="37"/>
  <c r="D14" i="37"/>
  <c r="D13" i="37"/>
  <c r="D12" i="37"/>
  <c r="D11" i="37"/>
  <c r="D10" i="37"/>
  <c r="D9" i="37"/>
  <c r="D8" i="37"/>
  <c r="D7" i="37"/>
  <c r="D6" i="37"/>
  <c r="D5" i="37"/>
  <c r="D4" i="37"/>
  <c r="D3" i="37"/>
  <c r="D2" i="37"/>
  <c r="M18" i="8"/>
  <c r="L18" i="8"/>
  <c r="K18" i="8"/>
  <c r="M17" i="8"/>
  <c r="L17" i="8"/>
  <c r="K17" i="8"/>
  <c r="J17" i="8"/>
  <c r="I17" i="8"/>
  <c r="M16" i="8"/>
  <c r="L16" i="8"/>
  <c r="K16" i="8"/>
  <c r="J16" i="8"/>
  <c r="H16" i="8"/>
  <c r="M15" i="8"/>
  <c r="L15" i="8"/>
  <c r="K15" i="8"/>
  <c r="J15" i="8"/>
  <c r="H15" i="8"/>
  <c r="M14" i="8"/>
  <c r="L14" i="8"/>
  <c r="K14" i="8"/>
  <c r="J14" i="8"/>
  <c r="H14" i="8"/>
  <c r="M13" i="8"/>
  <c r="L13" i="8"/>
  <c r="K13" i="8"/>
  <c r="J13" i="8"/>
  <c r="H13" i="8"/>
  <c r="M12" i="8"/>
  <c r="L12" i="8"/>
  <c r="K12" i="8"/>
  <c r="J12" i="8"/>
  <c r="H12" i="8"/>
  <c r="M11" i="8"/>
  <c r="L11" i="8"/>
  <c r="K11" i="8"/>
  <c r="J11" i="8"/>
  <c r="H11" i="8"/>
  <c r="M10" i="8"/>
  <c r="L10" i="8"/>
  <c r="K10" i="8"/>
  <c r="J10" i="8"/>
  <c r="H10" i="8"/>
  <c r="M9" i="8"/>
  <c r="L9" i="8"/>
  <c r="K9" i="8"/>
  <c r="J9" i="8"/>
  <c r="H9" i="8"/>
  <c r="M8" i="8"/>
  <c r="L8" i="8"/>
  <c r="K8" i="8"/>
  <c r="J8" i="8"/>
  <c r="H8" i="8"/>
  <c r="M7" i="8"/>
  <c r="L7" i="8"/>
  <c r="K7" i="8"/>
  <c r="J7" i="8"/>
  <c r="H7" i="8"/>
  <c r="M6" i="8"/>
  <c r="L6" i="8"/>
  <c r="K6" i="8"/>
  <c r="J6" i="8"/>
  <c r="H6" i="8"/>
  <c r="M5" i="8"/>
  <c r="L5" i="8"/>
  <c r="K5" i="8"/>
  <c r="J5" i="8"/>
  <c r="H5" i="8"/>
  <c r="M4" i="8"/>
  <c r="L4" i="8"/>
  <c r="K4" i="8"/>
  <c r="J4" i="8"/>
  <c r="H4" i="8"/>
  <c r="M3" i="8"/>
  <c r="L3" i="8"/>
  <c r="K3" i="8"/>
  <c r="J3" i="8"/>
  <c r="H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 Vionnet</author>
  </authors>
  <commentList>
    <comment ref="B82" authorId="0" shapeId="0" xr:uid="{56541128-7289-4DBE-98AD-4471A70E7D9B}">
      <text>
        <r>
          <rPr>
            <b/>
            <sz val="10"/>
            <color rgb="FF000000"/>
            <rFont val="Tahoma"/>
            <family val="2"/>
          </rPr>
          <t>Samuel Vionnet:</t>
        </r>
        <r>
          <rPr>
            <sz val="10"/>
            <color rgb="FF000000"/>
            <rFont val="Tahoma"/>
            <family val="2"/>
          </rPr>
          <t xml:space="preserve">
</t>
        </r>
        <r>
          <rPr>
            <sz val="10"/>
            <color rgb="FF000000"/>
            <rFont val="Tahoma"/>
            <family val="2"/>
          </rPr>
          <t>Estimated</t>
        </r>
      </text>
    </comment>
  </commentList>
</comments>
</file>

<file path=xl/sharedStrings.xml><?xml version="1.0" encoding="utf-8"?>
<sst xmlns="http://schemas.openxmlformats.org/spreadsheetml/2006/main" count="15776" uniqueCount="2433">
  <si>
    <t>Country Code</t>
  </si>
  <si>
    <t>Region</t>
  </si>
  <si>
    <t>IncomeGroup</t>
  </si>
  <si>
    <t>ABW</t>
  </si>
  <si>
    <t>Latin America &amp; Caribbean</t>
  </si>
  <si>
    <t>High income</t>
  </si>
  <si>
    <t>Aruba</t>
  </si>
  <si>
    <t>AFE</t>
  </si>
  <si>
    <t>Africa Eastern and Southern</t>
  </si>
  <si>
    <t>AFG</t>
  </si>
  <si>
    <t>South Asia</t>
  </si>
  <si>
    <t>Low income</t>
  </si>
  <si>
    <t>Afghanistan</t>
  </si>
  <si>
    <t>AFW</t>
  </si>
  <si>
    <t>Africa Western and Central</t>
  </si>
  <si>
    <t>AGO</t>
  </si>
  <si>
    <t>Sub-Saharan Africa</t>
  </si>
  <si>
    <t>Lower middle income</t>
  </si>
  <si>
    <t>Angola</t>
  </si>
  <si>
    <t>ALB</t>
  </si>
  <si>
    <t>Europe &amp; Central Asia</t>
  </si>
  <si>
    <t>Upper middle income</t>
  </si>
  <si>
    <t>Albania</t>
  </si>
  <si>
    <t>AND</t>
  </si>
  <si>
    <t>Andorra</t>
  </si>
  <si>
    <t>ARB</t>
  </si>
  <si>
    <t>Arab World</t>
  </si>
  <si>
    <t>ARE</t>
  </si>
  <si>
    <t>Middle East &amp; North Africa</t>
  </si>
  <si>
    <t>United Arab Emirates</t>
  </si>
  <si>
    <t>ARG</t>
  </si>
  <si>
    <t>Argentina</t>
  </si>
  <si>
    <t>ARM</t>
  </si>
  <si>
    <t>Armenia</t>
  </si>
  <si>
    <t>ASM</t>
  </si>
  <si>
    <t>East Asia &amp; Pacific</t>
  </si>
  <si>
    <t>American Samoa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</si>
  <si>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</si>
  <si>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</si>
  <si>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</si>
  <si>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</si>
  <si>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</si>
  <si>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</si>
  <si>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</si>
  <si>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</si>
  <si>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</si>
  <si>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</si>
  <si>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</si>
  <si>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</si>
  <si>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</si>
  <si>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</si>
  <si>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</si>
  <si>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</si>
  <si>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</si>
  <si>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</si>
  <si>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</si>
  <si>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</si>
  <si>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</si>
  <si>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</si>
  <si>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</si>
  <si>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</si>
  <si>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</si>
  <si>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</si>
  <si>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</si>
  <si>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</si>
  <si>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</si>
  <si>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</si>
  <si>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</si>
  <si>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</si>
  <si>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</si>
  <si>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</si>
  <si>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</si>
  <si>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</si>
  <si>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</si>
  <si>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</si>
  <si>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</si>
  <si>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</si>
  <si>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</si>
  <si>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</si>
  <si>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</si>
  <si>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</si>
  <si>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</si>
  <si>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</si>
  <si>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</si>
  <si>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</si>
  <si>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Canada</t>
  </si>
  <si>
    <t>CEB</t>
  </si>
  <si>
    <t>Central Europe and the Baltics</t>
  </si>
  <si>
    <t>CHE</t>
  </si>
  <si>
    <t>Switzerland</t>
  </si>
  <si>
    <t>CHI</t>
  </si>
  <si>
    <t>Channel Islands</t>
  </si>
  <si>
    <t>CHL</t>
  </si>
  <si>
    <t>Chile</t>
  </si>
  <si>
    <t>CHN</t>
  </si>
  <si>
    <t>China</t>
  </si>
  <si>
    <t>CIV</t>
  </si>
  <si>
    <t>Côte d'Ivoire</t>
  </si>
  <si>
    <t>CMR</t>
  </si>
  <si>
    <t>Cameroon</t>
  </si>
  <si>
    <t>COD</t>
  </si>
  <si>
    <t>Congo, Dem. Rep.</t>
  </si>
  <si>
    <t>COG</t>
  </si>
  <si>
    <t>Congo, Rep.</t>
  </si>
  <si>
    <t>COL</t>
  </si>
  <si>
    <t>Colombia</t>
  </si>
  <si>
    <t>COM</t>
  </si>
  <si>
    <t>Comoros</t>
  </si>
  <si>
    <t>CPV</t>
  </si>
  <si>
    <t>Cabo Verde</t>
  </si>
  <si>
    <t>CRI</t>
  </si>
  <si>
    <t>Costa Rica</t>
  </si>
  <si>
    <t>CSS</t>
  </si>
  <si>
    <t>Caribbean small states</t>
  </si>
  <si>
    <t>CUB</t>
  </si>
  <si>
    <t>Cuba</t>
  </si>
  <si>
    <t>CUW</t>
  </si>
  <si>
    <t>Curaçao</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</si>
  <si>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</si>
  <si>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</si>
  <si>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</si>
  <si>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</si>
  <si>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</si>
  <si>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</si>
  <si>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</si>
  <si>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</si>
  <si>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</si>
  <si>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</si>
  <si>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</si>
  <si>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</si>
  <si>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</si>
  <si>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</si>
  <si>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</si>
  <si>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</si>
  <si>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</si>
  <si>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</si>
  <si>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EAP</t>
  </si>
  <si>
    <t>East Asia &amp; Pacific (excluding high income)</t>
  </si>
  <si>
    <t>EAR</t>
  </si>
  <si>
    <t>Early-demographic dividend</t>
  </si>
  <si>
    <t>EAS</t>
  </si>
  <si>
    <t>ECA</t>
  </si>
  <si>
    <t>Europe &amp; Central Asia (excluding high income)</t>
  </si>
  <si>
    <t>ECS</t>
  </si>
  <si>
    <t>ECU</t>
  </si>
  <si>
    <t>Ecuador</t>
  </si>
  <si>
    <t>EGY</t>
  </si>
  <si>
    <t>Egypt, Arab Rep.</t>
  </si>
  <si>
    <t>EMU</t>
  </si>
  <si>
    <t>Euro area</t>
  </si>
  <si>
    <t>ERI</t>
  </si>
  <si>
    <t>Eritrea</t>
  </si>
  <si>
    <t>ESP</t>
  </si>
  <si>
    <t>Spain</t>
  </si>
  <si>
    <t>EST</t>
  </si>
  <si>
    <t>Estonia</t>
  </si>
  <si>
    <t>ETH</t>
  </si>
  <si>
    <t>Ethiopia</t>
  </si>
  <si>
    <t>EUU</t>
  </si>
  <si>
    <t>European Union</t>
  </si>
  <si>
    <t>FCS</t>
  </si>
  <si>
    <t>Fragile and conflict affected situations</t>
  </si>
  <si>
    <t>FIN</t>
  </si>
  <si>
    <t>Finland</t>
  </si>
  <si>
    <t>FJI</t>
  </si>
  <si>
    <t>Fiji</t>
  </si>
  <si>
    <t>FRA</t>
  </si>
  <si>
    <t>France</t>
  </si>
  <si>
    <t>FRO</t>
  </si>
  <si>
    <t>Faroe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</si>
  <si>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</si>
  <si>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</si>
  <si>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</si>
  <si>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</si>
  <si>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</si>
  <si>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</si>
  <si>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</si>
  <si>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</si>
  <si>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</si>
  <si>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</si>
  <si>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</si>
  <si>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</si>
  <si>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</si>
  <si>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</si>
  <si>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</si>
  <si>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</si>
  <si>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</si>
  <si>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</si>
  <si>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</si>
  <si>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</si>
  <si>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</si>
  <si>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</si>
  <si>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</si>
  <si>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</si>
  <si>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</si>
  <si>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</si>
  <si>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</si>
  <si>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</si>
  <si>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</si>
  <si>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</si>
  <si>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</si>
  <si>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</si>
  <si>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</si>
  <si>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HKG</t>
  </si>
  <si>
    <t>Hong Kong SAR, China</t>
  </si>
  <si>
    <t>HND</t>
  </si>
  <si>
    <t>Honduras</t>
  </si>
  <si>
    <t>HPC</t>
  </si>
  <si>
    <t>Heavily indebted poor countries (HIPC)</t>
  </si>
  <si>
    <t>HRV</t>
  </si>
  <si>
    <t>Croatia</t>
  </si>
  <si>
    <t>HTI</t>
  </si>
  <si>
    <t>Haiti</t>
  </si>
  <si>
    <t>HUN</t>
  </si>
  <si>
    <t>Hungary</t>
  </si>
  <si>
    <t>IBD</t>
  </si>
  <si>
    <t>IBRD only</t>
  </si>
  <si>
    <t>IBT</t>
  </si>
  <si>
    <t>IDA &amp; IBRD total</t>
  </si>
  <si>
    <t>IDA</t>
  </si>
  <si>
    <t>IDA total</t>
  </si>
  <si>
    <t>IDB</t>
  </si>
  <si>
    <t>IDA blend</t>
  </si>
  <si>
    <t>IDN</t>
  </si>
  <si>
    <t>Indonesia</t>
  </si>
  <si>
    <t>IDX</t>
  </si>
  <si>
    <t>IDA only</t>
  </si>
  <si>
    <t>IMN</t>
  </si>
  <si>
    <t>Isle of Man</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</si>
  <si>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</si>
  <si>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</si>
  <si>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</si>
  <si>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</si>
  <si>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</si>
  <si>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</si>
  <si>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</si>
  <si>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</si>
  <si>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</si>
  <si>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</si>
  <si>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</si>
  <si>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</si>
  <si>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</si>
  <si>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</si>
  <si>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</si>
  <si>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</si>
  <si>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</si>
  <si>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</si>
  <si>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</si>
  <si>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</si>
  <si>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</si>
  <si>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</si>
  <si>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</si>
  <si>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</si>
  <si>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</si>
  <si>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</si>
  <si>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</si>
  <si>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</si>
  <si>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</si>
  <si>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</si>
  <si>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</si>
  <si>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</si>
  <si>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</si>
  <si>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</si>
  <si>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</si>
  <si>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</si>
  <si>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LAC</t>
  </si>
  <si>
    <t>Latin America &amp; Caribbean (excluding high income)</t>
  </si>
  <si>
    <t>LAO</t>
  </si>
  <si>
    <t>Lao PDR</t>
  </si>
  <si>
    <t>LBN</t>
  </si>
  <si>
    <t>Lebanon</t>
  </si>
  <si>
    <t>LBR</t>
  </si>
  <si>
    <t>Liberia</t>
  </si>
  <si>
    <t>LBY</t>
  </si>
  <si>
    <t>Libya</t>
  </si>
  <si>
    <t>LCA</t>
  </si>
  <si>
    <t>St. Lucia</t>
  </si>
  <si>
    <t>LCN</t>
  </si>
  <si>
    <t>LDC</t>
  </si>
  <si>
    <t>Least developed countries: UN classification</t>
  </si>
  <si>
    <t>LIC</t>
  </si>
  <si>
    <t>LIE</t>
  </si>
  <si>
    <t>Liechtenstein</t>
  </si>
  <si>
    <t>LKA</t>
  </si>
  <si>
    <t>Sri Lanka</t>
  </si>
  <si>
    <t>LMC</t>
  </si>
  <si>
    <t>LMY</t>
  </si>
  <si>
    <t>Low &amp; middle income</t>
  </si>
  <si>
    <t>LSO</t>
  </si>
  <si>
    <t>Lesotho</t>
  </si>
  <si>
    <t>LTE</t>
  </si>
  <si>
    <t>Late-demographic dividend</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</si>
  <si>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</si>
  <si>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</si>
  <si>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</si>
  <si>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</si>
  <si>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</si>
  <si>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</si>
  <si>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</si>
  <si>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</si>
  <si>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</si>
  <si>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</si>
  <si>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</si>
  <si>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</si>
  <si>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</si>
  <si>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</si>
  <si>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</si>
  <si>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</si>
  <si>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</si>
  <si>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</si>
  <si>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</si>
  <si>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</si>
  <si>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MEA</t>
  </si>
  <si>
    <t>MEX</t>
  </si>
  <si>
    <t>Mexico</t>
  </si>
  <si>
    <t>MHL</t>
  </si>
  <si>
    <t>Marshall Islands</t>
  </si>
  <si>
    <t>MIC</t>
  </si>
  <si>
    <t>Middle income</t>
  </si>
  <si>
    <t>MKD</t>
  </si>
  <si>
    <t>North Macedonia</t>
  </si>
  <si>
    <t>MLI</t>
  </si>
  <si>
    <t>Mali</t>
  </si>
  <si>
    <t>MLT</t>
  </si>
  <si>
    <t>Malta</t>
  </si>
  <si>
    <t>MMR</t>
  </si>
  <si>
    <t>Myanmar</t>
  </si>
  <si>
    <t>MNA</t>
  </si>
  <si>
    <t>Middle East &amp; North Africa (excluding high income)</t>
  </si>
  <si>
    <t>MNE</t>
  </si>
  <si>
    <t>Montenegro</t>
  </si>
  <si>
    <t>MNG</t>
  </si>
  <si>
    <t>Mongolia</t>
  </si>
  <si>
    <t>MNP</t>
  </si>
  <si>
    <t>Northern Mariana Islands</t>
  </si>
  <si>
    <t>MOZ</t>
  </si>
  <si>
    <t>Mozambique</t>
  </si>
  <si>
    <t>MRT</t>
  </si>
  <si>
    <t>Mauritania</t>
  </si>
  <si>
    <t>MUS</t>
  </si>
  <si>
    <t>Mauritius</t>
  </si>
  <si>
    <t>MWI</t>
  </si>
  <si>
    <t>Malawi</t>
  </si>
  <si>
    <t>MYS</t>
  </si>
  <si>
    <t>Malaysia</t>
  </si>
  <si>
    <t>NAC</t>
  </si>
  <si>
    <t>NAM</t>
  </si>
  <si>
    <t>Namibia</t>
  </si>
  <si>
    <t>NCL</t>
  </si>
  <si>
    <t>New Caledonia</t>
  </si>
  <si>
    <t>NER</t>
  </si>
  <si>
    <t>Niger</t>
  </si>
  <si>
    <t>NGA</t>
  </si>
  <si>
    <t>Nigeria</t>
  </si>
  <si>
    <t>NIC</t>
  </si>
  <si>
    <t>Nicaragua</t>
  </si>
  <si>
    <t>NLD</t>
  </si>
  <si>
    <t>Netherlands</t>
  </si>
  <si>
    <t>NOR</t>
  </si>
  <si>
    <t>Norway</t>
  </si>
  <si>
    <t>NPL</t>
  </si>
  <si>
    <t>Nepal</t>
  </si>
  <si>
    <t>NRU</t>
  </si>
  <si>
    <t>Nauru</t>
  </si>
  <si>
    <t>NZL</t>
  </si>
  <si>
    <t>New Zealand</t>
  </si>
  <si>
    <t>OED</t>
  </si>
  <si>
    <t>OECD members</t>
  </si>
  <si>
    <t>OMN</t>
  </si>
  <si>
    <t>Oman</t>
  </si>
  <si>
    <t>OSS</t>
  </si>
  <si>
    <t>Other small states</t>
  </si>
  <si>
    <t>PAK</t>
  </si>
  <si>
    <t>Pakistan</t>
  </si>
  <si>
    <t>PAN</t>
  </si>
  <si>
    <t>Panama</t>
  </si>
  <si>
    <t>PER</t>
  </si>
  <si>
    <t>Peru</t>
  </si>
  <si>
    <t>PHL</t>
  </si>
  <si>
    <t>Philippines</t>
  </si>
  <si>
    <t>PLW</t>
  </si>
  <si>
    <t>Palau</t>
  </si>
  <si>
    <t>PNG</t>
  </si>
  <si>
    <t>Papua New Guinea</t>
  </si>
  <si>
    <t>POL</t>
  </si>
  <si>
    <t>Poland</t>
  </si>
  <si>
    <t>PRE</t>
  </si>
  <si>
    <t>Pre-demographic dividend</t>
  </si>
  <si>
    <t>PRI</t>
  </si>
  <si>
    <t>Puerto Rico</t>
  </si>
  <si>
    <t>PRK</t>
  </si>
  <si>
    <t>Korea, Dem. People's Rep.</t>
  </si>
  <si>
    <t>PRT</t>
  </si>
  <si>
    <t>Portugal</t>
  </si>
  <si>
    <t>PRY</t>
  </si>
  <si>
    <t>Paraguay</t>
  </si>
  <si>
    <t>PSE</t>
  </si>
  <si>
    <t>West Bank and Gaza</t>
  </si>
  <si>
    <t>PSS</t>
  </si>
  <si>
    <t>Pacific island small states</t>
  </si>
  <si>
    <t>PST</t>
  </si>
  <si>
    <t>Post-demographic dividend</t>
  </si>
  <si>
    <t>PYF</t>
  </si>
  <si>
    <t>French Polynesia</t>
  </si>
  <si>
    <t>QAT</t>
  </si>
  <si>
    <t>Qatar</t>
  </si>
  <si>
    <t>ROU</t>
  </si>
  <si>
    <t>Romania</t>
  </si>
  <si>
    <t>RUS</t>
  </si>
  <si>
    <t>Russian Federation</t>
  </si>
  <si>
    <t>RWA</t>
  </si>
  <si>
    <t>Rwanda</t>
  </si>
  <si>
    <t>SAS</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</si>
  <si>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</si>
  <si>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</si>
  <si>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</si>
  <si>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</si>
  <si>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</si>
  <si>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</si>
  <si>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</si>
  <si>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</si>
  <si>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</si>
  <si>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</si>
  <si>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</si>
  <si>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</si>
  <si>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</si>
  <si>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</si>
  <si>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</si>
  <si>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</si>
  <si>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</si>
  <si>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</si>
  <si>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</si>
  <si>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</si>
  <si>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SSA</t>
  </si>
  <si>
    <t>Sub-Saharan Africa (excluding high income)</t>
  </si>
  <si>
    <t>SSD</t>
  </si>
  <si>
    <t>South Sudan</t>
  </si>
  <si>
    <t>SSF</t>
  </si>
  <si>
    <t>SST</t>
  </si>
  <si>
    <t>Small states</t>
  </si>
  <si>
    <t>STP</t>
  </si>
  <si>
    <t>São Tomé and Principe</t>
  </si>
  <si>
    <t>SUR</t>
  </si>
  <si>
    <t>Suriname</t>
  </si>
  <si>
    <t>SVK</t>
  </si>
  <si>
    <t>Slovak Republic</t>
  </si>
  <si>
    <t>SVN</t>
  </si>
  <si>
    <t>Slovenia</t>
  </si>
  <si>
    <t>SWE</t>
  </si>
  <si>
    <t>Sweden</t>
  </si>
  <si>
    <t>SWZ</t>
  </si>
  <si>
    <t>Eswatini</t>
  </si>
  <si>
    <t>SXM</t>
  </si>
  <si>
    <t>Sint Maarten (Dutch part)</t>
  </si>
  <si>
    <t>SYC</t>
  </si>
  <si>
    <t>Seychelles</t>
  </si>
  <si>
    <t>SYR</t>
  </si>
  <si>
    <t>Syrian Arab Republic</t>
  </si>
  <si>
    <t>TCA</t>
  </si>
  <si>
    <t>Turks and Caicos Islands</t>
  </si>
  <si>
    <t>TCD</t>
  </si>
  <si>
    <t>Chad</t>
  </si>
  <si>
    <t>TEA</t>
  </si>
  <si>
    <t>East Asia &amp; Pacific (IDA &amp; IBRD)</t>
  </si>
  <si>
    <t>TEC</t>
  </si>
  <si>
    <t>Europe &amp; Central Asia (IDA &amp; IBRD)</t>
  </si>
  <si>
    <t>TGO</t>
  </si>
  <si>
    <t>Togo</t>
  </si>
  <si>
    <t>THA</t>
  </si>
  <si>
    <t>Thailand</t>
  </si>
  <si>
    <t>TJK</t>
  </si>
  <si>
    <t>Tajikistan</t>
  </si>
  <si>
    <t>TKM</t>
  </si>
  <si>
    <t>Turkmenistan</t>
  </si>
  <si>
    <t>TLA</t>
  </si>
  <si>
    <t>Latin America &amp; Caribbean (IDA &amp; IBRD)</t>
  </si>
  <si>
    <t>TLS</t>
  </si>
  <si>
    <t>Timor-Leste</t>
  </si>
  <si>
    <t>TMN</t>
  </si>
  <si>
    <t>Middle East &amp; North Africa (IDA &amp; IBRD)</t>
  </si>
  <si>
    <t>TON</t>
  </si>
  <si>
    <t>Tonga</t>
  </si>
  <si>
    <t>TSA</t>
  </si>
  <si>
    <t>South Asia (IDA &amp; IBRD)</t>
  </si>
  <si>
    <t>TSS</t>
  </si>
  <si>
    <t>Sub-Saharan Africa (IDA &amp; IBRD)</t>
  </si>
  <si>
    <t>TTO</t>
  </si>
  <si>
    <t>Trinidad and Tobago</t>
  </si>
  <si>
    <t>TUN</t>
  </si>
  <si>
    <t>Tunisia</t>
  </si>
  <si>
    <t>TUR</t>
  </si>
  <si>
    <t>Türkiye</t>
  </si>
  <si>
    <t>TUV</t>
  </si>
  <si>
    <t>Tuvalu</t>
  </si>
  <si>
    <t>TZA</t>
  </si>
  <si>
    <t>Tanzania</t>
  </si>
  <si>
    <t>UGA</t>
  </si>
  <si>
    <t>Uganda</t>
  </si>
  <si>
    <t>UKR</t>
  </si>
  <si>
    <t>Ukraine</t>
  </si>
  <si>
    <t>UMC</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</si>
  <si>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</si>
  <si>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</si>
  <si>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</si>
  <si>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</si>
  <si>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</si>
  <si>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</si>
  <si>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</si>
  <si>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</si>
  <si>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</si>
  <si>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</si>
  <si>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</si>
  <si>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</si>
  <si>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</si>
  <si>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</si>
  <si>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</si>
  <si>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Vietnam</t>
  </si>
  <si>
    <t>VUT</t>
  </si>
  <si>
    <t>Vanuatu</t>
  </si>
  <si>
    <t>WLD</t>
  </si>
  <si>
    <t>World</t>
  </si>
  <si>
    <t>WSM</t>
  </si>
  <si>
    <t>Samoa</t>
  </si>
  <si>
    <t>XKX</t>
  </si>
  <si>
    <t>Kosovo</t>
  </si>
  <si>
    <t>YEM</t>
  </si>
  <si>
    <t>Yemen, Rep.</t>
  </si>
  <si>
    <t>ZAF</t>
  </si>
  <si>
    <t>South Africa</t>
  </si>
  <si>
    <t>ZMB</t>
  </si>
  <si>
    <t>Zambia</t>
  </si>
  <si>
    <t>ZWE</t>
  </si>
  <si>
    <t>Zimbabwe</t>
  </si>
  <si>
    <t>No</t>
  </si>
  <si>
    <t>Country_name</t>
  </si>
  <si>
    <t>Data Source</t>
  </si>
  <si>
    <t>World Development Indicators</t>
  </si>
  <si>
    <t>Last Updated Date</t>
  </si>
  <si>
    <t>Country Name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</si>
  <si>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</si>
  <si>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</si>
  <si>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</si>
  <si>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</si>
  <si>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</si>
  <si>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</si>
  <si>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</si>
  <si>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</si>
  <si>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</si>
  <si>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</si>
  <si>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</si>
  <si>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</si>
  <si>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</si>
  <si>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</si>
  <si>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</si>
  <si>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</si>
  <si>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</si>
  <si>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</si>
  <si>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</si>
  <si>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</si>
  <si>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</si>
  <si>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</si>
  <si>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</si>
  <si>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</si>
  <si>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</si>
  <si>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</si>
  <si>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</si>
  <si>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</si>
  <si>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</si>
  <si>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</si>
  <si>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</si>
  <si>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</si>
  <si>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</si>
  <si>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</si>
  <si>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</si>
  <si>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</si>
  <si>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</si>
  <si>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</si>
  <si>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</si>
  <si>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</si>
  <si>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</si>
  <si>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</si>
  <si>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</si>
  <si>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</si>
  <si>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</si>
  <si>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</si>
  <si>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</si>
  <si>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</si>
  <si>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</si>
  <si>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</si>
  <si>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</si>
  <si>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</si>
  <si>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</si>
  <si>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</si>
  <si>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</si>
  <si>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</si>
  <si>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</si>
  <si>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</si>
  <si>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</si>
  <si>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</si>
  <si>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</si>
  <si>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</si>
  <si>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</si>
  <si>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</si>
  <si>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Official exchange rate (LCU per US$, period average)</t>
  </si>
  <si>
    <t>PA.NUS.FCRF</t>
  </si>
  <si>
    <t>Cote d'Ivoire</t>
  </si>
  <si>
    <t>Curacao</t>
  </si>
  <si>
    <t>Not classified</t>
  </si>
  <si>
    <t>INX</t>
  </si>
  <si>
    <t>Sao Tome and Principe</t>
  </si>
  <si>
    <t>East Asia &amp; Pacific (IDA &amp; IBRD countries)</t>
  </si>
  <si>
    <t>Europe &amp; Central Asia (IDA &amp; IBRD countries)</t>
  </si>
  <si>
    <t>Latin America &amp; the Caribbean (IDA &amp; IBRD countries)</t>
  </si>
  <si>
    <t>Middle East &amp; North Africa (IDA &amp; IBRD countries)</t>
  </si>
  <si>
    <t>Sub-Saharan Africa (IDA &amp; IBRD countries)</t>
  </si>
  <si>
    <t>Turkiye</t>
  </si>
  <si>
    <t>Vlookup</t>
  </si>
  <si>
    <t>Country</t>
  </si>
  <si>
    <t>Egypt</t>
  </si>
  <si>
    <t>Iran</t>
  </si>
  <si>
    <t>Russia</t>
  </si>
  <si>
    <t>Turkey</t>
  </si>
  <si>
    <t>Venezuela</t>
  </si>
  <si>
    <t xml:space="preserve">Living Wage (USD per month) </t>
  </si>
  <si>
    <t>Global Living Wage Coalition as of September 2021</t>
  </si>
  <si>
    <t xml:space="preserve">Living Wage (USD per year) </t>
  </si>
  <si>
    <t>country</t>
  </si>
  <si>
    <t>region</t>
  </si>
  <si>
    <t>lw25_2019person</t>
  </si>
  <si>
    <t>lw25_2019typfamily</t>
  </si>
  <si>
    <t>food25_2019</t>
  </si>
  <si>
    <t>food25_2019typfamily</t>
  </si>
  <si>
    <t>housing25_2019room1</t>
  </si>
  <si>
    <t>housing25_2019room3</t>
  </si>
  <si>
    <t>transport25_2019</t>
  </si>
  <si>
    <t>unexpected25_2019person</t>
  </si>
  <si>
    <t>unexpected25_2019typfamily</t>
  </si>
  <si>
    <t>netcost25person</t>
  </si>
  <si>
    <t>netcost25typfamily</t>
  </si>
  <si>
    <t>tax25_2019person</t>
  </si>
  <si>
    <t>tax25_2019typfamily</t>
  </si>
  <si>
    <t>familysize</t>
  </si>
  <si>
    <t>familyearners</t>
  </si>
  <si>
    <t>grossfactor</t>
  </si>
  <si>
    <t>subjective25_educ</t>
  </si>
  <si>
    <t>subjective25_food</t>
  </si>
  <si>
    <t>subjective25_health</t>
  </si>
  <si>
    <t>subjective25_hous</t>
  </si>
  <si>
    <t>subjective25_other</t>
  </si>
  <si>
    <t>subjective25_total</t>
  </si>
  <si>
    <t>HDI</t>
  </si>
  <si>
    <t>Food on total</t>
  </si>
  <si>
    <t>New data - min</t>
  </si>
  <si>
    <t>New data - max</t>
  </si>
  <si>
    <t>Slovakia</t>
  </si>
  <si>
    <t>Czech Republic</t>
  </si>
  <si>
    <t>United States of America</t>
  </si>
  <si>
    <t>Anguilla</t>
  </si>
  <si>
    <t>Bahamas</t>
  </si>
  <si>
    <t>Cape Verde</t>
  </si>
  <si>
    <t>Congo (Brazzaville)</t>
  </si>
  <si>
    <t>Congo (Kinshasa)</t>
  </si>
  <si>
    <t>Falkland Islands</t>
  </si>
  <si>
    <t>French Guiana</t>
  </si>
  <si>
    <t>Gambia</t>
  </si>
  <si>
    <t>Guadeloupe</t>
  </si>
  <si>
    <t>Hong Kong</t>
  </si>
  <si>
    <t>Korea, South</t>
  </si>
  <si>
    <t>Kyrgyzstan</t>
  </si>
  <si>
    <t>Reunion</t>
  </si>
  <si>
    <t>Guernsey</t>
  </si>
  <si>
    <t>Trinidad And Tobago</t>
  </si>
  <si>
    <t>Hong Kong (China)</t>
  </si>
  <si>
    <t>Palestine</t>
  </si>
  <si>
    <t>South Korea</t>
  </si>
  <si>
    <t>Bosnia And Herzegovina</t>
  </si>
  <si>
    <t>Kosovo (Disputed Territory)</t>
  </si>
  <si>
    <t>Milk</t>
  </si>
  <si>
    <t>Model diet</t>
  </si>
  <si>
    <t>Percentage edible/eaten</t>
  </si>
  <si>
    <t>Functional unit (g)</t>
  </si>
  <si>
    <t>Calories</t>
  </si>
  <si>
    <t>From carb</t>
  </si>
  <si>
    <t>From fat</t>
  </si>
  <si>
    <t>From protein</t>
  </si>
  <si>
    <t>Quantity (/100g)</t>
  </si>
  <si>
    <t>Loaf of Fresh White Bread </t>
  </si>
  <si>
    <t>Eggs </t>
  </si>
  <si>
    <t>Local Cheese </t>
  </si>
  <si>
    <t>Apples </t>
  </si>
  <si>
    <t>Oranges </t>
  </si>
  <si>
    <t>Potato </t>
  </si>
  <si>
    <t>Lettuce </t>
  </si>
  <si>
    <t>Rice </t>
  </si>
  <si>
    <t>Tomato </t>
  </si>
  <si>
    <t>Banana </t>
  </si>
  <si>
    <t>Onion </t>
  </si>
  <si>
    <t>Beef Round </t>
  </si>
  <si>
    <t>Chicken Breasts </t>
  </si>
  <si>
    <t>Total</t>
  </si>
  <si>
    <t>kg</t>
  </si>
  <si>
    <t>calories</t>
  </si>
  <si>
    <t>Target</t>
  </si>
  <si>
    <t xml:space="preserve">The following guidance is used to ensure that the model diet created for a living wage study follows WHO recommendations on nutrition: </t>
  </si>
  <si>
    <t xml:space="preserve">●  Number of calories in the model diet needs to be sufficient accord- ing to WHO (2004) recommendations. We created an Excel calorie requirement program for this calculation. </t>
  </si>
  <si>
    <t xml:space="preserve">●  At least 10% of calories must come from proteins as recommended by WHO/FAO (2003). Also, in accordance with these recommenda- tions, proteins need to come from a variety of sources including some ‘higher quality’ sources of proteins such as foods of animal- origin and legumes. </t>
  </si>
  <si>
    <t xml:space="preserve">●  Some dairy (which is rich in calcium and high quality protein) should be included in the diet, especially for children (FAO, 2014a). </t>
  </si>
  <si>
    <t xml:space="preserve">●  15–30% of calories must come from fats as recommended by WHO/ FAO (2003). </t>
  </si>
  <si>
    <t xml:space="preserve">●  55–75% of calories must come from carbohydrates as recommended by WHO/FAO (2003). </t>
  </si>
  <si>
    <t xml:space="preserve">●  At least 300 grams1 of vegetables and fruits per day (includ- ing legumes) must be included in the model diet to help provide micronutrients and minerals. </t>
  </si>
  <si>
    <t>Fertility rate, total (births per woman)</t>
  </si>
  <si>
    <t>SP.DYN.TFRT.IN</t>
  </si>
  <si>
    <t>Average (local currency)</t>
  </si>
  <si>
    <t>Exchange rate (2020)</t>
  </si>
  <si>
    <t>Average (USD)</t>
  </si>
  <si>
    <t>Country_Code</t>
  </si>
  <si>
    <t>Zurich, Switzerland</t>
  </si>
  <si>
    <t>New York, NY, United States</t>
  </si>
  <si>
    <t>San Diego, CA, United States</t>
  </si>
  <si>
    <t>San Francisco, CA, United States</t>
  </si>
  <si>
    <t>Seattle, WA, United States</t>
  </si>
  <si>
    <t>Milan, Italy</t>
  </si>
  <si>
    <t>Los Angeles, CA, United States</t>
  </si>
  <si>
    <t>Dublin, Ireland</t>
  </si>
  <si>
    <t>London, United Kingdom</t>
  </si>
  <si>
    <t>Chicago, IL, United States</t>
  </si>
  <si>
    <t>Adelaide, Australia</t>
  </si>
  <si>
    <t>Austin, TX, United States</t>
  </si>
  <si>
    <t>Rome, Italy</t>
  </si>
  <si>
    <t>Oslo, Norway</t>
  </si>
  <si>
    <t>Copenhagen, Denmark</t>
  </si>
  <si>
    <t>Tel Aviv-Yafo, Israel</t>
  </si>
  <si>
    <t>Vancouver, Canada</t>
  </si>
  <si>
    <t>Portland, OR, United States</t>
  </si>
  <si>
    <t>Perth, Australia</t>
  </si>
  <si>
    <t>Toronto, Canada</t>
  </si>
  <si>
    <t>Brisbane, Australia</t>
  </si>
  <si>
    <t>Melbourne, Australia</t>
  </si>
  <si>
    <t>Eindhoven, Netherlands</t>
  </si>
  <si>
    <t>Cork, Ireland</t>
  </si>
  <si>
    <t>Amsterdam, Netherlands</t>
  </si>
  <si>
    <t>Paris, France</t>
  </si>
  <si>
    <t>Munich, Germany</t>
  </si>
  <si>
    <t>Calgary, Canada</t>
  </si>
  <si>
    <t>Sydney, Australia</t>
  </si>
  <si>
    <t>Auckland, New Zealand</t>
  </si>
  <si>
    <t>Barcelona, Spain</t>
  </si>
  <si>
    <t>Vienna, Austria</t>
  </si>
  <si>
    <t>Montreal, Canada</t>
  </si>
  <si>
    <t>Helsinki, Finland</t>
  </si>
  <si>
    <t>Thessaloniki, Greece</t>
  </si>
  <si>
    <t>The Hague (Den Haag), Netherlands</t>
  </si>
  <si>
    <t>Athens, Greece</t>
  </si>
  <si>
    <t>Berlin, Germany</t>
  </si>
  <si>
    <t>Lisbon, Portugal</t>
  </si>
  <si>
    <t>Madrid, Spain</t>
  </si>
  <si>
    <t>Tallinn, Estonia</t>
  </si>
  <si>
    <t>Riga, Latvia</t>
  </si>
  <si>
    <t>Montevideo, Uruguay</t>
  </si>
  <si>
    <t>Gothenburg, Sweden</t>
  </si>
  <si>
    <t>Sofia, Bulgaria</t>
  </si>
  <si>
    <t>Bucharest, Romania</t>
  </si>
  <si>
    <t>Ljubljana, Slovenia</t>
  </si>
  <si>
    <t>Monterrey, Mexico</t>
  </si>
  <si>
    <t>Porto, Portugal</t>
  </si>
  <si>
    <t>Vilnius, Lithuania</t>
  </si>
  <si>
    <t>Zagreb, Croatia</t>
  </si>
  <si>
    <t>Santiago, Chile</t>
  </si>
  <si>
    <t>Dubai, United Arab Emirates</t>
  </si>
  <si>
    <t>Prague, Czech Republic</t>
  </si>
  <si>
    <t>Budapest, Hungary</t>
  </si>
  <si>
    <t>Beirut, Lebanon</t>
  </si>
  <si>
    <t>Panama City, Panama</t>
  </si>
  <si>
    <t>Minsk, Belarus</t>
  </si>
  <si>
    <t>Bratislava, Slovakia</t>
  </si>
  <si>
    <t>Abu Dhabi, United Arab Emirates</t>
  </si>
  <si>
    <t>Wroclaw, Poland</t>
  </si>
  <si>
    <t>Warsaw, Poland</t>
  </si>
  <si>
    <t>Belgrade, Serbia</t>
  </si>
  <si>
    <t>Plzen, Czech Republic</t>
  </si>
  <si>
    <t>Johannesburg, South Africa</t>
  </si>
  <si>
    <t>Yerevan, Armenia</t>
  </si>
  <si>
    <t>Saint Petersburg, Russia</t>
  </si>
  <si>
    <t>Moscow, Russia</t>
  </si>
  <si>
    <t>Varna, Bulgaria</t>
  </si>
  <si>
    <t>Brno, Czech Republic</t>
  </si>
  <si>
    <t>Mexico City, Mexico</t>
  </si>
  <si>
    <t>Cape Town, South Africa</t>
  </si>
  <si>
    <t>Krakow (Cracow), Poland</t>
  </si>
  <si>
    <t>Gdansk, Poland</t>
  </si>
  <si>
    <t>Kiev (Kyiv), Ukraine</t>
  </si>
  <si>
    <t>Sao Paulo, Brazil</t>
  </si>
  <si>
    <t>Singapore, Singapore</t>
  </si>
  <si>
    <t>Brasov, Romania</t>
  </si>
  <si>
    <t>Cluj-Napoca, Romania</t>
  </si>
  <si>
    <t>Hong Kong, Hong Kong (China)</t>
  </si>
  <si>
    <t>Novi Sad, Serbia</t>
  </si>
  <si>
    <t>Tokyo, Japan</t>
  </si>
  <si>
    <t>Skopje, North Macedonia</t>
  </si>
  <si>
    <t>Amman, Jordan</t>
  </si>
  <si>
    <t>Buenos Aires, Argentina</t>
  </si>
  <si>
    <t>Tirana, Albania</t>
  </si>
  <si>
    <t>Seoul, South Korea</t>
  </si>
  <si>
    <t>Kazan, Russia</t>
  </si>
  <si>
    <t>Timisoara, Romania</t>
  </si>
  <si>
    <t>Odessa (Odesa), Ukraine</t>
  </si>
  <si>
    <t>Almaty, Kazakhstan</t>
  </si>
  <si>
    <t>Istanbul, Turkey</t>
  </si>
  <si>
    <t>Banja Luka, Bosnia And Herzegovina</t>
  </si>
  <si>
    <t>Baku, Azerbaijan</t>
  </si>
  <si>
    <t>Shanghai, China</t>
  </si>
  <si>
    <t>Sarajevo, Bosnia And Herzegovina</t>
  </si>
  <si>
    <t>Pristina, Kosovo (Disputed Territory)</t>
  </si>
  <si>
    <t>Tashkent, Uzbekistan</t>
  </si>
  <si>
    <t>Sharjah, United Arab Emirates</t>
  </si>
  <si>
    <t>Gurgaon, India</t>
  </si>
  <si>
    <t>Kayseri, Turkey</t>
  </si>
  <si>
    <t>Izmir, Turkey</t>
  </si>
  <si>
    <t>Ankara, Turkey</t>
  </si>
  <si>
    <t>Antalya, Turkey</t>
  </si>
  <si>
    <t>Kharkiv, Ukraine</t>
  </si>
  <si>
    <t>Nairobi, Kenya</t>
  </si>
  <si>
    <t>Beijing, China</t>
  </si>
  <si>
    <t>Medellin, Colombia</t>
  </si>
  <si>
    <t>Lviv, Ukraine</t>
  </si>
  <si>
    <t>Delhi, India</t>
  </si>
  <si>
    <t>Casablanca, Morocco</t>
  </si>
  <si>
    <t>Quito, Ecuador</t>
  </si>
  <si>
    <t>Noida, India</t>
  </si>
  <si>
    <t>Mumbai, India</t>
  </si>
  <si>
    <t>Pune, India</t>
  </si>
  <si>
    <t>Bogota, Colombia</t>
  </si>
  <si>
    <t>Kuala Lumpur, Malaysia</t>
  </si>
  <si>
    <t>Bursa, Turkey</t>
  </si>
  <si>
    <t>Cairo, Egypt</t>
  </si>
  <si>
    <t>Bangalore, India</t>
  </si>
  <si>
    <t>Tunis, Tunisia</t>
  </si>
  <si>
    <t>Algiers, Algeria</t>
  </si>
  <si>
    <t>Bangkok, Thailand</t>
  </si>
  <si>
    <t>Ahmedabad, India</t>
  </si>
  <si>
    <t>Kathmandu, Nepal</t>
  </si>
  <si>
    <t>Jakarta, Indonesia</t>
  </si>
  <si>
    <t>Hyderabad, India</t>
  </si>
  <si>
    <t>Jaipur, India</t>
  </si>
  <si>
    <t>Kolkata, India</t>
  </si>
  <si>
    <t>Hanoi, Vietnam</t>
  </si>
  <si>
    <t>Chennai, India</t>
  </si>
  <si>
    <t>Colombo, Sri Lanka</t>
  </si>
  <si>
    <t>Country WB</t>
  </si>
  <si>
    <t>TWN</t>
  </si>
  <si>
    <t>Inflation rate 2021</t>
  </si>
  <si>
    <t>Inflation rate 2020</t>
  </si>
  <si>
    <t>LW2020*(1+Inflation rate2020)*(1+Inflation Rate2021)</t>
  </si>
  <si>
    <t>City</t>
  </si>
  <si>
    <t>Unemployment, total (% of total labor force) (modeled ILO estimate)</t>
  </si>
  <si>
    <t>SL.UEM.TOTL.ZS</t>
  </si>
  <si>
    <t>Macedonia, FYR</t>
  </si>
  <si>
    <t>Taiwan</t>
  </si>
  <si>
    <t>Zagreb</t>
  </si>
  <si>
    <t>Sao Paulo</t>
  </si>
  <si>
    <t>Bucharest</t>
  </si>
  <si>
    <t>Belgrade</t>
  </si>
  <si>
    <t>Tirana</t>
  </si>
  <si>
    <t>Reykjavik, Iceland</t>
  </si>
  <si>
    <t>Jerusalem, Israel</t>
  </si>
  <si>
    <t>Brussels, Belgium</t>
  </si>
  <si>
    <t>Utrecht, Netherlands</t>
  </si>
  <si>
    <t>Manchester, United Kingdom</t>
  </si>
  <si>
    <t>Edmonton, Canada</t>
  </si>
  <si>
    <t>Boston, MA, United States</t>
  </si>
  <si>
    <t>Dallas, TX, United States</t>
  </si>
  <si>
    <t>Houston, TX, United States</t>
  </si>
  <si>
    <t>Las Vegas, NV, United States</t>
  </si>
  <si>
    <t>Rotterdam, Netherlands</t>
  </si>
  <si>
    <t>Victoria, Canada</t>
  </si>
  <si>
    <t>Hamburg, Germany</t>
  </si>
  <si>
    <t>Stockholm, Sweden</t>
  </si>
  <si>
    <t>Ottawa, Canada</t>
  </si>
  <si>
    <t>Phoenix, AZ, United States</t>
  </si>
  <si>
    <t>Winnipeg, Canada</t>
  </si>
  <si>
    <t>Frankfurt, Germany</t>
  </si>
  <si>
    <t>Valencia, Spain</t>
  </si>
  <si>
    <t>Durban, South Africa</t>
  </si>
  <si>
    <t>Pretoria, South Africa</t>
  </si>
  <si>
    <t>Doha, Qatar</t>
  </si>
  <si>
    <t>San Jose, Costa Rica</t>
  </si>
  <si>
    <t>Kaunas, Lithuania</t>
  </si>
  <si>
    <t>Hong Kong, Hong Kong</t>
  </si>
  <si>
    <t>Poznan, Poland</t>
  </si>
  <si>
    <t>Yekaterinburg, Russia</t>
  </si>
  <si>
    <t>Odessa, Ukraine</t>
  </si>
  <si>
    <t>Kiev, Ukraine</t>
  </si>
  <si>
    <t>Santo Domingo, Dominican Republic</t>
  </si>
  <si>
    <t>Novosibirsk, Russia</t>
  </si>
  <si>
    <t>Rio de Janeiro, Brazil</t>
  </si>
  <si>
    <t>Guadalajara, Mexico</t>
  </si>
  <si>
    <t>Iasi, Romania</t>
  </si>
  <si>
    <t>Plovdiv, Bulgaria</t>
  </si>
  <si>
    <t>Podgorica, Montenegro</t>
  </si>
  <si>
    <t>Chisinau, Moldova</t>
  </si>
  <si>
    <t>Skopje, Macedonia</t>
  </si>
  <si>
    <t>Tbilisi, Georgia</t>
  </si>
  <si>
    <t>Lodz, Poland</t>
  </si>
  <si>
    <t>Taipei, Taiwan</t>
  </si>
  <si>
    <t>Manila, Philippines</t>
  </si>
  <si>
    <t>Lima, Peru</t>
  </si>
  <si>
    <t>Alexandria, Egypt</t>
  </si>
  <si>
    <t>Chandigarh, India</t>
  </si>
  <si>
    <t>Ho Chi Minh City, Vietnam</t>
  </si>
  <si>
    <t>Taxation rate</t>
  </si>
  <si>
    <t>Exchange rate?</t>
  </si>
  <si>
    <t>Region/City</t>
  </si>
  <si>
    <t>Project data</t>
  </si>
  <si>
    <t>Model</t>
  </si>
  <si>
    <t>Exchange rate (per USD, 2018 average)</t>
  </si>
  <si>
    <t>Wage Indicator (2019)</t>
  </si>
  <si>
    <t>Wage Indicator (2020)</t>
  </si>
  <si>
    <t>Numbeo model (2019)</t>
  </si>
  <si>
    <t>Other source</t>
  </si>
  <si>
    <t>Living wage - Typ. Family (measured)</t>
  </si>
  <si>
    <t>Source</t>
  </si>
  <si>
    <t>PPP</t>
  </si>
  <si>
    <t>Durres</t>
  </si>
  <si>
    <t>Korce</t>
  </si>
  <si>
    <t>ALB Shkoder Shkoder</t>
  </si>
  <si>
    <t>Dhaka city</t>
  </si>
  <si>
    <t xml:space="preserve">Dhaka subburb </t>
  </si>
  <si>
    <t>Garment worker</t>
  </si>
  <si>
    <t>Minas Gerais</t>
  </si>
  <si>
    <t>Santa Catarina</t>
  </si>
  <si>
    <t>region 1</t>
  </si>
  <si>
    <t>region 2</t>
  </si>
  <si>
    <t>region 3</t>
  </si>
  <si>
    <t>Campinas</t>
  </si>
  <si>
    <t>Belo Horizonte</t>
  </si>
  <si>
    <t>Rio de Janeiro</t>
  </si>
  <si>
    <t>Blumenau</t>
  </si>
  <si>
    <t>Varginha</t>
  </si>
  <si>
    <t>Brasilia</t>
  </si>
  <si>
    <t>Goiania</t>
  </si>
  <si>
    <t>Cuiaba</t>
  </si>
  <si>
    <t>Campo Grande</t>
  </si>
  <si>
    <t>BRA Alagoas A small city (10 000 - 100 000)</t>
  </si>
  <si>
    <t>Salvador</t>
  </si>
  <si>
    <t>Feira De Santana</t>
  </si>
  <si>
    <t>BRA Bahia A small city (10 000 - 100 000)</t>
  </si>
  <si>
    <t>Fortaleza</t>
  </si>
  <si>
    <t>Sao Luis</t>
  </si>
  <si>
    <t>Joao Pessoa</t>
  </si>
  <si>
    <t>Recife</t>
  </si>
  <si>
    <t>Paulista</t>
  </si>
  <si>
    <t>Natal</t>
  </si>
  <si>
    <t>Aracaju</t>
  </si>
  <si>
    <t>Manaus</t>
  </si>
  <si>
    <t>Itacoatiara</t>
  </si>
  <si>
    <t>Boa Vista</t>
  </si>
  <si>
    <t>Palmas</t>
  </si>
  <si>
    <t>Serra</t>
  </si>
  <si>
    <t>Vila Velha</t>
  </si>
  <si>
    <t>Vitoria</t>
  </si>
  <si>
    <t>BRA Espirito Santo A small city (10 000 - 100 000)</t>
  </si>
  <si>
    <t>Contagem</t>
  </si>
  <si>
    <t>Juiz De Fora</t>
  </si>
  <si>
    <t>Uberlandia</t>
  </si>
  <si>
    <t>BRA Minas Gerais Another city (&gt;100 000)</t>
  </si>
  <si>
    <t>BRA Minas Gerais A small city (10 000 - 100 000)</t>
  </si>
  <si>
    <t>Niteroi</t>
  </si>
  <si>
    <t>Nova Iguacu</t>
  </si>
  <si>
    <t>Petropolis</t>
  </si>
  <si>
    <t>Volta Redonda</t>
  </si>
  <si>
    <t>BRA Sao Paulo The suburbs of Sao Paulo</t>
  </si>
  <si>
    <t>Barueri</t>
  </si>
  <si>
    <t>Bauru</t>
  </si>
  <si>
    <t>Franca</t>
  </si>
  <si>
    <t>Guarulhos</t>
  </si>
  <si>
    <t>Jundiai</t>
  </si>
  <si>
    <t>Limeira</t>
  </si>
  <si>
    <t>Moji Das Cruzes</t>
  </si>
  <si>
    <t>Osasco</t>
  </si>
  <si>
    <t>Piracicaba</t>
  </si>
  <si>
    <t>Ribeirao Preto</t>
  </si>
  <si>
    <t>Santos</t>
  </si>
  <si>
    <t>Sao Bernardo Do Campo</t>
  </si>
  <si>
    <t>Sao Jose Dos Campos</t>
  </si>
  <si>
    <t>Sorocaba</t>
  </si>
  <si>
    <t>Taubate</t>
  </si>
  <si>
    <t>BRA Sao Paulo Another city (&gt;100 000)</t>
  </si>
  <si>
    <t>Curitiba</t>
  </si>
  <si>
    <t>Cascavel</t>
  </si>
  <si>
    <t>Londrina</t>
  </si>
  <si>
    <t>Maringa</t>
  </si>
  <si>
    <t>Ponta Grossa</t>
  </si>
  <si>
    <t>Porto Alegre</t>
  </si>
  <si>
    <t>BRA Rio Grande do Sul The suburbs of Porto Alegre</t>
  </si>
  <si>
    <t>Caxias Do Sul</t>
  </si>
  <si>
    <t>Novo Hamburgo</t>
  </si>
  <si>
    <t>BRA Rio Grande do Sul Another city (&gt;100 000)</t>
  </si>
  <si>
    <t>BRA Rio Grande do Sul A small city (10 000 - 100 000)</t>
  </si>
  <si>
    <t>Florianopolis</t>
  </si>
  <si>
    <t>Joinville</t>
  </si>
  <si>
    <t>BRA Santa Catarina Another city (&gt;100 000)</t>
  </si>
  <si>
    <t>BRA Santa Catarina A small city (10 000 - 100 000)</t>
  </si>
  <si>
    <t>BeIjing</t>
  </si>
  <si>
    <t>Zhengzhou</t>
  </si>
  <si>
    <t>Suzhou</t>
  </si>
  <si>
    <t>Shenzhen</t>
  </si>
  <si>
    <t>Shanghai</t>
  </si>
  <si>
    <t>Zhuhai</t>
  </si>
  <si>
    <t>Hangzhou</t>
  </si>
  <si>
    <t>Chengdu</t>
  </si>
  <si>
    <t>Henan Province</t>
  </si>
  <si>
    <t>Guangdong Province</t>
  </si>
  <si>
    <t>Shandong Province</t>
  </si>
  <si>
    <t>Dalian</t>
  </si>
  <si>
    <t>CHN Liaoning Province The suburbs of Dalian</t>
  </si>
  <si>
    <t>CHN Beijing Dongcheng District</t>
  </si>
  <si>
    <t>CHN Beijing Chaoyang District</t>
  </si>
  <si>
    <t>Baoding</t>
  </si>
  <si>
    <t>Wuhan</t>
  </si>
  <si>
    <t>Guangzhou</t>
  </si>
  <si>
    <t>Qingdao, Shandong</t>
  </si>
  <si>
    <t>Nanjing</t>
  </si>
  <si>
    <t>Nantong</t>
  </si>
  <si>
    <t>Xiamen</t>
  </si>
  <si>
    <t>CHN Shanghai Shanghai core city</t>
  </si>
  <si>
    <t>CHN Shanghai The suburbs of Shanghai</t>
  </si>
  <si>
    <t>CHN Shanghai Pudong</t>
  </si>
  <si>
    <t>Limon, Heredia</t>
  </si>
  <si>
    <t>Vukovar</t>
  </si>
  <si>
    <t>Slavonia</t>
  </si>
  <si>
    <t>Karlovac</t>
  </si>
  <si>
    <t>Varazdin</t>
  </si>
  <si>
    <t>Pula</t>
  </si>
  <si>
    <t>Rijeka</t>
  </si>
  <si>
    <t>Split</t>
  </si>
  <si>
    <t>Zadar</t>
  </si>
  <si>
    <t>Osijek</t>
  </si>
  <si>
    <t>Slavonski Brod</t>
  </si>
  <si>
    <t>Northern region</t>
  </si>
  <si>
    <t>Ziway</t>
  </si>
  <si>
    <t>Lower Volta</t>
  </si>
  <si>
    <t>Central Valley</t>
  </si>
  <si>
    <t>Region 1</t>
  </si>
  <si>
    <t>Region 2</t>
  </si>
  <si>
    <t>Region 3</t>
  </si>
  <si>
    <t>Mumbai</t>
  </si>
  <si>
    <t>Noida</t>
  </si>
  <si>
    <t>Gurgaon</t>
  </si>
  <si>
    <t>Delhi</t>
  </si>
  <si>
    <t>Bihar province</t>
  </si>
  <si>
    <t>Maharashtra province</t>
  </si>
  <si>
    <t>Uttar Pradesh province</t>
  </si>
  <si>
    <t>Uttar Pradesh, Bhadohi</t>
  </si>
  <si>
    <t>Tiruppur, Tamil Nadu</t>
  </si>
  <si>
    <t>IND Andaman and Nicobar Islands (U) Port Blair</t>
  </si>
  <si>
    <t>Anantapur</t>
  </si>
  <si>
    <t>Guntur</t>
  </si>
  <si>
    <t>IND Telangana Hyderabad</t>
  </si>
  <si>
    <t>IND Telangana The suburbs of Hyderabad</t>
  </si>
  <si>
    <t>Kakinada</t>
  </si>
  <si>
    <t>Nellore</t>
  </si>
  <si>
    <t>Tirupati</t>
  </si>
  <si>
    <t>Vijayawada</t>
  </si>
  <si>
    <t>Visakhapatnam</t>
  </si>
  <si>
    <t>Warangal</t>
  </si>
  <si>
    <t>Dibrugarh</t>
  </si>
  <si>
    <t>Guwahati</t>
  </si>
  <si>
    <t>Bhagalpur</t>
  </si>
  <si>
    <t>Muzaffarpur</t>
  </si>
  <si>
    <t>Patna</t>
  </si>
  <si>
    <t>Chandigarh</t>
  </si>
  <si>
    <t>IND Chandigarh (U) A small city (10 000 - 100 000)</t>
  </si>
  <si>
    <t>Bhilai</t>
  </si>
  <si>
    <t>IND Chhattisgarh Korba</t>
  </si>
  <si>
    <t>Raipur</t>
  </si>
  <si>
    <t>IND Dadra and Nagar Haveli (U) Silvassa</t>
  </si>
  <si>
    <t>Daman</t>
  </si>
  <si>
    <t>IND Delhi Bhalswa Jahangirpur</t>
  </si>
  <si>
    <t>IND Delhi The suburbs of Delhi</t>
  </si>
  <si>
    <t>IND Delhi New Delhi</t>
  </si>
  <si>
    <t>IND Goa Mormugao</t>
  </si>
  <si>
    <t>Panaji</t>
  </si>
  <si>
    <t>Ahmedabad</t>
  </si>
  <si>
    <t>Bhavnagar</t>
  </si>
  <si>
    <t>Gandhinagar</t>
  </si>
  <si>
    <t>Jamnagar</t>
  </si>
  <si>
    <t>Rajkot</t>
  </si>
  <si>
    <t>Surat</t>
  </si>
  <si>
    <t>Vadodara</t>
  </si>
  <si>
    <t>IND Gujarat Another town (100 000 - 1 million)</t>
  </si>
  <si>
    <t>Faridabad</t>
  </si>
  <si>
    <t>Panipat</t>
  </si>
  <si>
    <t>Shimla</t>
  </si>
  <si>
    <t>IND Himachal Pradesh Solan</t>
  </si>
  <si>
    <t>Jammu</t>
  </si>
  <si>
    <t>Srinagar</t>
  </si>
  <si>
    <t>Bokaro</t>
  </si>
  <si>
    <t>Dhanbad</t>
  </si>
  <si>
    <t>Jamshedpur</t>
  </si>
  <si>
    <t>Ranchi</t>
  </si>
  <si>
    <t>IND Karnataka Bangalore</t>
  </si>
  <si>
    <t>IND Karnataka Belagavi</t>
  </si>
  <si>
    <t>IND Karnataka Bellary</t>
  </si>
  <si>
    <t>Mangalore</t>
  </si>
  <si>
    <t>Mysore</t>
  </si>
  <si>
    <t>IND Karnataka Shimoga</t>
  </si>
  <si>
    <t>IND Karnataka A small city (10 000 - 100 000)</t>
  </si>
  <si>
    <t>IND Kerala Kochi (Cochin)</t>
  </si>
  <si>
    <t>Kozhikode (Calicut)</t>
  </si>
  <si>
    <t>Palakkad</t>
  </si>
  <si>
    <t>Thiruvananthapuram</t>
  </si>
  <si>
    <t>Thrissur</t>
  </si>
  <si>
    <t>Bhopal</t>
  </si>
  <si>
    <t>Gwalior</t>
  </si>
  <si>
    <t>Indore</t>
  </si>
  <si>
    <t>Jabalpur</t>
  </si>
  <si>
    <t>IND Madhya Pradesh Another town (100 000 - 1 million)</t>
  </si>
  <si>
    <t>Aurangabad</t>
  </si>
  <si>
    <t>Kalyan</t>
  </si>
  <si>
    <t>IND Maharashtra The suburbs of Mumbai</t>
  </si>
  <si>
    <t>Nagpur</t>
  </si>
  <si>
    <t>Nashik</t>
  </si>
  <si>
    <t>Navi Mumbai</t>
  </si>
  <si>
    <t>IND Maharashtra Pimpri-Chinchwad</t>
  </si>
  <si>
    <t>Pune</t>
  </si>
  <si>
    <t>Solapur</t>
  </si>
  <si>
    <t>IND Maharashtra Thana</t>
  </si>
  <si>
    <t>IND Maharashtra Another town (100 000 - 1 million)</t>
  </si>
  <si>
    <t>IND Maharashtra A small city (10 000 - 100 000)</t>
  </si>
  <si>
    <t>IND Maharashtra Rural area</t>
  </si>
  <si>
    <t>Imphal</t>
  </si>
  <si>
    <t>Shillong</t>
  </si>
  <si>
    <t>Bhubaneswar</t>
  </si>
  <si>
    <t>Rourkela</t>
  </si>
  <si>
    <t>Pondicherry</t>
  </si>
  <si>
    <t>Amritsar</t>
  </si>
  <si>
    <t>Bathinda</t>
  </si>
  <si>
    <t>Jalandhar</t>
  </si>
  <si>
    <t>Ludhiana</t>
  </si>
  <si>
    <t>Patiala</t>
  </si>
  <si>
    <t>Ajmer</t>
  </si>
  <si>
    <t>Alwar</t>
  </si>
  <si>
    <t>Bikaner</t>
  </si>
  <si>
    <t>Jaipur</t>
  </si>
  <si>
    <t>Jodhpur</t>
  </si>
  <si>
    <t>Udaipur</t>
  </si>
  <si>
    <t>Gangtok (Sikkim)</t>
  </si>
  <si>
    <t>IND Tamil Nadu Ambattur</t>
  </si>
  <si>
    <t>Chennai</t>
  </si>
  <si>
    <t>IND Tamil Nadu The suburbs of Chennai</t>
  </si>
  <si>
    <t>Coimbatore</t>
  </si>
  <si>
    <t>Madurai</t>
  </si>
  <si>
    <t>IND Tamil Nadu Salem</t>
  </si>
  <si>
    <t>Tiruchirapalli (Trichy)</t>
  </si>
  <si>
    <t>Tirunelveli, Tamil Nadu</t>
  </si>
  <si>
    <t>Tiruppur,Tirupur</t>
  </si>
  <si>
    <t>IND Tamil Nadu Another town (100 000 - 1 million)</t>
  </si>
  <si>
    <t>Agartala</t>
  </si>
  <si>
    <t>Dehradun</t>
  </si>
  <si>
    <t>Rudarpur</t>
  </si>
  <si>
    <t>Agra</t>
  </si>
  <si>
    <t>Allahabad</t>
  </si>
  <si>
    <t>Bareilly</t>
  </si>
  <si>
    <t>Ghaziabad</t>
  </si>
  <si>
    <t>Kanpur</t>
  </si>
  <si>
    <t>Lucknow (Lakhnau)</t>
  </si>
  <si>
    <t>Meerut</t>
  </si>
  <si>
    <t>Varanasi</t>
  </si>
  <si>
    <t>IND Uttar Pradesh Another town (100 000 - 1 million)</t>
  </si>
  <si>
    <t>Asansol</t>
  </si>
  <si>
    <t>Durgapur</t>
  </si>
  <si>
    <t>Haora</t>
  </si>
  <si>
    <t>Kolkata</t>
  </si>
  <si>
    <t>IND West Bengal The suburbs of Kolkata</t>
  </si>
  <si>
    <t>Lake Naivasha</t>
  </si>
  <si>
    <t>Mount Kenya</t>
  </si>
  <si>
    <t>Korea, Dem. People’s Rep.</t>
  </si>
  <si>
    <t>Antananarivo</t>
  </si>
  <si>
    <t>MDG Antananarivo Antananarivo</t>
  </si>
  <si>
    <t>MDG Antananarivo Antsirabe</t>
  </si>
  <si>
    <t>MDG Antsiranana Antsiranana</t>
  </si>
  <si>
    <t>MDG Mahajanga Mahajanga</t>
  </si>
  <si>
    <t>MDG Toamasina Toamasina</t>
  </si>
  <si>
    <t>MDG Toliary Taolagnaro</t>
  </si>
  <si>
    <t>Southern region</t>
  </si>
  <si>
    <t>Casablanca</t>
  </si>
  <si>
    <t>Northwest</t>
  </si>
  <si>
    <t>Urban Sialkot</t>
  </si>
  <si>
    <t>Rural Sialkot</t>
  </si>
  <si>
    <t>Brasov</t>
  </si>
  <si>
    <t>Sibiu</t>
  </si>
  <si>
    <t>Targu Mures</t>
  </si>
  <si>
    <t>Arad</t>
  </si>
  <si>
    <t>Timisoara</t>
  </si>
  <si>
    <t>Campina</t>
  </si>
  <si>
    <t>Pitesti</t>
  </si>
  <si>
    <t>Ploiesti</t>
  </si>
  <si>
    <t>Bacau</t>
  </si>
  <si>
    <t>Botosani</t>
  </si>
  <si>
    <t>Iasi</t>
  </si>
  <si>
    <t>Piatra Neamt</t>
  </si>
  <si>
    <t>Suceava</t>
  </si>
  <si>
    <t>Baia Mare</t>
  </si>
  <si>
    <t>Cluj-Napoca</t>
  </si>
  <si>
    <t>Oradea</t>
  </si>
  <si>
    <t>Buzau</t>
  </si>
  <si>
    <t>Constanta</t>
  </si>
  <si>
    <t>Galati</t>
  </si>
  <si>
    <t>Tulcea</t>
  </si>
  <si>
    <t>Craiova</t>
  </si>
  <si>
    <t>Novi Sad</t>
  </si>
  <si>
    <t>Nis</t>
  </si>
  <si>
    <t>Kraljevo</t>
  </si>
  <si>
    <t>Kragujevac</t>
  </si>
  <si>
    <t>Sombor</t>
  </si>
  <si>
    <t>Western Cape</t>
  </si>
  <si>
    <t>Estate sector</t>
  </si>
  <si>
    <t>Swaziland</t>
  </si>
  <si>
    <t>Tunis</t>
  </si>
  <si>
    <t>London</t>
  </si>
  <si>
    <t>Alabama</t>
  </si>
  <si>
    <t>Alaska</t>
  </si>
  <si>
    <t>Arizona</t>
  </si>
  <si>
    <t>Arkansas</t>
  </si>
  <si>
    <t>California</t>
  </si>
  <si>
    <t>Colorado</t>
  </si>
  <si>
    <t>Connecticut</t>
  </si>
  <si>
    <t>Delaware</t>
  </si>
  <si>
    <t>DC</t>
  </si>
  <si>
    <t>Florida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</si>
  <si>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</si>
  <si>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</si>
  <si>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</si>
  <si>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</si>
  <si>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</si>
  <si>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</si>
  <si>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</si>
  <si>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</si>
  <si>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</si>
  <si>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</si>
  <si>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</si>
  <si>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</si>
  <si>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</si>
  <si>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</si>
  <si>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</si>
  <si>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</si>
  <si>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</si>
  <si>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</si>
  <si>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</si>
  <si>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</si>
  <si>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</si>
  <si>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</si>
  <si>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</si>
  <si>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</si>
  <si>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</si>
  <si>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</si>
  <si>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</si>
  <si>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</si>
  <si>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</si>
  <si>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</si>
  <si>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</si>
  <si>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</si>
  <si>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</si>
  <si>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</si>
  <si>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</si>
  <si>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</si>
  <si>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</si>
  <si>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</si>
  <si>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</si>
  <si>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</si>
  <si>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Ho Chi Minh</t>
  </si>
  <si>
    <t>Economic Zone 4</t>
  </si>
  <si>
    <t>Zurich</t>
  </si>
  <si>
    <t>Oslo</t>
  </si>
  <si>
    <t>Reykjavik</t>
  </si>
  <si>
    <t>Copenhagen</t>
  </si>
  <si>
    <t>San Francisco</t>
  </si>
  <si>
    <t>Tel Aviv-Yafo</t>
  </si>
  <si>
    <t>Jerusalem</t>
  </si>
  <si>
    <t>The Hague (Den Haag)</t>
  </si>
  <si>
    <t>Brussels</t>
  </si>
  <si>
    <t>Milan</t>
  </si>
  <si>
    <t>Rome</t>
  </si>
  <si>
    <t>Amsterdam</t>
  </si>
  <si>
    <t>Paris</t>
  </si>
  <si>
    <t>Eindhoven</t>
  </si>
  <si>
    <t>Utrecht</t>
  </si>
  <si>
    <t>Dublin</t>
  </si>
  <si>
    <t>Manchester</t>
  </si>
  <si>
    <t>Edmonton</t>
  </si>
  <si>
    <t>Toronto</t>
  </si>
  <si>
    <t>Calgary</t>
  </si>
  <si>
    <t>Austin</t>
  </si>
  <si>
    <t>Boston</t>
  </si>
  <si>
    <t>Chicago</t>
  </si>
  <si>
    <t>Dallas</t>
  </si>
  <si>
    <t>Houston</t>
  </si>
  <si>
    <t>Las Vegas</t>
  </si>
  <si>
    <t>Los Angeles</t>
  </si>
  <si>
    <t>San Diego</t>
  </si>
  <si>
    <t>Seattle</t>
  </si>
  <si>
    <t>Helsinki</t>
  </si>
  <si>
    <t>Rotterdam</t>
  </si>
  <si>
    <t>Portland</t>
  </si>
  <si>
    <t>Brisbane</t>
  </si>
  <si>
    <t>Perth</t>
  </si>
  <si>
    <t>Munich</t>
  </si>
  <si>
    <t>Madrid</t>
  </si>
  <si>
    <t>Auckland</t>
  </si>
  <si>
    <t>Victoria</t>
  </si>
  <si>
    <t>Sydney</t>
  </si>
  <si>
    <t>Hamburg</t>
  </si>
  <si>
    <t>Stockholm</t>
  </si>
  <si>
    <t>Adelaide</t>
  </si>
  <si>
    <t>Vancouver</t>
  </si>
  <si>
    <t>Ottawa</t>
  </si>
  <si>
    <t>Barcelona</t>
  </si>
  <si>
    <t>Phoenix</t>
  </si>
  <si>
    <t>Gothenburg</t>
  </si>
  <si>
    <t>Montreal</t>
  </si>
  <si>
    <t>Winnipeg</t>
  </si>
  <si>
    <t>Thessaloniki</t>
  </si>
  <si>
    <t>Frankfurt</t>
  </si>
  <si>
    <t>Athens</t>
  </si>
  <si>
    <t>Vienna</t>
  </si>
  <si>
    <t>Melbourne</t>
  </si>
  <si>
    <t>Johannesburg</t>
  </si>
  <si>
    <t>Beirut</t>
  </si>
  <si>
    <t>Panama City</t>
  </si>
  <si>
    <t>Minsk</t>
  </si>
  <si>
    <t>Valencia</t>
  </si>
  <si>
    <t>Cape Town</t>
  </si>
  <si>
    <t>Moscow</t>
  </si>
  <si>
    <t>Montevideo</t>
  </si>
  <si>
    <t>Berlin</t>
  </si>
  <si>
    <t>Lisbon</t>
  </si>
  <si>
    <t>Tokyo</t>
  </si>
  <si>
    <t>Ljubljana</t>
  </si>
  <si>
    <t>Tallinn</t>
  </si>
  <si>
    <t>Durban</t>
  </si>
  <si>
    <t>Pretoria</t>
  </si>
  <si>
    <t>Dubai</t>
  </si>
  <si>
    <t>Saint Petersburg</t>
  </si>
  <si>
    <t>Vilnius</t>
  </si>
  <si>
    <t>Riga</t>
  </si>
  <si>
    <t>Porto</t>
  </si>
  <si>
    <t>Santiago</t>
  </si>
  <si>
    <t>Doha</t>
  </si>
  <si>
    <t>San Jose</t>
  </si>
  <si>
    <t>Amman</t>
  </si>
  <si>
    <t>Abu Dhabi</t>
  </si>
  <si>
    <t>Seoul</t>
  </si>
  <si>
    <t>Sofia</t>
  </si>
  <si>
    <t>Varna</t>
  </si>
  <si>
    <t>Buenos Aires</t>
  </si>
  <si>
    <t>Kaunas</t>
  </si>
  <si>
    <t>Bratislava</t>
  </si>
  <si>
    <t>Brno</t>
  </si>
  <si>
    <t>Prague</t>
  </si>
  <si>
    <t>Budapest</t>
  </si>
  <si>
    <t>Gdansk</t>
  </si>
  <si>
    <t>Wroclaw</t>
  </si>
  <si>
    <t>Krakow (Cracow)</t>
  </si>
  <si>
    <t>Warsaw</t>
  </si>
  <si>
    <t>Honk Kong</t>
  </si>
  <si>
    <t>Poznan</t>
  </si>
  <si>
    <t>Yekaterinburg</t>
  </si>
  <si>
    <t>Monterrey</t>
  </si>
  <si>
    <t>Odessa</t>
  </si>
  <si>
    <t>Kiev</t>
  </si>
  <si>
    <t>Santo Domingo</t>
  </si>
  <si>
    <t>Novosibirsk</t>
  </si>
  <si>
    <t>Baku</t>
  </si>
  <si>
    <t>Guadalajara</t>
  </si>
  <si>
    <t>Plovdiv</t>
  </si>
  <si>
    <t>Podgorica</t>
  </si>
  <si>
    <t>Chisinau</t>
  </si>
  <si>
    <t>Skopje</t>
  </si>
  <si>
    <t>Mexico City</t>
  </si>
  <si>
    <t>Almaty</t>
  </si>
  <si>
    <t>Yerevan</t>
  </si>
  <si>
    <t>Tbilisi</t>
  </si>
  <si>
    <t>Lodz</t>
  </si>
  <si>
    <t>Istanbul</t>
  </si>
  <si>
    <t>Nairobi</t>
  </si>
  <si>
    <t>Kharkiv</t>
  </si>
  <si>
    <t>Ankara</t>
  </si>
  <si>
    <t>Bursa</t>
  </si>
  <si>
    <t>Sarajevo</t>
  </si>
  <si>
    <t>Lviv</t>
  </si>
  <si>
    <t>Tashkent</t>
  </si>
  <si>
    <t>Quito</t>
  </si>
  <si>
    <t>Taipei</t>
  </si>
  <si>
    <t>Banja Luka</t>
  </si>
  <si>
    <t>Manila</t>
  </si>
  <si>
    <t>Cairo</t>
  </si>
  <si>
    <t>Lima</t>
  </si>
  <si>
    <t>Bogota</t>
  </si>
  <si>
    <t>Izmir</t>
  </si>
  <si>
    <t>Kuala Lumpur</t>
  </si>
  <si>
    <t>Alexandria</t>
  </si>
  <si>
    <t>Jakarta</t>
  </si>
  <si>
    <t>Bangalore</t>
  </si>
  <si>
    <t>Kathmandu</t>
  </si>
  <si>
    <t>Hanoi</t>
  </si>
  <si>
    <t>Ho Chi Minh City</t>
  </si>
  <si>
    <t>Hyderabad</t>
  </si>
  <si>
    <t>Bangkok</t>
  </si>
  <si>
    <t>Colombo</t>
  </si>
  <si>
    <t>c</t>
  </si>
  <si>
    <t>a</t>
  </si>
  <si>
    <t>b</t>
  </si>
  <si>
    <t>Saint Kitts and Nevis</t>
  </si>
  <si>
    <t>Saint Lucia</t>
  </si>
  <si>
    <t>Saint Vincent and the Grenadines</t>
  </si>
  <si>
    <t>Yemen</t>
  </si>
  <si>
    <t>Åland Islands</t>
  </si>
  <si>
    <t>China, Taiwan Province of</t>
  </si>
  <si>
    <t>Congo</t>
  </si>
  <si>
    <t>Cook Islands</t>
  </si>
  <si>
    <t>French Southern Territories</t>
  </si>
  <si>
    <t>Holy See</t>
  </si>
  <si>
    <t>Jersey</t>
  </si>
  <si>
    <t>Martinique</t>
  </si>
  <si>
    <t>Mayotte</t>
  </si>
  <si>
    <t>Réunion</t>
  </si>
  <si>
    <t>Saint Martin (French part)</t>
  </si>
  <si>
    <t>Saint Pierre and Miquelon</t>
  </si>
  <si>
    <t>Country code</t>
  </si>
  <si>
    <t>Country Currency</t>
  </si>
  <si>
    <t>Currency Ex Rate</t>
  </si>
  <si>
    <t>Venezuela, RB.</t>
  </si>
  <si>
    <t>FINAL
Living wage - Typ. Family (USD/year)</t>
  </si>
  <si>
    <t>PPP Model - living wage (USD/year)</t>
  </si>
  <si>
    <t>Living Wage Coalition (LCU/year)</t>
  </si>
  <si>
    <t>Title</t>
  </si>
  <si>
    <t>Author</t>
  </si>
  <si>
    <t>Contact</t>
  </si>
  <si>
    <t>Related publication</t>
  </si>
  <si>
    <t>Data reference year</t>
  </si>
  <si>
    <t xml:space="preserve">Living wage methodology </t>
  </si>
  <si>
    <t>Living wage type</t>
  </si>
  <si>
    <t>Coverage</t>
  </si>
  <si>
    <t>Note</t>
  </si>
  <si>
    <t>Samuel Vionnet - Valuing Impact
Edgar Sacayon - Valuing Impact</t>
  </si>
  <si>
    <t>sv@valuingimpact.com</t>
  </si>
  <si>
    <t>Vionnet Samuel (2020) A worldwide living wage dataset for benchmarking compensation practices in global value chain - Technical paper (previous version of this dataset, published in 2020)</t>
  </si>
  <si>
    <r>
      <rPr>
        <b/>
        <sz val="12"/>
        <color theme="1"/>
        <rFont val="Calibri"/>
        <family val="2"/>
        <scheme val="minor"/>
      </rPr>
      <t>Typical family</t>
    </r>
    <r>
      <rPr>
        <sz val="12"/>
        <color theme="1"/>
        <rFont val="Calibri"/>
        <family val="2"/>
        <scheme val="minor"/>
      </rPr>
      <t xml:space="preserve">: Accounts for 1 + country employment rate working parents and uses the national fertility rate for the number of children.
</t>
    </r>
    <r>
      <rPr>
        <b/>
        <sz val="12"/>
        <color theme="1"/>
        <rFont val="Calibri"/>
        <family val="2"/>
        <scheme val="minor"/>
      </rPr>
      <t>Standard family</t>
    </r>
    <r>
      <rPr>
        <sz val="12"/>
        <color theme="1"/>
        <rFont val="Calibri"/>
        <family val="2"/>
        <scheme val="minor"/>
      </rPr>
      <t xml:space="preserve">: Accounts for 2 adults, 2 children families. Considers 1.8 working adults.
</t>
    </r>
    <r>
      <rPr>
        <b/>
        <sz val="12"/>
        <color theme="1"/>
        <rFont val="Calibri"/>
        <family val="2"/>
        <scheme val="minor"/>
      </rPr>
      <t>Individual person</t>
    </r>
    <r>
      <rPr>
        <sz val="12"/>
        <color theme="1"/>
        <rFont val="Calibri"/>
        <family val="2"/>
        <scheme val="minor"/>
      </rPr>
      <t xml:space="preserve">: cost of living for one single adult
</t>
    </r>
    <r>
      <rPr>
        <b/>
        <sz val="12"/>
        <color theme="1"/>
        <rFont val="Calibri"/>
        <family val="2"/>
        <scheme val="minor"/>
      </rPr>
      <t>Single working parent typical family</t>
    </r>
    <r>
      <rPr>
        <sz val="12"/>
        <color theme="1"/>
        <rFont val="Calibri"/>
        <family val="2"/>
        <scheme val="minor"/>
      </rPr>
      <t>: accounts for 2 adults and uses the national fertility rate for the number of children. Considers only one working parent.</t>
    </r>
  </si>
  <si>
    <t>Numbeo model</t>
  </si>
  <si>
    <t>Data source</t>
  </si>
  <si>
    <t>https://www.numbeo.com/cost-of-living/</t>
  </si>
  <si>
    <t>Food costs</t>
  </si>
  <si>
    <t>Housing costs</t>
  </si>
  <si>
    <t>NFNH</t>
  </si>
  <si>
    <t>Unexpected events</t>
  </si>
  <si>
    <t>Household data</t>
  </si>
  <si>
    <t>Taxation rates</t>
  </si>
  <si>
    <t>Version</t>
  </si>
  <si>
    <t>v1.0</t>
  </si>
  <si>
    <t>Citation</t>
  </si>
  <si>
    <t>The food costs were estimed based on a diet combinging Numbeo prices per country leading to 2,300 kcal per day per person (for children, we assumed 70% of an adult diet). We adjusted the rate of fat, proteins, carbohydrates and other food types to follow the recommendations from the WHO. The ratio between food items are constant across countries, despite the fact that some variations might occur depending on local preferences, food availability, culture and religions.
The food prices per day were then multiplied by 365 days, accounting for the number of adults and kids in the household.
Most of the diet impact is based on the following food items:
Loaf of Fresh White Bread 
Eggs 
Local Cheese 
Apples 
Oranges 
Potato 
Lettuce 
Rice 
Tomato 
Banana 
Onion 
Beef Round 
Chicken Breasts 
Milk</t>
  </si>
  <si>
    <t>The Non Food Non Housing costs were estimated separately for adults and children. We considered the following compoenents:
- Transport (monthly public transport plan for adults, to go to work and other activities) 
- Clothes (we considered a cost equivalent for each individual to a pair of jeans or dress, 2-3 t-shirts and some underwear)
- Education (we considered the cost of education for kids only, considering 10% of the cost of a private school, given that this was the only data available in Numbeo. We considered that kids are going to public school, although there are still costs associated to public education).
- Health (we considered health for all members of the family as 10% additional to the total costs of diet and housing. This is a standard estimate for households across the world, although this value can vary greatly depending on socio-economic context and personal situations).</t>
  </si>
  <si>
    <t>We considered a 5% cost over all the previous costs planned for unexpected events, according to the Anker&amp;Anker methodology.</t>
  </si>
  <si>
    <t>We used World Bank data to translate the cost of living into a net living wage. We considered the natality rate for 2021 and unemployment rate (to calculate the level of employment for the typical living wages). Those living wages based on typical family (statistical household composition) are not excelent at reflecting the real situation of households, as you cannot split a children in a fraction and most of the time, you either have a job or not. For this reason we tend to prefer the definition of the standard family or the single working parent typical family (as a higher bounardy for the living wage).</t>
  </si>
  <si>
    <t>We developed our own dataset of personal income tax rates for low incomes, pulling from PwC and KPMG websites on the topic. Not all countries were covered and when no information was available we assumed a 10% tax rates, which reflects an average taxation rates for low income households. Applying the taxation rates allows us to calculate a gross living wage estimates (what is currently considered a living wage).</t>
  </si>
  <si>
    <t>Algiers</t>
  </si>
  <si>
    <t>Antalya</t>
  </si>
  <si>
    <t>Baghdad</t>
  </si>
  <si>
    <t>Beijing</t>
  </si>
  <si>
    <t>Caracas</t>
  </si>
  <si>
    <t>Cork</t>
  </si>
  <si>
    <t>Dnipro</t>
  </si>
  <si>
    <t>Guayaquil</t>
  </si>
  <si>
    <t>Kayseri</t>
  </si>
  <si>
    <t>Kazan</t>
  </si>
  <si>
    <t>Kiev (Kyiv)</t>
  </si>
  <si>
    <t>Medellin</t>
  </si>
  <si>
    <t>Odessa (Odesa)</t>
  </si>
  <si>
    <t>Plzen</t>
  </si>
  <si>
    <t>Pristina</t>
  </si>
  <si>
    <t>Sharjah</t>
  </si>
  <si>
    <t>Ufa, Russia</t>
  </si>
  <si>
    <t>Vladivostok, Russia</t>
  </si>
  <si>
    <t>Voronezh, Russia</t>
  </si>
  <si>
    <t>Cambridge, MA, United States</t>
  </si>
  <si>
    <t>Alicante, Spain</t>
  </si>
  <si>
    <t>Hamilton, Bermuda</t>
  </si>
  <si>
    <t>Ulaanbaatar, Mongolia</t>
  </si>
  <si>
    <t>Palma de Mallorca, Spain</t>
  </si>
  <si>
    <t>Seville (Sevilla), Spain</t>
  </si>
  <si>
    <t>Tarragona, Spain</t>
  </si>
  <si>
    <t>Navi Mumbai, India</t>
  </si>
  <si>
    <t>Vigo, Spain</t>
  </si>
  <si>
    <t>Belo Horizonte, Brazil</t>
  </si>
  <si>
    <t>Geneva, Switzerland</t>
  </si>
  <si>
    <t>Curitiba, Brazil</t>
  </si>
  <si>
    <t>Fortaleza, Brazil</t>
  </si>
  <si>
    <t>Adana, Turkey</t>
  </si>
  <si>
    <t>Yaroslavl, Russia</t>
  </si>
  <si>
    <t>Aydin, Turkey</t>
  </si>
  <si>
    <t>Balikesir, Turkey</t>
  </si>
  <si>
    <t>Eskisehir, Turkey</t>
  </si>
  <si>
    <t>Porto Alegre, Brazil</t>
  </si>
  <si>
    <t>Kocaeli, Turkey</t>
  </si>
  <si>
    <t>Konya, Turkey</t>
  </si>
  <si>
    <t>Mersin, Turkey</t>
  </si>
  <si>
    <t>Douala, Cameroon</t>
  </si>
  <si>
    <t>Guelph, Canada</t>
  </si>
  <si>
    <t>Kelowna, Canada</t>
  </si>
  <si>
    <t>London, Canada</t>
  </si>
  <si>
    <t>Mississauga, Canada</t>
  </si>
  <si>
    <t>Moncton, Canada</t>
  </si>
  <si>
    <t>St. John's, Newfoundland and Labrador, Canada</t>
  </si>
  <si>
    <t>Vinnytsia, Ukraine</t>
  </si>
  <si>
    <t>Aberdeen, United Kingdom</t>
  </si>
  <si>
    <t>Belfast, United Kingdom</t>
  </si>
  <si>
    <t>Birmingham, United Kingdom</t>
  </si>
  <si>
    <t>Bristol, United Kingdom</t>
  </si>
  <si>
    <t>Cardiff, United Kingdom</t>
  </si>
  <si>
    <t>Wellington, New Zealand</t>
  </si>
  <si>
    <t>Edinburgh, United Kingdom</t>
  </si>
  <si>
    <t>Glasgow, United Kingdom</t>
  </si>
  <si>
    <t>Leeds, United Kingdom</t>
  </si>
  <si>
    <t>Cali, Colombia</t>
  </si>
  <si>
    <t>Newcastle upon Tyne, United Kingdom</t>
  </si>
  <si>
    <t>Manama, Bahrain</t>
  </si>
  <si>
    <t>Portland, ME, United States</t>
  </si>
  <si>
    <t>Fethiye, Turkey</t>
  </si>
  <si>
    <t>Tehran, Iran</t>
  </si>
  <si>
    <t>Erbil (Irbil), Iraq</t>
  </si>
  <si>
    <t>Haifa, Israel</t>
  </si>
  <si>
    <t>Kaohsiung, Taiwan</t>
  </si>
  <si>
    <t>Phuket, Thailand</t>
  </si>
  <si>
    <t>Kuwait City, Kuwait</t>
  </si>
  <si>
    <t>Bishkek, Kyrgyzstan</t>
  </si>
  <si>
    <t>Muscat, Oman</t>
  </si>
  <si>
    <t>Islamabad, Pakistan</t>
  </si>
  <si>
    <t>Karachi, Pakistan</t>
  </si>
  <si>
    <t>Lahore, Pakistan</t>
  </si>
  <si>
    <t>Goa, India</t>
  </si>
  <si>
    <t>Rawalpindi, Pakistan</t>
  </si>
  <si>
    <t>Batumi, Ajara, Georgia</t>
  </si>
  <si>
    <t>Graz, Austria</t>
  </si>
  <si>
    <t>Linz, Austria</t>
  </si>
  <si>
    <t>Salzburg, Austria</t>
  </si>
  <si>
    <t>Jeddah (Jiddah), Saudi Arabia</t>
  </si>
  <si>
    <t>Riyadh, Saudi Arabia</t>
  </si>
  <si>
    <t>Leuven, Belgium</t>
  </si>
  <si>
    <t>Eugene, OR, United States</t>
  </si>
  <si>
    <t>Puerto Vallarta, Mexico</t>
  </si>
  <si>
    <t>Burgas, Bulgaria</t>
  </si>
  <si>
    <t>Tijuana, Mexico</t>
  </si>
  <si>
    <t>Osijek, Croatia</t>
  </si>
  <si>
    <t>Rijeka, Croatia</t>
  </si>
  <si>
    <t>Limassol, Cyprus</t>
  </si>
  <si>
    <t>Nicosia, Cyprus</t>
  </si>
  <si>
    <t>Ostrava, Czech Republic</t>
  </si>
  <si>
    <t>Aarhus, Denmark</t>
  </si>
  <si>
    <t>Tartu, Estonia</t>
  </si>
  <si>
    <t>San Juan, Puerto Rico</t>
  </si>
  <si>
    <t>Budva, Montenegro</t>
  </si>
  <si>
    <t>Agadir, Morocco</t>
  </si>
  <si>
    <t>Rabat, Morocco</t>
  </si>
  <si>
    <t>Tangier, Morocco</t>
  </si>
  <si>
    <t>Malaga, Spain</t>
  </si>
  <si>
    <t>Espoo, Finland</t>
  </si>
  <si>
    <t>Asuncion, Paraguay</t>
  </si>
  <si>
    <t>Concepcion, Chile</t>
  </si>
  <si>
    <t>Kochi, India</t>
  </si>
  <si>
    <t>Heraklion, Greece</t>
  </si>
  <si>
    <t>Brasilia, Brazil</t>
  </si>
  <si>
    <t>Port of Spain, Trinidad And Tobago</t>
  </si>
  <si>
    <t>Lyon, France</t>
  </si>
  <si>
    <t>Sousse, Tunisia</t>
  </si>
  <si>
    <t>Halifax, Canada</t>
  </si>
  <si>
    <t>Kosice, Slovakia</t>
  </si>
  <si>
    <t>Split, Croatia</t>
  </si>
  <si>
    <t>Aachen, Germany</t>
  </si>
  <si>
    <t>Atlanta, GA, United States</t>
  </si>
  <si>
    <t>Cologne, Germany</t>
  </si>
  <si>
    <t>Buffalo, NY, United States</t>
  </si>
  <si>
    <t>Charlotte, NC, United States</t>
  </si>
  <si>
    <t>Dresden, Germany</t>
  </si>
  <si>
    <t>New Cairo, Egypt</t>
  </si>
  <si>
    <t>Essen, Germany</t>
  </si>
  <si>
    <t>Denver, CO, United States</t>
  </si>
  <si>
    <t>Playa del Carmen, Mexico</t>
  </si>
  <si>
    <t>Hanover, Germany</t>
  </si>
  <si>
    <t>Waterloo, Canada</t>
  </si>
  <si>
    <t>Merida, Mexico</t>
  </si>
  <si>
    <t>Honolulu, HI, United States</t>
  </si>
  <si>
    <t>Jacksonville, FL, United States</t>
  </si>
  <si>
    <t>Nuremberg, Germany</t>
  </si>
  <si>
    <t>Miami, FL, United States</t>
  </si>
  <si>
    <t>Minneapolis, MN, United States</t>
  </si>
  <si>
    <t>Taichung, Taiwan</t>
  </si>
  <si>
    <t>Stuttgart, Germany</t>
  </si>
  <si>
    <t>Lagos, Nigeria</t>
  </si>
  <si>
    <t>Omaha, NE, United States</t>
  </si>
  <si>
    <t>Orlando, FL, United States</t>
  </si>
  <si>
    <t>Philadelphia, PA, United States</t>
  </si>
  <si>
    <t>Pittsburgh, PA, United States</t>
  </si>
  <si>
    <t>Patras, Greece</t>
  </si>
  <si>
    <t>Raleigh, NC, United States</t>
  </si>
  <si>
    <t>Reno, NV, United States</t>
  </si>
  <si>
    <t>Richmond, VA, United States</t>
  </si>
  <si>
    <t>Sacramento, CA, United States</t>
  </si>
  <si>
    <t>Naples, FL, United States</t>
  </si>
  <si>
    <t>Debrecen, Hungary</t>
  </si>
  <si>
    <t>Salt Lake City, UT, United States</t>
  </si>
  <si>
    <t>San Antonio, TX, United States</t>
  </si>
  <si>
    <t>Quebec City, Canada</t>
  </si>
  <si>
    <t>Spokane, WA, United States</t>
  </si>
  <si>
    <t>Malmo, Sweden</t>
  </si>
  <si>
    <t>Tampa, FL, United States</t>
  </si>
  <si>
    <t>Washington, DC, United States</t>
  </si>
  <si>
    <t>Galway, Ireland</t>
  </si>
  <si>
    <t>Limerick, Ireland</t>
  </si>
  <si>
    <t>Canberra, Australia</t>
  </si>
  <si>
    <t>Bologna, Italy</t>
  </si>
  <si>
    <t>Cagliari, Italy</t>
  </si>
  <si>
    <t>Florence, Italy</t>
  </si>
  <si>
    <t>Paphos, Cyprus</t>
  </si>
  <si>
    <t>Florianopolis, Brazil</t>
  </si>
  <si>
    <t>Padova, Italy</t>
  </si>
  <si>
    <t>Palermo, Italy</t>
  </si>
  <si>
    <t>Parma, Italy</t>
  </si>
  <si>
    <t>Rimini, Italy</t>
  </si>
  <si>
    <t>Turin, Italy</t>
  </si>
  <si>
    <t>Syracuse, NY, United States</t>
  </si>
  <si>
    <t>Portimao, Portugal</t>
  </si>
  <si>
    <t>Sao Jose dos Campos, Brazil</t>
  </si>
  <si>
    <t>Dhaka, Bangladesh</t>
  </si>
  <si>
    <t>Nis, Serbia</t>
  </si>
  <si>
    <t>Phnom Penh, Cambodia</t>
  </si>
  <si>
    <t>Alanya, Turkey</t>
  </si>
  <si>
    <t>Chengdu, China</t>
  </si>
  <si>
    <t>Guangzhou, China</t>
  </si>
  <si>
    <t>Luxembourg, Luxembourg</t>
  </si>
  <si>
    <t>Brooklyn, NY, United States</t>
  </si>
  <si>
    <t>Shenzhen, China</t>
  </si>
  <si>
    <t>Wuhan, China</t>
  </si>
  <si>
    <t>Sliema, Malta</t>
  </si>
  <si>
    <t>Bhubaneswar, India</t>
  </si>
  <si>
    <t>Herceg Novi, Montenegro</t>
  </si>
  <si>
    <t>Raipur, India</t>
  </si>
  <si>
    <t>Vina del Mar, Chile</t>
  </si>
  <si>
    <t>Groningen, Netherlands</t>
  </si>
  <si>
    <t>Haarlem, Netherlands</t>
  </si>
  <si>
    <t>Bergen, Norway</t>
  </si>
  <si>
    <t>Trondheim, Norway</t>
  </si>
  <si>
    <t>Nashville, TN, United States</t>
  </si>
  <si>
    <t>Katowice, Poland</t>
  </si>
  <si>
    <t>Suzhou, China</t>
  </si>
  <si>
    <t>Dusseldorf, Germany</t>
  </si>
  <si>
    <t>Aveiro, Portugal</t>
  </si>
  <si>
    <t>Braga, Portugal</t>
  </si>
  <si>
    <t>Cascais, Portugal</t>
  </si>
  <si>
    <t>Coimbra, Portugal</t>
  </si>
  <si>
    <t>Funchal, Portugal</t>
  </si>
  <si>
    <t>Bhopal, India</t>
  </si>
  <si>
    <t>Coimbatore, India</t>
  </si>
  <si>
    <t>Sibiu, Romania</t>
  </si>
  <si>
    <t>Suceava, Romania</t>
  </si>
  <si>
    <t>Indore, India</t>
  </si>
  <si>
    <t>Lucknow (Lakhnau), India</t>
  </si>
  <si>
    <t>Chelyabinsk, Russia</t>
  </si>
  <si>
    <t>Nagpur, India</t>
  </si>
  <si>
    <t>Rajkot, India</t>
  </si>
  <si>
    <t>Surat, India</t>
  </si>
  <si>
    <t>Thane, India</t>
  </si>
  <si>
    <t>Krasnodar, Russia</t>
  </si>
  <si>
    <t>Vijayawada, India</t>
  </si>
  <si>
    <t>Astana (Nur0Sultan), Kazakhstan</t>
  </si>
  <si>
    <t>Tel Aviv0Yafo, Israel</t>
  </si>
  <si>
    <t>Bolzano0Bozen, Italy</t>
  </si>
  <si>
    <t>Cluj0Napoca, Romania</t>
  </si>
  <si>
    <t>Economy</t>
  </si>
  <si>
    <t>Code</t>
  </si>
  <si>
    <t>Income group</t>
  </si>
  <si>
    <t>Côte d’Ivoire</t>
  </si>
  <si>
    <t>São Tomé and Príncipe</t>
  </si>
  <si>
    <t>Taiwan, China</t>
  </si>
  <si>
    <t>Macao (China)</t>
  </si>
  <si>
    <t>Indicator</t>
  </si>
  <si>
    <t>Year</t>
  </si>
  <si>
    <t>Global</t>
  </si>
  <si>
    <t>WHO region</t>
  </si>
  <si>
    <t>SDG region</t>
  </si>
  <si>
    <t>World bank income group</t>
  </si>
  <si>
    <t>Comments</t>
  </si>
  <si>
    <t>Value Numeric</t>
  </si>
  <si>
    <t>Total fertility rate (live births per woman)</t>
  </si>
  <si>
    <t>2023</t>
  </si>
  <si>
    <t>Eastern Mediterranean</t>
  </si>
  <si>
    <t>Europe</t>
  </si>
  <si>
    <t>Africa</t>
  </si>
  <si>
    <t>Western Pacific</t>
  </si>
  <si>
    <t>Americas</t>
  </si>
  <si>
    <t>(13) For statistical purposes, the data for Netherlands do not include this area.</t>
  </si>
  <si>
    <t>(15) Including Christmas Island, Cocos (Keeling) Islands and Norfolk Island.</t>
  </si>
  <si>
    <t>(4) Including Nagorno-Karabakh.</t>
  </si>
  <si>
    <t>South-East Asia</t>
  </si>
  <si>
    <t>Bolivia (Plurinational State of)</t>
  </si>
  <si>
    <t>Bonaire, Saint Eustatius and Saba</t>
  </si>
  <si>
    <t>(8) For statistical purposes, the data for China do not include Hong Kong and Macao, Special Administrative Regions (SAR) of China, and Taiwan Province of China.</t>
  </si>
  <si>
    <t>(9) As of 1 July 1997, Hong Kong became a Special Administrative Region (SAR) of China. For statistical purposes, the data for China do not include this area.</t>
  </si>
  <si>
    <t>(10) As of 20 December 1999, Macao became a Special Administrative Region (SAR) of China. For statistical purposes, the data for China do not include this area.</t>
  </si>
  <si>
    <t>(5) Refers to the whole country.</t>
  </si>
  <si>
    <t>Democratic People's Republic of Korea</t>
  </si>
  <si>
    <t>(21) For statistical purposes, the data for Denmark do not include Faroe Islands, and Greenland.</t>
  </si>
  <si>
    <t>Falkland Islands (Malvinas)</t>
  </si>
  <si>
    <t>(22) Including Åland Islands.</t>
  </si>
  <si>
    <t>(27) For statistical purposes, the data for France do not include French Guiana, French Polynesia, Guadeloupe, Martinique, Mayotte, New Caledonia, Réunion, Saint Pierre and Miquelon, Saint Barthélemy, Saint Martin (French part), Wallis and Futuna Islands.</t>
  </si>
  <si>
    <t>(2) For statistical purposes, the data for France do not include this area.</t>
  </si>
  <si>
    <t>(6) Including Abkhazia and South Ossetia.</t>
  </si>
  <si>
    <t>(14) For statistical purposes, the data for United States of America do not include this area.</t>
  </si>
  <si>
    <t>Lao People's Democratic Republic</t>
  </si>
  <si>
    <t>(12) Including Sabah and Sarawak.</t>
  </si>
  <si>
    <t>(1) Including Agalega, Rodrigues and Saint Brandon.</t>
  </si>
  <si>
    <t>Micronesia (Federated States of)</t>
  </si>
  <si>
    <t>Montserrat</t>
  </si>
  <si>
    <t>(28) For statistical purposes, the data for Netherlands do not include Aruba, Bonaire, Sint Eustatius and Saba, Curaçao, and Sint Maarten (Dutch part).</t>
  </si>
  <si>
    <t>(16) For statistical purposes, the data for New Zealand do not include Cook Islands, Niue, and Tokelau.</t>
  </si>
  <si>
    <t>Niue</t>
  </si>
  <si>
    <t>(23) Including Svalbard and Jan Mayen Islands.</t>
  </si>
  <si>
    <t>(7) Including East Jerusalem.</t>
  </si>
  <si>
    <t>(18) Including Transnistria.</t>
  </si>
  <si>
    <t>Saint Barthélemy</t>
  </si>
  <si>
    <t>Saint Helena</t>
  </si>
  <si>
    <t>(25) Including Kosovo.</t>
  </si>
  <si>
    <t>(26) Including Canary Islands, Ceuta and Melilla.</t>
  </si>
  <si>
    <t>(11) For statistical purposes, the data for China do not include this area.</t>
  </si>
  <si>
    <t>Tokelau</t>
  </si>
  <si>
    <t>(19) Including Crimea.</t>
  </si>
  <si>
    <t>(24)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</si>
  <si>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(3) Including Zanzibar.</t>
  </si>
  <si>
    <t>(29) For statistical purposes, the data for United States of America do not include American Samoa, Guam, Northern Mariana Islands, Puerto Rico, and United States Virgin Islands.</t>
  </si>
  <si>
    <t>United States Virgin Islands</t>
  </si>
  <si>
    <t>Wallis and Futuna</t>
  </si>
  <si>
    <t>Western Sahara</t>
  </si>
  <si>
    <t>south Korea</t>
  </si>
  <si>
    <t>Ivory Coast</t>
  </si>
  <si>
    <t>Syria</t>
  </si>
  <si>
    <t>2022</t>
  </si>
  <si>
    <t>Viet Nam</t>
  </si>
  <si>
    <t>PWC website (average for middle income value)</t>
  </si>
  <si>
    <t>China, mainland</t>
  </si>
  <si>
    <t>Netherlands (Kingdom of the)</t>
  </si>
  <si>
    <t>Republic of Korea</t>
  </si>
  <si>
    <t>United Kingdom of Great Britain and Northern Ireland</t>
  </si>
  <si>
    <t>2023 Exchange rate in LCU per USD</t>
  </si>
  <si>
    <t>China, Hong Kong SAR</t>
  </si>
  <si>
    <t>China, Macao SAR</t>
  </si>
  <si>
    <t>Democratic Republic of the Congo</t>
  </si>
  <si>
    <t>Iran (Islamic Republic of)</t>
  </si>
  <si>
    <t>Republic of Moldova</t>
  </si>
  <si>
    <t>United Republic of Tanzania</t>
  </si>
  <si>
    <t>WB code</t>
  </si>
  <si>
    <t>Dumaguete</t>
  </si>
  <si>
    <t>Worcester</t>
  </si>
  <si>
    <t>Samara</t>
  </si>
  <si>
    <t>Oran</t>
  </si>
  <si>
    <t>Ufa</t>
  </si>
  <si>
    <t>Vladivostok</t>
  </si>
  <si>
    <t>Voronezh</t>
  </si>
  <si>
    <t>Salem</t>
  </si>
  <si>
    <t>Kyoto</t>
  </si>
  <si>
    <t>Bar</t>
  </si>
  <si>
    <t>Nagoya</t>
  </si>
  <si>
    <t>Corfu</t>
  </si>
  <si>
    <t>Selangor</t>
  </si>
  <si>
    <t>Nassau</t>
  </si>
  <si>
    <t>Osaka</t>
  </si>
  <si>
    <t>Subotica</t>
  </si>
  <si>
    <t>Yokohama</t>
  </si>
  <si>
    <t>New Taipei City</t>
  </si>
  <si>
    <t>Astana (Nur0Sultan)</t>
  </si>
  <si>
    <t>Presov</t>
  </si>
  <si>
    <t>Hradec Kralove</t>
  </si>
  <si>
    <t>Macao</t>
  </si>
  <si>
    <t>Ernakulam</t>
  </si>
  <si>
    <t>Johor Bahru</t>
  </si>
  <si>
    <t>Gaborone</t>
  </si>
  <si>
    <t>Kuching</t>
  </si>
  <si>
    <t>Kamloops</t>
  </si>
  <si>
    <t>Petaling Jaya</t>
  </si>
  <si>
    <t>Maribor</t>
  </si>
  <si>
    <t>Cambridge</t>
  </si>
  <si>
    <t>Sioux Falls</t>
  </si>
  <si>
    <t>Male</t>
  </si>
  <si>
    <t>Santa Clara</t>
  </si>
  <si>
    <t>Como</t>
  </si>
  <si>
    <t>Pisa</t>
  </si>
  <si>
    <t>Alicante</t>
  </si>
  <si>
    <t>Bilbao</t>
  </si>
  <si>
    <t>Hamilton</t>
  </si>
  <si>
    <t>Granada</t>
  </si>
  <si>
    <t>Las Palmas de Gran Canaria</t>
  </si>
  <si>
    <t>Ulaanbaatar</t>
  </si>
  <si>
    <t>Murcia</t>
  </si>
  <si>
    <t>Oviedo</t>
  </si>
  <si>
    <t>Palma de Mallorca</t>
  </si>
  <si>
    <t>Pamplona</t>
  </si>
  <si>
    <t>Irvine</t>
  </si>
  <si>
    <t>San Sebastian</t>
  </si>
  <si>
    <t>Santa Cruz de Tenerife</t>
  </si>
  <si>
    <t>Santander</t>
  </si>
  <si>
    <t>Seville (Sevilla)</t>
  </si>
  <si>
    <t>Santa Cruz</t>
  </si>
  <si>
    <t>Tarragona</t>
  </si>
  <si>
    <t>Vigo</t>
  </si>
  <si>
    <t>Zaragoza (Saragossa)</t>
  </si>
  <si>
    <t>Lund</t>
  </si>
  <si>
    <t>Uppsala</t>
  </si>
  <si>
    <t>College Station</t>
  </si>
  <si>
    <t>Basel</t>
  </si>
  <si>
    <t>Bern</t>
  </si>
  <si>
    <t>Geneva</t>
  </si>
  <si>
    <t>Providence</t>
  </si>
  <si>
    <t>Lausanne</t>
  </si>
  <si>
    <t>Scarborough</t>
  </si>
  <si>
    <t>Lucerne</t>
  </si>
  <si>
    <t>Lugano</t>
  </si>
  <si>
    <t>Zug</t>
  </si>
  <si>
    <t>Adana</t>
  </si>
  <si>
    <t>Adapazari</t>
  </si>
  <si>
    <t>Yaroslavl</t>
  </si>
  <si>
    <t>Aydin</t>
  </si>
  <si>
    <t>Balikesir</t>
  </si>
  <si>
    <t>Chattanooga</t>
  </si>
  <si>
    <t>Denizli</t>
  </si>
  <si>
    <t>Diyarbakir</t>
  </si>
  <si>
    <t>Edirne</t>
  </si>
  <si>
    <t>Yangon</t>
  </si>
  <si>
    <t>Kingston</t>
  </si>
  <si>
    <t>Eskisehir</t>
  </si>
  <si>
    <t>Bellingham</t>
  </si>
  <si>
    <t>Gaziantep</t>
  </si>
  <si>
    <t>Tempe</t>
  </si>
  <si>
    <t>Kahramanmaras</t>
  </si>
  <si>
    <t>Kocaeli</t>
  </si>
  <si>
    <t>Konya</t>
  </si>
  <si>
    <t>Manisa</t>
  </si>
  <si>
    <t>Mersin</t>
  </si>
  <si>
    <t>Ordu</t>
  </si>
  <si>
    <t>Samsun</t>
  </si>
  <si>
    <t>Douala</t>
  </si>
  <si>
    <t>Treviso</t>
  </si>
  <si>
    <t>Trabzon</t>
  </si>
  <si>
    <t>Abbotsford</t>
  </si>
  <si>
    <t>Barrie</t>
  </si>
  <si>
    <t>Brampton</t>
  </si>
  <si>
    <t>Burlington</t>
  </si>
  <si>
    <t>Burnaby</t>
  </si>
  <si>
    <t>Coquitlam</t>
  </si>
  <si>
    <t>Gatineau</t>
  </si>
  <si>
    <t>Guelph</t>
  </si>
  <si>
    <t>Kelowna</t>
  </si>
  <si>
    <t>Kitchener</t>
  </si>
  <si>
    <t>Markham</t>
  </si>
  <si>
    <t>Mississauga</t>
  </si>
  <si>
    <t>Moncton</t>
  </si>
  <si>
    <t>Ramallah</t>
  </si>
  <si>
    <t>Oakville</t>
  </si>
  <si>
    <t>Oshawa</t>
  </si>
  <si>
    <t>Regina</t>
  </si>
  <si>
    <t>St. John's</t>
  </si>
  <si>
    <t>Saskatoon</t>
  </si>
  <si>
    <t>Vinnytsia</t>
  </si>
  <si>
    <t>Sherbrooke</t>
  </si>
  <si>
    <t>Aberdeen</t>
  </si>
  <si>
    <t>Sudbury</t>
  </si>
  <si>
    <t>Surrey</t>
  </si>
  <si>
    <t>Thunder Bay</t>
  </si>
  <si>
    <t>Christchurch</t>
  </si>
  <si>
    <t>Belfast</t>
  </si>
  <si>
    <t>Windsor</t>
  </si>
  <si>
    <t>Dunedin</t>
  </si>
  <si>
    <t>Birmingham</t>
  </si>
  <si>
    <t>George Town</t>
  </si>
  <si>
    <t>Bournemouth</t>
  </si>
  <si>
    <t>Bradford</t>
  </si>
  <si>
    <t>Bristol</t>
  </si>
  <si>
    <t>Nelson</t>
  </si>
  <si>
    <t>Cardiff</t>
  </si>
  <si>
    <t>Cheltenham</t>
  </si>
  <si>
    <t>Palmerston North</t>
  </si>
  <si>
    <t>Colchester</t>
  </si>
  <si>
    <t>Coventry</t>
  </si>
  <si>
    <t>Tauranga</t>
  </si>
  <si>
    <t>Derby</t>
  </si>
  <si>
    <t>Wellington</t>
  </si>
  <si>
    <t>Charleston</t>
  </si>
  <si>
    <t>Dundee</t>
  </si>
  <si>
    <t>Al Ain</t>
  </si>
  <si>
    <t>Edinburgh</t>
  </si>
  <si>
    <t>Fort Collins</t>
  </si>
  <si>
    <t>Exeter</t>
  </si>
  <si>
    <t>Glasgow</t>
  </si>
  <si>
    <t>Huddersfield</t>
  </si>
  <si>
    <t>Woking</t>
  </si>
  <si>
    <t>Barranquilla</t>
  </si>
  <si>
    <t>Kingston upon Hull</t>
  </si>
  <si>
    <t>Bucaramanga</t>
  </si>
  <si>
    <t>Leeds</t>
  </si>
  <si>
    <t>Cali</t>
  </si>
  <si>
    <t>Leicester</t>
  </si>
  <si>
    <t>Cartagena</t>
  </si>
  <si>
    <t>Milton Keynes</t>
  </si>
  <si>
    <t>Newcastle upon Tyne</t>
  </si>
  <si>
    <t>Valletta</t>
  </si>
  <si>
    <t>Newport</t>
  </si>
  <si>
    <t>Ajman</t>
  </si>
  <si>
    <t>Northampton</t>
  </si>
  <si>
    <t>Norwich</t>
  </si>
  <si>
    <t>Nottingham</t>
  </si>
  <si>
    <t>Boulder</t>
  </si>
  <si>
    <t>Oxford</t>
  </si>
  <si>
    <t>Preston</t>
  </si>
  <si>
    <t>Reading</t>
  </si>
  <si>
    <t>Sheffield</t>
  </si>
  <si>
    <t>Slough</t>
  </si>
  <si>
    <t>Southampton</t>
  </si>
  <si>
    <t>Swansea</t>
  </si>
  <si>
    <t>Swindon</t>
  </si>
  <si>
    <t>York</t>
  </si>
  <si>
    <t>Sunnyvale</t>
  </si>
  <si>
    <t>Kabul</t>
  </si>
  <si>
    <t>Abidjan</t>
  </si>
  <si>
    <t>Baguio</t>
  </si>
  <si>
    <t>Cebu</t>
  </si>
  <si>
    <t>Davao</t>
  </si>
  <si>
    <t>Ivano0Frankivsk</t>
  </si>
  <si>
    <t>Iloilo</t>
  </si>
  <si>
    <t>Makati</t>
  </si>
  <si>
    <t>Fairfax</t>
  </si>
  <si>
    <t>Cuenca</t>
  </si>
  <si>
    <t>Manama</t>
  </si>
  <si>
    <t>Pasig</t>
  </si>
  <si>
    <t>Quezon City</t>
  </si>
  <si>
    <t>Al Jizah</t>
  </si>
  <si>
    <t>Saarbrucken</t>
  </si>
  <si>
    <t>Mansoura (El Mansura)</t>
  </si>
  <si>
    <t>Giza</t>
  </si>
  <si>
    <t>Tekirdag</t>
  </si>
  <si>
    <t>Isfahan (Esfahan)</t>
  </si>
  <si>
    <t>HsinChu</t>
  </si>
  <si>
    <t>Fargo</t>
  </si>
  <si>
    <t>Tyumen</t>
  </si>
  <si>
    <t>Busan</t>
  </si>
  <si>
    <t>Mashhad</t>
  </si>
  <si>
    <t>San Salvador</t>
  </si>
  <si>
    <t>North Vancouver</t>
  </si>
  <si>
    <t>Fethiye</t>
  </si>
  <si>
    <t>Shiraz</t>
  </si>
  <si>
    <t>Tehran</t>
  </si>
  <si>
    <t>Nanaimo</t>
  </si>
  <si>
    <t>Hilversum</t>
  </si>
  <si>
    <t>Addis Ababa</t>
  </si>
  <si>
    <t>Erbil (Irbil)</t>
  </si>
  <si>
    <t>Torrevieja</t>
  </si>
  <si>
    <t>Haifa</t>
  </si>
  <si>
    <t>Netanya</t>
  </si>
  <si>
    <t>Petah Tikva</t>
  </si>
  <si>
    <t>Ramat Gan</t>
  </si>
  <si>
    <t>Kaohsiung</t>
  </si>
  <si>
    <t>Rehovot</t>
  </si>
  <si>
    <t>Rishon Leziyyon</t>
  </si>
  <si>
    <t>Tel Aviv0Yafo</t>
  </si>
  <si>
    <t>Chiang Mai</t>
  </si>
  <si>
    <t>Lincoln</t>
  </si>
  <si>
    <t>Accra</t>
  </si>
  <si>
    <t>Pensacola</t>
  </si>
  <si>
    <t>Kalamazoo</t>
  </si>
  <si>
    <t>Phuket</t>
  </si>
  <si>
    <t>Guatemala City</t>
  </si>
  <si>
    <t>Da Nang</t>
  </si>
  <si>
    <t>Georgetown</t>
  </si>
  <si>
    <t>Kuwait City</t>
  </si>
  <si>
    <t>Bishkek</t>
  </si>
  <si>
    <t>Sakarya</t>
  </si>
  <si>
    <t>Muscat</t>
  </si>
  <si>
    <t>Faisalabad</t>
  </si>
  <si>
    <t>Islamabad</t>
  </si>
  <si>
    <t>Karachi</t>
  </si>
  <si>
    <t>Lahore</t>
  </si>
  <si>
    <t>Multan</t>
  </si>
  <si>
    <t>Goa</t>
  </si>
  <si>
    <t>Peshawar</t>
  </si>
  <si>
    <t>Rawalpindi</t>
  </si>
  <si>
    <t>Batumi</t>
  </si>
  <si>
    <t>Vlore</t>
  </si>
  <si>
    <t>Graz</t>
  </si>
  <si>
    <t>Innsbruck</t>
  </si>
  <si>
    <t>Arlington</t>
  </si>
  <si>
    <t>Klagenfurt</t>
  </si>
  <si>
    <t>Linz</t>
  </si>
  <si>
    <t>Lakeland</t>
  </si>
  <si>
    <t>Salzburg</t>
  </si>
  <si>
    <t>Boca Raton</t>
  </si>
  <si>
    <t>Ad Dammam</t>
  </si>
  <si>
    <t>Villach</t>
  </si>
  <si>
    <t>Tripoli</t>
  </si>
  <si>
    <t>Jeddah (Jiddah)</t>
  </si>
  <si>
    <t>Mecca</t>
  </si>
  <si>
    <t>Riyadh</t>
  </si>
  <si>
    <t>Damascus</t>
  </si>
  <si>
    <t>Antwerp</t>
  </si>
  <si>
    <t>Brugge</t>
  </si>
  <si>
    <t>Gent</t>
  </si>
  <si>
    <t>Leuven</t>
  </si>
  <si>
    <t>Chihuahua</t>
  </si>
  <si>
    <t>Eugene</t>
  </si>
  <si>
    <t>Ryazan</t>
  </si>
  <si>
    <t>Hermosillo</t>
  </si>
  <si>
    <t>Mostar</t>
  </si>
  <si>
    <t>Tuzla</t>
  </si>
  <si>
    <t>Puebla</t>
  </si>
  <si>
    <t>Puerto Vallarta</t>
  </si>
  <si>
    <t>Burgas</t>
  </si>
  <si>
    <t>Ocala</t>
  </si>
  <si>
    <t>Tijuana</t>
  </si>
  <si>
    <t>Amstelveen</t>
  </si>
  <si>
    <t>Qingdao</t>
  </si>
  <si>
    <t>Larnaca</t>
  </si>
  <si>
    <t>Limassol</t>
  </si>
  <si>
    <t>Nicosia</t>
  </si>
  <si>
    <t>Ras al0Khaimah</t>
  </si>
  <si>
    <t>Liberec</t>
  </si>
  <si>
    <t>Olomouc</t>
  </si>
  <si>
    <t>Ostrava</t>
  </si>
  <si>
    <t>Aalborg</t>
  </si>
  <si>
    <t>Aarhus</t>
  </si>
  <si>
    <t>Odense</t>
  </si>
  <si>
    <t>Bend</t>
  </si>
  <si>
    <t>Tartu</t>
  </si>
  <si>
    <t>Port Louis</t>
  </si>
  <si>
    <t>San Juan</t>
  </si>
  <si>
    <t>Fayetteville</t>
  </si>
  <si>
    <t>Budva</t>
  </si>
  <si>
    <t>Agadir</t>
  </si>
  <si>
    <t>Chania</t>
  </si>
  <si>
    <t>Long Island</t>
  </si>
  <si>
    <t>Marrakech</t>
  </si>
  <si>
    <t>Nice</t>
  </si>
  <si>
    <t>Rabat</t>
  </si>
  <si>
    <t>Tangier</t>
  </si>
  <si>
    <t>Bodrum</t>
  </si>
  <si>
    <t>Missoula</t>
  </si>
  <si>
    <t>Stavanger</t>
  </si>
  <si>
    <t>Dubrovnik</t>
  </si>
  <si>
    <t>Pattaya</t>
  </si>
  <si>
    <t>Knoxville</t>
  </si>
  <si>
    <t>Malaga</t>
  </si>
  <si>
    <t>Trinidad</t>
  </si>
  <si>
    <t>Maputo</t>
  </si>
  <si>
    <t>Espoo</t>
  </si>
  <si>
    <t>Asuncion</t>
  </si>
  <si>
    <t>Corunna</t>
  </si>
  <si>
    <t>Concepcion</t>
  </si>
  <si>
    <t>New Westminster</t>
  </si>
  <si>
    <t>Kochi</t>
  </si>
  <si>
    <t>Gijon</t>
  </si>
  <si>
    <t>Oulu</t>
  </si>
  <si>
    <t>Tampere</t>
  </si>
  <si>
    <t>Turku</t>
  </si>
  <si>
    <t>Alpharetta</t>
  </si>
  <si>
    <t>Aix0en0Provence</t>
  </si>
  <si>
    <t>Jubail</t>
  </si>
  <si>
    <t>Cedar Rapids</t>
  </si>
  <si>
    <t>Bordeaux</t>
  </si>
  <si>
    <t>Heraklion</t>
  </si>
  <si>
    <t>Perm</t>
  </si>
  <si>
    <t>Grenoble</t>
  </si>
  <si>
    <t>Port of Spain</t>
  </si>
  <si>
    <t>Lille</t>
  </si>
  <si>
    <t>Lyon</t>
  </si>
  <si>
    <t>Marseille</t>
  </si>
  <si>
    <t>Sousse</t>
  </si>
  <si>
    <t>Halifax</t>
  </si>
  <si>
    <t>Montpellier</t>
  </si>
  <si>
    <t>Mugla</t>
  </si>
  <si>
    <t>Nantes</t>
  </si>
  <si>
    <t>Tromso</t>
  </si>
  <si>
    <t>Rennes</t>
  </si>
  <si>
    <t>Strasbourg</t>
  </si>
  <si>
    <t>Kosice</t>
  </si>
  <si>
    <t>Toulouse</t>
  </si>
  <si>
    <t>Akron</t>
  </si>
  <si>
    <t>Tours</t>
  </si>
  <si>
    <t>Albuquerque</t>
  </si>
  <si>
    <t>Aachen</t>
  </si>
  <si>
    <t>Anchorage</t>
  </si>
  <si>
    <t>Augsburg</t>
  </si>
  <si>
    <t>Windhoek</t>
  </si>
  <si>
    <t>Atlanta</t>
  </si>
  <si>
    <t>Bielefeld</t>
  </si>
  <si>
    <t>Bonn</t>
  </si>
  <si>
    <t>Bakersfield</t>
  </si>
  <si>
    <t>Baltimore</t>
  </si>
  <si>
    <t>Braunschweig</t>
  </si>
  <si>
    <t>Baton Rouge</t>
  </si>
  <si>
    <t>Savannah</t>
  </si>
  <si>
    <t>Bremen</t>
  </si>
  <si>
    <t>Boise</t>
  </si>
  <si>
    <t>Cologne</t>
  </si>
  <si>
    <t>Buffalo</t>
  </si>
  <si>
    <t>Charlotte</t>
  </si>
  <si>
    <t>Darmstadt</t>
  </si>
  <si>
    <t>Dortmund</t>
  </si>
  <si>
    <t>Dresden</t>
  </si>
  <si>
    <t>New Cairo</t>
  </si>
  <si>
    <t>Cincinnati</t>
  </si>
  <si>
    <t>Cleveland</t>
  </si>
  <si>
    <t>Erlangen</t>
  </si>
  <si>
    <t>Colorado Springs</t>
  </si>
  <si>
    <t>Essen</t>
  </si>
  <si>
    <t>Columbus</t>
  </si>
  <si>
    <t>Freiburg im Breisgau</t>
  </si>
  <si>
    <t>Denver</t>
  </si>
  <si>
    <t>Des Moines</t>
  </si>
  <si>
    <t>Detroit</t>
  </si>
  <si>
    <t>Durham</t>
  </si>
  <si>
    <t>Playa del Carmen</t>
  </si>
  <si>
    <t>El Paso</t>
  </si>
  <si>
    <t>Bolzano0Bozen</t>
  </si>
  <si>
    <t>Fort Wayne</t>
  </si>
  <si>
    <t>Hanover</t>
  </si>
  <si>
    <t>Fort Worth</t>
  </si>
  <si>
    <t>Fremont</t>
  </si>
  <si>
    <t>Fresno</t>
  </si>
  <si>
    <t>Waterloo</t>
  </si>
  <si>
    <t>Ingolstadt</t>
  </si>
  <si>
    <t>Santa Fe</t>
  </si>
  <si>
    <t>Merida</t>
  </si>
  <si>
    <t>Grand Rapids</t>
  </si>
  <si>
    <t>Karlsruhe</t>
  </si>
  <si>
    <t>Greensboro</t>
  </si>
  <si>
    <t>Fort McMurray</t>
  </si>
  <si>
    <t>Kiel</t>
  </si>
  <si>
    <t>Ajijic</t>
  </si>
  <si>
    <t>Honolulu</t>
  </si>
  <si>
    <t>Leipzig</t>
  </si>
  <si>
    <t>Larissa</t>
  </si>
  <si>
    <t>Magdeburg</t>
  </si>
  <si>
    <t>Indianapolis</t>
  </si>
  <si>
    <t>Mainz</t>
  </si>
  <si>
    <t>Mannheim</t>
  </si>
  <si>
    <t>Abuja</t>
  </si>
  <si>
    <t>Jacksonville</t>
  </si>
  <si>
    <t>Jersey City</t>
  </si>
  <si>
    <t>Munster</t>
  </si>
  <si>
    <t>Kansas City</t>
  </si>
  <si>
    <t>Nuremberg</t>
  </si>
  <si>
    <t>Little Rock</t>
  </si>
  <si>
    <t>Long Beach</t>
  </si>
  <si>
    <t>Louisville</t>
  </si>
  <si>
    <t>Lubbock</t>
  </si>
  <si>
    <t>Madison</t>
  </si>
  <si>
    <t>Linkoping</t>
  </si>
  <si>
    <t>Memphis</t>
  </si>
  <si>
    <t>Mesa</t>
  </si>
  <si>
    <t>Regensburg</t>
  </si>
  <si>
    <t>Miami</t>
  </si>
  <si>
    <t>Milwaukee</t>
  </si>
  <si>
    <t>Minneapolis</t>
  </si>
  <si>
    <t>Rostock</t>
  </si>
  <si>
    <t>Taichung</t>
  </si>
  <si>
    <t>New Orleans</t>
  </si>
  <si>
    <t>Stuttgart</t>
  </si>
  <si>
    <t>Lagos</t>
  </si>
  <si>
    <t>Wiesbaden</t>
  </si>
  <si>
    <t>Oakland</t>
  </si>
  <si>
    <t>Taguig City</t>
  </si>
  <si>
    <t>Oklahoma City</t>
  </si>
  <si>
    <t>Omaha</t>
  </si>
  <si>
    <t>Orlando</t>
  </si>
  <si>
    <t>Philadelphia</t>
  </si>
  <si>
    <t>Mountain View</t>
  </si>
  <si>
    <t>Pittsburgh</t>
  </si>
  <si>
    <t>Patras</t>
  </si>
  <si>
    <t>Plano</t>
  </si>
  <si>
    <t>Raleigh</t>
  </si>
  <si>
    <t>Reno</t>
  </si>
  <si>
    <t>Santa Rosa</t>
  </si>
  <si>
    <t>Richmond</t>
  </si>
  <si>
    <t>Riverside</t>
  </si>
  <si>
    <t>Rochester</t>
  </si>
  <si>
    <t>Sacramento</t>
  </si>
  <si>
    <t>Saint Louis</t>
  </si>
  <si>
    <t>Naples</t>
  </si>
  <si>
    <t>Debrecen</t>
  </si>
  <si>
    <t>Saint Paul</t>
  </si>
  <si>
    <t>Gyor</t>
  </si>
  <si>
    <t>Salt Lake City</t>
  </si>
  <si>
    <t>San Antonio</t>
  </si>
  <si>
    <t>Quebec City</t>
  </si>
  <si>
    <t>Miskolc</t>
  </si>
  <si>
    <t>Szeged</t>
  </si>
  <si>
    <t>Scottsdale</t>
  </si>
  <si>
    <t>Spokane</t>
  </si>
  <si>
    <t>Malmo</t>
  </si>
  <si>
    <t>Tacoma</t>
  </si>
  <si>
    <t>Tampa</t>
  </si>
  <si>
    <t>Toledo</t>
  </si>
  <si>
    <t>Tucson</t>
  </si>
  <si>
    <t>Tulsa</t>
  </si>
  <si>
    <t>Virginia Beach</t>
  </si>
  <si>
    <t>Wichita</t>
  </si>
  <si>
    <t>Winston0Salem</t>
  </si>
  <si>
    <t>Taoyuan</t>
  </si>
  <si>
    <t>Columbia</t>
  </si>
  <si>
    <t>Best</t>
  </si>
  <si>
    <t>Antibes</t>
  </si>
  <si>
    <t>Kigali</t>
  </si>
  <si>
    <t>Marbella</t>
  </si>
  <si>
    <t>Brighton</t>
  </si>
  <si>
    <t>Cancun</t>
  </si>
  <si>
    <t>Dakar</t>
  </si>
  <si>
    <t>Asheville</t>
  </si>
  <si>
    <t>Liege</t>
  </si>
  <si>
    <t>Heidelberg</t>
  </si>
  <si>
    <t>Penang</t>
  </si>
  <si>
    <t>Galway</t>
  </si>
  <si>
    <t>Limerick</t>
  </si>
  <si>
    <t>Annecy</t>
  </si>
  <si>
    <t>Cagayan de Oro City</t>
  </si>
  <si>
    <t>Cairns</t>
  </si>
  <si>
    <t>Canberra</t>
  </si>
  <si>
    <t>Darwin</t>
  </si>
  <si>
    <t>Gold Coast</t>
  </si>
  <si>
    <t>Waterford</t>
  </si>
  <si>
    <t>Hobart</t>
  </si>
  <si>
    <t>Round Rock</t>
  </si>
  <si>
    <t>Bari</t>
  </si>
  <si>
    <t>Bergamo</t>
  </si>
  <si>
    <t>Bologna</t>
  </si>
  <si>
    <t>Brescia</t>
  </si>
  <si>
    <t>Cagliari</t>
  </si>
  <si>
    <t>Catania</t>
  </si>
  <si>
    <t>Florence</t>
  </si>
  <si>
    <t>Genoa</t>
  </si>
  <si>
    <t>Paphos</t>
  </si>
  <si>
    <t>Modena</t>
  </si>
  <si>
    <t>Padova</t>
  </si>
  <si>
    <t>Palermo</t>
  </si>
  <si>
    <t>Parma</t>
  </si>
  <si>
    <t>Albany</t>
  </si>
  <si>
    <t>Rimini</t>
  </si>
  <si>
    <t>Dayton</t>
  </si>
  <si>
    <t>Newcastle</t>
  </si>
  <si>
    <t>Hurghada</t>
  </si>
  <si>
    <t>Trento</t>
  </si>
  <si>
    <t>Trieste</t>
  </si>
  <si>
    <t>Turin</t>
  </si>
  <si>
    <t>Venice</t>
  </si>
  <si>
    <t>Verona</t>
  </si>
  <si>
    <t>Syracuse</t>
  </si>
  <si>
    <t>Vicenza</t>
  </si>
  <si>
    <t>Saint Helier</t>
  </si>
  <si>
    <t>Greenville</t>
  </si>
  <si>
    <t>Beersheba</t>
  </si>
  <si>
    <t>Tolyatti (Togliatti)</t>
  </si>
  <si>
    <t>Gainesville</t>
  </si>
  <si>
    <t>Fort Myers</t>
  </si>
  <si>
    <t>Portimao</t>
  </si>
  <si>
    <t>Douglas</t>
  </si>
  <si>
    <t>Sao Jose dos Campos</t>
  </si>
  <si>
    <t>Berkeley</t>
  </si>
  <si>
    <t>Springfield</t>
  </si>
  <si>
    <t>Wilmington</t>
  </si>
  <si>
    <t>Stoke0on0Trent</t>
  </si>
  <si>
    <t>Chittagong</t>
  </si>
  <si>
    <t>Dhaka</t>
  </si>
  <si>
    <t>Liverpool</t>
  </si>
  <si>
    <t>Pecs</t>
  </si>
  <si>
    <t>Al Khobar</t>
  </si>
  <si>
    <t>Phnom Penh</t>
  </si>
  <si>
    <t>Plymouth</t>
  </si>
  <si>
    <t>Bali</t>
  </si>
  <si>
    <t>Red Deer</t>
  </si>
  <si>
    <t>Klaipeda</t>
  </si>
  <si>
    <t>Alanya</t>
  </si>
  <si>
    <t>Okinawa</t>
  </si>
  <si>
    <t>Huntsville</t>
  </si>
  <si>
    <t>Lysá nad Labem</t>
  </si>
  <si>
    <t>Chongqing</t>
  </si>
  <si>
    <t>Port Elizabeth</t>
  </si>
  <si>
    <t>Hua Hin</t>
  </si>
  <si>
    <t>Khartoum</t>
  </si>
  <si>
    <t>Bitola</t>
  </si>
  <si>
    <t>Ann Arbor</t>
  </si>
  <si>
    <t>Zilina</t>
  </si>
  <si>
    <t>Ceske Budejovice</t>
  </si>
  <si>
    <t>Guildford</t>
  </si>
  <si>
    <t>Brooklyn</t>
  </si>
  <si>
    <t>Helsingborg</t>
  </si>
  <si>
    <t>Tianjin</t>
  </si>
  <si>
    <t>Xi'an</t>
  </si>
  <si>
    <t>Vernon</t>
  </si>
  <si>
    <t>Portsmouth</t>
  </si>
  <si>
    <t>Dar es Salaam</t>
  </si>
  <si>
    <t>Santa Barbara</t>
  </si>
  <si>
    <t>Queretaro (Santiago de Querétaro)</t>
  </si>
  <si>
    <t>Fredericton</t>
  </si>
  <si>
    <t>Everett</t>
  </si>
  <si>
    <t>Trier</t>
  </si>
  <si>
    <t>Sliema</t>
  </si>
  <si>
    <t>Suva</t>
  </si>
  <si>
    <t>Tivat</t>
  </si>
  <si>
    <t>Bellevue</t>
  </si>
  <si>
    <t>Lethbridge</t>
  </si>
  <si>
    <t>Herceg Novi</t>
  </si>
  <si>
    <t>Sfax</t>
  </si>
  <si>
    <t>Vina del Mar</t>
  </si>
  <si>
    <t>Almere</t>
  </si>
  <si>
    <t>Queens</t>
  </si>
  <si>
    <t>Tomsk</t>
  </si>
  <si>
    <t>Arnhem</t>
  </si>
  <si>
    <t>Breda</t>
  </si>
  <si>
    <t>Delft</t>
  </si>
  <si>
    <t>St. Gallen</t>
  </si>
  <si>
    <t>Enschede</t>
  </si>
  <si>
    <t>Groningen</t>
  </si>
  <si>
    <t>Haarlem</t>
  </si>
  <si>
    <t>Leiden</t>
  </si>
  <si>
    <t>San Miguel de Allende</t>
  </si>
  <si>
    <t>Maastricht</t>
  </si>
  <si>
    <t>Nijmegen</t>
  </si>
  <si>
    <t>Tilburg</t>
  </si>
  <si>
    <t>Olympia</t>
  </si>
  <si>
    <t>Sarasota</t>
  </si>
  <si>
    <t>Zwolle</t>
  </si>
  <si>
    <t>Bergen</t>
  </si>
  <si>
    <t>Kampala</t>
  </si>
  <si>
    <t>Lexington</t>
  </si>
  <si>
    <t>Trondheim</t>
  </si>
  <si>
    <t>Bialystok</t>
  </si>
  <si>
    <t>Bydgoszcz</t>
  </si>
  <si>
    <t>Tallahassee</t>
  </si>
  <si>
    <t>Fort Lauderdale</t>
  </si>
  <si>
    <t>Nashville</t>
  </si>
  <si>
    <t>Gdynia</t>
  </si>
  <si>
    <t>Gliwice</t>
  </si>
  <si>
    <t>St.Catharines</t>
  </si>
  <si>
    <t>Katowice</t>
  </si>
  <si>
    <t>Lublin</t>
  </si>
  <si>
    <t>Canakkale</t>
  </si>
  <si>
    <t>Saint John</t>
  </si>
  <si>
    <t>Olsztyn</t>
  </si>
  <si>
    <t>Rzeszow</t>
  </si>
  <si>
    <t>Szczecin</t>
  </si>
  <si>
    <t>Koh Samui</t>
  </si>
  <si>
    <t>Dusseldorf</t>
  </si>
  <si>
    <t>West Palm Beach</t>
  </si>
  <si>
    <t>Aveiro</t>
  </si>
  <si>
    <t>Braga</t>
  </si>
  <si>
    <t>Cascais</t>
  </si>
  <si>
    <t>Coimbra</t>
  </si>
  <si>
    <t>Faro</t>
  </si>
  <si>
    <t>Funchal</t>
  </si>
  <si>
    <t>Leiria</t>
  </si>
  <si>
    <t>Vila Nova de Gaia</t>
  </si>
  <si>
    <t>Changsha</t>
  </si>
  <si>
    <t>Cluj0Napoca</t>
  </si>
  <si>
    <t>Lusaka</t>
  </si>
  <si>
    <t>Chelyabinsk</t>
  </si>
  <si>
    <t>Kavala</t>
  </si>
  <si>
    <t>Roseville</t>
  </si>
  <si>
    <t>Varese</t>
  </si>
  <si>
    <t>Irkutsk</t>
  </si>
  <si>
    <t>Izhevsk</t>
  </si>
  <si>
    <t>Kaliningrad</t>
  </si>
  <si>
    <t>Khabarovsk</t>
  </si>
  <si>
    <t>Vasteras</t>
  </si>
  <si>
    <t>Harare</t>
  </si>
  <si>
    <t>Thane</t>
  </si>
  <si>
    <t>Krasnodar</t>
  </si>
  <si>
    <t>Krasnoyarsk</t>
  </si>
  <si>
    <t>Setubal</t>
  </si>
  <si>
    <t>a/b</t>
  </si>
  <si>
    <t>Price level ratio of PPP conversion factor (GDP) to market exchange rate</t>
  </si>
  <si>
    <t>PA.NUS.PPPC.RF</t>
  </si>
  <si>
    <t>AVG</t>
  </si>
  <si>
    <t>World Bank Income Level</t>
  </si>
  <si>
    <t>Food item</t>
  </si>
  <si>
    <t>Row Labels</t>
  </si>
  <si>
    <t>Grand Total</t>
  </si>
  <si>
    <t>Average of 2022</t>
  </si>
  <si>
    <t>(All)</t>
  </si>
  <si>
    <t>Average of Apartment  (1 bedroom)  in City Centre</t>
  </si>
  <si>
    <t>Average of Apartment  (1 bedroom)  Outside of Centre</t>
  </si>
  <si>
    <t>Average of Apartment  (3 bedrooms)  in City Centre</t>
  </si>
  <si>
    <t>Average of Apartment  (3 bedrooms)  Outside of Centre</t>
  </si>
  <si>
    <t>Numbeo Country name</t>
  </si>
  <si>
    <t>Data</t>
  </si>
  <si>
    <t>Column Labels</t>
  </si>
  <si>
    <t>Average of Cost of Diet [$/person per day]</t>
  </si>
  <si>
    <t>Average of NFNH Cost Adult</t>
  </si>
  <si>
    <t>Average of NFNH Cost Kid</t>
  </si>
  <si>
    <t>Average of Housing Family 
URBAN
 (apt. 3bed.) [$/year]</t>
  </si>
  <si>
    <t>Average of Housing Family
 RURAL 
(apt. 3bed.) ($/year)</t>
  </si>
  <si>
    <t>Average of Housing Single 
URBAN
 (apt. 1bed.) [$/year]</t>
  </si>
  <si>
    <t>Average of Housing Single 
RURAL 
(apt. 1bed.) [$/year]</t>
  </si>
  <si>
    <t>Average of Value Numeric</t>
  </si>
  <si>
    <t xml:space="preserve"> RURAL
LW for a Typical family [USD/year]</t>
  </si>
  <si>
    <t>URBAN
LW for a Typical family [USD/year]</t>
  </si>
  <si>
    <t xml:space="preserve"> RURAL
LW for a Standard family [USD/year]</t>
  </si>
  <si>
    <t>URBAN
LW for a Standard Family [USD/year]</t>
  </si>
  <si>
    <t xml:space="preserve"> RURAL
LW for a Single Individual [USD/year]</t>
  </si>
  <si>
    <t>URBAN
LW for a Single Individual [USD/year]</t>
  </si>
  <si>
    <t xml:space="preserve"> RURAL
LW for a Single working parent [USD/year]</t>
  </si>
  <si>
    <t xml:space="preserve"> URBAN
LW for a Single working parent [USD/year]</t>
  </si>
  <si>
    <t>Rural</t>
  </si>
  <si>
    <t>Vionnet &amp; Sacayon (2024) Living Wage Global Dataset. Valuing Impact</t>
  </si>
  <si>
    <t>218 Countries and 360 Cities</t>
  </si>
  <si>
    <t>Data gaps</t>
  </si>
  <si>
    <t>World Bank Data</t>
  </si>
  <si>
    <t xml:space="preserve">Price level ratio of PPP conversion factor (GDP) to market exchange rate
Unemployment, total (% of total labor force) (modeled ILO estimate)
</t>
  </si>
  <si>
    <t>The data from Numbeo was sorted based on the World Bank's regions and income levels. Initially, a complete dataset was created by removing any country or city that didn't have complete data. In cases where data was missing, we used the average income level and region data from the complete country-level dataset provided by the World Bank.  Currency exchange rates were sourced from the World Bank and FAO.</t>
  </si>
  <si>
    <t>World Health Organization</t>
  </si>
  <si>
    <t>Total fertility rate (live births per woman) 2023</t>
  </si>
  <si>
    <t>Anker &amp; Anker 2017
The detailed methodology adaptations is provided below.</t>
  </si>
  <si>
    <r>
      <t>The Numbeo data was adjusted to reflect a urban and rural living wage.</t>
    </r>
    <r>
      <rPr>
        <b/>
        <sz val="12"/>
        <color theme="1" tint="0.249977111117893"/>
        <rFont val="Calibri"/>
        <family val="2"/>
        <scheme val="minor"/>
      </rPr>
      <t xml:space="preserve">
Rural living wage:</t>
    </r>
    <r>
      <rPr>
        <sz val="12"/>
        <color theme="1" tint="0.249977111117893"/>
        <rFont val="Calibri"/>
        <family val="2"/>
        <scheme val="minor"/>
      </rPr>
      <t xml:space="preserve"> accounts for 20% lower food costs, 75% of rent for a 3 bedroom apartment outside the City Centre, 75% of electricity costs.
</t>
    </r>
    <r>
      <rPr>
        <b/>
        <sz val="12"/>
        <color theme="1" tint="0.249977111117893"/>
        <rFont val="Calibri"/>
        <family val="2"/>
        <scheme val="minor"/>
      </rPr>
      <t>Urban living wage:</t>
    </r>
    <r>
      <rPr>
        <sz val="12"/>
        <color theme="1" tint="0.249977111117893"/>
        <rFont val="Calibri"/>
        <family val="2"/>
        <scheme val="minor"/>
      </rPr>
      <t xml:space="preserve"> considers 75% of the rent for a 3 bedroom apartment in the City Centre + the total costs of food, electricity, mobile phones and internet. </t>
    </r>
  </si>
  <si>
    <t>Housing costs consideres: housing + electricity, water and waste + internet services + mobile phone.
The housing costs were provided directly by Numbeo, although for rural and urban housing/apartment costs we considered only 75% of the numbeo value as some adaptations were needed given that most of the prices communicated are average market prices which correspond to standards above basic but decent living conditions.
For families we considered a 3 bedroom apartment/house, although we considered a single bedroom apartament for single individual living wage estimate.
For rural utilities we used 75% of the averge utility cost of Numbeo and 75% of an internet plan (Numbeo considers 60Mo/s speed minimum with unlimited data, which is not necessary for the purpose of a basic but decent life quality).</t>
  </si>
  <si>
    <t>Living Wage Global Dataset 2023/2024</t>
  </si>
  <si>
    <r>
      <t xml:space="preserve">The cost of living data was extracted from Numbeo, however it was not collected for the purpose of creating a living wage specifically. Uncertainties are high. All countries that were not covered by Numbeo were covered using a linear regresion model considering the existing living wage estimates and the purchasing power parity (PPP). This linear regresion model was re-calculated for each type of living wage. R2 is around 0.6, whcih shows an unperfect correlation.
For </t>
    </r>
    <r>
      <rPr>
        <b/>
        <sz val="12"/>
        <color rgb="FF000000"/>
        <rFont val="Calibri"/>
        <family val="2"/>
        <scheme val="minor"/>
      </rPr>
      <t>countries</t>
    </r>
    <r>
      <rPr>
        <sz val="12"/>
        <color rgb="FF000000"/>
        <rFont val="Calibri"/>
        <family val="2"/>
        <scheme val="minor"/>
      </rPr>
      <t xml:space="preserve">: Data derived from </t>
    </r>
    <r>
      <rPr>
        <b/>
        <sz val="12"/>
        <color rgb="FF000000"/>
        <rFont val="Calibri"/>
        <family val="2"/>
        <scheme val="minor"/>
      </rPr>
      <t>Numbeo</t>
    </r>
    <r>
      <rPr>
        <sz val="12"/>
        <color rgb="FF000000"/>
        <rFont val="Calibri"/>
        <family val="2"/>
        <scheme val="minor"/>
      </rPr>
      <t xml:space="preserve"> is indicated as "</t>
    </r>
    <r>
      <rPr>
        <b/>
        <sz val="12"/>
        <color rgb="FF000000"/>
        <rFont val="Calibri"/>
        <family val="2"/>
        <scheme val="minor"/>
      </rPr>
      <t>a</t>
    </r>
    <r>
      <rPr>
        <sz val="12"/>
        <color rgb="FF000000"/>
        <rFont val="Calibri"/>
        <family val="2"/>
        <scheme val="minor"/>
      </rPr>
      <t>" in the source column, and as "</t>
    </r>
    <r>
      <rPr>
        <b/>
        <sz val="12"/>
        <color rgb="FF000000"/>
        <rFont val="Calibri"/>
        <family val="2"/>
        <scheme val="minor"/>
      </rPr>
      <t>b</t>
    </r>
    <r>
      <rPr>
        <sz val="12"/>
        <color rgb="FF000000"/>
        <rFont val="Calibri"/>
        <family val="2"/>
        <scheme val="minor"/>
      </rPr>
      <t xml:space="preserve">" for the linear regression model (LRM). Some countries have the indication a/b wich indicates we chose the lower PPP value for the region and income level as we observed some inconsistencies. 
For </t>
    </r>
    <r>
      <rPr>
        <b/>
        <sz val="12"/>
        <color rgb="FF000000"/>
        <rFont val="Calibri"/>
        <family val="2"/>
        <scheme val="minor"/>
      </rPr>
      <t>cities</t>
    </r>
    <r>
      <rPr>
        <sz val="12"/>
        <color rgb="FF000000"/>
        <rFont val="Calibri"/>
        <family val="2"/>
        <scheme val="minor"/>
      </rPr>
      <t>: data derived from Numbeo is indicated as "</t>
    </r>
    <r>
      <rPr>
        <b/>
        <sz val="12"/>
        <color rgb="FF000000"/>
        <rFont val="Calibri"/>
        <family val="2"/>
        <scheme val="minor"/>
      </rPr>
      <t>a</t>
    </r>
    <r>
      <rPr>
        <sz val="12"/>
        <color rgb="FF000000"/>
        <rFont val="Calibri"/>
        <family val="2"/>
        <scheme val="minor"/>
      </rPr>
      <t>". If one of the cost data (food or housing) is missing and is replaced by an regional average, the letter "</t>
    </r>
    <r>
      <rPr>
        <b/>
        <sz val="12"/>
        <color rgb="FF000000"/>
        <rFont val="Calibri"/>
        <family val="2"/>
        <scheme val="minor"/>
      </rPr>
      <t>b</t>
    </r>
    <r>
      <rPr>
        <sz val="12"/>
        <color rgb="FF000000"/>
        <rFont val="Calibri"/>
        <family val="2"/>
        <scheme val="minor"/>
      </rPr>
      <t>" is indicated. If both food and housing data are missing and are replaced by regional averages, the letter "</t>
    </r>
    <r>
      <rPr>
        <b/>
        <sz val="12"/>
        <color rgb="FF000000"/>
        <rFont val="Calibri"/>
        <family val="2"/>
        <scheme val="minor"/>
      </rPr>
      <t>c</t>
    </r>
    <r>
      <rPr>
        <sz val="12"/>
        <color rgb="FF000000"/>
        <rFont val="Calibri"/>
        <family val="2"/>
        <scheme val="minor"/>
      </rPr>
      <t>" is used.
Data is far from being perfect, specially when estimated with the linear regression model. Some effect at the edge of the distribution (such as very low income countries) makes the estimates a bit too variable on the PPP value. We recommend to use those values with care and when possible recalculate a living wages with primary data or access other datasets such as the WageIndicator Foundation, Global Living Wage Coalition or Fair Wage.</t>
    </r>
  </si>
  <si>
    <t>LW for a Typical familiy average [USD/year]</t>
  </si>
  <si>
    <t>LW for a Standard Family average [USD/year]</t>
  </si>
  <si>
    <t>LW for a Single Individual average [USD/year]</t>
  </si>
  <si>
    <t>LW for a Single Working Parent average [USD/year]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</si>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</sst>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3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sz val="11"/>
      <color rgb="FFFF0000"/>
      <name val="Calibri"/>
      <family val="2"/>
      <scheme val="minor"/>
    </font>
    <font>
      <sz val="10"/>
      <color theme="1"/>
      <name val="Calibri"/>
      <family val="2"/>
      <scheme val="minor"/>
    </font>
    <font>
      <u/>
      <sz val="10"/>
      <color theme="10"/>
      <name val="Arial"/>
      <family val="2"/>
    </font>
    <font>
      <b/>
      <sz val="10"/>
      <color theme="1"/>
      <name val="Calibri"/>
      <family val="2"/>
      <scheme val="minor"/>
    </font>
    <font>
      <b/>
      <sz val="10"/>
      <color theme="1" tint="4.9989318521683403E-2"/>
      <name val="Calibri"/>
      <family val="2"/>
      <scheme val="minor"/>
    </font>
    <font>
      <sz val="10"/>
      <color rgb="FF000000"/>
      <name val="Calibri"/>
      <family val="2"/>
      <scheme val="minor"/>
    </font>
    <font>
      <b/>
      <sz val="10"/>
      <color rgb="FF131313"/>
      <name val="Calibri"/>
      <family val="2"/>
      <scheme val="minor"/>
    </font>
    <font>
      <b/>
      <sz val="10"/>
      <color rgb="FF000000"/>
      <name val="Calibri"/>
      <family val="2"/>
      <scheme val="minor"/>
    </font>
    <font>
      <u/>
      <sz val="10"/>
      <color theme="10"/>
      <name val="Calibri"/>
      <family val="2"/>
      <scheme val="minor"/>
    </font>
    <font>
      <b/>
      <sz val="12"/>
      <color rgb="FFFF0000"/>
      <name val="Calibri"/>
      <family val="2"/>
      <scheme val="minor"/>
    </font>
    <font>
      <sz val="12"/>
      <color rgb="FFFF0000"/>
      <name val="Calibri"/>
      <family val="2"/>
      <scheme val="minor"/>
    </font>
    <font>
      <sz val="12"/>
      <name val="Calibri"/>
      <family val="2"/>
      <scheme val="minor"/>
    </font>
    <font>
      <b/>
      <sz val="12"/>
      <name val="Calibri"/>
      <family val="2"/>
      <scheme val="minor"/>
    </font>
    <font>
      <b/>
      <sz val="11"/>
      <color theme="1"/>
      <name val="Calibri"/>
      <family val="2"/>
      <scheme val="minor"/>
    </font>
    <font>
      <sz val="11"/>
      <color theme="1"/>
      <name val="Calibri"/>
      <family val="2"/>
      <scheme val="minor"/>
    </font>
    <font>
      <b/>
      <sz val="10"/>
      <color rgb="FF000000"/>
      <name val="Tahoma"/>
      <family val="2"/>
    </font>
    <font>
      <sz val="10"/>
      <color rgb="FF000000"/>
      <name val="Tahoma"/>
      <family val="2"/>
    </font>
    <font>
      <b/>
      <sz val="12"/>
      <color theme="1" tint="4.9989318521683403E-2"/>
      <name val="Calibri"/>
      <family val="2"/>
      <scheme val="minor"/>
    </font>
    <font>
      <sz val="12"/>
      <color theme="1" tint="4.9989318521683403E-2"/>
      <name val="Calibri"/>
      <family val="2"/>
      <scheme val="minor"/>
    </font>
    <font>
      <sz val="11"/>
      <color indexed="8"/>
      <name val="Calibri"/>
      <family val="2"/>
    </font>
    <font>
      <sz val="10"/>
      <color theme="0"/>
      <name val="Calibri"/>
      <family val="2"/>
      <scheme val="minor"/>
    </font>
    <font>
      <b/>
      <sz val="11"/>
      <color rgb="FFFF0000"/>
      <name val="Calibri"/>
      <family val="2"/>
      <scheme val="minor"/>
    </font>
    <font>
      <i/>
      <sz val="12"/>
      <color theme="1"/>
      <name val="Calibri"/>
      <family val="2"/>
      <scheme val="minor"/>
    </font>
    <font>
      <b/>
      <sz val="10"/>
      <name val="Calibri"/>
      <family val="2"/>
      <scheme val="minor"/>
    </font>
    <font>
      <b/>
      <sz val="10"/>
      <color theme="1" tint="0.249977111117893"/>
      <name val="Calibri"/>
      <family val="2"/>
      <scheme val="minor"/>
    </font>
    <font>
      <sz val="12"/>
      <color theme="1" tint="0.249977111117893"/>
      <name val="Calibri"/>
      <family val="2"/>
      <scheme val="minor"/>
    </font>
    <font>
      <b/>
      <sz val="12"/>
      <color theme="1" tint="0.249977111117893"/>
      <name val="Calibri"/>
      <family val="2"/>
      <scheme val="minor"/>
    </font>
    <font>
      <sz val="12"/>
      <color rgb="FF000000"/>
      <name val="Calibri"/>
      <family val="2"/>
      <scheme val="minor"/>
    </font>
    <font>
      <b/>
      <sz val="12"/>
      <color rgb="FF000000"/>
      <name val="Calibri"/>
      <family val="2"/>
      <scheme val="minor"/>
    </font>
  </fonts>
  <fills count="1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C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rgb="FFEBEBEB"/>
      </patternFill>
    </fill>
    <fill>
      <patternFill patternType="solid">
        <fgColor rgb="FFFFFFCC"/>
        <bgColor indexed="64"/>
      </patternFill>
    </fill>
    <fill>
      <patternFill patternType="solid">
        <fgColor rgb="FFFFFF00"/>
        <bgColor indexed="64"/>
      </patternFill>
    </fill>
    <fill>
      <patternFill patternType="solid">
        <fgColor theme="6" tint="0.79998168889431442"/>
        <bgColor indexed="64"/>
      </patternFill>
    </fill>
  </fills>
  <borders count="35">
    <border>
      <left/>
      <right/>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auto="1"/>
      </right>
      <top/>
      <bottom style="medium">
        <color auto="1"/>
      </bottom>
      <diagonal/>
    </border>
    <border>
      <left/>
      <right/>
      <top/>
      <bottom style="medium">
        <color auto="1"/>
      </bottom>
      <diagonal/>
    </border>
    <border>
      <left style="thin">
        <color indexed="64"/>
      </left>
      <right style="thin">
        <color indexed="64"/>
      </right>
      <top/>
      <bottom style="medium">
        <color auto="1"/>
      </bottom>
      <diagonal/>
    </border>
    <border>
      <left style="hair">
        <color theme="1" tint="0.499984740745262"/>
      </left>
      <right style="hair">
        <color theme="1" tint="0.499984740745262"/>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right/>
      <top/>
      <bottom style="hair">
        <color theme="1"/>
      </bottom>
      <diagonal/>
    </border>
    <border>
      <left style="hair">
        <color theme="1"/>
      </left>
      <right style="hair">
        <color theme="1"/>
      </right>
      <top style="hair">
        <color theme="1"/>
      </top>
      <bottom style="hair">
        <color theme="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s>
  <cellStyleXfs count="11">
    <xf numFmtId="0" fontId="0" fillId="0" borderId="0"/>
    <xf numFmtId="43" fontId="5" fillId="0" borderId="0" applyFont="0" applyFill="0" applyBorder="0" applyAlignment="0" applyProtection="0"/>
    <xf numFmtId="9" fontId="5" fillId="0" borderId="0" applyFont="0" applyFill="0" applyBorder="0" applyAlignment="0" applyProtection="0"/>
    <xf numFmtId="0" fontId="7" fillId="0" borderId="0"/>
    <xf numFmtId="0" fontId="10" fillId="0" borderId="0" applyNumberFormat="0" applyFill="0" applyBorder="0" applyAlignment="0" applyProtection="0"/>
    <xf numFmtId="0" fontId="22" fillId="0" borderId="0"/>
    <xf numFmtId="0" fontId="4" fillId="0" borderId="0"/>
    <xf numFmtId="0" fontId="27" fillId="0" borderId="0" applyFill="0" applyProtection="0"/>
    <xf numFmtId="0" fontId="3" fillId="0" borderId="0"/>
    <xf numFmtId="0" fontId="2" fillId="0" borderId="0"/>
    <xf numFmtId="0" fontId="1" fillId="0" borderId="0"/>
  </cellStyleXfs>
  <cellXfs count="177">
    <xf numFmtId="0" fontId="0" fillId="0" borderId="0" xfId="0"/>
    <xf numFmtId="0" fontId="7" fillId="0" borderId="0" xfId="3"/>
    <xf numFmtId="14" fontId="7" fillId="0" borderId="0" xfId="3" applyNumberFormat="1"/>
    <xf numFmtId="0" fontId="8" fillId="2" borderId="0" xfId="3" applyFont="1" applyFill="1"/>
    <xf numFmtId="0" fontId="8" fillId="2" borderId="0" xfId="3" applyFont="1" applyFill="1" applyAlignment="1">
      <alignment horizontal="right"/>
    </xf>
    <xf numFmtId="9" fontId="0" fillId="0" borderId="0" xfId="2" applyFont="1"/>
    <xf numFmtId="0" fontId="0" fillId="2" borderId="1" xfId="0" applyFill="1" applyBorder="1"/>
    <xf numFmtId="0" fontId="0" fillId="0" borderId="1" xfId="0" applyBorder="1"/>
    <xf numFmtId="3" fontId="0" fillId="0" borderId="1" xfId="0" applyNumberFormat="1" applyBorder="1"/>
    <xf numFmtId="0" fontId="9" fillId="0" borderId="0" xfId="0" applyFont="1"/>
    <xf numFmtId="0" fontId="11" fillId="0" borderId="0" xfId="0" applyFont="1"/>
    <xf numFmtId="0" fontId="9" fillId="0" borderId="0" xfId="0" applyFont="1" applyAlignment="1">
      <alignment wrapText="1"/>
    </xf>
    <xf numFmtId="0" fontId="11" fillId="0" borderId="0" xfId="0" applyFont="1" applyAlignment="1">
      <alignment wrapText="1"/>
    </xf>
    <xf numFmtId="9" fontId="11" fillId="0" borderId="0" xfId="0" applyNumberFormat="1" applyFont="1"/>
    <xf numFmtId="9" fontId="11" fillId="0" borderId="4" xfId="0" applyNumberFormat="1" applyFont="1" applyBorder="1"/>
    <xf numFmtId="0" fontId="12" fillId="0" borderId="0" xfId="0" applyFont="1" applyAlignment="1">
      <alignment wrapText="1"/>
    </xf>
    <xf numFmtId="0" fontId="13" fillId="0" borderId="0" xfId="0" applyFont="1"/>
    <xf numFmtId="9" fontId="13" fillId="0" borderId="0" xfId="0" applyNumberFormat="1" applyFont="1"/>
    <xf numFmtId="0" fontId="14" fillId="0" borderId="0" xfId="0" applyFont="1"/>
    <xf numFmtId="9" fontId="15" fillId="0" borderId="0" xfId="0" applyNumberFormat="1" applyFont="1"/>
    <xf numFmtId="165" fontId="14" fillId="0" borderId="2" xfId="1" applyNumberFormat="1" applyFont="1" applyBorder="1"/>
    <xf numFmtId="9" fontId="15" fillId="0" borderId="3" xfId="0" applyNumberFormat="1" applyFont="1" applyBorder="1"/>
    <xf numFmtId="0" fontId="16" fillId="0" borderId="0" xfId="4" applyFont="1"/>
    <xf numFmtId="0" fontId="8" fillId="4" borderId="0" xfId="3" applyFont="1" applyFill="1"/>
    <xf numFmtId="43" fontId="0" fillId="0" borderId="0" xfId="1" applyFont="1"/>
    <xf numFmtId="43" fontId="0" fillId="3" borderId="1" xfId="1" applyFont="1" applyFill="1" applyBorder="1"/>
    <xf numFmtId="0" fontId="0" fillId="0" borderId="5" xfId="0" applyBorder="1"/>
    <xf numFmtId="0" fontId="9" fillId="0" borderId="0" xfId="0" applyFont="1" applyAlignment="1">
      <alignment horizontal="center" vertical="center"/>
    </xf>
    <xf numFmtId="0" fontId="6" fillId="2" borderId="0" xfId="0" applyFont="1" applyFill="1" applyAlignment="1">
      <alignment wrapText="1"/>
    </xf>
    <xf numFmtId="0" fontId="17" fillId="2" borderId="0" xfId="0" applyFont="1" applyFill="1" applyAlignment="1">
      <alignment wrapText="1"/>
    </xf>
    <xf numFmtId="0" fontId="6" fillId="4" borderId="0" xfId="0" applyFont="1" applyFill="1" applyAlignment="1">
      <alignment horizontal="center" vertical="center" wrapText="1"/>
    </xf>
    <xf numFmtId="0" fontId="17" fillId="2" borderId="0" xfId="0" applyFont="1" applyFill="1" applyAlignment="1">
      <alignment horizontal="center" wrapText="1"/>
    </xf>
    <xf numFmtId="0" fontId="22" fillId="0" borderId="0" xfId="5"/>
    <xf numFmtId="14" fontId="22" fillId="0" borderId="0" xfId="5" applyNumberFormat="1"/>
    <xf numFmtId="0" fontId="8" fillId="8" borderId="0" xfId="5" applyFont="1" applyFill="1"/>
    <xf numFmtId="0" fontId="18" fillId="0" borderId="5" xfId="0" applyFont="1" applyBorder="1"/>
    <xf numFmtId="0" fontId="9" fillId="0" borderId="5" xfId="0" applyFont="1" applyBorder="1" applyAlignment="1">
      <alignment horizontal="center" vertical="center"/>
    </xf>
    <xf numFmtId="0" fontId="9" fillId="0" borderId="5" xfId="0" applyFont="1" applyBorder="1"/>
    <xf numFmtId="0" fontId="21" fillId="0" borderId="6" xfId="3" applyFont="1" applyBorder="1"/>
    <xf numFmtId="0" fontId="21" fillId="0" borderId="0" xfId="3" applyFont="1"/>
    <xf numFmtId="0" fontId="21" fillId="7" borderId="0" xfId="3" applyFont="1" applyFill="1"/>
    <xf numFmtId="43" fontId="21" fillId="7" borderId="0" xfId="1" applyFont="1" applyFill="1" applyAlignment="1">
      <alignment horizontal="left"/>
    </xf>
    <xf numFmtId="165" fontId="6" fillId="9" borderId="0" xfId="1" applyNumberFormat="1" applyFont="1" applyFill="1" applyAlignment="1"/>
    <xf numFmtId="165" fontId="6" fillId="2" borderId="0" xfId="1" applyNumberFormat="1" applyFont="1" applyFill="1" applyAlignment="1"/>
    <xf numFmtId="165" fontId="6" fillId="9" borderId="8" xfId="1" applyNumberFormat="1" applyFont="1" applyFill="1" applyBorder="1" applyAlignment="1"/>
    <xf numFmtId="165" fontId="25" fillId="8" borderId="0" xfId="1" applyNumberFormat="1" applyFont="1" applyFill="1" applyAlignment="1">
      <alignment horizontal="left"/>
    </xf>
    <xf numFmtId="0" fontId="21" fillId="0" borderId="9" xfId="3" applyFont="1" applyBorder="1" applyAlignment="1">
      <alignment wrapText="1"/>
    </xf>
    <xf numFmtId="0" fontId="21" fillId="0" borderId="10" xfId="3" applyFont="1" applyBorder="1" applyAlignment="1">
      <alignment wrapText="1"/>
    </xf>
    <xf numFmtId="0" fontId="6" fillId="7" borderId="10" xfId="0" applyFont="1" applyFill="1" applyBorder="1" applyAlignment="1">
      <alignment wrapText="1"/>
    </xf>
    <xf numFmtId="43" fontId="6" fillId="7" borderId="10" xfId="1" applyFont="1" applyFill="1" applyBorder="1" applyAlignment="1">
      <alignment wrapText="1"/>
    </xf>
    <xf numFmtId="165" fontId="6" fillId="9" borderId="10" xfId="1" applyNumberFormat="1" applyFont="1" applyFill="1" applyBorder="1" applyAlignment="1">
      <alignment horizontal="left" wrapText="1"/>
    </xf>
    <xf numFmtId="165" fontId="6" fillId="9" borderId="10" xfId="1" applyNumberFormat="1" applyFont="1" applyFill="1" applyBorder="1" applyAlignment="1">
      <alignment wrapText="1"/>
    </xf>
    <xf numFmtId="165" fontId="6" fillId="2" borderId="10" xfId="1" applyNumberFormat="1" applyFont="1" applyFill="1" applyBorder="1" applyAlignment="1">
      <alignment wrapText="1"/>
    </xf>
    <xf numFmtId="165" fontId="6" fillId="9" borderId="11" xfId="1" applyNumberFormat="1" applyFont="1" applyFill="1" applyBorder="1" applyAlignment="1">
      <alignment wrapText="1"/>
    </xf>
    <xf numFmtId="165" fontId="25" fillId="8" borderId="10" xfId="1" applyNumberFormat="1" applyFont="1" applyFill="1" applyBorder="1" applyAlignment="1">
      <alignment wrapText="1"/>
    </xf>
    <xf numFmtId="0" fontId="0" fillId="0" borderId="10" xfId="0" applyBorder="1" applyAlignment="1">
      <alignment wrapText="1"/>
    </xf>
    <xf numFmtId="0" fontId="7" fillId="0" borderId="6" xfId="3" applyBorder="1"/>
    <xf numFmtId="0" fontId="0" fillId="7" borderId="0" xfId="0" applyFill="1"/>
    <xf numFmtId="43" fontId="0" fillId="7" borderId="0" xfId="1" applyFont="1" applyFill="1"/>
    <xf numFmtId="165" fontId="0" fillId="9" borderId="0" xfId="1" applyNumberFormat="1" applyFont="1" applyFill="1"/>
    <xf numFmtId="165" fontId="0" fillId="2" borderId="0" xfId="1" applyNumberFormat="1" applyFont="1" applyFill="1"/>
    <xf numFmtId="165" fontId="0" fillId="9" borderId="7" xfId="1" applyNumberFormat="1" applyFont="1" applyFill="1" applyBorder="1"/>
    <xf numFmtId="43" fontId="0" fillId="8" borderId="0" xfId="1" applyFont="1" applyFill="1"/>
    <xf numFmtId="9" fontId="0" fillId="9" borderId="0" xfId="2" applyFont="1" applyFill="1"/>
    <xf numFmtId="165" fontId="5" fillId="9" borderId="0" xfId="1" applyNumberFormat="1" applyFont="1" applyFill="1"/>
    <xf numFmtId="165" fontId="26" fillId="8" borderId="0" xfId="1" applyNumberFormat="1" applyFont="1" applyFill="1"/>
    <xf numFmtId="165" fontId="17" fillId="2" borderId="0" xfId="1" applyNumberFormat="1" applyFont="1" applyFill="1" applyAlignment="1"/>
    <xf numFmtId="165" fontId="17" fillId="9" borderId="0" xfId="1" applyNumberFormat="1" applyFont="1" applyFill="1" applyAlignment="1"/>
    <xf numFmtId="0" fontId="4" fillId="0" borderId="0" xfId="3" applyFont="1"/>
    <xf numFmtId="0" fontId="28" fillId="10" borderId="5" xfId="0" applyFont="1" applyFill="1" applyBorder="1" applyAlignment="1">
      <alignment horizontal="center" vertical="center"/>
    </xf>
    <xf numFmtId="2" fontId="9" fillId="0" borderId="5" xfId="0" applyNumberFormat="1" applyFont="1" applyBorder="1"/>
    <xf numFmtId="0" fontId="6" fillId="2" borderId="1" xfId="0" applyFont="1" applyFill="1" applyBorder="1" applyAlignment="1">
      <alignment wrapText="1"/>
    </xf>
    <xf numFmtId="0" fontId="6" fillId="2" borderId="12" xfId="0" applyFont="1" applyFill="1" applyBorder="1" applyAlignment="1">
      <alignment wrapText="1"/>
    </xf>
    <xf numFmtId="0" fontId="4" fillId="0" borderId="0" xfId="6"/>
    <xf numFmtId="164" fontId="9" fillId="0" borderId="0" xfId="1" applyNumberFormat="1" applyFont="1"/>
    <xf numFmtId="0" fontId="6" fillId="0" borderId="0" xfId="0" applyFont="1"/>
    <xf numFmtId="165" fontId="9" fillId="0" borderId="0" xfId="1" applyNumberFormat="1" applyFont="1"/>
    <xf numFmtId="165" fontId="9" fillId="0" borderId="0" xfId="0" applyNumberFormat="1" applyFont="1"/>
    <xf numFmtId="0" fontId="6" fillId="0" borderId="15" xfId="0" applyFont="1" applyBorder="1" applyAlignment="1">
      <alignment vertical="top"/>
    </xf>
    <xf numFmtId="0" fontId="6" fillId="0" borderId="14" xfId="0" applyFont="1" applyBorder="1" applyAlignment="1">
      <alignment vertical="top"/>
    </xf>
    <xf numFmtId="0" fontId="0" fillId="0" borderId="13" xfId="0" applyBorder="1" applyAlignment="1">
      <alignment vertical="top" wrapText="1"/>
    </xf>
    <xf numFmtId="0" fontId="0" fillId="0" borderId="13" xfId="0" applyBorder="1" applyAlignment="1">
      <alignment horizontal="left" vertical="top"/>
    </xf>
    <xf numFmtId="0" fontId="6" fillId="0" borderId="17" xfId="0" applyFont="1" applyBorder="1" applyAlignment="1">
      <alignment vertical="top"/>
    </xf>
    <xf numFmtId="0" fontId="0" fillId="0" borderId="16" xfId="0" applyBorder="1" applyAlignment="1">
      <alignment wrapText="1"/>
    </xf>
    <xf numFmtId="0" fontId="10" fillId="0" borderId="13" xfId="4" applyBorder="1" applyAlignment="1">
      <alignment vertical="top"/>
    </xf>
    <xf numFmtId="0" fontId="6" fillId="3" borderId="15" xfId="0" applyFont="1" applyFill="1" applyBorder="1"/>
    <xf numFmtId="0" fontId="6" fillId="3" borderId="16" xfId="0" applyFont="1" applyFill="1" applyBorder="1"/>
    <xf numFmtId="0" fontId="0" fillId="0" borderId="13" xfId="0" applyBorder="1" applyAlignment="1">
      <alignment wrapText="1"/>
    </xf>
    <xf numFmtId="0" fontId="6" fillId="0" borderId="21" xfId="0" applyFont="1" applyBorder="1" applyAlignment="1">
      <alignment vertical="top"/>
    </xf>
    <xf numFmtId="0" fontId="0" fillId="0" borderId="22" xfId="0" applyBorder="1" applyAlignment="1">
      <alignment vertical="top" wrapText="1"/>
    </xf>
    <xf numFmtId="0" fontId="21" fillId="11" borderId="0" xfId="8" applyFont="1" applyFill="1"/>
    <xf numFmtId="0" fontId="3" fillId="0" borderId="0" xfId="8"/>
    <xf numFmtId="0" fontId="3" fillId="11" borderId="0" xfId="8" applyFill="1"/>
    <xf numFmtId="9" fontId="9" fillId="0" borderId="0" xfId="2" applyFont="1" applyAlignment="1">
      <alignment horizontal="right"/>
    </xf>
    <xf numFmtId="0" fontId="11" fillId="0" borderId="0" xfId="0" applyFont="1" applyAlignment="1">
      <alignment horizontal="center" wrapText="1"/>
    </xf>
    <xf numFmtId="0" fontId="11" fillId="0" borderId="0" xfId="0" applyFont="1" applyAlignment="1">
      <alignment horizontal="right"/>
    </xf>
    <xf numFmtId="165" fontId="11" fillId="0" borderId="0" xfId="1" applyNumberFormat="1" applyFont="1"/>
    <xf numFmtId="0" fontId="11" fillId="12" borderId="2" xfId="0" applyFont="1" applyFill="1" applyBorder="1"/>
    <xf numFmtId="0" fontId="11" fillId="12" borderId="3" xfId="0" applyFont="1" applyFill="1" applyBorder="1"/>
    <xf numFmtId="165" fontId="11" fillId="12" borderId="4" xfId="1" applyNumberFormat="1" applyFont="1" applyFill="1" applyBorder="1"/>
    <xf numFmtId="9" fontId="11" fillId="12" borderId="2" xfId="2" applyFont="1" applyFill="1" applyBorder="1"/>
    <xf numFmtId="9" fontId="11" fillId="12" borderId="3" xfId="2" applyFont="1" applyFill="1" applyBorder="1"/>
    <xf numFmtId="9" fontId="11" fillId="12" borderId="4" xfId="2" applyFont="1" applyFill="1" applyBorder="1"/>
    <xf numFmtId="2" fontId="11" fillId="2" borderId="25" xfId="0" applyNumberFormat="1" applyFont="1" applyFill="1" applyBorder="1"/>
    <xf numFmtId="2" fontId="12" fillId="2" borderId="25" xfId="0" applyNumberFormat="1" applyFont="1" applyFill="1" applyBorder="1" applyAlignment="1">
      <alignment wrapText="1"/>
    </xf>
    <xf numFmtId="2" fontId="9" fillId="0" borderId="25" xfId="0" applyNumberFormat="1" applyFont="1" applyBorder="1"/>
    <xf numFmtId="165" fontId="9" fillId="0" borderId="25" xfId="1" applyNumberFormat="1" applyFont="1" applyFill="1" applyBorder="1"/>
    <xf numFmtId="0" fontId="9" fillId="0" borderId="25" xfId="0" applyFont="1" applyBorder="1"/>
    <xf numFmtId="0" fontId="9" fillId="0" borderId="25" xfId="3" applyFont="1" applyBorder="1"/>
    <xf numFmtId="0" fontId="13" fillId="0" borderId="25" xfId="0" applyFont="1" applyBorder="1" applyAlignment="1">
      <alignment wrapText="1"/>
    </xf>
    <xf numFmtId="165" fontId="9" fillId="0" borderId="25" xfId="1" applyNumberFormat="1" applyFont="1" applyBorder="1"/>
    <xf numFmtId="0" fontId="9" fillId="0" borderId="25" xfId="4" applyFont="1" applyFill="1" applyBorder="1"/>
    <xf numFmtId="0" fontId="16" fillId="0" borderId="25" xfId="4" applyFont="1" applyFill="1" applyBorder="1"/>
    <xf numFmtId="0" fontId="2" fillId="0" borderId="0" xfId="9"/>
    <xf numFmtId="14" fontId="2" fillId="0" borderId="0" xfId="9" applyNumberFormat="1"/>
    <xf numFmtId="0" fontId="6" fillId="2" borderId="5" xfId="0" applyFont="1" applyFill="1" applyBorder="1"/>
    <xf numFmtId="164" fontId="0" fillId="0" borderId="5" xfId="1" applyNumberFormat="1" applyFont="1" applyBorder="1"/>
    <xf numFmtId="164" fontId="18" fillId="0" borderId="5" xfId="1" applyNumberFormat="1" applyFont="1" applyBorder="1"/>
    <xf numFmtId="0" fontId="1" fillId="0" borderId="0" xfId="10"/>
    <xf numFmtId="14" fontId="1" fillId="0" borderId="0" xfId="10" applyNumberFormat="1"/>
    <xf numFmtId="0" fontId="21" fillId="14" borderId="0" xfId="10" applyFont="1" applyFill="1"/>
    <xf numFmtId="0" fontId="29" fillId="7" borderId="0" xfId="6" applyFont="1" applyFill="1" applyAlignment="1">
      <alignment horizontal="center"/>
    </xf>
    <xf numFmtId="43" fontId="1" fillId="0" borderId="0" xfId="1" applyFont="1"/>
    <xf numFmtId="165" fontId="9" fillId="0" borderId="5" xfId="1" applyNumberFormat="1" applyFont="1" applyBorder="1"/>
    <xf numFmtId="43" fontId="8" fillId="0" borderId="0" xfId="1" applyFont="1"/>
    <xf numFmtId="43" fontId="21" fillId="0" borderId="0" xfId="6" applyNumberFormat="1" applyFont="1"/>
    <xf numFmtId="0" fontId="21" fillId="0" borderId="0" xfId="6" applyFont="1" applyAlignment="1">
      <alignment horizontal="right"/>
    </xf>
    <xf numFmtId="0" fontId="21" fillId="0" borderId="0" xfId="6" applyFont="1"/>
    <xf numFmtId="0" fontId="11" fillId="0" borderId="27" xfId="0" applyFont="1" applyBorder="1" applyAlignment="1">
      <alignment horizontal="center" wrapText="1"/>
    </xf>
    <xf numFmtId="0" fontId="11" fillId="0" borderId="27" xfId="0" applyFont="1" applyBorder="1" applyAlignment="1">
      <alignment wrapText="1"/>
    </xf>
    <xf numFmtId="0" fontId="9" fillId="0" borderId="27" xfId="0" applyFont="1" applyBorder="1"/>
    <xf numFmtId="0" fontId="11" fillId="0" borderId="27" xfId="0" applyFont="1" applyBorder="1"/>
    <xf numFmtId="0" fontId="0" fillId="0" borderId="0" xfId="0" pivotButton="1"/>
    <xf numFmtId="0" fontId="0" fillId="0" borderId="0" xfId="0" applyAlignment="1">
      <alignment horizontal="left"/>
    </xf>
    <xf numFmtId="43" fontId="0" fillId="0" borderId="0" xfId="0" applyNumberFormat="1"/>
    <xf numFmtId="0" fontId="1" fillId="0" borderId="0" xfId="5" applyFont="1"/>
    <xf numFmtId="0" fontId="0" fillId="0" borderId="26" xfId="0" applyBorder="1"/>
    <xf numFmtId="164" fontId="0" fillId="0" borderId="26" xfId="1" applyNumberFormat="1" applyFont="1" applyFill="1" applyBorder="1"/>
    <xf numFmtId="164" fontId="0" fillId="0" borderId="0" xfId="0" applyNumberFormat="1"/>
    <xf numFmtId="165" fontId="0" fillId="0" borderId="0" xfId="0" applyNumberFormat="1"/>
    <xf numFmtId="0" fontId="0" fillId="0" borderId="0" xfId="0" applyAlignment="1">
      <alignment horizontal="center" vertical="center" wrapText="1"/>
    </xf>
    <xf numFmtId="0" fontId="6" fillId="0" borderId="0" xfId="0" applyFont="1" applyAlignment="1">
      <alignment horizontal="left"/>
    </xf>
    <xf numFmtId="0" fontId="21" fillId="2" borderId="0" xfId="3" applyFont="1" applyFill="1"/>
    <xf numFmtId="0" fontId="7" fillId="12" borderId="28" xfId="3" applyFill="1" applyBorder="1"/>
    <xf numFmtId="0" fontId="3" fillId="12" borderId="28" xfId="3" applyFont="1" applyFill="1" applyBorder="1"/>
    <xf numFmtId="0" fontId="3" fillId="12" borderId="28" xfId="8" applyFill="1" applyBorder="1"/>
    <xf numFmtId="0" fontId="2" fillId="12" borderId="28" xfId="3" applyFont="1" applyFill="1" applyBorder="1"/>
    <xf numFmtId="0" fontId="0" fillId="12" borderId="28" xfId="0" applyFill="1" applyBorder="1"/>
    <xf numFmtId="0" fontId="1" fillId="12" borderId="28" xfId="3" applyFont="1" applyFill="1" applyBorder="1"/>
    <xf numFmtId="43" fontId="21" fillId="11" borderId="0" xfId="1" applyFont="1" applyFill="1"/>
    <xf numFmtId="43" fontId="3" fillId="0" borderId="0" xfId="1" applyFont="1"/>
    <xf numFmtId="43" fontId="3" fillId="11" borderId="0" xfId="1" applyFont="1" applyFill="1"/>
    <xf numFmtId="43" fontId="3" fillId="13" borderId="0" xfId="1" applyFont="1" applyFill="1"/>
    <xf numFmtId="0" fontId="6" fillId="0" borderId="19" xfId="0" applyFont="1" applyBorder="1" applyAlignment="1">
      <alignment vertical="top"/>
    </xf>
    <xf numFmtId="0" fontId="0" fillId="0" borderId="20" xfId="0" applyBorder="1" applyAlignment="1">
      <alignment vertical="top" wrapText="1"/>
    </xf>
    <xf numFmtId="0" fontId="6" fillId="0" borderId="29" xfId="0" applyFont="1" applyBorder="1" applyAlignment="1">
      <alignment vertical="top"/>
    </xf>
    <xf numFmtId="0" fontId="0" fillId="0" borderId="30" xfId="0" applyBorder="1" applyAlignment="1">
      <alignment vertical="top" wrapText="1"/>
    </xf>
    <xf numFmtId="0" fontId="6" fillId="0" borderId="23" xfId="0" applyFont="1" applyBorder="1" applyAlignment="1">
      <alignment vertical="top"/>
    </xf>
    <xf numFmtId="0" fontId="0" fillId="0" borderId="24" xfId="0" applyBorder="1" applyAlignment="1">
      <alignment vertical="top" wrapText="1"/>
    </xf>
    <xf numFmtId="0" fontId="30" fillId="0" borderId="13" xfId="0" applyFont="1" applyBorder="1" applyAlignment="1">
      <alignment vertical="top"/>
    </xf>
    <xf numFmtId="0" fontId="6" fillId="0" borderId="31" xfId="0" applyFont="1" applyBorder="1" applyAlignment="1">
      <alignment vertical="top"/>
    </xf>
    <xf numFmtId="0" fontId="0" fillId="0" borderId="32" xfId="0" applyBorder="1" applyAlignment="1">
      <alignment vertical="top" wrapText="1"/>
    </xf>
    <xf numFmtId="0" fontId="10" fillId="0" borderId="33" xfId="4" applyBorder="1" applyAlignment="1">
      <alignment vertical="top"/>
    </xf>
    <xf numFmtId="0" fontId="6" fillId="0" borderId="17" xfId="0" applyFont="1" applyBorder="1" applyAlignment="1">
      <alignment horizontal="left" vertical="top"/>
    </xf>
    <xf numFmtId="0" fontId="0" fillId="0" borderId="34" xfId="0" applyBorder="1" applyAlignment="1">
      <alignment vertical="top" wrapText="1"/>
    </xf>
    <xf numFmtId="0" fontId="11" fillId="7" borderId="5" xfId="0" applyFont="1" applyFill="1" applyBorder="1" applyAlignment="1">
      <alignment horizontal="center" vertical="center" wrapText="1"/>
    </xf>
    <xf numFmtId="0" fontId="31" fillId="6" borderId="5" xfId="0" applyFont="1" applyFill="1" applyBorder="1" applyAlignment="1">
      <alignment horizontal="center" vertical="center" wrapText="1"/>
    </xf>
    <xf numFmtId="0" fontId="31" fillId="5" borderId="26" xfId="0" applyFont="1" applyFill="1" applyBorder="1" applyAlignment="1">
      <alignment horizontal="center" vertical="center" wrapText="1"/>
    </xf>
    <xf numFmtId="0" fontId="32" fillId="5" borderId="5" xfId="0" applyFont="1" applyFill="1" applyBorder="1" applyAlignment="1">
      <alignment horizontal="center" vertical="center" wrapText="1"/>
    </xf>
    <xf numFmtId="0" fontId="17" fillId="0" borderId="14" xfId="0" applyFont="1" applyBorder="1" applyAlignment="1">
      <alignment vertical="top"/>
    </xf>
    <xf numFmtId="0" fontId="33" fillId="0" borderId="13" xfId="0" applyFont="1" applyBorder="1" applyAlignment="1">
      <alignment vertical="top" wrapText="1"/>
    </xf>
    <xf numFmtId="0" fontId="19" fillId="0" borderId="22" xfId="0" applyFont="1" applyBorder="1" applyAlignment="1">
      <alignment vertical="top" wrapText="1"/>
    </xf>
    <xf numFmtId="43" fontId="9" fillId="0" borderId="0" xfId="0" applyNumberFormat="1" applyFont="1"/>
    <xf numFmtId="0" fontId="20" fillId="0" borderId="21" xfId="0" applyFont="1" applyBorder="1" applyAlignment="1">
      <alignment vertical="top"/>
    </xf>
    <xf numFmtId="0" fontId="35" fillId="0" borderId="18" xfId="0" applyFont="1" applyBorder="1" applyAlignment="1">
      <alignment vertical="top" wrapText="1"/>
    </xf>
    <xf numFmtId="0" fontId="31" fillId="6" borderId="26" xfId="0" applyFont="1" applyFill="1" applyBorder="1" applyAlignment="1">
      <alignment horizontal="center" vertical="center" wrapText="1"/>
    </xf>
    <xf numFmtId="165" fontId="9" fillId="0" borderId="0" xfId="1" applyNumberFormat="1" applyFont="1" applyBorder="1"/>
  </cellXfs>
  <cellStyles count="11">
    <cellStyle name="Comma" xfId="1" builtinId="3"/>
    <cellStyle name="Hyperlink" xfId="4" builtinId="8"/>
    <cellStyle name="Normal" xfId="0" builtinId="0"/>
    <cellStyle name="Normal 2" xfId="3" xr:uid="{00000000-0005-0000-0000-000002000000}"/>
    <cellStyle name="Normal 3" xfId="5" xr:uid="{2EBFEB9D-D373-4F1C-87D2-AC93AAADB8F3}"/>
    <cellStyle name="Normal 4" xfId="6" xr:uid="{187FF241-3991-4601-9CCE-64BBE4A9E7D6}"/>
    <cellStyle name="Normal 5" xfId="7" xr:uid="{6F7796C6-1330-4362-9D47-9CFEBB972C45}"/>
    <cellStyle name="Normal 6" xfId="8" xr:uid="{13774D1C-C3C6-4ADB-A79E-5CFB1AF8E676}"/>
    <cellStyle name="Normal 7" xfId="9" xr:uid="{B3A5089E-5950-4C5C-AA15-C620C85D2FFA}"/>
    <cellStyle name="Normal 8" xfId="10" xr:uid="{0D6BCB50-E05D-4E5D-B371-D670DA852D8F}"/>
    <cellStyle name="Percent" xfId="2" builtinId="5"/>
  </cellStyles>
  <dxfs count="74">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35" formatCode="_(* #,##0.00_);_(* \(#,##0.00\);_(* &quot;-&quot;??_);_(@_)"/>
    </dxf>
    <dxf>
      <numFmt numFmtId="164" formatCode="_(* #,##0.0_);_(* \(#,##0.0\);_(* &quot;-&quot;??_);_(@_)"/>
    </dxf>
    <dxf>
      <numFmt numFmtId="35" formatCode="_(* #,##0.00_);_(* \(#,##0.0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35" formatCode="_(* #,##0.00_);_(* \(#,##0.00\);_(* &quot;-&quot;??_);_(@_)"/>
    </dxf>
    <dxf>
      <numFmt numFmtId="164" formatCode="_(* #,##0.0_);_(* \(#,##0.0\);_(* &quot;-&quot;??_);_(@_)"/>
    </dxf>
    <dxf>
      <numFmt numFmtId="35" formatCode="_(* #,##0.00_);_(* \(#,##0.0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35" formatCode="_(* #,##0.00_);_(* \(#,##0.00\);_(* &quot;-&quot;??_);_(@_)"/>
    </dxf>
    <dxf>
      <numFmt numFmtId="164" formatCode="_(* #,##0.0_);_(* \(#,##0.0\);_(* &quot;-&quot;??_);_(@_)"/>
    </dxf>
    <dxf>
      <numFmt numFmtId="35" formatCode="_(* #,##0.00_);_(* \(#,##0.0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35" formatCode="_(* #,##0.00_);_(* \(#,##0.00\);_(* &quot;-&quot;??_);_(@_)"/>
    </dxf>
    <dxf>
      <numFmt numFmtId="164" formatCode="_(* #,##0.0_);_(* \(#,##0.0\);_(* &quot;-&quot;??_);_(@_)"/>
    </dxf>
    <dxf>
      <numFmt numFmtId="35" formatCode="_(* #,##0.00_);_(* \(#,##0.00\);_(* &quot;-&quot;??_);_(@_)"/>
    </dxf>
    <dxf>
      <alignment horizontal="center"/>
    </dxf>
    <dxf>
      <alignment horizontal="center"/>
    </dxf>
    <dxf>
      <alignment vertical="center"/>
    </dxf>
    <dxf>
      <alignment vertical="center"/>
    </dxf>
    <dxf>
      <alignment wrapText="1"/>
    </dxf>
    <dxf>
      <alignment wrapText="1"/>
    </dxf>
    <dxf>
      <numFmt numFmtId="35" formatCode="_(* #,##0.00_);_(* \(#,##0.00\);_(* &quot;-&quot;??_);_(@_)"/>
    </dxf>
    <dxf>
      <numFmt numFmtId="164" formatCode="_(* #,##0.0_);_(* \(#,##0.0\);_(* &quot;-&quot;??_);_(@_)"/>
    </dxf>
    <dxf>
      <numFmt numFmtId="35" formatCode="_(* #,##0.00_);_(* \(#,##0.0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35" formatCode="_(* #,##0.00_);_(* \(#,##0.00\);_(* &quot;-&quot;??_);_(@_)"/>
    </dxf>
    <dxf>
      <numFmt numFmtId="164" formatCode="_(* #,##0.0_);_(* \(#,##0.0\);_(* &quot;-&quot;??_);_(@_)"/>
    </dxf>
    <dxf>
      <numFmt numFmtId="35" formatCode="_(* #,##0.00_);_(* \(#,##0.00\);_(* &quot;-&quot;??_);_(@_)"/>
    </dxf>
    <dxf>
      <numFmt numFmtId="165" formatCode="_(* #,##0_);_(* \(#,##0\);_(* &quot;-&quot;??_);_(@_)"/>
    </dxf>
    <dxf>
      <alignment horizontal="center"/>
    </dxf>
    <dxf>
      <alignment horizontal="center"/>
    </dxf>
    <dxf>
      <alignment vertical="center"/>
    </dxf>
    <dxf>
      <alignment vertical="center"/>
    </dxf>
    <dxf>
      <alignment wrapText="1"/>
    </dxf>
    <dxf>
      <alignment wrapText="1"/>
    </dxf>
    <dxf>
      <numFmt numFmtId="35" formatCode="_(* #,##0.00_);_(* \(#,##0.00\);_(* &quot;-&quot;??_);_(@_)"/>
    </dxf>
    <dxf>
      <numFmt numFmtId="164" formatCode="_(* #,##0.0_);_(* \(#,##0.0\);_(* &quot;-&quot;??_);_(@_)"/>
    </dxf>
    <dxf>
      <numFmt numFmtId="35" formatCode="_(* #,##0.00_);_(* \(#,##0.00\);_(* &quot;-&quot;??_);_(@_)"/>
    </dxf>
  </dxfs>
  <tableStyles count="0" defaultTableStyle="TableStyleMedium2" defaultPivotStyle="PivotStyleLight16"/>
  <colors>
    <mruColors>
      <color rgb="FFFFFC00"/>
      <color rgb="FFFFFFCC"/>
      <color rgb="FF99FF6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LA-LN-FS1V/ARWorkings/Usuarios/Farming/Compartido%20Farming/Campa&#241;a%201213/CAMPOS%20VISTOS%2012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dgar/Dropbox/Living%20wage/Model/LivingWageModel_2020-04-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ValuingNature/Dropbox/ValuingNature/Olam/Clients%20value%20chain/040818%20Olam_ClientsImpactValuation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MBEO"/>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factor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gar Sacayon" refreshedDate="45404.491164930558" createdVersion="8" refreshedVersion="8" minRefreshableVersion="3" recordCount="266" xr:uid="{2E92B213-DB9D-2A42-A9AF-8B9585BBBB01}">
  <cacheSource type="worksheet">
    <worksheetSource ref="A4:BQ270" sheet="PPP_WB"/>
  </cacheSource>
  <cacheFields count="69">
    <cacheField name="Country Name" numFmtId="0">
      <sharedItems containsNonDate="0"/>
    </cacheField>
    <cacheField name="Country Code" numFmtId="0">
      <sharedItems containsNonDate="0"/>
    </cacheField>
    <cacheField name="Indicator Name" numFmtId="0">
      <sharedItems containsNonDate="0"/>
    </cacheField>
    <cacheField name="Indicator Code" numFmtId="0">
      <sharedItems containsNonDate="0"/>
    </cacheField>
    <cacheField name="1960" numFmtId="0">
      <sharedItems containsNonDate="0" containsString="0" containsBlank="1"/>
    </cacheField>
    <cacheField name="1961" numFmtId="0">
      <sharedItems containsNonDate="0" containsString="0" containsBlank="1"/>
    </cacheField>
    <cacheField name="1962" numFmtId="0">
      <sharedItems containsNonDate="0" containsString="0" containsBlank="1"/>
    </cacheField>
    <cacheField name="1963" numFmtId="0">
      <sharedItems containsNonDate="0" containsString="0" containsBlank="1"/>
    </cacheField>
    <cacheField name="1964" numFmtId="0">
      <sharedItems containsNonDate="0" containsString="0" containsBlank="1"/>
    </cacheField>
    <cacheField name="1965" numFmtId="0">
      <sharedItems containsNonDate="0" containsString="0" containsBlank="1"/>
    </cacheField>
    <cacheField name="1966" numFmtId="0">
      <sharedItems containsNonDate="0" containsString="0" containsBlank="1"/>
    </cacheField>
    <cacheField name="1967" numFmtId="0">
      <sharedItems containsNonDate="0" containsString="0" containsBlank="1"/>
    </cacheField>
    <cacheField name="1968" numFmtId="0">
      <sharedItems containsNonDate="0" containsString="0" containsBlank="1"/>
    </cacheField>
    <cacheField name="1969" numFmtId="0">
      <sharedItems containsNonDate="0" containsString="0" containsBlank="1"/>
    </cacheField>
    <cacheField name="1970" numFmtId="0">
      <sharedItems containsNonDate="0" containsString="0" containsBlank="1"/>
    </cacheField>
    <cacheField name="1971" numFmtId="0">
      <sharedItems containsNonDate="0" containsString="0" containsBlank="1"/>
    </cacheField>
    <cacheField name="1972" numFmtId="0">
      <sharedItems containsNonDate="0" containsString="0" containsBlank="1"/>
    </cacheField>
    <cacheField name="1973" numFmtId="0">
      <sharedItems containsNonDate="0" containsString="0" containsBlank="1"/>
    </cacheField>
    <cacheField name="1974" numFmtId="0">
      <sharedItems containsNonDate="0" containsString="0" containsBlank="1"/>
    </cacheField>
    <cacheField name="1975" numFmtId="0">
      <sharedItems containsNonDate="0" containsString="0" containsBlank="1"/>
    </cacheField>
    <cacheField name="1976" numFmtId="0">
      <sharedItems containsNonDate="0" containsString="0" containsBlank="1"/>
    </cacheField>
    <cacheField name="1977" numFmtId="0">
      <sharedItems containsNonDate="0" containsString="0" containsBlank="1"/>
    </cacheField>
    <cacheField name="1978" numFmtId="0">
      <sharedItems containsNonDate="0" containsString="0" containsBlank="1"/>
    </cacheField>
    <cacheField name="1979" numFmtId="0">
      <sharedItems containsNonDate="0" containsString="0" containsBlank="1"/>
    </cacheField>
    <cacheField name="1980" numFmtId="0">
      <sharedItems containsNonDate="0" containsString="0" containsBlank="1"/>
    </cacheField>
    <cacheField name="1981" numFmtId="0">
      <sharedItems containsNonDate="0" containsString="0" containsBlank="1"/>
    </cacheField>
    <cacheField name="1982" numFmtId="0">
      <sharedItems containsNonDate="0" containsString="0" containsBlank="1"/>
    </cacheField>
    <cacheField name="1983" numFmtId="0">
      <sharedItems containsNonDate="0" containsString="0" containsBlank="1"/>
    </cacheField>
    <cacheField name="1984" numFmtId="0">
      <sharedItems containsNonDate="0" containsString="0" containsBlank="1"/>
    </cacheField>
    <cacheField name="1985" numFmtId="0">
      <sharedItems containsNonDate="0" containsString="0" containsBlank="1"/>
    </cacheField>
    <cacheField name="1986" numFmtId="0">
      <sharedItems containsNonDate="0" containsString="0" containsBlank="1"/>
    </cacheField>
    <cacheField name="1987" numFmtId="0">
      <sharedItems containsNonDate="0" containsString="0" containsBlank="1"/>
    </cacheField>
    <cacheField name="1988" numFmtId="0">
      <sharedItems containsNonDate="0" containsString="0" containsBlank="1"/>
    </cacheField>
    <cacheField name="1989" numFmtId="0">
      <sharedItems containsNonDate="0" containsString="0" containsBlank="1"/>
    </cacheField>
    <cacheField name="1990" numFmtId="0">
      <sharedItems containsString="0" containsBlank="1" containsNumber="1" minValue="0.10371116104732528" maxValue="1.5630741719794743"/>
    </cacheField>
    <cacheField name="1991" numFmtId="0">
      <sharedItems containsString="0" containsBlank="1" containsNumber="1" minValue="8.5203833412208548E-3" maxValue="1.5349101281521287"/>
    </cacheField>
    <cacheField name="1992" numFmtId="0">
      <sharedItems containsString="0" containsBlank="1" containsNumber="1" minValue="8.5302983876170274E-3" maxValue="1.5741771695456575"/>
    </cacheField>
    <cacheField name="1993" numFmtId="0">
      <sharedItems containsString="0" containsBlank="1" containsNumber="1" minValue="1.192019984182534E-2" maxValue="1.639495016987746"/>
    </cacheField>
    <cacheField name="1994" numFmtId="0">
      <sharedItems containsString="0" containsBlank="1" containsNumber="1" minValue="4.3465524037496386E-2" maxValue="1.7496710427188531"/>
    </cacheField>
    <cacheField name="1995" numFmtId="0">
      <sharedItems containsString="0" containsBlank="1" containsNumber="1" minValue="0.13467605977389527" maxValue="1.8524454813756386"/>
    </cacheField>
    <cacheField name="1996" numFmtId="0">
      <sharedItems containsString="0" containsBlank="1" containsNumber="1" minValue="9.6395297752223344E-2" maxValue="1.5659681409388384"/>
    </cacheField>
    <cacheField name="1997" numFmtId="0">
      <sharedItems containsString="0" containsBlank="1" containsNumber="1" minValue="0.1494076489739731" maxValue="1.3910279946673676"/>
    </cacheField>
    <cacheField name="1998" numFmtId="0">
      <sharedItems containsString="0" containsBlank="1" containsNumber="1" minValue="0.10443804224494457" maxValue="1.2926044651384909"/>
    </cacheField>
    <cacheField name="1999" numFmtId="0">
      <sharedItems containsString="0" containsBlank="1" containsNumber="1" minValue="0.12247561297876242" maxValue="1.4225291202983492"/>
    </cacheField>
    <cacheField name="2000" numFmtId="0">
      <sharedItems containsString="0" containsBlank="1" containsNumber="1" minValue="0.12730610945147544" maxValue="1.4354444140286085"/>
    </cacheField>
    <cacheField name="2001" numFmtId="0">
      <sharedItems containsString="0" containsBlank="1" containsNumber="1" minValue="0.13242695479981126" maxValue="1.2313275936834778"/>
    </cacheField>
    <cacheField name="2002" numFmtId="0">
      <sharedItems containsString="0" containsBlank="1" containsNumber="1" minValue="0.12178509629606925" maxValue="1.22152637666001"/>
    </cacheField>
    <cacheField name="2003" numFmtId="0">
      <sharedItems containsString="0" containsBlank="1" containsNumber="1" minValue="0.13478545639015871" maxValue="1.3126614751734293"/>
    </cacheField>
    <cacheField name="2004" numFmtId="0">
      <sharedItems containsString="0" containsBlank="1" containsNumber="1" minValue="0.14026095339832792" maxValue="1.4120575520355192"/>
    </cacheField>
    <cacheField name="2005" numFmtId="0">
      <sharedItems containsString="0" containsBlank="1" containsNumber="1" minValue="0.13583474770301143" maxValue="1.5217224209571989"/>
    </cacheField>
    <cacheField name="2006" numFmtId="0">
      <sharedItems containsString="0" containsBlank="1" containsNumber="1" minValue="0.14098636040691723" maxValue="1.4482663436876602"/>
    </cacheField>
    <cacheField name="2007" numFmtId="0">
      <sharedItems containsString="0" containsBlank="1" containsNumber="1" minValue="0.17058512384917407" maxValue="1.6758608383420497"/>
    </cacheField>
    <cacheField name="2008" numFmtId="0">
      <sharedItems containsString="0" containsBlank="1" containsNumber="1" minValue="0.23156603064507816" maxValue="1.5707945035460993"/>
    </cacheField>
    <cacheField name="2009" numFmtId="0">
      <sharedItems containsString="0" containsBlank="1" containsNumber="1" minValue="0.2331657422585118" maxValue="1.4445587837730389"/>
    </cacheField>
    <cacheField name="2010" numFmtId="0">
      <sharedItems containsString="0" containsBlank="1" containsNumber="1" minValue="0.26083565779617701" maxValue="1.5141367709913132"/>
    </cacheField>
    <cacheField name="2011" numFmtId="0">
      <sharedItems containsString="0" containsBlank="1" containsNumber="1" minValue="0.28823017048138211" maxValue="1.6205838344890857"/>
    </cacheField>
    <cacheField name="2012" numFmtId="0">
      <sharedItems containsString="0" containsBlank="1" containsNumber="1" minValue="0.29115301370620666" maxValue="1.5881370893064484"/>
    </cacheField>
    <cacheField name="2013" numFmtId="0">
      <sharedItems containsString="0" containsBlank="1" containsNumber="1" minValue="0.28664090677736015" maxValue="1.5369104680851065"/>
    </cacheField>
    <cacheField name="2014" numFmtId="0">
      <sharedItems containsString="0" containsBlank="1" containsNumber="1" minValue="0.28665177114879364" maxValue="1.4723815921713825"/>
    </cacheField>
    <cacheField name="2015" numFmtId="0">
      <sharedItems containsString="0" containsBlank="1" containsNumber="1" minValue="0.2090312957733286" maxValue="1.41924369335175"/>
    </cacheField>
    <cacheField name="2016" numFmtId="0">
      <sharedItems containsString="0" containsBlank="1" containsNumber="1" minValue="0.19624049411488065" maxValue="1.39972507953644"/>
    </cacheField>
    <cacheField name="2017" numFmtId="0">
      <sharedItems containsString="0" containsBlank="1" containsNumber="1" minValue="0.22191596419914877" maxValue="1.36641585826874"/>
    </cacheField>
    <cacheField name="2018" numFmtId="0">
      <sharedItems containsString="0" containsBlank="1" containsNumber="1" minValue="0.17285795306334273" maxValue="1.3558353401341501"/>
    </cacheField>
    <cacheField name="2019" numFmtId="0">
      <sharedItems containsString="0" containsBlank="1" containsNumber="1" minValue="0.1736160193240843" maxValue="1.3641655862705599"/>
    </cacheField>
    <cacheField name="2020" numFmtId="0">
      <sharedItems containsString="0" containsBlank="1" containsNumber="1" minValue="0.14866959621329387" maxValue="1.34100457852667"/>
    </cacheField>
    <cacheField name="2021" numFmtId="43">
      <sharedItems containsString="0" containsBlank="1" containsNumber="1" minValue="0.18357281302967143" maxValue="1.2892229924184"/>
    </cacheField>
    <cacheField name="2022" numFmtId="43">
      <sharedItems containsSemiMixedTypes="0" containsString="0" containsNumber="1" minValue="0" maxValue="1.23893086291142"/>
    </cacheField>
    <cacheField name="Region" numFmtId="0">
      <sharedItems containsNonDate="0" count="8">
        <s v="Latin America &amp; Caribbean"/>
        <s v="No Data"/>
        <s v="South Asia"/>
        <s v="Sub-Saharan Africa"/>
        <s v="Europe &amp; Central Asia"/>
        <s v="Middle East &amp; North Africa"/>
        <s v="East Asia &amp; Pacific"/>
        <s v="North America"/>
      </sharedItems>
    </cacheField>
    <cacheField name="Income group" numFmtId="0">
      <sharedItems containsNonDate="0" containsMixedTypes="1" containsNumber="1" containsInteger="1" minValue="0" maxValue="0" count="6">
        <s v="High income"/>
        <s v="No Data"/>
        <s v="Low income"/>
        <s v="Lower middle income"/>
        <s v="Upper middle income"/>
        <n v="0"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gar Sacayon" refreshedDate="45404.49116539352" createdVersion="8" refreshedVersion="8" minRefreshableVersion="3" recordCount="996" xr:uid="{53647C13-1D56-0546-835B-601E09485E59}">
  <cacheSource type="worksheet">
    <worksheetSource ref="A2:CF998" sheet="Numbeo_Data_2023"/>
  </cacheSource>
  <cacheFields count="84">
    <cacheField name="No" numFmtId="0">
      <sharedItems containsSemiMixedTypes="0" containsString="0" containsNumber="1" containsInteger="1" minValue="1" maxValue="996"/>
    </cacheField>
    <cacheField name="City" numFmtId="0">
      <sharedItems containsNonDate="0" count="996">
        <s v="Albania"/>
        <s v="Algeria"/>
        <s v="Argentina"/>
        <s v="Armenia"/>
        <s v="Australia"/>
        <s v="Austria"/>
        <s v="Azerbaijan"/>
        <s v="Bahrain"/>
        <s v="Bangladesh"/>
        <s v="Belarus"/>
        <s v="Belgium"/>
        <s v="Bermuda"/>
        <s v="Bolivia"/>
        <s v="Bosnia And Herzegovina"/>
        <s v="Brazil"/>
        <s v="Bulgaria"/>
        <s v="Cambodia"/>
        <s v="Cameroon"/>
        <s v="Canada"/>
        <s v="Chile"/>
        <s v="China"/>
        <s v="Colombia"/>
        <s v="Costa Rica"/>
        <s v="Croatia"/>
        <s v="Cyprus"/>
        <s v="Czech Republic"/>
        <s v="Denmark"/>
        <s v="Dominican Republic"/>
        <s v="Ecuador"/>
        <s v="Egypt"/>
        <s v="Estonia"/>
        <s v="Ethiopia"/>
        <s v="Finland"/>
        <s v="France"/>
        <s v="Georgia"/>
        <s v="Germany"/>
        <s v="Ghana"/>
        <s v="Greece"/>
        <s v="Hong Kong (China)"/>
        <s v="Hungary"/>
        <s v="Iceland"/>
        <s v="India"/>
        <s v="Indonesia"/>
        <s v="Iran"/>
        <s v="Iraq"/>
        <s v="Ireland"/>
        <s v="Israel"/>
        <s v="Italy"/>
        <s v="Jamaica"/>
        <s v="Japan"/>
        <s v="Jordan"/>
        <s v="Kazakhstan"/>
        <s v="Kenya"/>
        <s v="Kosovo (Disputed Territory)"/>
        <s v="Kuwait"/>
        <s v="Kyrgyzstan"/>
        <s v="Latvia"/>
        <s v="Lebanon"/>
        <s v="Lithuania"/>
        <s v="Luxembourg"/>
        <s v="Malaysia"/>
        <s v="Malta"/>
        <s v="Mauritius"/>
        <s v="Mexico"/>
        <s v="Moldova"/>
        <s v="Mongolia"/>
        <s v="Montenegro"/>
        <s v="Morocco"/>
        <s v="Namibia"/>
        <s v="Nepal"/>
        <s v="Netherlands"/>
        <s v="New Zealand"/>
        <s v="Nigeria"/>
        <s v="North Macedonia"/>
        <s v="Norway"/>
        <s v="Oman"/>
        <s v="Pakistan"/>
        <s v="Palestine"/>
        <s v="Panama"/>
        <s v="Paraguay"/>
        <s v="Peru"/>
        <s v="Philippines"/>
        <s v="Poland"/>
        <s v="Portugal"/>
        <s v="Puerto Rico"/>
        <s v="Qatar"/>
        <s v="Romania"/>
        <s v="Russia"/>
        <s v="Rwanda"/>
        <s v="Saudi Arabia"/>
        <s v="Serbia"/>
        <s v="Singapore"/>
        <s v="Slovakia"/>
        <s v="Slovenia"/>
        <s v="South Africa"/>
        <s v="South Korea"/>
        <s v="Spain"/>
        <s v="Sri Lanka"/>
        <s v="Sweden"/>
        <s v="Switzerland"/>
        <s v="Taiwan"/>
        <s v="Tanzania"/>
        <s v="Thailand"/>
        <s v="Trinidad And Tobago"/>
        <s v="Tunisia"/>
        <s v="Turkey"/>
        <s v="Uganda"/>
        <s v="Ukraine"/>
        <s v="United Arab Emirates"/>
        <s v="United Kingdom"/>
        <s v="United States"/>
        <s v="Uruguay"/>
        <s v="Uzbekistan"/>
        <s v="Venezuela"/>
        <s v="Vietnam"/>
        <s v="Zimbabwe"/>
        <s v="Dumaguete, Philippines"/>
        <s v="Saint Petersburg, Russia"/>
        <s v="Worcester, United Kingdom"/>
        <s v="Samara, Russia"/>
        <s v="Algiers, Algeria"/>
        <s v="Oran, Algeria"/>
        <s v="Ufa, Russia"/>
        <s v="Kozhikode (Calicut), India"/>
        <s v="Vladivostok, Russia"/>
        <s v="Voronezh, Russia"/>
        <s v="Yekaterinburg, Russia"/>
        <s v="Salem, OR, United States"/>
        <s v="Kyoto, Japan"/>
        <s v="Bar, Montenegro"/>
        <s v="Belgrade, Serbia"/>
        <s v="Nagoya, Japan"/>
        <s v="Corfu, Greece"/>
        <s v="Selangor, Malaysia"/>
        <s v="Nassau, Bahamas"/>
        <s v="Osaka, Japan"/>
        <s v="Kragujevac, Serbia"/>
        <s v="Novi Sad, Serbia"/>
        <s v="Podgorica, Montenegro"/>
        <s v="Tokyo, Japan"/>
        <s v="Subotica, Serbia"/>
        <s v="Yokohama, Japan"/>
        <s v="New Taipei City, Taiwan"/>
        <s v="Almaty, Kazakhstan"/>
        <s v="Astana (Nur0Sultan), Kazakhstan"/>
        <s v="Bratislava, Slovakia"/>
        <s v="Presov, Slovakia"/>
        <s v="Hradec Kralove, Czech Republic"/>
        <s v="Macao, Macao (China)"/>
        <s v="Ernakulam, India"/>
        <s v="Johor Bahru, Malaysia"/>
        <s v="Gaborone, Botswana"/>
        <s v="Kuala Lumpur, Malaysia"/>
        <s v="Kuching, Malaysia"/>
        <s v="Kamloops, Canada"/>
        <s v="Ljubljana, Slovenia"/>
        <s v="Petaling Jaya, Malaysia"/>
        <s v="Maribor, Slovenia"/>
        <s v="Cambridge, MA, United States"/>
        <s v="Sioux Falls, SD, United States"/>
        <s v="Male, Maldives"/>
        <s v="Santa Clara, CA, United States"/>
        <s v="Como, Italy"/>
        <s v="Pisa, Italy"/>
        <s v="Alicante, Spain"/>
        <s v="Barcelona, Spain"/>
        <s v="Bilbao, Spain"/>
        <s v="Hamilton, Bermuda"/>
        <s v="Granada, Spain"/>
        <s v="Las Palmas de Gran Canaria, Spain"/>
        <s v="Ulaanbaatar, Mongolia"/>
        <s v="Madrid, Spain"/>
        <s v="Murcia, Spain"/>
        <s v="Oviedo, Spain"/>
        <s v="Palma de Mallorca, Spain"/>
        <s v="Pamplona, Spain"/>
        <s v="Irvine, CA, United States"/>
        <s v="San Sebastian, Spain"/>
        <s v="Santa Cruz de Tenerife, Spain"/>
        <s v="Santander, Spain"/>
        <s v="Seville (Sevilla), Spain"/>
        <s v="Santa Cruz, Bolivia"/>
        <s v="Tarragona, Spain"/>
        <s v="Navi Mumbai, India"/>
        <s v="Valencia, Spain"/>
        <s v="Vigo, Spain"/>
        <s v="Zaragoza (Saragossa), Spain"/>
        <s v="Belo Horizonte, Brazil"/>
        <s v="Lund, Sweden"/>
        <s v="Uppsala, Sweden"/>
        <s v="Campinas, Brazil"/>
        <s v="College Station, TX, United States"/>
        <s v="Basel, Switzerland"/>
        <s v="Bern, Switzerland"/>
        <s v="Geneva, Switzerland"/>
        <s v="Providence, RI, United States"/>
        <s v="Lausanne, Switzerland"/>
        <s v="Curitiba, Brazil"/>
        <s v="Scarborough, Canada"/>
        <s v="Lucerne, Switzerland"/>
        <s v="Lugano, Switzerland"/>
        <s v="Fortaleza, Brazil"/>
        <s v="Zug, Switzerland"/>
        <s v="Zurich, Switzerland"/>
        <s v="Adana, Turkey"/>
        <s v="Joinville, Brazil"/>
        <s v="Adapazari, Turkey"/>
        <s v="Yaroslavl, Russia"/>
        <s v="Ankara, Turkey"/>
        <s v="Antalya, Turkey"/>
        <s v="Pristina, Kosovo (Disputed Territory)"/>
        <s v="Manaus, Brazil"/>
        <s v="Aydin, Turkey"/>
        <s v="Balikesir, Turkey"/>
        <s v="Chattanooga, TN, United States"/>
        <s v="Natal, Brazil"/>
        <s v="Bursa, Turkey"/>
        <s v="Denizli, Turkey"/>
        <s v="Diyarbakir, Turkey"/>
        <s v="Edirne, Turkey"/>
        <s v="Yangon, Myanmar"/>
        <s v="Kingston, Canada"/>
        <s v="Eskisehir, Turkey"/>
        <s v="Bellingham, WA, United States"/>
        <s v="Gaziantep, Turkey"/>
        <s v="Tempe, AZ, United States"/>
        <s v="Istanbul, Turkey"/>
        <s v="Porto Alegre, Brazil"/>
        <s v="Izmir, Turkey"/>
        <s v="Kahramanmaras, Turkey"/>
        <s v="Kayseri, Turkey"/>
        <s v="Kocaeli, Turkey"/>
        <s v="Konya, Turkey"/>
        <s v="Recife, Brazil"/>
        <s v="Manisa, Turkey"/>
        <s v="Mersin, Turkey"/>
        <s v="Rio de Janeiro, Brazil"/>
        <s v="Ordu, Turkey"/>
        <s v="Hangzhou, China"/>
        <s v="Samsun, Turkey"/>
        <s v="Salvador, Brazil"/>
        <s v="Douala, Cameroon"/>
        <s v="Santos, Brazil"/>
        <s v="Treviso, Italy"/>
        <s v="Trabzon, Turkey"/>
        <s v="Kathmandu, Nepal"/>
        <s v="Abbotsford, Canada"/>
        <s v="Barrie, Canada"/>
        <s v="Brampton, Canada"/>
        <s v="Kharkiv, Ukraine"/>
        <s v="Burlington, Canada"/>
        <s v="Burnaby, Canada"/>
        <s v="Kiev (Kyiv), Ukraine"/>
        <s v="Calgary, Canada"/>
        <s v="Coquitlam, Canada"/>
        <s v="Edmonton, Canada"/>
        <s v="Gatineau, Canada"/>
        <s v="Guelph, Canada"/>
        <s v="Hamilton, Canada"/>
        <s v="Kelowna, Canada"/>
        <s v="Kitchener, Canada"/>
        <s v="Odessa (Odesa), Ukraine"/>
        <s v="London, Canada"/>
        <s v="Markham, Canada"/>
        <s v="Mississauga, Canada"/>
        <s v="Moncton, Canada"/>
        <s v="Ramallah, Palestine"/>
        <s v="Oakville, Canada"/>
        <s v="Oshawa, Canada"/>
        <s v="Ottawa, Canada"/>
        <s v="Regina, Canada"/>
        <s v="St. John's, Newfoundland and Labrador, Canada"/>
        <s v="Saskatoon, Canada"/>
        <s v="Vinnytsia, Ukraine"/>
        <s v="Sherbrooke, Canada"/>
        <s v="Aberdeen, United Kingdom"/>
        <s v="Sudbury, Canada"/>
        <s v="Surrey, Canada"/>
        <s v="Thunder Bay, Canada"/>
        <s v="Toronto, Canada"/>
        <s v="Auckland, New Zealand"/>
        <s v="Vancouver, Canada"/>
        <s v="Victoria, Canada"/>
        <s v="Christchurch, New Zealand"/>
        <s v="Belfast, United Kingdom"/>
        <s v="Windsor, Canada"/>
        <s v="Dunedin, New Zealand"/>
        <s v="Winnipeg, Canada"/>
        <s v="Birmingham, United Kingdom"/>
        <s v="Hamilton, New Zealand"/>
        <s v="George Town, Cayman Islands"/>
        <s v="Bournemouth, United Kingdom"/>
        <s v="Bradford, United Kingdom"/>
        <s v="Bristol, United Kingdom"/>
        <s v="Nelson, New Zealand"/>
        <s v="Cambridge, United Kingdom"/>
        <s v="Cardiff, United Kingdom"/>
        <s v="Cheltenham, United Kingdom"/>
        <s v="Palmerston North, New Zealand"/>
        <s v="Colchester, United Kingdom"/>
        <s v="Coventry, United Kingdom"/>
        <s v="Tauranga, New Zealand"/>
        <s v="Derby, United Kingdom"/>
        <s v="Wellington, New Zealand"/>
        <s v="Charleston, SC, United States"/>
        <s v="Dundee, United Kingdom"/>
        <s v="Santiago, Chile"/>
        <s v="Al Ain, United Arab Emirates"/>
        <s v="Edinburgh, United Kingdom"/>
        <s v="Fort Collins, CO, United States"/>
        <s v="Exeter, United Kingdom"/>
        <s v="Glasgow, United Kingdom"/>
        <s v="Huddersfield, United Kingdom"/>
        <s v="Woking, United Kingdom"/>
        <s v="Barranquilla, Colombia"/>
        <s v="Bogota, Colombia"/>
        <s v="Kingston upon Hull, United Kingdom"/>
        <s v="Bucaramanga, Colombia"/>
        <s v="Leeds, United Kingdom"/>
        <s v="Cali, Colombia"/>
        <s v="Leicester, United Kingdom"/>
        <s v="Cartagena, Colombia"/>
        <s v="London, United Kingdom"/>
        <s v="Manchester, United Kingdom"/>
        <s v="Milton Keynes, United Kingdom"/>
        <s v="Newcastle upon Tyne, United Kingdom"/>
        <s v="Valletta, Malta"/>
        <s v="Newport, United Kingdom"/>
        <s v="Ajman, United Arab Emirates"/>
        <s v="Northampton, United Kingdom"/>
        <s v="Norwich, United Kingdom"/>
        <s v="Nottingham, United Kingdom"/>
        <s v="Boulder, CO, United States"/>
        <s v="Oxford, United Kingdom"/>
        <s v="Preston, United Kingdom"/>
        <s v="Reading, United Kingdom"/>
        <s v="Sheffield, United Kingdom"/>
        <s v="Slough, United Kingdom"/>
        <s v="Southampton, United Kingdom"/>
        <s v="Swansea, United Kingdom"/>
        <s v="Swindon, United Kingdom"/>
        <s v="York, United Kingdom"/>
        <s v="Sunnyvale, CA, United States"/>
        <s v="Kabul, Afghanistan"/>
        <s v="Abidjan, Ivory Coast"/>
        <s v="Baguio, Philippines"/>
        <s v="Cebu, Philippines"/>
        <s v="Davao, Philippines"/>
        <s v="Ivano0Frankivsk, Ukraine"/>
        <s v="Iloilo, Philippines"/>
        <s v="Santo Domingo, Dominican Republic"/>
        <s v="Makati, Philippines"/>
        <s v="Yerevan, Armenia"/>
        <s v="Manila, Philippines"/>
        <s v="Fairfax, VA, United States"/>
        <s v="Cuenca, Ecuador"/>
        <s v="Manama, Bahrain"/>
        <s v="Guayaquil, Ecuador"/>
        <s v="Pasig, Philippines"/>
        <s v="Quezon City, Philippines"/>
        <s v="Al Jizah, Egypt"/>
        <s v="Alexandria, Egypt"/>
        <s v="Quito, Ecuador"/>
        <s v="Cairo, Egypt"/>
        <s v="Portland, ME, United States"/>
        <s v="Saarbrucken, Germany"/>
        <s v="Mansoura (El Mansura), Egypt"/>
        <s v="Giza, Egypt"/>
        <s v="Tekirdag, Turkey"/>
        <s v="Santa Cruz, CA, United States"/>
        <s v="Singapore, Singapore"/>
        <s v="Isfahan (Esfahan), Iran"/>
        <s v="HsinChu, Taiwan"/>
        <s v="Fargo, ND, United States"/>
        <s v="Tyumen, Russia"/>
        <s v="Busan, South Korea"/>
        <s v="Mashhad, Iran"/>
        <s v="San Salvador, El Salvador"/>
        <s v="North Vancouver, Canada"/>
        <s v="Fethiye, Turkey"/>
        <s v="Shiraz, Iran"/>
        <s v="Tehran, Iran"/>
        <s v="Nanaimo, BC, Canada"/>
        <s v="Hilversum, Netherlands"/>
        <s v="Seoul, South Korea"/>
        <s v="Colombo, Sri Lanka"/>
        <s v="Baghdad, Iraq"/>
        <s v="Addis Ababa, Ethiopia"/>
        <s v="Erbil (Irbil), Iraq"/>
        <s v="Torrevieja, Spain"/>
        <s v="Haifa, Israel"/>
        <s v="Netanya, Israel"/>
        <s v="Petah Tikva, Israel"/>
        <s v="Ramat Gan, Israel"/>
        <s v="Kaohsiung, Taiwan"/>
        <s v="Rehovot, Israel"/>
        <s v="Rishon Leziyyon, Israel"/>
        <s v="Tel Aviv0Yafo, Israel"/>
        <s v="Taipei, Taiwan"/>
        <s v="Bangkok, Thailand"/>
        <s v="Chiang Mai, Thailand"/>
        <s v="Lincoln, United Kingdom"/>
        <s v="Accra, Ghana"/>
        <s v="Pensacola, FL, United States"/>
        <s v="Amman, Jordan"/>
        <s v="Alexandria, VA, United States"/>
        <s v="Kalamazoo, MI, United States"/>
        <s v="Phuket, Thailand"/>
        <s v="Guatemala City, Guatemala"/>
        <s v="Da Nang, Vietnam"/>
        <s v="Georgetown, Guyana"/>
        <s v="Hanoi, Vietnam"/>
        <s v="Ho Chi Minh City, Vietnam"/>
        <s v="Kuwait City, Kuwait"/>
        <s v="Bishkek, Kyrgyzstan"/>
        <s v="Beirut, Lebanon"/>
        <s v="Nairobi, Kenya"/>
        <s v="Sakarya, Turkey"/>
        <s v="Muscat, Oman"/>
        <s v="Faisalabad, Pakistan"/>
        <s v="Islamabad, Pakistan"/>
        <s v="Karachi, Pakistan"/>
        <s v="Lahore, Pakistan"/>
        <s v="Multan, Pakistan"/>
        <s v="Tirana, Albania"/>
        <s v="Goa, India"/>
        <s v="Peshawar, Pakistan"/>
        <s v="Rawalpindi, Pakistan"/>
        <s v="Batumi, Ajara, Georgia"/>
        <s v="Vlore, Albania"/>
        <s v="Graz, Austria"/>
        <s v="Innsbruck, Austria"/>
        <s v="Arlington, TX, United States"/>
        <s v="Klagenfurt, Austria"/>
        <s v="Doha, Qatar"/>
        <s v="Linz, Austria"/>
        <s v="Lakeland, FL, United States"/>
        <s v="Salzburg, Austria"/>
        <s v="Boca Raton, FL, United States"/>
        <s v="Ad Dammam, Saudi Arabia"/>
        <s v="Vienna, Austria"/>
        <s v="Villach, Austria"/>
        <s v="Kingston, Jamaica"/>
        <s v="Tripoli, Libya"/>
        <s v="Jeddah (Jiddah), Saudi Arabia"/>
        <s v="Mecca, Saudi Arabia"/>
        <s v="Riyadh, Saudi Arabia"/>
        <s v="Minsk, Belarus"/>
        <s v="Antananarivo, Madagascar"/>
        <s v="Damascus, Syria"/>
        <s v="Antwerp, Belgium"/>
        <s v="Brugge, Belgium"/>
        <s v="Brussels, Belgium"/>
        <s v="Gent, Belgium"/>
        <s v="Leuven, Belgium"/>
        <s v="Chihuahua, Mexico"/>
        <s v="Eugene, OR, United States"/>
        <s v="Banja Luka, Bosnia And Herzegovina"/>
        <s v="Ryazan, Russia"/>
        <s v="Guadalajara, Mexico"/>
        <s v="Hermosillo, Mexico"/>
        <s v="Mexico City, Mexico"/>
        <s v="Monterrey, Mexico"/>
        <s v="Mostar, Bosnia And Herzegovina"/>
        <s v="Sarajevo, Bosnia And Herzegovina"/>
        <s v="Tuzla, Bosnia And Herzegovina"/>
        <s v="Puebla, Mexico"/>
        <s v="Puerto Vallarta, Mexico"/>
        <s v="Burgas, Bulgaria"/>
        <s v="Ocala, FL, United States"/>
        <s v="Tijuana, Mexico"/>
        <s v="Plovdiv, Bulgaria"/>
        <s v="Sofia, Bulgaria"/>
        <s v="Varna, Bulgaria"/>
        <s v="Amstelveen, Netherlands"/>
        <s v="Qingdao, Shandong, China"/>
        <s v="Osijek, Croatia"/>
        <s v="Rijeka, Croatia"/>
        <s v="Zadar, Croatia"/>
        <s v="Zagreb, Croatia"/>
        <s v="Larnaca, Cyprus"/>
        <s v="Limassol, Cyprus"/>
        <s v="Abu Dhabi, United Arab Emirates"/>
        <s v="Nicosia, Cyprus"/>
        <s v="Dubai, United Arab Emirates"/>
        <s v="Brno, Czech Republic"/>
        <s v="Ras al0Khaimah, United Arab Emirates"/>
        <s v="Liberec, Czech Republic"/>
        <s v="Panama City, Panama"/>
        <s v="Olomouc, Czech Republic"/>
        <s v="Ostrava, Czech Republic"/>
        <s v="Plzen, Czech Republic"/>
        <s v="Prague, Czech Republic"/>
        <s v="Aalborg, Denmark"/>
        <s v="Aarhus, Denmark"/>
        <s v="Copenhagen, Denmark"/>
        <s v="Odense, Denmark"/>
        <s v="Lima, Peru"/>
        <s v="Tashkent, Uzbekistan"/>
        <s v="Bend, OR, United States"/>
        <s v="Tallinn, Estonia"/>
        <s v="Tartu, Estonia"/>
        <s v="Port Louis, Mauritius"/>
        <s v="San Juan, Puerto Rico"/>
        <s v="Fayetteville, AR, United States"/>
        <s v="Budva, Montenegro"/>
        <s v="Agadir, Morocco"/>
        <s v="Stockholm, Sweden"/>
        <s v="Buenos Aires, Argentina"/>
        <s v="San Jose, Costa Rica"/>
        <s v="Casablanca, Morocco"/>
        <s v="Chania, Greece"/>
        <s v="Long Island, NY, United States"/>
        <s v="Lodz, Poland"/>
        <s v="Montreal, Canada"/>
        <s v="Sao Paulo, Brazil"/>
        <s v="Gothenburg, Sweden"/>
        <s v="Dnipro, Ukraine"/>
        <s v="Marrakech, Morocco"/>
        <s v="Nice, France"/>
        <s v="Rabat, Morocco"/>
        <s v="Tangier, Morocco"/>
        <s v="Nashik, India"/>
        <s v="Bodrum, Turkey"/>
        <s v="Missoula, MT, United States"/>
        <s v="Stavanger, Norway"/>
        <s v="Dubrovnik, Croatia"/>
        <s v="Medellin, Colombia"/>
        <s v="Constanta, Romania"/>
        <s v="Pattaya, Thailand"/>
        <s v="Jerusalem, Israel"/>
        <s v="Knoxville, TN, United States"/>
        <s v="Malaga, Spain"/>
        <s v="Trinidad, Trinidad And Tobago"/>
        <s v="Maputo, Mozambique"/>
        <s v="Espoo, Finland"/>
        <s v="Helsinki, Finland"/>
        <s v="Asuncion, Paraguay"/>
        <s v="Corunna, Spain"/>
        <s v="Concepcion, Chile"/>
        <s v="New Westminster, Canada"/>
        <s v="Kochi, India"/>
        <s v="Sharjah, United Arab Emirates"/>
        <s v="Gijon, Spain"/>
        <s v="Oulu, Finland"/>
        <s v="Tampere, Finland"/>
        <s v="Turku, Finland"/>
        <s v="Vitoria, Brazil"/>
        <s v="Alpharetta, GA, United States"/>
        <s v="Aix0en0Provence, France"/>
        <s v="Jubail, Saudi Arabia"/>
        <s v="Cedar Rapids, IA, United States"/>
        <s v="Bordeaux, France"/>
        <s v="Heraklion, Greece"/>
        <s v="Perm, Russia"/>
        <s v="Grenoble, France"/>
        <s v="Brasilia, Brazil"/>
        <s v="Port of Spain, Trinidad And Tobago"/>
        <s v="Lille, France"/>
        <s v="Lyon, France"/>
        <s v="Marseille, France"/>
        <s v="Sousse, Tunisia"/>
        <s v="Halifax, Canada"/>
        <s v="Montpellier, France"/>
        <s v="Mugla, Turkey"/>
        <s v="Nantes, France"/>
        <s v="Thiruvananthapuram, India"/>
        <s v="Paris, France"/>
        <s v="Tromso, Norway"/>
        <s v="Rennes, France"/>
        <s v="Thessaloniki, Greece"/>
        <s v="Strasbourg, France"/>
        <s v="Kosice, Slovakia"/>
        <s v="Toulouse, France"/>
        <s v="Akron, OH, United States"/>
        <s v="Tours, France"/>
        <s v="Albuquerque, NM, United States"/>
        <s v="Split, Croatia"/>
        <s v="Aachen, Germany"/>
        <s v="Anchorage, AK, United States"/>
        <s v="Augsburg, Germany"/>
        <s v="Windhoek, Namibia"/>
        <s v="Arlington, VA, United States"/>
        <s v="Atlanta, GA, United States"/>
        <s v="Berlin, Germany"/>
        <s v="Bielefeld, Germany"/>
        <s v="Austin, TX, United States"/>
        <s v="Bonn, Germany"/>
        <s v="Bakersfield, CA, United States"/>
        <s v="Baltimore, MD, United States"/>
        <s v="Braunschweig, Germany"/>
        <s v="Baton Rouge, LA, United States"/>
        <s v="Savannah, GA, United States"/>
        <s v="Bremen, Germany"/>
        <s v="Birmingham, AL, United States"/>
        <s v="Boise, ID, United States"/>
        <s v="Boston, MA, United States"/>
        <s v="Cologne, Germany"/>
        <s v="Buffalo, NY, United States"/>
        <s v="Charlotte, NC, United States"/>
        <s v="Darmstadt, Germany"/>
        <s v="Dortmund, Germany"/>
        <s v="Chicago, IL, United States"/>
        <s v="Dresden, Germany"/>
        <s v="New Cairo, Egypt"/>
        <s v="Cincinnati, OH, United States"/>
        <s v="Cleveland, OH, United States"/>
        <s v="Erlangen, Germany"/>
        <s v="Colorado Springs, CO, United States"/>
        <s v="Essen, Germany"/>
        <s v="Columbus, OH, United States"/>
        <s v="Frankfurt, Germany"/>
        <s v="Freiburg im Breisgau, Germany"/>
        <s v="Dallas, TX, United States"/>
        <s v="Denver, CO, United States"/>
        <s v="Des Moines, IA, United States"/>
        <s v="Detroit, MI, United States"/>
        <s v="Hamburg, Germany"/>
        <s v="Durham, NC, United States"/>
        <s v="Playa del Carmen, Mexico"/>
        <s v="El Paso, TX, United States"/>
        <s v="Bolzano0Bozen, Italy"/>
        <s v="Fort Wayne, IN, United States"/>
        <s v="Hanover, Germany"/>
        <s v="Fort Worth, TX, United States"/>
        <s v="Fremont, CA, United States"/>
        <s v="Fresno, CA, United States"/>
        <s v="Waterloo, Canada"/>
        <s v="Ingolstadt, Germany"/>
        <s v="Santa Fe, NM, United States"/>
        <s v="Merida, Mexico"/>
        <s v="Grand Rapids, MI, United States"/>
        <s v="Karlsruhe, Germany"/>
        <s v="Greensboro, NC, United States"/>
        <s v="Fort McMurray, Canada"/>
        <s v="Kiel, Germany"/>
        <s v="Ajijic, Mexico"/>
        <s v="Honolulu, HI, United States"/>
        <s v="Houston, TX, United States"/>
        <s v="Leipzig, Germany"/>
        <s v="Larissa, Greece"/>
        <s v="Magdeburg, Germany"/>
        <s v="Indianapolis, IN, United States"/>
        <s v="Mainz, Germany"/>
        <s v="Mannheim, Germany"/>
        <s v="Abuja, Nigeria"/>
        <s v="Munich, Germany"/>
        <s v="Jacksonville, FL, United States"/>
        <s v="Jersey City, NJ, United States"/>
        <s v="Munster, Germany"/>
        <s v="Kansas City, MO, United States"/>
        <s v="Las Vegas, NV, United States"/>
        <s v="Nuremberg, Germany"/>
        <s v="The Hague (Den Haag), Netherlands"/>
        <s v="Little Rock, AR, United States"/>
        <s v="Long Beach, CA, United States"/>
        <s v="Los Angeles, CA, United States"/>
        <s v="Louisville, KY, United States"/>
        <s v="Lubbock, TX, United States"/>
        <s v="Madison, WI, United States"/>
        <s v="Linkoping, Sweden"/>
        <s v="Memphis, TN, United States"/>
        <s v="Mesa, AZ, United States"/>
        <s v="Regensburg, Germany"/>
        <s v="Miami, FL, United States"/>
        <s v="Milwaukee, WI, United States"/>
        <s v="Minneapolis, MN, United States"/>
        <s v="Rostock, Germany"/>
        <s v="Taichung, Taiwan"/>
        <s v="New Orleans, LA, United States"/>
        <s v="New York, NY, United States"/>
        <s v="Stuttgart, Germany"/>
        <s v="Lagos, Nigeria"/>
        <s v="Wiesbaden, Germany"/>
        <s v="Oakland, CA, United States"/>
        <s v="Taguig City, Philippines"/>
        <s v="Chandigarh, India"/>
        <s v="Oklahoma City, OK, United States"/>
        <s v="Omaha, NE, United States"/>
        <s v="Orlando, FL, United States"/>
        <s v="Athens, Greece"/>
        <s v="Philadelphia, PA, United States"/>
        <s v="Phoenix, AZ, United States"/>
        <s v="Mountain View, CA, United States"/>
        <s v="Pittsburgh, PA, United States"/>
        <s v="Patras, Greece"/>
        <s v="Plano, TX, United States"/>
        <s v="Portland, OR, United States"/>
        <s v="Raleigh, NC, United States"/>
        <s v="Reno, NV, United States"/>
        <s v="Santa Rosa, CA, United States"/>
        <s v="Richmond, VA, United States"/>
        <s v="Riverside, CA, United States"/>
        <s v="Rochester, NY, United States"/>
        <s v="Budapest, Hungary"/>
        <s v="Sacramento, CA, United States"/>
        <s v="Saint Louis, MO, United States"/>
        <s v="Naples, FL, United States"/>
        <s v="Debrecen, Hungary"/>
        <s v="Saint Paul, MN, United States"/>
        <s v="Saint Petersburg, FL, United States"/>
        <s v="Gyor, Hungary"/>
        <s v="Salt Lake City, UT, United States"/>
        <s v="San Antonio, TX, United States"/>
        <s v="Quebec City, Canada"/>
        <s v="Miskolc, Hungary"/>
        <s v="San Diego, CA, United States"/>
        <s v="San Francisco, CA, United States"/>
        <s v="San Jose, CA, United States"/>
        <s v="Szeged, Hungary"/>
        <s v="Scottsdale, AZ, United States"/>
        <s v="Seattle, WA, United States"/>
        <s v="Spokane, WA, United States"/>
        <s v="Malmo, Sweden"/>
        <s v="Tacoma, WA, United States"/>
        <s v="Tampa, FL, United States"/>
        <s v="Toledo, OH, United States"/>
        <s v="Tucson, AZ, United States"/>
        <s v="Tulsa, OK, United States"/>
        <s v="Virginia Beach, VA, United States"/>
        <s v="Washington, DC, United States"/>
        <s v="Wichita, KS, United States"/>
        <s v="Winston0Salem, NC, United States"/>
        <s v="Taoyuan, Taiwan"/>
        <s v="Columbia, SC, United States"/>
        <s v="Best, Netherlands"/>
        <s v="Montevideo, Uruguay"/>
        <s v="Antibes, France"/>
        <s v="Kigali, Rwanda"/>
        <s v="Marbella, Spain"/>
        <s v="Brighton, United Kingdom"/>
        <s v="Reykjavik, Iceland"/>
        <s v="Caracas, Venezuela"/>
        <s v="Cancun, Mexico"/>
        <s v="Dakar, Senegal"/>
        <s v="Asheville, NC, United States"/>
        <s v="Liege, Belgium"/>
        <s v="Cork, Ireland"/>
        <s v="Dublin, Ireland"/>
        <s v="Heidelberg, Germany"/>
        <s v="Penang, Malaysia"/>
        <s v="Galway, Ireland"/>
        <s v="Limerick, Ireland"/>
        <s v="Adelaide, Australia"/>
        <s v="Annecy, France"/>
        <s v="Cagayan de Oro City, Philippines"/>
        <s v="Brisbane, Australia"/>
        <s v="Cairns, Australia"/>
        <s v="Canberra, Australia"/>
        <s v="Darwin, Australia"/>
        <s v="Gold Coast, Australia"/>
        <s v="Waterford, Ireland"/>
        <s v="Hobart, Australia"/>
        <s v="Melbourne, Australia"/>
        <s v="Round Rock, TX, United States"/>
        <s v="Perth, Australia"/>
        <s v="Bari, Italy"/>
        <s v="Bergamo, Italy"/>
        <s v="Sydney, Australia"/>
        <s v="Bologna, Italy"/>
        <s v="Brescia, Italy"/>
        <s v="Cagliari, Italy"/>
        <s v="Catania, Italy"/>
        <s v="Ranchi, India"/>
        <s v="Florence, Italy"/>
        <s v="Genoa, Italy"/>
        <s v="Paphos, Cyprus"/>
        <s v="Milan, Italy"/>
        <s v="Florianopolis, Brazil"/>
        <s v="Modena, Italy"/>
        <s v="Baku, Azerbaijan"/>
        <s v="Naples, Italy"/>
        <s v="Padova, Italy"/>
        <s v="Palermo, Italy"/>
        <s v="Parma, Italy"/>
        <s v="Albany, NY, United States"/>
        <s v="Mangalore, India"/>
        <s v="Rimini, Italy"/>
        <s v="Rome, Italy"/>
        <s v="Dayton, OH, United States"/>
        <s v="Newcastle, Australia"/>
        <s v="Hurghada, Egypt"/>
        <s v="Trento, Italy"/>
        <s v="Trieste, Italy"/>
        <s v="Turin, Italy"/>
        <s v="Venice, Italy"/>
        <s v="Verona, Italy"/>
        <s v="Syracuse, NY, United States"/>
        <s v="Vicenza, Italy"/>
        <s v="Saint Helier, Jersey"/>
        <s v="Greenville, SC, United States"/>
        <s v="Beersheba, Israel"/>
        <s v="Tolyatti (Togliatti), Russia"/>
        <s v="Gainesville, FL, United States"/>
        <s v="Fort Myers, FL, United States"/>
        <s v="Portimao, Portugal"/>
        <s v="Douglas, Isle Of Man"/>
        <s v="Sao Jose dos Campos, Brazil"/>
        <s v="Berkeley, CA, United States"/>
        <s v="Springfield, MO, United States"/>
        <s v="Wilmington, NC, United States"/>
        <s v="Stoke0on0Trent, United Kingdom"/>
        <s v="Chittagong, Bangladesh"/>
        <s v="Dhaka, Bangladesh"/>
        <s v="Riga, Latvia"/>
        <s v="Nis, Serbia"/>
        <s v="Liverpool, United Kingdom"/>
        <s v="Dehradun, India"/>
        <s v="Pecs, Hungary"/>
        <s v="Vancouver, WA, United States"/>
        <s v="Al Khobar, Saudi Arabia"/>
        <s v="Phnom Penh, Cambodia"/>
        <s v="Plymouth, United Kingdom"/>
        <s v="Bali, Indonesia"/>
        <s v="Kaunas, Lithuania"/>
        <s v="Red Deer, Canada"/>
        <s v="Klaipeda, Lithuania"/>
        <s v="Alanya, Turkey"/>
        <s v="Okinawa, Japan"/>
        <s v="Beijing, China"/>
        <s v="Huntsville, AL, United States"/>
        <s v="Cape Town, South Africa"/>
        <s v="Durban, South Africa"/>
        <s v="Vilnius, Lithuania"/>
        <s v="Johannesburg, South Africa"/>
        <s v="Chengdu, China"/>
        <s v="Lysá nad Labem, Czech Republic"/>
        <s v="Chongqing, China"/>
        <s v="Port Elizabeth, South Africa"/>
        <s v="Guangzhou, China"/>
        <s v="Pretoria, South Africa"/>
        <s v="Luxembourg, Luxembourg"/>
        <s v="Hua Hin, Thailand"/>
        <s v="Khartoum, Sudan"/>
        <s v="Bitola, North Macedonia"/>
        <s v="Ann Arbor, MI, United States"/>
        <s v="Nanjing, China"/>
        <s v="Zilina, Slovakia"/>
        <s v="Ceske Budejovice, Czech Republic"/>
        <s v="Guildford, United Kingdom"/>
        <s v="Shanghai, China"/>
        <s v="Skopje, North Macedonia"/>
        <s v="Brooklyn, NY, United States"/>
        <s v="Shenzhen, China"/>
        <s v="Helsingborg, Sweden"/>
        <s v="Tianjin, China"/>
        <s v="Wuhan, China"/>
        <s v="Xi'an, China"/>
        <s v="Vernon, BC, Canada"/>
        <s v="Portsmouth, United Kingdom"/>
        <s v="Dar es Salaam, Tanzania"/>
        <s v="Kazan, Russia"/>
        <s v="Santa Barbara, CA, United States"/>
        <s v="Queretaro (Santiago de Querétaro), Mexico"/>
        <s v="Fredericton, Canada"/>
        <s v="Everett, WA, United States"/>
        <s v="Trier, Germany"/>
        <s v="Sliema, Malta"/>
        <s v="Suva, Fiji"/>
        <s v="Tivat, Montenegro"/>
        <s v="Bellevue, WA, United States"/>
        <s v="Bhubaneswar, India"/>
        <s v="Chisinau, Moldova"/>
        <s v="Kansas City, KS, United States"/>
        <s v="Lethbridge, AB, Canada"/>
        <s v="Herceg Novi, Montenegro"/>
        <s v="Raipur, India"/>
        <s v="Sfax, Tunisia"/>
        <s v="Tunis, Tunisia"/>
        <s v="Vina del Mar, Chile"/>
        <s v="Almere, Netherlands"/>
        <s v="Amsterdam, Netherlands"/>
        <s v="Queens, NY, United States"/>
        <s v="Tomsk, Russia"/>
        <s v="Arnhem, Netherlands"/>
        <s v="Breda, Netherlands"/>
        <s v="Delft, Netherlands"/>
        <s v="St. Gallen, Switzerland"/>
        <s v="Eindhoven, Netherlands"/>
        <s v="Enschede, Netherlands"/>
        <s v="Groningen, Netherlands"/>
        <s v="Haarlem, Netherlands"/>
        <s v="Leiden, Netherlands"/>
        <s v="San Miguel de Allende, Mexico"/>
        <s v="Maastricht, Netherlands"/>
        <s v="Nijmegen, Netherlands"/>
        <s v="Rotterdam, Netherlands"/>
        <s v="Tilburg, Netherlands"/>
        <s v="Utrecht, Netherlands"/>
        <s v="Olympia, WA, United States"/>
        <s v="Sarasota, FL, United States"/>
        <s v="Zwolle, Netherlands"/>
        <s v="Bergen, Norway"/>
        <s v="Kampala, Uganda"/>
        <s v="Goiania, Brazil"/>
        <s v="Lexington, KY, United States"/>
        <s v="Oslo, Norway"/>
        <s v="Trondheim, Norway"/>
        <s v="Bialystok, Poland"/>
        <s v="Bydgoszcz, Poland"/>
        <s v="Tallahassee, FL, United States"/>
        <s v="Krakow (Cracow), Poland"/>
        <s v="Fort Lauderdale, FL, United States"/>
        <s v="Gdansk, Poland"/>
        <s v="Nashville, TN, United States"/>
        <s v="Gdynia, Poland"/>
        <s v="Gliwice, Poland"/>
        <s v="St.Catharines, Canada"/>
        <s v="Katowice, Poland"/>
        <s v="Tbilisi, Georgia"/>
        <s v="Lublin, Poland"/>
        <s v="Canakkale, Turkey"/>
        <s v="Saint John, New Brunswick, Canada"/>
        <s v="Olsztyn, Poland"/>
        <s v="Suzhou, China"/>
        <s v="Poznan, Poland"/>
        <s v="Rzeszow, Poland"/>
        <s v="Szczecin, Poland"/>
        <s v="Warsaw, Poland"/>
        <s v="Wroclaw, Poland"/>
        <s v="Koh Samui, Thailand"/>
        <s v="Dusseldorf, Germany"/>
        <s v="West Palm Beach, FL, United States"/>
        <s v="Aveiro, Portugal"/>
        <s v="Braga, Portugal"/>
        <s v="Noida, India"/>
        <s v="Cascais, Portugal"/>
        <s v="Coimbra, Portugal"/>
        <s v="Faro, Portugal"/>
        <s v="Hong Kong, Hong Kong (China)"/>
        <s v="Funchal, Portugal"/>
        <s v="Leiria, Portugal"/>
        <s v="Lisbon, Portugal"/>
        <s v="Porto, Portugal"/>
        <s v="Vila Nova de Gaia, Portugal"/>
        <s v="Arad, Romania"/>
        <s v="Baia Mare, Romania"/>
        <s v="Changsha, China"/>
        <s v="Brasov, Romania"/>
        <s v="Bucharest, Romania"/>
        <s v="Ahmedabad, India"/>
        <s v="Cluj0Napoca, Romania"/>
        <s v="Craiova, Romania"/>
        <s v="Bangalore, India"/>
        <s v="Lusaka, Zambia"/>
        <s v="Bhopal, India"/>
        <s v="Galati, Romania"/>
        <s v="Athens, GA, United States"/>
        <s v="Iasi, Romania"/>
        <s v="Chennai, India"/>
        <s v="Joao Pessoa, Brazil"/>
        <s v="Coimbatore, India"/>
        <s v="Oradea, Romania"/>
        <s v="Delhi, India"/>
        <s v="Faridabad, India"/>
        <s v="Ploiesti, Romania"/>
        <s v="Ghaziabad, India"/>
        <s v="Gurgaon, India"/>
        <s v="Guwahati, India"/>
        <s v="Sibiu, Romania"/>
        <s v="Hyderabad, India"/>
        <s v="Suceava, Romania"/>
        <s v="Indore, India"/>
        <s v="Jaipur, India"/>
        <s v="Targu Mures, Romania"/>
        <s v="Jamshedpur, India"/>
        <s v="Timisoara, Romania"/>
        <s v="Kanpur, India"/>
        <s v="Kolkata, India"/>
        <s v="Lucknow (Lakhnau), India"/>
        <s v="Ludhiana, India"/>
        <s v="Chelyabinsk, Russia"/>
        <s v="Kavala, Greece"/>
        <s v="Roseville, CA, United States"/>
        <s v="Mumbai, India"/>
        <s v="Varese, Italy"/>
        <s v="Mysore, India"/>
        <s v="Nagpur, India"/>
        <s v="Irkutsk, Russia"/>
        <s v="Izhevsk, Russia"/>
        <s v="Patna, India"/>
        <s v="Kaliningrad, Russia"/>
        <s v="Pune, India"/>
        <s v="Khabarovsk, Russia"/>
        <s v="Rajkot, India"/>
        <s v="Vasteras, Sweden"/>
        <s v="Harare, Zimbabwe"/>
        <s v="Surat, India"/>
        <s v="Thane, India"/>
        <s v="Krasnodar, Russia"/>
        <s v="Krasnoyarsk, Russia"/>
        <s v="Vadodara, India"/>
        <s v="Setubal, Portugal"/>
        <s v="Vijayawada, India"/>
        <s v="Visakhapatnam, India"/>
        <s v="Moscow, Russia"/>
      </sharedItems>
    </cacheField>
    <cacheField name="Meal, Inexpensive Restaurant" numFmtId="0">
      <sharedItems containsSemiMixedTypes="0" containsString="0" containsNumber="1" minValue="0" maxValue="45"/>
    </cacheField>
    <cacheField name="Meal for 2 People,  Mid-range Restaurant, Three-course" numFmtId="0">
      <sharedItems containsSemiMixedTypes="0" containsString="0" containsNumber="1" minValue="0" maxValue="150"/>
    </cacheField>
    <cacheField name="McMeal at McDonalds  (or Equivalent Combo Meal)" numFmtId="0">
      <sharedItems containsSemiMixedTypes="0" containsString="0" containsNumber="1" minValue="0" maxValue="17.46"/>
    </cacheField>
    <cacheField name="Domestic Beer  (0.5 liter draught)" numFmtId="0">
      <sharedItems containsSemiMixedTypes="0" containsString="0" containsNumber="1" minValue="0" maxValue="12.64"/>
    </cacheField>
    <cacheField name="Imported Beer  (0.33 liter bottle)" numFmtId="0">
      <sharedItems containsSemiMixedTypes="0" containsString="0" containsNumber="1" minValue="0" maxValue="13.9"/>
    </cacheField>
    <cacheField name="Coke/Pepsi  (0.33 liter bottle)" numFmtId="0">
      <sharedItems containsSemiMixedTypes="0" containsString="0" containsNumber="1" minValue="0" maxValue="5.03"/>
    </cacheField>
    <cacheField name="Water  (0.33 liter bottle)" numFmtId="0">
      <sharedItems containsSemiMixedTypes="0" containsString="0" containsNumber="1" minValue="0" maxValue="4.5599999999999996"/>
    </cacheField>
    <cacheField name="Milk  (regular),  (1 liter)" numFmtId="0">
      <sharedItems containsSemiMixedTypes="0" containsString="0" containsNumber="1" minValue="0" maxValue="4.6399999999999997"/>
    </cacheField>
    <cacheField name="Loaf of Fresh White Bread  (500g)" numFmtId="0">
      <sharedItems containsSemiMixedTypes="0" containsString="0" containsNumber="1" minValue="0" maxValue="7.65"/>
    </cacheField>
    <cacheField name="Eggs  (regular)  (12)" numFmtId="0">
      <sharedItems containsSemiMixedTypes="0" containsString="0" containsNumber="1" minValue="0" maxValue="8"/>
    </cacheField>
    <cacheField name="Local Cheese  (1kg)" numFmtId="0">
      <sharedItems containsSemiMixedTypes="0" containsString="0" containsNumber="1" minValue="0" maxValue="32.54"/>
    </cacheField>
    <cacheField name="Water  (1.5 liter bottle)" numFmtId="0">
      <sharedItems containsSemiMixedTypes="0" containsString="0" containsNumber="1" minValue="0" maxValue="3.62"/>
    </cacheField>
    <cacheField name="Bottle of Wine  (Mid-Range)" numFmtId="0">
      <sharedItems containsSemiMixedTypes="0" containsString="0" containsNumber="1" minValue="0" maxValue="31.5"/>
    </cacheField>
    <cacheField name="Domestic Beer  (0.5 liter bottle)" numFmtId="0">
      <sharedItems containsSemiMixedTypes="0" containsString="0" containsNumber="1" minValue="0" maxValue="5.14"/>
    </cacheField>
    <cacheField name="Imported Beer  (0.33 liter bottle)2" numFmtId="0">
      <sharedItems containsSemiMixedTypes="0" containsString="0" containsNumber="1" minValue="0" maxValue="8.77"/>
    </cacheField>
    <cacheField name="Cigarettes 20 Pack  (Marlboro)" numFmtId="0">
      <sharedItems containsSemiMixedTypes="0" containsString="0" containsNumber="1" minValue="0" maxValue="30.7"/>
    </cacheField>
    <cacheField name="One-way Ticket  (Local Transport)" numFmtId="0">
      <sharedItems containsSemiMixedTypes="0" containsString="0" containsNumber="1" minValue="0" maxValue="4.75"/>
    </cacheField>
    <cacheField name="Chicken Fillets  (1kg)" numFmtId="0">
      <sharedItems containsSemiMixedTypes="0" containsString="0" containsNumber="1" minValue="0" maxValue="30.04"/>
    </cacheField>
    <cacheField name="Monthly Pass  (Regular Price)" numFmtId="0">
      <sharedItems containsSemiMixedTypes="0" containsString="0" containsNumber="1" minValue="0" maxValue="232.84"/>
    </cacheField>
    <cacheField name="Gasoline  (1 liter)" numFmtId="0">
      <sharedItems containsSemiMixedTypes="0" containsString="0" containsNumber="1" minValue="0" maxValue="3.91"/>
    </cacheField>
    <cacheField name="Volkswagen Golf 1.4 90 KW Trendline  (Or Equivalent New Car)" numFmtId="0">
      <sharedItems containsSemiMixedTypes="0" containsString="0" containsNumber="1" minValue="0" maxValue="133850.59"/>
    </cacheField>
    <cacheField name="Apartment  (1 bedroom)  in City Centre" numFmtId="0">
      <sharedItems containsSemiMixedTypes="0" containsString="0" containsNumber="1" minValue="0" maxValue="3735.73"/>
    </cacheField>
    <cacheField name="Apartment  (1 bedroom)  Outside of Centre" numFmtId="0">
      <sharedItems containsSemiMixedTypes="0" containsString="0" containsNumber="1" minValue="0" maxValue="2536.4499999999998"/>
    </cacheField>
    <cacheField name="Apartment  (3 bedrooms)  in City Centre" numFmtId="0">
      <sharedItems containsSemiMixedTypes="0" containsString="0" containsNumber="1" minValue="0" maxValue="7722.81"/>
    </cacheField>
    <cacheField name="Apartment  (3 bedrooms)  Outside of Centre" numFmtId="0">
      <sharedItems containsSemiMixedTypes="0" containsString="0" containsNumber="1" minValue="0" maxValue="4900"/>
    </cacheField>
    <cacheField name="Basic  (Electricity, Heating, Cooling, Water, Garbage) for 85m2 Apartment" numFmtId="0">
      <sharedItems containsSemiMixedTypes="0" containsString="0" containsNumber="1" minValue="0" maxValue="533.03"/>
    </cacheField>
    <cacheField name="Internet  (60 Mbps or More, Unlimited Data, Cable/ADSL)" numFmtId="0">
      <sharedItems containsSemiMixedTypes="0" containsString="0" containsNumber="1" minValue="0" maxValue="159.04"/>
    </cacheField>
    <cacheField name="Mobile Phone Monthly Plan with Calls and 10GB+ Data" numFmtId="0">
      <sharedItems containsSemiMixedTypes="0" containsString="0" containsNumber="1" minValue="0" maxValue="99.29"/>
    </cacheField>
    <cacheField name="Fitness Club, Monthly Fee for 1 Adult" numFmtId="0">
      <sharedItems containsSemiMixedTypes="0" containsString="0" containsNumber="1" minValue="0" maxValue="164.17"/>
    </cacheField>
    <cacheField name="Tennis Court Rent  (1 Hour on Weekend)" numFmtId="0">
      <sharedItems containsSemiMixedTypes="0" containsString="0" containsNumber="1" minValue="0" maxValue="54.93"/>
    </cacheField>
    <cacheField name="Cinema, International Release, 1 Seat" numFmtId="0">
      <sharedItems containsSemiMixedTypes="0" containsString="0" containsNumber="1" minValue="0" maxValue="22.12"/>
    </cacheField>
    <cacheField name="1 Pair of Jeans  (Levis 501 Or Similar)" numFmtId="0">
      <sharedItems containsSemiMixedTypes="0" containsString="0" containsNumber="1" minValue="0" maxValue="133.51"/>
    </cacheField>
    <cacheField name="1 Summer Dress in a Chain Store  (Zara, H&amp;M, ...)" numFmtId="0">
      <sharedItems containsSemiMixedTypes="0" containsString="0" containsNumber="1" minValue="0" maxValue="86.06"/>
    </cacheField>
    <cacheField name="1 Pair of Nike Running Shoes  (Mid-Range)" numFmtId="0">
      <sharedItems containsSemiMixedTypes="0" containsString="0" containsNumber="1" minValue="0" maxValue="163.55000000000001"/>
    </cacheField>
    <cacheField name="1 Pair of Men Leather Business Shoes" numFmtId="0">
      <sharedItems containsSemiMixedTypes="0" containsString="0" containsNumber="1" minValue="0" maxValue="220.46"/>
    </cacheField>
    <cacheField name="Price per Square Meter  to Buy Apartment  in City Centre" numFmtId="0">
      <sharedItems containsSemiMixedTypes="0" containsString="0" containsNumber="1" minValue="0" maxValue="28436.639999999999"/>
    </cacheField>
    <cacheField name="Price per Square Meter  to Buy Apartment  Outside of Centre" numFmtId="0">
      <sharedItems containsSemiMixedTypes="0" containsString="0" containsNumber="1" minValue="0" maxValue="19562.98"/>
    </cacheField>
    <cacheField name="Average Monthly Net Salary  (After Tax)" numFmtId="0">
      <sharedItems containsSemiMixedTypes="0" containsString="0" containsNumber="1" minValue="0" maxValue="9402.2000000000007"/>
    </cacheField>
    <cacheField name="Mortgage Interest Rate in Percentages  (%), Yearly, for 20 Years Fixed-Rate" numFmtId="0">
      <sharedItems containsSemiMixedTypes="0" containsString="0" containsNumber="1" minValue="0" maxValue="98"/>
    </cacheField>
    <cacheField name="Taxi Start  (Normal Tariff)" numFmtId="0">
      <sharedItems containsSemiMixedTypes="0" containsString="0" containsNumber="1" minValue="0" maxValue="12.2"/>
    </cacheField>
    <cacheField name="Taxi 1km  (Normal Tariff)" numFmtId="0">
      <sharedItems containsSemiMixedTypes="0" containsString="0" containsNumber="1" minValue="0" maxValue="5.13"/>
    </cacheField>
    <cacheField name="Taxi 1hour Waiting  (Normal Tariff)" numFmtId="0">
      <sharedItems containsSemiMixedTypes="0" containsString="0" containsNumber="1" minValue="0" maxValue="80.64"/>
    </cacheField>
    <cacheField name="Apples  (1kg)" numFmtId="0">
      <sharedItems containsSemiMixedTypes="0" containsString="0" containsNumber="1" minValue="0" maxValue="8.18"/>
    </cacheField>
    <cacheField name="Oranges  (1kg)" numFmtId="0">
      <sharedItems containsSemiMixedTypes="0" containsString="0" containsNumber="1" minValue="0" maxValue="7.16"/>
    </cacheField>
    <cacheField name="Potato  (1kg)" numFmtId="0">
      <sharedItems containsSemiMixedTypes="0" containsString="0" containsNumber="1" minValue="0" maxValue="5.7"/>
    </cacheField>
    <cacheField name="Lettuce  (1 head)" numFmtId="0">
      <sharedItems containsSemiMixedTypes="0" containsString="0" containsNumber="1" minValue="0" maxValue="4.28"/>
    </cacheField>
    <cacheField name="Cappuccino  (regular)" numFmtId="0">
      <sharedItems containsSemiMixedTypes="0" containsString="0" containsNumber="1" minValue="0" maxValue="6.42"/>
    </cacheField>
    <cacheField name="Rice  (white),  (1kg)" numFmtId="0">
      <sharedItems containsSemiMixedTypes="0" containsString="0" containsNumber="1" minValue="0" maxValue="7.66"/>
    </cacheField>
    <cacheField name="Tomato  (1kg)" numFmtId="0">
      <sharedItems containsSemiMixedTypes="0" containsString="0" containsNumber="1" minValue="0" maxValue="8.2100000000000009"/>
    </cacheField>
    <cacheField name="Banana  (1kg)" numFmtId="0">
      <sharedItems containsSemiMixedTypes="0" containsString="0" containsNumber="1" minValue="0" maxValue="3.72"/>
    </cacheField>
    <cacheField name="Onion  (1kg)" numFmtId="0">
      <sharedItems containsSemiMixedTypes="0" containsString="0" containsNumber="1" minValue="0" maxValue="4.8600000000000003"/>
    </cacheField>
    <cacheField name="Beef Round  (1kg)  (or Equivalent Back Leg Red Meat)" numFmtId="0">
      <sharedItems containsSemiMixedTypes="0" containsString="0" containsNumber="1" minValue="0" maxValue="62.13"/>
    </cacheField>
    <cacheField name="Toyota Corolla Sedan 1.6l 97kW Comfort  (Or Equivalent New Car)" numFmtId="165">
      <sharedItems containsSemiMixedTypes="0" containsString="0" containsNumber="1" minValue="0" maxValue="120903.92"/>
    </cacheField>
    <cacheField name="Preschool  (or Kindergarten), Full Day, Private, Monthly for 1 Child" numFmtId="165">
      <sharedItems containsSemiMixedTypes="0" containsString="0" containsNumber="1" minValue="0" maxValue="3013.29"/>
    </cacheField>
    <cacheField name="International Primary School, Yearly for 1 Child" numFmtId="165">
      <sharedItems containsSemiMixedTypes="0" containsString="0" containsNumber="1" minValue="0" maxValue="36586.33"/>
    </cacheField>
    <cacheField name="Loaf of Fresh White Bread" numFmtId="43">
      <sharedItems containsSemiMixedTypes="0" containsString="0" containsNumber="1" minValue="0" maxValue="5.0490000000000004"/>
    </cacheField>
    <cacheField name="Eggs" numFmtId="43">
      <sharedItems containsSemiMixedTypes="0" containsString="0" containsNumber="1" minValue="0" maxValue="0.33333333333333331"/>
    </cacheField>
    <cacheField name="Local cheese" numFmtId="43">
      <sharedItems containsSemiMixedTypes="0" containsString="0" containsNumber="1" minValue="0" maxValue="3.5794000000000006"/>
    </cacheField>
    <cacheField name="Milk" numFmtId="43">
      <sharedItems containsSemiMixedTypes="0" containsString="0" containsNumber="1" minValue="0" maxValue="0.46399999999999997"/>
    </cacheField>
    <cacheField name="Apples" numFmtId="43">
      <sharedItems containsSemiMixedTypes="0" containsString="0" containsNumber="1" minValue="0" maxValue="0.40899999999999997"/>
    </cacheField>
    <cacheField name="Oranges" numFmtId="43">
      <sharedItems containsSemiMixedTypes="0" containsString="0" containsNumber="1" minValue="0" maxValue="0.35799999999999998"/>
    </cacheField>
    <cacheField name="Potato" numFmtId="43">
      <sharedItems containsSemiMixedTypes="0" containsString="0" containsNumber="1" minValue="0" maxValue="1.7100000000000002"/>
    </cacheField>
    <cacheField name="Lettuce" numFmtId="43">
      <sharedItems containsSemiMixedTypes="0" containsString="0" containsNumber="1" minValue="0" maxValue="1.284"/>
    </cacheField>
    <cacheField name="Rice" numFmtId="43">
      <sharedItems containsSemiMixedTypes="0" containsString="0" containsNumber="1" minValue="0" maxValue="2.298"/>
    </cacheField>
    <cacheField name="Tomato" numFmtId="43">
      <sharedItems containsSemiMixedTypes="0" containsString="0" containsNumber="1" minValue="0" maxValue="0.49260000000000004"/>
    </cacheField>
    <cacheField name="Banana" numFmtId="43">
      <sharedItems containsSemiMixedTypes="0" containsString="0" containsNumber="1" minValue="0" maxValue="0.22320000000000001"/>
    </cacheField>
    <cacheField name="Onion " numFmtId="43">
      <sharedItems containsSemiMixedTypes="0" containsString="0" containsNumber="1" minValue="0" maxValue="0.14579999999999999"/>
    </cacheField>
    <cacheField name="Beef Round" numFmtId="43">
      <sharedItems containsSemiMixedTypes="0" containsString="0" containsNumber="1" minValue="0" maxValue="0.62130000000000007"/>
    </cacheField>
    <cacheField name="Chicken Breasts" numFmtId="43">
      <sharedItems containsSemiMixedTypes="0" containsString="0" containsNumber="1" minValue="0" maxValue="0.6008"/>
    </cacheField>
    <cacheField name="Cost of Diet [$/person per day]" numFmtId="164">
      <sharedItems containsSemiMixedTypes="0" containsString="0" containsNumber="1" minValue="0" maxValue="11.982999999999997"/>
    </cacheField>
    <cacheField name="Cost of Diet _x000a_URBAN_x000a_[$/person per year]" numFmtId="165">
      <sharedItems containsSemiMixedTypes="0" containsString="0" containsNumber="1" minValue="0" maxValue="4373.7949999999992"/>
    </cacheField>
    <cacheField name="Cost of Diet_x000a_RURAL _x000a_[$/person per year]" numFmtId="165">
      <sharedItems containsSemiMixedTypes="0" containsString="0" containsNumber="1" minValue="0" maxValue="3499.0359999999996"/>
    </cacheField>
    <cacheField name="Housing Family _x000a_URBAN_x000a_ (apt. 3bed.) [$/year]" numFmtId="165">
      <sharedItems containsSemiMixedTypes="0" containsString="0" containsNumber="1" minValue="0" maxValue="47798.195999999996"/>
    </cacheField>
    <cacheField name="Housing Family_x000a_ RURAL _x000a_(apt. 3bed.) ($/year)" numFmtId="165">
      <sharedItems containsSemiMixedTypes="0" containsString="0" containsNumber="1" minValue="0" maxValue="40956.618000000002"/>
    </cacheField>
    <cacheField name="Housing Single _x000a_URBAN_x000a_ (apt. 1bed.) [$/year]" numFmtId="165">
      <sharedItems containsSemiMixedTypes="0" containsString="0" containsNumber="1" minValue="0" maxValue="23875.716"/>
    </cacheField>
    <cacheField name="Housing Single _x000a_RURAL _x000a_(apt. 1bed.) [$/year]" numFmtId="165">
      <sharedItems containsSemiMixedTypes="0" containsString="0" containsNumber="1" minValue="0" maxValue="25089.317999999999"/>
    </cacheField>
    <cacheField name="NFNH Costs ($/pers/y)" numFmtId="43">
      <sharedItems containsNonDate="0" containsString="0" containsBlank="1"/>
    </cacheField>
    <cacheField name="NFNH Cost Adult" numFmtId="165">
      <sharedItems containsSemiMixedTypes="0" containsString="0" containsNumber="1" minValue="0" maxValue="440.80590000000007"/>
    </cacheField>
    <cacheField name="NFNH Cost Kid" numFmtId="165">
      <sharedItems containsSemiMixedTypes="0" containsString="0" containsNumber="1" minValue="0" maxValue="3963.4261000000001"/>
    </cacheField>
    <cacheField name="Country WB" numFmtId="0">
      <sharedItems containsNonDate="0"/>
    </cacheField>
    <cacheField name="Country_Code" numFmtId="0">
      <sharedItems containsNonDate="0"/>
    </cacheField>
    <cacheField name="Citiy" numFmtId="0">
      <sharedItems containsNonDate="0" count="865">
        <s v="Country"/>
        <s v="Dumaguete"/>
        <s v="Saint Petersburg"/>
        <s v="Worcester"/>
        <s v="Samara"/>
        <s v="Algiers"/>
        <s v="Oran"/>
        <s v="Ufa"/>
        <s v="Kozhikode (Calicut)"/>
        <s v="Vladivostok"/>
        <s v="Voronezh"/>
        <s v="Yekaterinburg"/>
        <s v="Salem"/>
        <s v="Kyoto"/>
        <s v="Bar"/>
        <s v="Belgrade"/>
        <s v="Nagoya"/>
        <s v="Corfu"/>
        <s v="Selangor"/>
        <s v="Nassau"/>
        <s v="Osaka"/>
        <s v="Kragujevac"/>
        <s v="Novi Sad"/>
        <s v="Podgorica"/>
        <s v="Tokyo"/>
        <s v="Subotica"/>
        <s v="Yokohama"/>
        <s v="New Taipei City"/>
        <s v="Almaty"/>
        <s v="Astana (Nur0Sultan)"/>
        <s v="Bratislava"/>
        <s v="Presov"/>
        <s v="Hradec Kralove"/>
        <s v="Macao"/>
        <s v="Ernakulam"/>
        <s v="Johor Bahru"/>
        <s v="Gaborone"/>
        <s v="Kuala Lumpur"/>
        <s v="Kuching"/>
        <s v="Kamloops"/>
        <s v="Ljubljana"/>
        <s v="Petaling Jaya"/>
        <s v="Maribor"/>
        <s v="Cambridge"/>
        <s v="Sioux Falls"/>
        <s v="Male"/>
        <s v="Santa Clara"/>
        <s v="Como"/>
        <s v="Pisa"/>
        <s v="Alicante"/>
        <s v="Barcelona"/>
        <s v="Bilbao"/>
        <s v="Hamilton"/>
        <s v="Granada"/>
        <s v="Las Palmas de Gran Canaria"/>
        <s v="Ulaanbaatar"/>
        <s v="Madrid"/>
        <s v="Murcia"/>
        <s v="Oviedo"/>
        <s v="Palma de Mallorca"/>
        <s v="Pamplona"/>
        <s v="Irvine"/>
        <s v="San Sebastian"/>
        <s v="Santa Cruz de Tenerife"/>
        <s v="Santander"/>
        <s v="Seville (Sevilla)"/>
        <s v="Santa Cruz"/>
        <s v="Tarragona"/>
        <s v="Navi Mumbai"/>
        <s v="Valencia"/>
        <s v="Vigo"/>
        <s v="Zaragoza (Saragossa)"/>
        <s v="Belo Horizonte"/>
        <s v="Lund"/>
        <s v="Uppsala"/>
        <s v="Campinas"/>
        <s v="College Station"/>
        <s v="Basel"/>
        <s v="Bern"/>
        <s v="Geneva"/>
        <s v="Providence"/>
        <s v="Lausanne"/>
        <s v="Curitiba"/>
        <s v="Scarborough"/>
        <s v="Lucerne"/>
        <s v="Lugano"/>
        <s v="Fortaleza"/>
        <s v="Zug"/>
        <s v="Zurich"/>
        <s v="Adana"/>
        <s v="Joinville"/>
        <s v="Adapazari"/>
        <s v="Yaroslavl"/>
        <s v="Ankara"/>
        <s v="Antalya"/>
        <s v="Pristina"/>
        <s v="Manaus"/>
        <s v="Aydin"/>
        <s v="Balikesir"/>
        <s v="Chattanooga"/>
        <s v="Natal"/>
        <s v="Bursa"/>
        <s v="Denizli"/>
        <s v="Diyarbakir"/>
        <s v="Edirne"/>
        <s v="Yangon"/>
        <s v="Kingston"/>
        <s v="Eskisehir"/>
        <s v="Bellingham"/>
        <s v="Gaziantep"/>
        <s v="Tempe"/>
        <s v="Istanbul"/>
        <s v="Porto Alegre"/>
        <s v="Izmir"/>
        <s v="Kahramanmaras"/>
        <s v="Kayseri"/>
        <s v="Kocaeli"/>
        <s v="Konya"/>
        <s v="Recife"/>
        <s v="Manisa"/>
        <s v="Mersin"/>
        <s v="Rio de Janeiro"/>
        <s v="Ordu"/>
        <s v="Hangzhou"/>
        <s v="Samsun"/>
        <s v="Salvador"/>
        <s v="Douala"/>
        <s v="Santos"/>
        <s v="Treviso"/>
        <s v="Trabzon"/>
        <s v="Kathmandu"/>
        <s v="Abbotsford"/>
        <s v="Barrie"/>
        <s v="Brampton"/>
        <s v="Kharkiv"/>
        <s v="Burlington"/>
        <s v="Burnaby"/>
        <s v="Kiev (Kyiv)"/>
        <s v="Calgary"/>
        <s v="Coquitlam"/>
        <s v="Edmonton"/>
        <s v="Gatineau"/>
        <s v="Guelph"/>
        <s v="Kelowna"/>
        <s v="Kitchener"/>
        <s v="Odessa (Odesa)"/>
        <s v="London"/>
        <s v="Markham"/>
        <s v="Mississauga"/>
        <s v="Moncton"/>
        <s v="Ramallah"/>
        <s v="Oakville"/>
        <s v="Oshawa"/>
        <s v="Ottawa"/>
        <s v="Regina"/>
        <s v="St. John's"/>
        <s v="Saskatoon"/>
        <s v="Vinnytsia"/>
        <s v="Sherbrooke"/>
        <s v="Aberdeen"/>
        <s v="Sudbury"/>
        <s v="Surrey"/>
        <s v="Thunder Bay"/>
        <s v="Toronto"/>
        <s v="Auckland"/>
        <s v="Vancouver"/>
        <s v="Victoria"/>
        <s v="Christchurch"/>
        <s v="Belfast"/>
        <s v="Windsor"/>
        <s v="Dunedin"/>
        <s v="Winnipeg"/>
        <s v="Birmingham"/>
        <s v="George Town"/>
        <s v="Bournemouth"/>
        <s v="Bradford"/>
        <s v="Bristol"/>
        <s v="Nelson"/>
        <s v="Cardiff"/>
        <s v="Cheltenham"/>
        <s v="Palmerston North"/>
        <s v="Colchester"/>
        <s v="Coventry"/>
        <s v="Tauranga"/>
        <s v="Derby"/>
        <s v="Wellington"/>
        <s v="Charleston"/>
        <s v="Dundee"/>
        <s v="Santiago"/>
        <s v="Al Ain"/>
        <s v="Edinburgh"/>
        <s v="Fort Collins"/>
        <s v="Exeter"/>
        <s v="Glasgow"/>
        <s v="Huddersfield"/>
        <s v="Woking"/>
        <s v="Barranquilla"/>
        <s v="Bogota"/>
        <s v="Kingston upon Hull"/>
        <s v="Bucaramanga"/>
        <s v="Leeds"/>
        <s v="Cali"/>
        <s v="Leicester"/>
        <s v="Cartagena"/>
        <s v="Manchester"/>
        <s v="Milton Keynes"/>
        <s v="Newcastle upon Tyne"/>
        <s v="Valletta"/>
        <s v="Newport"/>
        <s v="Ajman"/>
        <s v="Northampton"/>
        <s v="Norwich"/>
        <s v="Nottingham"/>
        <s v="Boulder"/>
        <s v="Oxford"/>
        <s v="Preston"/>
        <s v="Reading"/>
        <s v="Sheffield"/>
        <s v="Slough"/>
        <s v="Southampton"/>
        <s v="Swansea"/>
        <s v="Swindon"/>
        <s v="York"/>
        <s v="Sunnyvale"/>
        <s v="Kabul"/>
        <s v="Abidjan"/>
        <s v="Baguio"/>
        <s v="Cebu"/>
        <s v="Davao"/>
        <s v="Ivano0Frankivsk"/>
        <s v="Iloilo"/>
        <s v="Santo Domingo"/>
        <s v="Makati"/>
        <s v="Yerevan"/>
        <s v="Manila"/>
        <s v="Fairfax"/>
        <s v="Cuenca"/>
        <s v="Manama"/>
        <s v="Guayaquil"/>
        <s v="Pasig"/>
        <s v="Quezon City"/>
        <s v="Al Jizah"/>
        <s v="Alexandria"/>
        <s v="Quito"/>
        <s v="Cairo"/>
        <s v="Portland"/>
        <s v="Saarbrucken"/>
        <s v="Mansoura (El Mansura)"/>
        <s v="Giza"/>
        <s v="Tekirdag"/>
        <s v="Singapore"/>
        <s v="Isfahan (Esfahan)"/>
        <s v="HsinChu"/>
        <s v="Fargo"/>
        <s v="Tyumen"/>
        <s v="Busan"/>
        <s v="Mashhad"/>
        <s v="San Salvador"/>
        <s v="North Vancouver"/>
        <s v="Fethiye"/>
        <s v="Shiraz"/>
        <s v="Tehran"/>
        <s v="Nanaimo"/>
        <s v="Hilversum"/>
        <s v="Seoul"/>
        <s v="Colombo"/>
        <s v="Baghdad"/>
        <s v="Addis Ababa"/>
        <s v="Erbil (Irbil)"/>
        <s v="Torrevieja"/>
        <s v="Haifa"/>
        <s v="Netanya"/>
        <s v="Petah Tikva"/>
        <s v="Ramat Gan"/>
        <s v="Kaohsiung"/>
        <s v="Rehovot"/>
        <s v="Rishon Leziyyon"/>
        <s v="Tel Aviv0Yafo"/>
        <s v="Taipei"/>
        <s v="Bangkok"/>
        <s v="Chiang Mai"/>
        <s v="Lincoln"/>
        <s v="Accra"/>
        <s v="Pensacola"/>
        <s v="Amman"/>
        <s v="Kalamazoo"/>
        <s v="Phuket"/>
        <s v="Guatemala City"/>
        <s v="Da Nang"/>
        <s v="Georgetown"/>
        <s v="Hanoi"/>
        <s v="Ho Chi Minh City"/>
        <s v="Kuwait City"/>
        <s v="Bishkek"/>
        <s v="Beirut"/>
        <s v="Nairobi"/>
        <s v="Sakarya"/>
        <s v="Muscat"/>
        <s v="Faisalabad"/>
        <s v="Islamabad"/>
        <s v="Karachi"/>
        <s v="Lahore"/>
        <s v="Multan"/>
        <s v="Tirana"/>
        <s v="Goa"/>
        <s v="Peshawar"/>
        <s v="Rawalpindi"/>
        <s v="Batumi"/>
        <s v="Vlore"/>
        <s v="Graz"/>
        <s v="Innsbruck"/>
        <s v="Arlington"/>
        <s v="Klagenfurt"/>
        <s v="Doha"/>
        <s v="Linz"/>
        <s v="Lakeland"/>
        <s v="Salzburg"/>
        <s v="Boca Raton"/>
        <s v="Ad Dammam"/>
        <s v="Vienna"/>
        <s v="Villach"/>
        <s v="Tripoli"/>
        <s v="Jeddah (Jiddah)"/>
        <s v="Mecca"/>
        <s v="Riyadh"/>
        <s v="Minsk"/>
        <s v="Antananarivo"/>
        <s v="Damascus"/>
        <s v="Antwerp"/>
        <s v="Brugge"/>
        <s v="Brussels"/>
        <s v="Gent"/>
        <s v="Leuven"/>
        <s v="Chihuahua"/>
        <s v="Eugene"/>
        <s v="Banja Luka"/>
        <s v="Ryazan"/>
        <s v="Guadalajara"/>
        <s v="Hermosillo"/>
        <s v="Mexico City"/>
        <s v="Monterrey"/>
        <s v="Mostar"/>
        <s v="Sarajevo"/>
        <s v="Tuzla"/>
        <s v="Puebla"/>
        <s v="Puerto Vallarta"/>
        <s v="Burgas"/>
        <s v="Ocala"/>
        <s v="Tijuana"/>
        <s v="Plovdiv"/>
        <s v="Sofia"/>
        <s v="Varna"/>
        <s v="Amstelveen"/>
        <s v="Qingdao"/>
        <s v="Osijek"/>
        <s v="Rijeka"/>
        <s v="Zadar"/>
        <s v="Zagreb"/>
        <s v="Larnaca"/>
        <s v="Limassol"/>
        <s v="Abu Dhabi"/>
        <s v="Nicosia"/>
        <s v="Dubai"/>
        <s v="Brno"/>
        <s v="Ras al0Khaimah"/>
        <s v="Liberec"/>
        <s v="Panama City"/>
        <s v="Olomouc"/>
        <s v="Ostrava"/>
        <s v="Plzen"/>
        <s v="Prague"/>
        <s v="Aalborg"/>
        <s v="Aarhus"/>
        <s v="Copenhagen"/>
        <s v="Odense"/>
        <s v="Lima"/>
        <s v="Tashkent"/>
        <s v="Bend"/>
        <s v="Tallinn"/>
        <s v="Tartu"/>
        <s v="Port Louis"/>
        <s v="San Juan"/>
        <s v="Fayetteville"/>
        <s v="Budva"/>
        <s v="Agadir"/>
        <s v="Stockholm"/>
        <s v="Buenos Aires"/>
        <s v="San Jose"/>
        <s v="Casablanca"/>
        <s v="Chania"/>
        <s v="Long Island"/>
        <s v="Lodz"/>
        <s v="Montreal"/>
        <s v="Sao Paulo"/>
        <s v="Gothenburg"/>
        <s v="Dnipro"/>
        <s v="Marrakech"/>
        <s v="Nice"/>
        <s v="Rabat"/>
        <s v="Tangier"/>
        <s v="Nashik"/>
        <s v="Bodrum"/>
        <s v="Missoula"/>
        <s v="Stavanger"/>
        <s v="Dubrovnik"/>
        <s v="Medellin"/>
        <s v="Constanta"/>
        <s v="Pattaya"/>
        <s v="Jerusalem"/>
        <s v="Knoxville"/>
        <s v="Malaga"/>
        <s v="Trinidad"/>
        <s v="Maputo"/>
        <s v="Espoo"/>
        <s v="Helsinki"/>
        <s v="Asuncion"/>
        <s v="Corunna"/>
        <s v="Concepcion"/>
        <s v="New Westminster"/>
        <s v="Kochi"/>
        <s v="Sharjah"/>
        <s v="Gijon"/>
        <s v="Oulu"/>
        <s v="Tampere"/>
        <s v="Turku"/>
        <s v="Vitoria"/>
        <s v="Alpharetta"/>
        <s v="Aix0en0Provence"/>
        <s v="Jubail"/>
        <s v="Cedar Rapids"/>
        <s v="Bordeaux"/>
        <s v="Heraklion"/>
        <s v="Perm"/>
        <s v="Grenoble"/>
        <s v="Brasilia"/>
        <s v="Port of Spain"/>
        <s v="Lille"/>
        <s v="Lyon"/>
        <s v="Marseille"/>
        <s v="Sousse"/>
        <s v="Halifax"/>
        <s v="Montpellier"/>
        <s v="Mugla"/>
        <s v="Nantes"/>
        <s v="Thiruvananthapuram"/>
        <s v="Paris"/>
        <s v="Tromso"/>
        <s v="Rennes"/>
        <s v="Thessaloniki"/>
        <s v="Strasbourg"/>
        <s v="Kosice"/>
        <s v="Toulouse"/>
        <s v="Akron"/>
        <s v="Tours"/>
        <s v="Albuquerque"/>
        <s v="Split"/>
        <s v="Aachen"/>
        <s v="Anchorage"/>
        <s v="Augsburg"/>
        <s v="Windhoek"/>
        <s v="Atlanta"/>
        <s v="Berlin"/>
        <s v="Bielefeld"/>
        <s v="Austin"/>
        <s v="Bonn"/>
        <s v="Bakersfield"/>
        <s v="Baltimore"/>
        <s v="Braunschweig"/>
        <s v="Baton Rouge"/>
        <s v="Savannah"/>
        <s v="Bremen"/>
        <s v="Boise"/>
        <s v="Boston"/>
        <s v="Cologne"/>
        <s v="Buffalo"/>
        <s v="Charlotte"/>
        <s v="Darmstadt"/>
        <s v="Dortmund"/>
        <s v="Chicago"/>
        <s v="Dresden"/>
        <s v="New Cairo"/>
        <s v="Cincinnati"/>
        <s v="Cleveland"/>
        <s v="Erlangen"/>
        <s v="Colorado Springs"/>
        <s v="Essen"/>
        <s v="Columbus"/>
        <s v="Frankfurt"/>
        <s v="Freiburg im Breisgau"/>
        <s v="Dallas"/>
        <s v="Denver"/>
        <s v="Des Moines"/>
        <s v="Detroit"/>
        <s v="Hamburg"/>
        <s v="Durham"/>
        <s v="Playa del Carmen"/>
        <s v="El Paso"/>
        <s v="Bolzano0Bozen"/>
        <s v="Fort Wayne"/>
        <s v="Hanover"/>
        <s v="Fort Worth"/>
        <s v="Fremont"/>
        <s v="Fresno"/>
        <s v="Waterloo"/>
        <s v="Ingolstadt"/>
        <s v="Santa Fe"/>
        <s v="Merida"/>
        <s v="Grand Rapids"/>
        <s v="Karlsruhe"/>
        <s v="Greensboro"/>
        <s v="Fort McMurray"/>
        <s v="Kiel"/>
        <s v="Ajijic"/>
        <s v="Honolulu"/>
        <s v="Houston"/>
        <s v="Leipzig"/>
        <s v="Larissa"/>
        <s v="Magdeburg"/>
        <s v="Indianapolis"/>
        <s v="Mainz"/>
        <s v="Mannheim"/>
        <s v="Abuja"/>
        <s v="Munich"/>
        <s v="Jacksonville"/>
        <s v="Jersey City"/>
        <s v="Munster"/>
        <s v="Kansas City"/>
        <s v="Las Vegas"/>
        <s v="Nuremberg"/>
        <s v="The Hague (Den Haag)"/>
        <s v="Little Rock"/>
        <s v="Long Beach"/>
        <s v="Los Angeles"/>
        <s v="Louisville"/>
        <s v="Lubbock"/>
        <s v="Madison"/>
        <s v="Linkoping"/>
        <s v="Memphis"/>
        <s v="Mesa"/>
        <s v="Regensburg"/>
        <s v="Miami"/>
        <s v="Milwaukee"/>
        <s v="Minneapolis"/>
        <s v="Rostock"/>
        <s v="Taichung"/>
        <s v="New Orleans"/>
        <s v="New York"/>
        <s v="Stuttgart"/>
        <s v="Lagos"/>
        <s v="Wiesbaden"/>
        <s v="Oakland"/>
        <s v="Taguig City"/>
        <s v="Chandigarh"/>
        <s v="Oklahoma City"/>
        <s v="Omaha"/>
        <s v="Orlando"/>
        <s v="Athens"/>
        <s v="Philadelphia"/>
        <s v="Phoenix"/>
        <s v="Mountain View"/>
        <s v="Pittsburgh"/>
        <s v="Patras"/>
        <s v="Plano"/>
        <s v="Raleigh"/>
        <s v="Reno"/>
        <s v="Santa Rosa"/>
        <s v="Richmond"/>
        <s v="Riverside"/>
        <s v="Rochester"/>
        <s v="Budapest"/>
        <s v="Sacramento"/>
        <s v="Saint Louis"/>
        <s v="Naples"/>
        <s v="Debrecen"/>
        <s v="Saint Paul"/>
        <s v="Gyor"/>
        <s v="Salt Lake City"/>
        <s v="San Antonio"/>
        <s v="Quebec City"/>
        <s v="Miskolc"/>
        <s v="San Diego"/>
        <s v="San Francisco"/>
        <s v="Szeged"/>
        <s v="Scottsdale"/>
        <s v="Seattle"/>
        <s v="Spokane"/>
        <s v="Malmo"/>
        <s v="Tacoma"/>
        <s v="Tampa"/>
        <s v="Toledo"/>
        <s v="Tucson"/>
        <s v="Tulsa"/>
        <s v="Virginia Beach"/>
        <s v="Washington"/>
        <s v="Wichita"/>
        <s v="Winston0Salem"/>
        <s v="Taoyuan"/>
        <s v="Columbia"/>
        <s v="Best"/>
        <s v="Montevideo"/>
        <s v="Antibes"/>
        <s v="Kigali"/>
        <s v="Marbella"/>
        <s v="Brighton"/>
        <s v="Reykjavik"/>
        <s v="Caracas"/>
        <s v="Cancun"/>
        <s v="Dakar"/>
        <s v="Asheville"/>
        <s v="Liege"/>
        <s v="Cork"/>
        <s v="Dublin"/>
        <s v="Heidelberg"/>
        <s v="Penang"/>
        <s v="Galway"/>
        <s v="Limerick"/>
        <s v="Adelaide"/>
        <s v="Annecy"/>
        <s v="Cagayan de Oro City"/>
        <s v="Brisbane"/>
        <s v="Cairns"/>
        <s v="Canberra"/>
        <s v="Darwin"/>
        <s v="Gold Coast"/>
        <s v="Waterford"/>
        <s v="Hobart"/>
        <s v="Melbourne"/>
        <s v="Round Rock"/>
        <s v="Perth"/>
        <s v="Bari"/>
        <s v="Bergamo"/>
        <s v="Sydney"/>
        <s v="Bologna"/>
        <s v="Brescia"/>
        <s v="Cagliari"/>
        <s v="Catania"/>
        <s v="Ranchi"/>
        <s v="Florence"/>
        <s v="Genoa"/>
        <s v="Paphos"/>
        <s v="Milan"/>
        <s v="Florianopolis"/>
        <s v="Modena"/>
        <s v="Baku"/>
        <s v="Padova"/>
        <s v="Palermo"/>
        <s v="Parma"/>
        <s v="Albany"/>
        <s v="Mangalore"/>
        <s v="Rimini"/>
        <s v="Rome"/>
        <s v="Dayton"/>
        <s v="Newcastle"/>
        <s v="Hurghada"/>
        <s v="Trento"/>
        <s v="Trieste"/>
        <s v="Turin"/>
        <s v="Venice"/>
        <s v="Verona"/>
        <s v="Syracuse"/>
        <s v="Vicenza"/>
        <s v="Saint Helier"/>
        <s v="Greenville"/>
        <s v="Beersheba"/>
        <s v="Tolyatti (Togliatti)"/>
        <s v="Gainesville"/>
        <s v="Fort Myers"/>
        <s v="Portimao"/>
        <s v="Douglas"/>
        <s v="Sao Jose dos Campos"/>
        <s v="Berkeley"/>
        <s v="Springfield"/>
        <s v="Wilmington"/>
        <s v="Stoke0on0Trent"/>
        <s v="Chittagong"/>
        <s v="Dhaka"/>
        <s v="Riga"/>
        <s v="Nis"/>
        <s v="Liverpool"/>
        <s v="Dehradun"/>
        <s v="Pecs"/>
        <s v="Al Khobar"/>
        <s v="Phnom Penh"/>
        <s v="Plymouth"/>
        <s v="Bali"/>
        <s v="Kaunas"/>
        <s v="Red Deer"/>
        <s v="Klaipeda"/>
        <s v="Alanya"/>
        <s v="Okinawa"/>
        <s v="Beijing"/>
        <s v="Huntsville"/>
        <s v="Cape Town"/>
        <s v="Durban"/>
        <s v="Vilnius"/>
        <s v="Johannesburg"/>
        <s v="Chengdu"/>
        <s v="Lysá nad Labem"/>
        <s v="Chongqing"/>
        <s v="Port Elizabeth"/>
        <s v="Guangzhou"/>
        <s v="Pretoria"/>
        <s v="Luxembourg"/>
        <s v="Hua Hin"/>
        <s v="Khartoum"/>
        <s v="Bitola"/>
        <s v="Ann Arbor"/>
        <s v="Nanjing"/>
        <s v="Zilina"/>
        <s v="Ceske Budejovice"/>
        <s v="Guildford"/>
        <s v="Shanghai"/>
        <s v="Skopje"/>
        <s v="Brooklyn"/>
        <s v="Shenzhen"/>
        <s v="Helsingborg"/>
        <s v="Tianjin"/>
        <s v="Wuhan"/>
        <s v="Xi'an"/>
        <s v="Vernon"/>
        <s v="Portsmouth"/>
        <s v="Dar es Salaam"/>
        <s v="Kazan"/>
        <s v="Santa Barbara"/>
        <s v="Queretaro (Santiago de Querétaro)"/>
        <s v="Fredericton"/>
        <s v="Everett"/>
        <s v="Trier"/>
        <s v="Sliema"/>
        <s v="Suva"/>
        <s v="Tivat"/>
        <s v="Bellevue"/>
        <s v="Bhubaneswar"/>
        <s v="Chisinau"/>
        <s v="Lethbridge"/>
        <s v="Herceg Novi"/>
        <s v="Raipur"/>
        <s v="Sfax"/>
        <s v="Tunis"/>
        <s v="Vina del Mar"/>
        <s v="Almere"/>
        <s v="Amsterdam"/>
        <s v="Queens"/>
        <s v="Tomsk"/>
        <s v="Arnhem"/>
        <s v="Breda"/>
        <s v="Delft"/>
        <s v="St. Gallen"/>
        <s v="Eindhoven"/>
        <s v="Enschede"/>
        <s v="Groningen"/>
        <s v="Haarlem"/>
        <s v="Leiden"/>
        <s v="San Miguel de Allende"/>
        <s v="Maastricht"/>
        <s v="Nijmegen"/>
        <s v="Rotterdam"/>
        <s v="Tilburg"/>
        <s v="Utrecht"/>
        <s v="Olympia"/>
        <s v="Sarasota"/>
        <s v="Zwolle"/>
        <s v="Bergen"/>
        <s v="Kampala"/>
        <s v="Goiania"/>
        <s v="Lexington"/>
        <s v="Oslo"/>
        <s v="Trondheim"/>
        <s v="Bialystok"/>
        <s v="Bydgoszcz"/>
        <s v="Tallahassee"/>
        <s v="Krakow (Cracow)"/>
        <s v="Fort Lauderdale"/>
        <s v="Gdansk"/>
        <s v="Nashville"/>
        <s v="Gdynia"/>
        <s v="Gliwice"/>
        <s v="St.Catharines"/>
        <s v="Katowice"/>
        <s v="Tbilisi"/>
        <s v="Lublin"/>
        <s v="Canakkale"/>
        <s v="Saint John"/>
        <s v="Olsztyn"/>
        <s v="Suzhou"/>
        <s v="Poznan"/>
        <s v="Rzeszow"/>
        <s v="Szczecin"/>
        <s v="Warsaw"/>
        <s v="Wroclaw"/>
        <s v="Koh Samui"/>
        <s v="Dusseldorf"/>
        <s v="West Palm Beach"/>
        <s v="Aveiro"/>
        <s v="Braga"/>
        <s v="Noida"/>
        <s v="Cascais"/>
        <s v="Coimbra"/>
        <s v="Faro"/>
        <s v="Hong Kong"/>
        <s v="Funchal"/>
        <s v="Leiria"/>
        <s v="Lisbon"/>
        <s v="Porto"/>
        <s v="Vila Nova de Gaia"/>
        <s v="Arad"/>
        <s v="Baia Mare"/>
        <s v="Changsha"/>
        <s v="Brasov"/>
        <s v="Bucharest"/>
        <s v="Ahmedabad"/>
        <s v="Cluj0Napoca"/>
        <s v="Craiova"/>
        <s v="Bangalore"/>
        <s v="Lusaka"/>
        <s v="Bhopal"/>
        <s v="Galati"/>
        <s v="Iasi"/>
        <s v="Chennai"/>
        <s v="Joao Pessoa"/>
        <s v="Coimbatore"/>
        <s v="Oradea"/>
        <s v="Delhi"/>
        <s v="Faridabad"/>
        <s v="Ploiesti"/>
        <s v="Ghaziabad"/>
        <s v="Gurgaon"/>
        <s v="Guwahati"/>
        <s v="Sibiu"/>
        <s v="Hyderabad"/>
        <s v="Suceava"/>
        <s v="Indore"/>
        <s v="Jaipur"/>
        <s v="Targu Mures"/>
        <s v="Jamshedpur"/>
        <s v="Timisoara"/>
        <s v="Kanpur"/>
        <s v="Kolkata"/>
        <s v="Lucknow (Lakhnau)"/>
        <s v="Ludhiana"/>
        <s v="Chelyabinsk"/>
        <s v="Kavala"/>
        <s v="Roseville"/>
        <s v="Mumbai"/>
        <s v="Varese"/>
        <s v="Mysore"/>
        <s v="Nagpur"/>
        <s v="Irkutsk"/>
        <s v="Izhevsk"/>
        <s v="Patna"/>
        <s v="Kaliningrad"/>
        <s v="Pune"/>
        <s v="Khabarovsk"/>
        <s v="Rajkot"/>
        <s v="Vasteras"/>
        <s v="Harare"/>
        <s v="Surat"/>
        <s v="Thane"/>
        <s v="Krasnodar"/>
        <s v="Krasnoyarsk"/>
        <s v="Vadodara"/>
        <s v="Setubal"/>
        <s v="Vijayawada"/>
        <s v="Visakhapatnam"/>
        <s v="Moscow"/>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gar Sacayon" refreshedDate="45404.491165740743" createdVersion="8" refreshedVersion="8" minRefreshableVersion="3" recordCount="116" xr:uid="{1C7C83A4-ED4B-4F47-9E41-5DC323A0BAB3}">
  <cacheSource type="worksheet">
    <worksheetSource ref="A2:CH118" sheet="Numbeo_Data_2023"/>
  </cacheSource>
  <cacheFields count="86">
    <cacheField name="No" numFmtId="0">
      <sharedItems containsSemiMixedTypes="0" containsString="0" containsNumber="1" containsInteger="1" minValue="1" maxValue="116"/>
    </cacheField>
    <cacheField name="City" numFmtId="0">
      <sharedItems containsNonDate="0"/>
    </cacheField>
    <cacheField name="Meal, Inexpensive Restaurant" numFmtId="164">
      <sharedItems containsSemiMixedTypes="0" containsString="0" containsNumber="1" minValue="0" maxValue="45"/>
    </cacheField>
    <cacheField name="Meal for 2 People,  Mid-range Restaurant, Three-course" numFmtId="164">
      <sharedItems containsSemiMixedTypes="0" containsString="0" containsNumber="1" minValue="0" maxValue="150"/>
    </cacheField>
    <cacheField name="McMeal at McDonalds  (or Equivalent Combo Meal)" numFmtId="164">
      <sharedItems containsSemiMixedTypes="0" containsString="0" containsNumber="1" minValue="0" maxValue="17.25"/>
    </cacheField>
    <cacheField name="Domestic Beer  (0.5 liter draught)" numFmtId="164">
      <sharedItems containsSemiMixedTypes="0" containsString="0" containsNumber="1" minValue="0" maxValue="12.25"/>
    </cacheField>
    <cacheField name="Imported Beer  (0.33 liter bottle)" numFmtId="164">
      <sharedItems containsSemiMixedTypes="0" containsString="0" containsNumber="1" minValue="0" maxValue="12.25"/>
    </cacheField>
    <cacheField name="Coke/Pepsi  (0.33 liter bottle)" numFmtId="164">
      <sharedItems containsSemiMixedTypes="0" containsString="0" containsNumber="1" minValue="0" maxValue="4.87"/>
    </cacheField>
    <cacheField name="Water  (0.33 liter bottle)" numFmtId="164">
      <sharedItems containsSemiMixedTypes="0" containsString="0" containsNumber="1" minValue="0" maxValue="4.49"/>
    </cacheField>
    <cacheField name="Milk  (regular),  (1 liter)" numFmtId="164">
      <sharedItems containsSemiMixedTypes="0" containsString="0" containsNumber="1" minValue="0.47" maxValue="4.6399999999999997"/>
    </cacheField>
    <cacheField name="Loaf of Fresh White Bread  (500g)" numFmtId="164">
      <sharedItems containsSemiMixedTypes="0" containsString="0" containsNumber="1" minValue="0.14000000000000001" maxValue="7.65"/>
    </cacheField>
    <cacheField name="Eggs  (regular)  (12)" numFmtId="164">
      <sharedItems containsSemiMixedTypes="0" containsString="0" containsNumber="1" minValue="0.98" maxValue="8"/>
    </cacheField>
    <cacheField name="Local Cheese  (1kg)" numFmtId="164">
      <sharedItems containsSemiMixedTypes="0" containsString="0" containsNumber="1" minValue="0" maxValue="28.91"/>
    </cacheField>
    <cacheField name="Water  (1.5 liter bottle)" numFmtId="164">
      <sharedItems containsSemiMixedTypes="0" containsString="0" containsNumber="1" minValue="0" maxValue="2.4"/>
    </cacheField>
    <cacheField name="Bottle of Wine  (Mid-Range)" numFmtId="164">
      <sharedItems containsSemiMixedTypes="0" containsString="0" containsNumber="1" minValue="0" maxValue="26.53"/>
    </cacheField>
    <cacheField name="Domestic Beer  (0.5 liter bottle)" numFmtId="164">
      <sharedItems containsSemiMixedTypes="0" containsString="0" containsNumber="1" minValue="0" maxValue="5.12"/>
    </cacheField>
    <cacheField name="Imported Beer  (0.33 liter bottle)2" numFmtId="164">
      <sharedItems containsSemiMixedTypes="0" containsString="0" containsNumber="1" minValue="0" maxValue="8.77"/>
    </cacheField>
    <cacheField name="Cigarettes 20 Pack  (Marlboro)" numFmtId="164">
      <sharedItems containsSemiMixedTypes="0" containsString="0" containsNumber="1" minValue="0" maxValue="29.63"/>
    </cacheField>
    <cacheField name="One-way Ticket  (Local Transport)" numFmtId="164">
      <sharedItems containsSemiMixedTypes="0" containsString="0" containsNumber="1" minValue="0" maxValue="4.75"/>
    </cacheField>
    <cacheField name="Chicken Fillets  (1kg)" numFmtId="164">
      <sharedItems containsSemiMixedTypes="0" containsString="0" containsNumber="1" minValue="0" maxValue="26.68"/>
    </cacheField>
    <cacheField name="Monthly Pass  (Regular Price)" numFmtId="164">
      <sharedItems containsSemiMixedTypes="0" containsString="0" containsNumber="1" minValue="0" maxValue="131.08000000000001"/>
    </cacheField>
    <cacheField name="Gasoline  (1 liter)" numFmtId="164">
      <sharedItems containsSemiMixedTypes="0" containsString="0" containsNumber="1" minValue="0" maxValue="2.98"/>
    </cacheField>
    <cacheField name="Volkswagen Golf 1.4 90 KW Trendline  (Or Equivalent New Car)" numFmtId="164">
      <sharedItems containsSemiMixedTypes="0" containsString="0" containsNumber="1" minValue="0" maxValue="133850.59"/>
    </cacheField>
    <cacheField name="Apartment  (1 bedroom)  in City Centre" numFmtId="164">
      <sharedItems containsSemiMixedTypes="0" containsString="0" containsNumber="1" minValue="0" maxValue="3333.33"/>
    </cacheField>
    <cacheField name="Apartment  (1 bedroom)  Outside of Centre" numFmtId="164">
      <sharedItems containsSemiMixedTypes="0" containsString="0" containsNumber="1" minValue="0" maxValue="2194.89"/>
    </cacheField>
    <cacheField name="Apartment  (3 bedrooms)  in City Centre" numFmtId="164">
      <sharedItems containsSemiMixedTypes="0" containsString="0" containsNumber="1" minValue="0" maxValue="6500"/>
    </cacheField>
    <cacheField name="Apartment  (3 bedrooms)  Outside of Centre" numFmtId="0">
      <sharedItems containsSemiMixedTypes="0" containsString="0" containsNumber="1" minValue="0" maxValue="4900"/>
    </cacheField>
    <cacheField name="Basic  (Electricity, Heating, Cooling, Water, Garbage) for 85m2 Apartment" numFmtId="164">
      <sharedItems containsSemiMixedTypes="0" containsString="0" containsNumber="1" minValue="0" maxValue="354.18"/>
    </cacheField>
    <cacheField name="Internet  (60 Mbps or More, Unlimited Data, Cable/ADSL)" numFmtId="164">
      <sharedItems containsSemiMixedTypes="0" containsString="0" containsNumber="1" minValue="0" maxValue="158.22999999999999"/>
    </cacheField>
    <cacheField name="Mobile Phone Monthly Plan with Calls and 10GB+ Data" numFmtId="164">
      <sharedItems containsSemiMixedTypes="0" containsString="0" containsNumber="1" minValue="2.64" maxValue="99.29"/>
    </cacheField>
    <cacheField name="Fitness Club, Monthly Fee for 1 Adult" numFmtId="164">
      <sharedItems containsSemiMixedTypes="0" containsString="0" containsNumber="1" minValue="0" maxValue="164.17"/>
    </cacheField>
    <cacheField name="Tennis Court Rent  (1 Hour on Weekend)" numFmtId="164">
      <sharedItems containsSemiMixedTypes="0" containsString="0" containsNumber="1" minValue="0" maxValue="52"/>
    </cacheField>
    <cacheField name="Cinema, International Release, 1 Seat" numFmtId="164">
      <sharedItems containsSemiMixedTypes="0" containsString="0" containsNumber="1" minValue="0" maxValue="22.12"/>
    </cacheField>
    <cacheField name="1 Pair of Jeans  (Levis 501 Or Similar)" numFmtId="164">
      <sharedItems containsSemiMixedTypes="0" containsString="0" containsNumber="1" minValue="0" maxValue="131.30000000000001"/>
    </cacheField>
    <cacheField name="1 Summer Dress in a Chain Store  (Zara, H&amp;M, ...)" numFmtId="164">
      <sharedItems containsSemiMixedTypes="0" containsString="0" containsNumber="1" minValue="0" maxValue="73.78"/>
    </cacheField>
    <cacheField name="1 Pair of Nike Running Shoes  (Mid-Range)" numFmtId="164">
      <sharedItems containsSemiMixedTypes="0" containsString="0" containsNumber="1" minValue="0" maxValue="163.55000000000001"/>
    </cacheField>
    <cacheField name="1 Pair of Men Leather Business Shoes" numFmtId="164">
      <sharedItems containsSemiMixedTypes="0" containsString="0" containsNumber="1" minValue="0" maxValue="201.74"/>
    </cacheField>
    <cacheField name="Price per Square Meter  to Buy Apartment  in City Centre" numFmtId="164">
      <sharedItems containsSemiMixedTypes="0" containsString="0" containsNumber="1" minValue="0" maxValue="28436.639999999999"/>
    </cacheField>
    <cacheField name="Price per Square Meter  to Buy Apartment  Outside of Centre" numFmtId="164">
      <sharedItems containsSemiMixedTypes="0" containsString="0" containsNumber="1" minValue="0" maxValue="19562.98"/>
    </cacheField>
    <cacheField name="Average Monthly Net Salary  (After Tax)" numFmtId="164">
      <sharedItems containsSemiMixedTypes="0" containsString="0" containsNumber="1" minValue="0" maxValue="7025"/>
    </cacheField>
    <cacheField name="Mortgage Interest Rate in Percentages  (%), Yearly, for 20 Years Fixed-Rate" numFmtId="164">
      <sharedItems containsSemiMixedTypes="0" containsString="0" containsNumber="1" minValue="0" maxValue="98"/>
    </cacheField>
    <cacheField name="Taxi Start  (Normal Tariff)" numFmtId="164">
      <sharedItems containsSemiMixedTypes="0" containsString="0" containsNumber="1" minValue="0" maxValue="10.87"/>
    </cacheField>
    <cacheField name="Taxi 1km  (Normal Tariff)" numFmtId="164">
      <sharedItems containsSemiMixedTypes="0" containsString="0" containsNumber="1" minValue="0" maxValue="4.43"/>
    </cacheField>
    <cacheField name="Taxi 1hour Waiting  (Normal Tariff)" numFmtId="164">
      <sharedItems containsSemiMixedTypes="0" containsString="0" containsNumber="1" minValue="0" maxValue="80.64"/>
    </cacheField>
    <cacheField name="Apples  (1kg)" numFmtId="164">
      <sharedItems containsSemiMixedTypes="0" containsString="0" containsNumber="1" minValue="0" maxValue="7.32"/>
    </cacheField>
    <cacheField name="Oranges  (1kg)" numFmtId="164">
      <sharedItems containsSemiMixedTypes="0" containsString="0" containsNumber="1" minValue="0" maxValue="5.91"/>
    </cacheField>
    <cacheField name="Potato  (1kg)" numFmtId="164">
      <sharedItems containsSemiMixedTypes="0" containsString="0" containsNumber="1" minValue="0" maxValue="4.49"/>
    </cacheField>
    <cacheField name="Lettuce  (1 head)" numFmtId="164">
      <sharedItems containsSemiMixedTypes="0" containsString="0" containsNumber="1" minValue="0" maxValue="3.09"/>
    </cacheField>
    <cacheField name="Cappuccino  (regular)" numFmtId="164">
      <sharedItems containsSemiMixedTypes="0" containsString="0" containsNumber="1" minValue="0" maxValue="6.21"/>
    </cacheField>
    <cacheField name="Rice  (white),  (1kg)" numFmtId="164">
      <sharedItems containsSemiMixedTypes="0" containsString="0" containsNumber="1" minValue="0" maxValue="4.6500000000000004"/>
    </cacheField>
    <cacheField name="Tomato  (1kg)" numFmtId="164">
      <sharedItems containsSemiMixedTypes="0" containsString="0" containsNumber="1" minValue="0" maxValue="5.85"/>
    </cacheField>
    <cacheField name="Banana  (1kg)" numFmtId="164">
      <sharedItems containsSemiMixedTypes="0" containsString="0" containsNumber="1" minValue="0" maxValue="3.72"/>
    </cacheField>
    <cacheField name="Onion  (1kg)" numFmtId="164">
      <sharedItems containsSemiMixedTypes="0" containsString="0" containsNumber="1" minValue="0" maxValue="3.78"/>
    </cacheField>
    <cacheField name="Beef Round  (1kg)  (or Equivalent Back Leg Red Meat)" numFmtId="164">
      <sharedItems containsSemiMixedTypes="0" containsString="0" containsNumber="1" minValue="0" maxValue="56.75"/>
    </cacheField>
    <cacheField name="Toyota Corolla Sedan 1.6l 97kW Comfort  (Or Equivalent New Car)" numFmtId="165">
      <sharedItems containsSemiMixedTypes="0" containsString="0" containsNumber="1" minValue="0" maxValue="120903.92"/>
    </cacheField>
    <cacheField name="Preschool  (or Kindergarten), Full Day, Private, Monthly for 1 Child" numFmtId="165">
      <sharedItems containsSemiMixedTypes="0" containsString="0" containsNumber="1" minValue="0" maxValue="2818.42"/>
    </cacheField>
    <cacheField name="International Primary School, Yearly for 1 Child" numFmtId="165">
      <sharedItems containsSemiMixedTypes="0" containsString="0" containsNumber="1" minValue="0" maxValue="33749.54"/>
    </cacheField>
    <cacheField name="Loaf of Fresh White Bread" numFmtId="43">
      <sharedItems containsSemiMixedTypes="0" containsString="0" containsNumber="1" minValue="9.240000000000001E-2" maxValue="5.0490000000000004"/>
    </cacheField>
    <cacheField name="Eggs" numFmtId="43">
      <sharedItems containsSemiMixedTypes="0" containsString="0" containsNumber="1" minValue="4.0833333333333333E-2" maxValue="0.33333333333333331"/>
    </cacheField>
    <cacheField name="Local cheese" numFmtId="43">
      <sharedItems containsSemiMixedTypes="0" containsString="0" containsNumber="1" minValue="0" maxValue="3.1801000000000004"/>
    </cacheField>
    <cacheField name="Milk" numFmtId="43">
      <sharedItems containsSemiMixedTypes="0" containsString="0" containsNumber="1" minValue="4.7E-2" maxValue="0.46399999999999997"/>
    </cacheField>
    <cacheField name="Apples" numFmtId="43">
      <sharedItems containsSemiMixedTypes="0" containsString="0" containsNumber="1" minValue="0" maxValue="0.36599999999999999"/>
    </cacheField>
    <cacheField name="Oranges" numFmtId="43">
      <sharedItems containsSemiMixedTypes="0" containsString="0" containsNumber="1" minValue="0" maxValue="0.29549999999999998"/>
    </cacheField>
    <cacheField name="Potato" numFmtId="43">
      <sharedItems containsSemiMixedTypes="0" containsString="0" containsNumber="1" minValue="0" maxValue="1.347"/>
    </cacheField>
    <cacheField name="Lettuce" numFmtId="43">
      <sharedItems containsSemiMixedTypes="0" containsString="0" containsNumber="1" minValue="0" maxValue="0.92699999999999994"/>
    </cacheField>
    <cacheField name="Rice" numFmtId="43">
      <sharedItems containsSemiMixedTypes="0" containsString="0" containsNumber="1" minValue="0" maxValue="1.395"/>
    </cacheField>
    <cacheField name="Tomato" numFmtId="43">
      <sharedItems containsSemiMixedTypes="0" containsString="0" containsNumber="1" minValue="0" maxValue="0.35099999999999998"/>
    </cacheField>
    <cacheField name="Banana" numFmtId="43">
      <sharedItems containsSemiMixedTypes="0" containsString="0" containsNumber="1" minValue="0" maxValue="0.22320000000000001"/>
    </cacheField>
    <cacheField name="Onion " numFmtId="43">
      <sharedItems containsSemiMixedTypes="0" containsString="0" containsNumber="1" minValue="0" maxValue="0.11339999999999999"/>
    </cacheField>
    <cacheField name="Beef Round" numFmtId="43">
      <sharedItems containsSemiMixedTypes="0" containsString="0" containsNumber="1" minValue="0" maxValue="0.56750000000000012"/>
    </cacheField>
    <cacheField name="Chicken Breasts" numFmtId="43">
      <sharedItems containsSemiMixedTypes="0" containsString="0" containsNumber="1" minValue="0" maxValue="0.53360000000000007"/>
    </cacheField>
    <cacheField name="Cost of Diet [$/person per day]" numFmtId="164">
      <sharedItems containsSemiMixedTypes="0" containsString="0" containsNumber="1" minValue="0" maxValue="10.164566666666667"/>
    </cacheField>
    <cacheField name="Cost of Diet _x000a_URBAN_x000a_[$/person per year]" numFmtId="165">
      <sharedItems containsSemiMixedTypes="0" containsString="0" containsNumber="1" minValue="0" maxValue="3710.0668333333338"/>
    </cacheField>
    <cacheField name="Cost of Diet_x000a_RURAL _x000a_[$/person per year]" numFmtId="165">
      <sharedItems containsSemiMixedTypes="0" containsString="0" containsNumber="1" minValue="0" maxValue="2968.0534666666672"/>
    </cacheField>
    <cacheField name="Housing Family _x000a_URBAN_x000a_ (apt. 3bed.) [$/year]" numFmtId="165">
      <sharedItems containsSemiMixedTypes="0" containsString="0" containsNumber="1" minValue="0" maxValue="38351.808000000005"/>
    </cacheField>
    <cacheField name="Housing Family_x000a_ RURAL _x000a_(apt. 3bed.) ($/year)" numFmtId="165">
      <sharedItems containsSemiMixedTypes="0" containsString="0" containsNumber="1" minValue="0" maxValue="36386.826000000001"/>
    </cacheField>
    <cacheField name="Housing Single _x000a_URBAN_x000a_ (apt. 1bed.) [$/year]" numFmtId="165">
      <sharedItems containsSemiMixedTypes="0" containsString="0" containsNumber="1" minValue="0" maxValue="20694.767999999996"/>
    </cacheField>
    <cacheField name="Housing Single _x000a_RURAL _x000a_(apt. 1bed.) [$/year]" numFmtId="165">
      <sharedItems containsSemiMixedTypes="0" containsString="0" containsNumber="1" minValue="0" maxValue="20786.405999999999"/>
    </cacheField>
    <cacheField name="NFNH Costs ($/pers/y)" numFmtId="43">
      <sharedItems containsNonDate="0" containsString="0" containsBlank="1"/>
    </cacheField>
    <cacheField name="NFNH Cost Adult" numFmtId="165">
      <sharedItems containsSemiMixedTypes="0" containsString="0" containsNumber="1" minValue="0" maxValue="388.19680000000005"/>
    </cacheField>
    <cacheField name="NFNH Cost Kid" numFmtId="165">
      <sharedItems containsSemiMixedTypes="0" containsString="0" containsNumber="1" minValue="0" maxValue="3669.1308000000004"/>
    </cacheField>
    <cacheField name="Country WB" numFmtId="0">
      <sharedItems containsNonDate="0"/>
    </cacheField>
    <cacheField name="Country_Code" numFmtId="0">
      <sharedItems containsNonDate="0"/>
    </cacheField>
    <cacheField name="Citiy" numFmtId="0">
      <sharedItems containsNonDate="0"/>
    </cacheField>
    <cacheField name="Region" numFmtId="0">
      <sharedItems containsNonDate="0" count="7">
        <s v="Europe &amp; Central Asia"/>
        <s v="Middle East &amp; North Africa"/>
        <s v="Latin America &amp; Caribbean"/>
        <s v="East Asia &amp; Pacific"/>
        <s v="South Asia"/>
        <s v="North America"/>
        <s v="Sub-Saharan Africa"/>
      </sharedItems>
    </cacheField>
    <cacheField name="World Bank Income Level" numFmtId="0">
      <sharedItems containsNonDate="0" containsMixedTypes="1" containsNumber="1" containsInteger="1" minValue="0" maxValue="0" count="5">
        <s v="Upper middle income"/>
        <s v="Lower middle income"/>
        <s v="High income"/>
        <s v="Low income"/>
        <n v="0"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gar Sacayon" refreshedDate="45404.491166550928" createdVersion="8" refreshedVersion="8" minRefreshableVersion="3" recordCount="234" xr:uid="{6639C929-981D-294B-B104-A3BBDB7B6B18}">
  <cacheSource type="worksheet">
    <worksheetSource ref="D1:I235" sheet="Fert_WHO"/>
  </cacheSource>
  <cacheFields count="6">
    <cacheField name="Global" numFmtId="0">
      <sharedItems containsNonDate="0"/>
    </cacheField>
    <cacheField name="WHO region" numFmtId="0">
      <sharedItems containsNonDate="0" containsBlank="1"/>
    </cacheField>
    <cacheField name="SDG region" numFmtId="0">
      <sharedItems containsNonDate="0" containsString="0" containsBlank="1"/>
    </cacheField>
    <cacheField name="World bank income group" numFmtId="0">
      <sharedItems containsNonDate="0" containsBlank="1" count="5">
        <s v="Low income"/>
        <s v="Upper middle income"/>
        <s v="Lower middle income"/>
        <s v="High income"/>
        <m/>
      </sharedItems>
    </cacheField>
    <cacheField name="Comments" numFmtId="0">
      <sharedItems containsNonDate="0" containsBlank="1" longText="1"/>
    </cacheField>
    <cacheField name="Value Numeric" numFmtId="43">
      <sharedItems containsSemiMixedTypes="0" containsString="0" containsNumber="1" minValue="1" maxValue="6.461999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s v="Aruba"/>
    <s v="ABW"/>
    <s v="Price level ratio of PPP conversion factor (GDP) to market exchange rate"/>
    <s v="PA.NUS.PPPC.RF"/>
    <m/>
    <m/>
    <m/>
    <m/>
    <m/>
    <m/>
    <m/>
    <m/>
    <m/>
    <m/>
    <m/>
    <m/>
    <m/>
    <m/>
    <m/>
    <m/>
    <m/>
    <m/>
    <m/>
    <m/>
    <m/>
    <m/>
    <m/>
    <m/>
    <m/>
    <m/>
    <m/>
    <m/>
    <m/>
    <m/>
    <n v="0.51589711910677261"/>
    <n v="0.52704075741382506"/>
    <n v="0.53499398814622012"/>
    <n v="0.55030622341510049"/>
    <n v="0.57268019449738539"/>
    <n v="0.57985398477712291"/>
    <n v="0.58798836858162018"/>
    <n v="0.59943206153723461"/>
    <n v="0.63184074390820666"/>
    <n v="0.6367057731624135"/>
    <n v="0.6290512313318436"/>
    <n v="0.64982073594320666"/>
    <n v="0.66822378971583241"/>
    <n v="0.67527109331201673"/>
    <n v="0.67609640932339099"/>
    <n v="0.68875930971540222"/>
    <n v="0.69142361479710612"/>
    <n v="0.70801445751876535"/>
    <n v="0.724301589968676"/>
    <n v="0.73194703368570946"/>
    <n v="0.71440665827194971"/>
    <n v="0.72789978048654747"/>
    <n v="0.73620187503665357"/>
    <n v="0.71795586101169828"/>
    <n v="0.73119708279657547"/>
    <n v="0.76107146353694966"/>
    <n v="0.75700815829484924"/>
    <n v="0.75457522323011739"/>
    <n v="0.76248533483555869"/>
    <n v="0.79469647527324572"/>
    <n v="0.77762476333261454"/>
    <n v="0.70705353432167595"/>
    <n v="0.6830897017207207"/>
    <x v="0"/>
    <x v="0"/>
  </r>
  <r>
    <s v="Africa Eastern and Southern"/>
    <s v="AFE"/>
    <s v="Price level ratio of PPP conversion factor (GDP) to market exchange rate"/>
    <s v="PA.NUS.PPPC.RF"/>
    <m/>
    <m/>
    <m/>
    <m/>
    <m/>
    <m/>
    <m/>
    <m/>
    <m/>
    <m/>
    <m/>
    <m/>
    <m/>
    <m/>
    <m/>
    <m/>
    <m/>
    <m/>
    <m/>
    <m/>
    <m/>
    <m/>
    <m/>
    <m/>
    <m/>
    <m/>
    <m/>
    <m/>
    <m/>
    <m/>
    <m/>
    <m/>
    <m/>
    <m/>
    <m/>
    <m/>
    <m/>
    <m/>
    <m/>
    <m/>
    <m/>
    <m/>
    <m/>
    <m/>
    <m/>
    <m/>
    <m/>
    <m/>
    <m/>
    <m/>
    <m/>
    <m/>
    <m/>
    <m/>
    <m/>
    <m/>
    <m/>
    <m/>
    <m/>
    <m/>
    <m/>
    <m/>
    <n v="0"/>
    <x v="1"/>
    <x v="1"/>
  </r>
  <r>
    <s v="Afghanistan"/>
    <s v="AFG"/>
    <s v="Price level ratio of PPP conversion factor (GDP) to market exchange rate"/>
    <s v="PA.NUS.PPPC.RF"/>
    <m/>
    <m/>
    <m/>
    <m/>
    <m/>
    <m/>
    <m/>
    <m/>
    <m/>
    <m/>
    <m/>
    <m/>
    <m/>
    <m/>
    <m/>
    <m/>
    <m/>
    <m/>
    <m/>
    <m/>
    <m/>
    <m/>
    <m/>
    <m/>
    <m/>
    <m/>
    <m/>
    <m/>
    <m/>
    <m/>
    <m/>
    <m/>
    <m/>
    <m/>
    <m/>
    <m/>
    <m/>
    <m/>
    <m/>
    <m/>
    <m/>
    <m/>
    <n v="0.19316180134217417"/>
    <n v="0.2056809691587132"/>
    <n v="0.22826508998148531"/>
    <n v="0.23623876273147648"/>
    <n v="0.24446165951164536"/>
    <n v="0.29238497806405339"/>
    <n v="0.28628262531387094"/>
    <n v="0.28780711796725711"/>
    <n v="0.31758122141292155"/>
    <n v="0.34786329887114187"/>
    <n v="0.33364051708927472"/>
    <n v="0.30975502164828767"/>
    <n v="0.29680886602838208"/>
    <n v="0.26637574519553059"/>
    <n v="0.25844651413307568"/>
    <n v="0.25101022403173778"/>
    <n v="0.23319185306259774"/>
    <n v="0.22957136564375466"/>
    <n v="0.2463467279346008"/>
    <n v="0.21264026663947436"/>
    <n v="0.21264026663947436"/>
    <x v="2"/>
    <x v="2"/>
  </r>
  <r>
    <s v="Africa Western and Central"/>
    <s v="AFW"/>
    <s v="Price level ratio of PPP conversion factor (GDP) to market exchange rate"/>
    <s v="PA.NUS.PPPC.RF"/>
    <m/>
    <m/>
    <m/>
    <m/>
    <m/>
    <m/>
    <m/>
    <m/>
    <m/>
    <m/>
    <m/>
    <m/>
    <m/>
    <m/>
    <m/>
    <m/>
    <m/>
    <m/>
    <m/>
    <m/>
    <m/>
    <m/>
    <m/>
    <m/>
    <m/>
    <m/>
    <m/>
    <m/>
    <m/>
    <m/>
    <m/>
    <m/>
    <m/>
    <m/>
    <m/>
    <m/>
    <m/>
    <m/>
    <m/>
    <m/>
    <m/>
    <m/>
    <m/>
    <m/>
    <m/>
    <m/>
    <m/>
    <m/>
    <m/>
    <m/>
    <m/>
    <m/>
    <m/>
    <m/>
    <m/>
    <m/>
    <m/>
    <m/>
    <m/>
    <m/>
    <m/>
    <m/>
    <n v="0"/>
    <x v="1"/>
    <x v="1"/>
  </r>
  <r>
    <s v="Angola"/>
    <s v="AGO"/>
    <s v="Price level ratio of PPP conversion factor (GDP) to market exchange rate"/>
    <s v="PA.NUS.PPPC.RF"/>
    <m/>
    <m/>
    <m/>
    <m/>
    <m/>
    <m/>
    <m/>
    <m/>
    <m/>
    <m/>
    <m/>
    <m/>
    <m/>
    <m/>
    <m/>
    <m/>
    <m/>
    <m/>
    <m/>
    <m/>
    <m/>
    <m/>
    <m/>
    <m/>
    <m/>
    <m/>
    <m/>
    <m/>
    <m/>
    <m/>
    <n v="0.35436813860004679"/>
    <n v="0.31418619970885436"/>
    <n v="0.26057400842826189"/>
    <n v="0.24524465624014033"/>
    <n v="0.17283246188480328"/>
    <n v="0.18369947329029362"/>
    <n v="0.18746716474774816"/>
    <n v="0.20175838503567836"/>
    <n v="0.16154688984280849"/>
    <n v="0.14743168581598615"/>
    <n v="0.2075697327600024"/>
    <n v="0.1906737722790221"/>
    <n v="0.23068530271300686"/>
    <n v="0.25596743022137719"/>
    <n v="0.29706527625285017"/>
    <n v="0.39306321652212989"/>
    <n v="0.484293741157034"/>
    <n v="0.51534794954580998"/>
    <n v="0.61702895678439718"/>
    <n v="0.48270149694276177"/>
    <n v="0.54455056455689932"/>
    <n v="0.6877726404509269"/>
    <n v="0.68799704417696328"/>
    <n v="0.66214036160649847"/>
    <n v="0.61700784868661551"/>
    <n v="0.44230124102260637"/>
    <n v="0.25753118177503737"/>
    <n v="0.3380479066359946"/>
    <n v="0.36066510194836893"/>
    <n v="0.31840437225756385"/>
    <n v="0.22786327371715884"/>
    <n v="0.29546789753568653"/>
    <n v="0.43010915256647431"/>
    <x v="3"/>
    <x v="3"/>
  </r>
  <r>
    <s v="Albania"/>
    <s v="ALB"/>
    <s v="Price level ratio of PPP conversion factor (GDP) to market exchange rate"/>
    <s v="PA.NUS.PPPC.RF"/>
    <m/>
    <m/>
    <m/>
    <m/>
    <m/>
    <m/>
    <m/>
    <m/>
    <m/>
    <m/>
    <m/>
    <m/>
    <m/>
    <m/>
    <m/>
    <m/>
    <m/>
    <m/>
    <m/>
    <m/>
    <m/>
    <m/>
    <m/>
    <m/>
    <m/>
    <m/>
    <m/>
    <m/>
    <m/>
    <m/>
    <n v="0.29221516910288248"/>
    <n v="0.21279983149599305"/>
    <n v="0.13296045353371527"/>
    <n v="0.21546089703391352"/>
    <n v="0.30909758762866024"/>
    <n v="0.33944503187393399"/>
    <n v="0.33887086155081203"/>
    <n v="0.26396735704269941"/>
    <n v="0.26936147573378738"/>
    <n v="0.29762318743282912"/>
    <n v="0.29178611073511884"/>
    <n v="0.29804498618443898"/>
    <n v="0.30572862113582705"/>
    <n v="0.36920219318607478"/>
    <n v="0.43730345010355837"/>
    <n v="0.45586615468239516"/>
    <n v="0.4527749406175845"/>
    <n v="0.49354409371894259"/>
    <n v="0.53115875181049665"/>
    <n v="0.46680061573230131"/>
    <n v="0.42522761874717607"/>
    <n v="0.43468463932231677"/>
    <n v="0.40353090811397102"/>
    <n v="0.41747293872352287"/>
    <n v="0.40665331869286314"/>
    <n v="0.33903701464105424"/>
    <n v="0.3414320468626208"/>
    <n v="0.35478920989337925"/>
    <n v="0.39172937161254795"/>
    <n v="0.37454544911250426"/>
    <n v="0.37951950614701518"/>
    <n v="0.41220218090993432"/>
    <n v="0.36606801589493987"/>
    <x v="4"/>
    <x v="4"/>
  </r>
  <r>
    <s v="Andorra"/>
    <s v="AND"/>
    <s v="Price level ratio of PPP conversion factor (GDP) to market exchange rate"/>
    <s v="PA.NUS.PPPC.RF"/>
    <m/>
    <m/>
    <m/>
    <m/>
    <m/>
    <m/>
    <m/>
    <m/>
    <m/>
    <m/>
    <m/>
    <m/>
    <m/>
    <m/>
    <m/>
    <m/>
    <m/>
    <m/>
    <m/>
    <m/>
    <m/>
    <m/>
    <m/>
    <m/>
    <m/>
    <m/>
    <m/>
    <m/>
    <m/>
    <m/>
    <m/>
    <m/>
    <m/>
    <m/>
    <m/>
    <m/>
    <m/>
    <m/>
    <m/>
    <m/>
    <m/>
    <m/>
    <m/>
    <m/>
    <m/>
    <m/>
    <m/>
    <m/>
    <m/>
    <m/>
    <m/>
    <m/>
    <m/>
    <m/>
    <m/>
    <m/>
    <m/>
    <m/>
    <m/>
    <m/>
    <m/>
    <m/>
    <n v="0"/>
    <x v="4"/>
    <x v="0"/>
  </r>
  <r>
    <s v="Arab World"/>
    <s v="ARB"/>
    <s v="Price level ratio of PPP conversion factor (GDP) to market exchange rate"/>
    <s v="PA.NUS.PPPC.RF"/>
    <m/>
    <m/>
    <m/>
    <m/>
    <m/>
    <m/>
    <m/>
    <m/>
    <m/>
    <m/>
    <m/>
    <m/>
    <m/>
    <m/>
    <m/>
    <m/>
    <m/>
    <m/>
    <m/>
    <m/>
    <m/>
    <m/>
    <m/>
    <m/>
    <m/>
    <m/>
    <m/>
    <m/>
    <m/>
    <m/>
    <m/>
    <m/>
    <m/>
    <m/>
    <m/>
    <m/>
    <m/>
    <m/>
    <m/>
    <m/>
    <m/>
    <m/>
    <m/>
    <m/>
    <m/>
    <m/>
    <m/>
    <m/>
    <m/>
    <m/>
    <m/>
    <m/>
    <m/>
    <m/>
    <m/>
    <m/>
    <m/>
    <m/>
    <m/>
    <m/>
    <m/>
    <m/>
    <n v="0"/>
    <x v="1"/>
    <x v="1"/>
  </r>
  <r>
    <s v="United Arab Emirates"/>
    <s v="ARE"/>
    <s v="Price level ratio of PPP conversion factor (GDP) to market exchange rate"/>
    <s v="PA.NUS.PPPC.RF"/>
    <m/>
    <m/>
    <m/>
    <m/>
    <m/>
    <m/>
    <m/>
    <m/>
    <m/>
    <m/>
    <m/>
    <m/>
    <m/>
    <m/>
    <m/>
    <m/>
    <m/>
    <m/>
    <m/>
    <m/>
    <m/>
    <m/>
    <m/>
    <m/>
    <m/>
    <m/>
    <m/>
    <m/>
    <m/>
    <m/>
    <n v="0.30721963254105422"/>
    <n v="0.29957964958960503"/>
    <n v="0.29819689317005182"/>
    <n v="0.29501509805372655"/>
    <n v="0.28808884000803597"/>
    <n v="0.29319778658248979"/>
    <n v="0.30454804665470175"/>
    <n v="0.29653430307801959"/>
    <n v="0.28064371146498296"/>
    <n v="0.30011026713739142"/>
    <n v="0.32709110570419608"/>
    <n v="0.31236920000477059"/>
    <n v="0.31917371874450379"/>
    <n v="0.32574291108990061"/>
    <n v="0.34419606397028185"/>
    <n v="0.38888423647067938"/>
    <n v="0.42237055560060449"/>
    <n v="0.46280294244455822"/>
    <n v="0.53825252319402317"/>
    <n v="0.45362223767151255"/>
    <n v="0.52231921702867257"/>
    <n v="0.57906286500602322"/>
    <n v="0.59298151118808984"/>
    <n v="0.60267282879376993"/>
    <n v="0.59430010063945271"/>
    <n v="0.59572080919903336"/>
    <n v="0.59625652876737645"/>
    <n v="0.60498079854343367"/>
    <n v="0.63766671864129343"/>
    <n v="0.60641830995993196"/>
    <n v="0.52658677730420966"/>
    <n v="0.57371061540729207"/>
    <n v="0.60694537653677605"/>
    <x v="5"/>
    <x v="0"/>
  </r>
  <r>
    <s v="Argentina"/>
    <s v="ARG"/>
    <s v="Price level ratio of PPP conversion factor (GDP) to market exchange rate"/>
    <s v="PA.NUS.PPPC.RF"/>
    <m/>
    <m/>
    <m/>
    <m/>
    <m/>
    <m/>
    <m/>
    <m/>
    <m/>
    <m/>
    <m/>
    <m/>
    <m/>
    <m/>
    <m/>
    <m/>
    <m/>
    <m/>
    <m/>
    <m/>
    <m/>
    <m/>
    <m/>
    <m/>
    <m/>
    <m/>
    <m/>
    <m/>
    <m/>
    <m/>
    <n v="0.60289798190114008"/>
    <n v="0.71722014642923126"/>
    <n v="0.78342565971754163"/>
    <n v="0.73185857298247348"/>
    <n v="0.73623721421430999"/>
    <n v="0.74394034007758303"/>
    <n v="0.73018131241369899"/>
    <n v="0.71447330403945297"/>
    <n v="0.69447301270914596"/>
    <n v="0.672245111990598"/>
    <n v="0.66417111069619605"/>
    <n v="0.64241992325638597"/>
    <n v="0.25818847011162416"/>
    <n v="0.30372283991232529"/>
    <n v="0.35011035252510014"/>
    <n v="0.3764060873791894"/>
    <n v="0.39545434485643194"/>
    <n v="0.43672924208159375"/>
    <n v="0.51782555437912381"/>
    <n v="0.50366312693778226"/>
    <n v="0.57495647037521025"/>
    <n v="0.66497195531361952"/>
    <n v="0.6660775566870889"/>
    <n v="0.64973486844591866"/>
    <n v="0.62664811171234913"/>
    <n v="0.68584550843712921"/>
    <n v="0.6298181004100134"/>
    <n v="0.61927205694004617"/>
    <n v="0.50635840904272544"/>
    <n v="0.43305567309843807"/>
    <n v="0.40873881873597256"/>
    <n v="0.44686787945928985"/>
    <n v="0.51452839702601516"/>
    <x v="0"/>
    <x v="4"/>
  </r>
  <r>
    <s v="Armenia"/>
    <s v="ARM"/>
    <s v="Price level ratio of PPP conversion factor (GDP) to market exchange rate"/>
    <s v="PA.NUS.PPPC.RF"/>
    <m/>
    <m/>
    <m/>
    <m/>
    <m/>
    <m/>
    <m/>
    <m/>
    <m/>
    <m/>
    <m/>
    <m/>
    <m/>
    <m/>
    <m/>
    <m/>
    <m/>
    <m/>
    <m/>
    <m/>
    <m/>
    <m/>
    <m/>
    <m/>
    <m/>
    <m/>
    <m/>
    <m/>
    <m/>
    <m/>
    <n v="0.23020150495893194"/>
    <n v="0.23128173354492937"/>
    <n v="0.23892491687740008"/>
    <n v="0.24153290624200199"/>
    <n v="0.24562994785101055"/>
    <n v="0.25126550636299877"/>
    <n v="0.2534985449306178"/>
    <n v="0.24761343950628617"/>
    <n v="0.26358548393808917"/>
    <n v="0.24520893045723657"/>
    <n v="0.23452540131819044"/>
    <n v="0.23191914439491948"/>
    <n v="0.2262869684147292"/>
    <n v="0.22993819742878865"/>
    <n v="0.25820503794641109"/>
    <n v="0.30115973988379319"/>
    <n v="0.33623157469029752"/>
    <n v="0.4152010605868468"/>
    <n v="0.48274692093859062"/>
    <n v="0.41408506652946875"/>
    <n v="0.42870874130717712"/>
    <n v="0.43932784340433595"/>
    <n v="0.39317571038256049"/>
    <n v="0.39022473622261478"/>
    <n v="0.39715806315517249"/>
    <n v="0.36182653063595449"/>
    <n v="0.33555225347469186"/>
    <n v="0.32311043309003507"/>
    <n v="0.32413860299196451"/>
    <n v="0.32352275075578918"/>
    <n v="0.31943117045684033"/>
    <n v="0.31721606688486215"/>
    <n v="0.37003861196633692"/>
    <x v="4"/>
    <x v="4"/>
  </r>
  <r>
    <s v="American Samoa"/>
    <s v="ASM"/>
    <s v="Price level ratio of PPP conversion factor (GDP) to market exchange rate"/>
    <s v="PA.NUS.PPPC.RF"/>
    <m/>
    <m/>
    <m/>
    <m/>
    <m/>
    <m/>
    <m/>
    <m/>
    <m/>
    <m/>
    <m/>
    <m/>
    <m/>
    <m/>
    <m/>
    <m/>
    <m/>
    <m/>
    <m/>
    <m/>
    <m/>
    <m/>
    <m/>
    <m/>
    <m/>
    <m/>
    <m/>
    <m/>
    <m/>
    <m/>
    <m/>
    <m/>
    <m/>
    <m/>
    <m/>
    <m/>
    <m/>
    <m/>
    <m/>
    <m/>
    <m/>
    <m/>
    <m/>
    <m/>
    <m/>
    <m/>
    <m/>
    <m/>
    <m/>
    <m/>
    <m/>
    <m/>
    <m/>
    <m/>
    <m/>
    <m/>
    <m/>
    <m/>
    <m/>
    <m/>
    <m/>
    <m/>
    <n v="0"/>
    <x v="6"/>
    <x v="0"/>
  </r>
  <r>
    <s v="Antigua and Barbuda"/>
    <s v="ATG"/>
    <s v="Price level ratio of PPP conversion factor (GDP) to market exchange rate"/>
    <s v="PA.NUS.PPPC.RF"/>
    <m/>
    <m/>
    <m/>
    <m/>
    <m/>
    <m/>
    <m/>
    <m/>
    <m/>
    <m/>
    <m/>
    <m/>
    <m/>
    <m/>
    <m/>
    <m/>
    <m/>
    <m/>
    <m/>
    <m/>
    <m/>
    <m/>
    <m/>
    <m/>
    <m/>
    <m/>
    <m/>
    <m/>
    <m/>
    <m/>
    <n v="0.65207960389527031"/>
    <n v="0.64718902860110372"/>
    <n v="0.64834312962617779"/>
    <n v="0.64481480639881472"/>
    <n v="0.65181732843945173"/>
    <n v="0.65377387912463691"/>
    <n v="0.66113280393689999"/>
    <n v="0.66180129885789618"/>
    <n v="0.66824339034296287"/>
    <n v="0.66886928372060739"/>
    <n v="0.64623767824609257"/>
    <n v="0.6413689849611518"/>
    <n v="0.63595851437315176"/>
    <n v="0.61825632457897028"/>
    <n v="0.61136300880252958"/>
    <n v="0.61922212466568149"/>
    <n v="0.60313627228934441"/>
    <n v="0.60919452196461477"/>
    <n v="0.62391503529843695"/>
    <n v="0.63132942130354441"/>
    <n v="0.63302353589434068"/>
    <n v="0.62643580966525558"/>
    <n v="0.67724863688151105"/>
    <n v="0.68682025980066297"/>
    <n v="0.7091537228337037"/>
    <n v="0.75538564611364434"/>
    <n v="0.76297892464531858"/>
    <n v="0.77537077444571112"/>
    <n v="0.76822486148740743"/>
    <n v="0.7601083747868036"/>
    <n v="0.75632045355948885"/>
    <n v="0.75936742896250353"/>
    <n v="0.75552332122580357"/>
    <x v="0"/>
    <x v="0"/>
  </r>
  <r>
    <s v="Australia"/>
    <s v="AUS"/>
    <s v="Price level ratio of PPP conversion factor (GDP) to market exchange rate"/>
    <s v="PA.NUS.PPPC.RF"/>
    <m/>
    <m/>
    <m/>
    <m/>
    <m/>
    <m/>
    <m/>
    <m/>
    <m/>
    <m/>
    <m/>
    <m/>
    <m/>
    <m/>
    <m/>
    <m/>
    <m/>
    <m/>
    <m/>
    <m/>
    <m/>
    <m/>
    <m/>
    <m/>
    <m/>
    <m/>
    <m/>
    <m/>
    <m/>
    <m/>
    <n v="1.0499433249224903"/>
    <n v="1.0574168387460845"/>
    <n v="1.0202815047012301"/>
    <n v="0.92108628442945484"/>
    <n v="0.89880664130058807"/>
    <n v="0.97193050193050201"/>
    <n v="0.9950113846651103"/>
    <n v="1.0225582680258756"/>
    <n v="0.88107712134572347"/>
    <n v="0.81272715879182855"/>
    <n v="0.82400315513676858"/>
    <n v="0.71243027537804515"/>
    <n v="0.69928009974691774"/>
    <n v="0.78740710541642389"/>
    <n v="0.97081448285673644"/>
    <n v="1.0436844340704157"/>
    <n v="1.0501910005855055"/>
    <n v="1.1199811572583811"/>
    <n v="1.3242022500478983"/>
    <n v="1.0621191639498275"/>
    <n v="1.3243821234167739"/>
    <n v="1.4898029406574036"/>
    <n v="1.5881370893064484"/>
    <n v="1.4846383258560567"/>
    <n v="1.3334554337917148"/>
    <n v="1.2261028295301477"/>
    <n v="1.0556047309298222"/>
    <n v="1.1143362225847298"/>
    <n v="1.1397412643785074"/>
    <n v="1.0584111531251765"/>
    <n v="0.97466534294262253"/>
    <n v="1.0803877095447392"/>
    <n v="1.0297977133826683"/>
    <x v="6"/>
    <x v="0"/>
  </r>
  <r>
    <s v="Austria"/>
    <s v="AUT"/>
    <s v="Price level ratio of PPP conversion factor (GDP) to market exchange rate"/>
    <s v="PA.NUS.PPPC.RF"/>
    <m/>
    <m/>
    <m/>
    <m/>
    <m/>
    <m/>
    <m/>
    <m/>
    <m/>
    <m/>
    <m/>
    <m/>
    <m/>
    <m/>
    <m/>
    <m/>
    <m/>
    <m/>
    <m/>
    <m/>
    <m/>
    <m/>
    <m/>
    <m/>
    <m/>
    <m/>
    <m/>
    <m/>
    <m/>
    <m/>
    <n v="1.113382548711122"/>
    <n v="1.0869805539186799"/>
    <n v="1.1684522915101427"/>
    <n v="1.1080693245001774"/>
    <n v="1.1326623298397784"/>
    <n v="1.2796738091988535"/>
    <n v="1.2136937873667792"/>
    <n v="1.0502942834592399"/>
    <n v="1.0257247665629168"/>
    <n v="0.98467725485173963"/>
    <n v="0.8381275895450998"/>
    <n v="0.82665799327126088"/>
    <n v="0.85082440147490346"/>
    <n v="1.0046095609635273"/>
    <n v="1.0922370388459488"/>
    <n v="1.0972117307268479"/>
    <n v="1.0799154361411749"/>
    <n v="1.1896695010239253"/>
    <n v="1.2566487706312497"/>
    <n v="1.1768100093316398"/>
    <n v="1.1165623253166688"/>
    <n v="1.157235406439691"/>
    <n v="1.0453657332937503"/>
    <n v="1.0586176548160815"/>
    <n v="1.0612024410074472"/>
    <n v="0.88629332069882771"/>
    <n v="0.85998734236225893"/>
    <n v="0.87551307889529562"/>
    <n v="0.90390612466745024"/>
    <n v="0.8386408953254888"/>
    <n v="0.85243352026615016"/>
    <n v="0.89451595843409415"/>
    <n v="0.76736286089883565"/>
    <x v="4"/>
    <x v="0"/>
  </r>
  <r>
    <s v="Azerbaijan"/>
    <s v="AZE"/>
    <s v="Price level ratio of PPP conversion factor (GDP) to market exchange rate"/>
    <s v="PA.NUS.PPPC.RF"/>
    <m/>
    <m/>
    <m/>
    <m/>
    <m/>
    <m/>
    <m/>
    <m/>
    <m/>
    <m/>
    <m/>
    <m/>
    <m/>
    <m/>
    <m/>
    <m/>
    <m/>
    <m/>
    <m/>
    <m/>
    <m/>
    <m/>
    <m/>
    <m/>
    <m/>
    <m/>
    <m/>
    <m/>
    <m/>
    <m/>
    <n v="0.23570657229113667"/>
    <n v="0.13810040109819099"/>
    <n v="1.4515373169935699E-2"/>
    <n v="6.511921968349238E-2"/>
    <n v="6.0325485325292229E-2"/>
    <n v="0.13572630391509774"/>
    <n v="0.172897383157642"/>
    <n v="0.20039265789533983"/>
    <n v="0.20215270871247218"/>
    <n v="0.19123887397666353"/>
    <n v="0.19372025768691964"/>
    <n v="0.186607945633082"/>
    <n v="0.18344225929897837"/>
    <n v="0.19045942547865086"/>
    <n v="0.20252753991737932"/>
    <n v="0.23416439612033899"/>
    <n v="0.26753479604284203"/>
    <n v="0.32825212501107764"/>
    <n v="0.42982357753362255"/>
    <n v="0.35429349856936887"/>
    <n v="0.39809413729305504"/>
    <n v="0.48564845386255423"/>
    <n v="0.46973288268248636"/>
    <n v="0.45816337971527937"/>
    <n v="0.45235584453628053"/>
    <n v="0.3682123407501669"/>
    <n v="0.27003542459158925"/>
    <n v="0.29368165376490551"/>
    <n v="0.3257321922021098"/>
    <n v="0.3192227890826641"/>
    <n v="0.29180537709862236"/>
    <n v="0.33954756051616763"/>
    <n v="0.43537182810339825"/>
    <x v="4"/>
    <x v="4"/>
  </r>
  <r>
    <s v="Burundi"/>
    <s v="BDI"/>
    <s v="Price level ratio of PPP conversion factor (GDP) to market exchange rate"/>
    <s v="PA.NUS.PPPC.RF"/>
    <m/>
    <m/>
    <m/>
    <m/>
    <m/>
    <m/>
    <m/>
    <m/>
    <m/>
    <m/>
    <m/>
    <m/>
    <m/>
    <m/>
    <m/>
    <m/>
    <m/>
    <m/>
    <m/>
    <m/>
    <m/>
    <m/>
    <m/>
    <m/>
    <m/>
    <m/>
    <m/>
    <m/>
    <m/>
    <m/>
    <n v="0.41590997978470234"/>
    <n v="0.39510547834573118"/>
    <n v="0.35480279690804689"/>
    <n v="0.32036670075927798"/>
    <n v="0.32143400033004277"/>
    <n v="0.36978037480647907"/>
    <n v="0.34286791490822133"/>
    <n v="0.38343538162437063"/>
    <n v="0.33253466488267097"/>
    <n v="0.29949862752207396"/>
    <n v="0.25919965967040259"/>
    <n v="0.25018251426741495"/>
    <n v="0.2220292654446254"/>
    <n v="0.20954952892503007"/>
    <n v="0.22706292652540713"/>
    <n v="0.26631734097953091"/>
    <n v="0.27935935887317526"/>
    <n v="0.28003390742624029"/>
    <n v="0.31141556853712804"/>
    <n v="0.32943442035510345"/>
    <n v="0.35322866537972064"/>
    <n v="0.36596533498806366"/>
    <n v="0.36537325704752449"/>
    <n v="0.34680359805799588"/>
    <n v="0.35372362162801269"/>
    <n v="0.3630381855315219"/>
    <n v="0.31638869103604988"/>
    <n v="0.32518573416193991"/>
    <n v="0.3060480224063033"/>
    <n v="0.28526399403854741"/>
    <n v="0.2886410467012257"/>
    <n v="0.28067749258140201"/>
    <n v="0.30966647175448681"/>
    <x v="3"/>
    <x v="2"/>
  </r>
  <r>
    <s v="Belgium"/>
    <s v="BEL"/>
    <s v="Price level ratio of PPP conversion factor (GDP) to market exchange rate"/>
    <s v="PA.NUS.PPPC.RF"/>
    <m/>
    <m/>
    <m/>
    <m/>
    <m/>
    <m/>
    <m/>
    <m/>
    <m/>
    <m/>
    <m/>
    <m/>
    <m/>
    <m/>
    <m/>
    <m/>
    <m/>
    <m/>
    <m/>
    <m/>
    <m/>
    <m/>
    <m/>
    <m/>
    <m/>
    <m/>
    <m/>
    <m/>
    <m/>
    <m/>
    <n v="1.1022935779816512"/>
    <n v="1.0734542232722977"/>
    <n v="1.1528946047678796"/>
    <n v="1.0884130130597014"/>
    <n v="1.1249674463467567"/>
    <n v="1.2657922824302135"/>
    <n v="1.2086136807817589"/>
    <n v="1.0458750563824988"/>
    <n v="1.0397610580128918"/>
    <n v="0.99260876317683611"/>
    <n v="0.83119587736470757"/>
    <n v="0.7993117369063002"/>
    <n v="0.82576953447058965"/>
    <n v="0.99097342243607633"/>
    <n v="1.1049845497864894"/>
    <n v="1.1094647758194547"/>
    <n v="1.0978014413823514"/>
    <n v="1.2044610705011805"/>
    <n v="1.2750567460781248"/>
    <n v="1.1857059316183585"/>
    <n v="1.1091144490833356"/>
    <n v="1.157982886410508"/>
    <n v="1.0562723043292972"/>
    <n v="1.070683607202356"/>
    <n v="1.0630849266188198"/>
    <n v="0.88760809347421832"/>
    <n v="0.864503507062648"/>
    <n v="0.87621912963058979"/>
    <n v="0.90509180299529346"/>
    <n v="0.83580078849411621"/>
    <n v="0.83412069005136413"/>
    <n v="0.87130822806975339"/>
    <n v="0.76249251094747372"/>
    <x v="4"/>
    <x v="0"/>
  </r>
  <r>
    <s v="Benin"/>
    <s v="BEN"/>
    <s v="Price level ratio of PPP conversion factor (GDP) to market exchange rate"/>
    <s v="PA.NUS.PPPC.RF"/>
    <m/>
    <m/>
    <m/>
    <m/>
    <m/>
    <m/>
    <m/>
    <m/>
    <m/>
    <m/>
    <m/>
    <m/>
    <m/>
    <m/>
    <m/>
    <m/>
    <m/>
    <m/>
    <m/>
    <m/>
    <m/>
    <m/>
    <m/>
    <m/>
    <m/>
    <m/>
    <m/>
    <m/>
    <m/>
    <m/>
    <n v="0.43251856268425354"/>
    <n v="0.40682924912240986"/>
    <n v="0.32971804166962565"/>
    <n v="0.40830151598873876"/>
    <n v="0.27219586779877847"/>
    <n v="0.34132307497176406"/>
    <n v="0.34964930351159312"/>
    <n v="0.31230095218011888"/>
    <n v="0.32152079702185488"/>
    <n v="0.32986914590511052"/>
    <n v="0.29166967646855085"/>
    <n v="0.28205099591258137"/>
    <n v="0.30363091713454238"/>
    <n v="0.36709997604835204"/>
    <n v="0.39616121262809662"/>
    <n v="0.40066919387275984"/>
    <n v="0.40048715886160835"/>
    <n v="0.42728708485059347"/>
    <n v="0.478871019852117"/>
    <n v="0.46270246116540098"/>
    <n v="0.43839616413894877"/>
    <n v="0.46776492562380645"/>
    <n v="0.45833178192176705"/>
    <n v="0.4686725953610566"/>
    <n v="0.45577902657058678"/>
    <n v="0.37300326772316716"/>
    <n v="0.36184920115110036"/>
    <n v="0.3733248696420513"/>
    <n v="0.38366221431097991"/>
    <n v="0.35585919349523187"/>
    <n v="0.3687200910768122"/>
    <n v="0.37130682500485795"/>
    <n v="0.32110080782850431"/>
    <x v="3"/>
    <x v="3"/>
  </r>
  <r>
    <s v="Burkina Faso"/>
    <s v="BFA"/>
    <s v="Price level ratio of PPP conversion factor (GDP) to market exchange rate"/>
    <s v="PA.NUS.PPPC.RF"/>
    <m/>
    <m/>
    <m/>
    <m/>
    <m/>
    <m/>
    <m/>
    <m/>
    <m/>
    <m/>
    <m/>
    <m/>
    <m/>
    <m/>
    <m/>
    <m/>
    <m/>
    <m/>
    <m/>
    <m/>
    <m/>
    <m/>
    <m/>
    <m/>
    <m/>
    <m/>
    <m/>
    <m/>
    <m/>
    <m/>
    <n v="0.5972807187764031"/>
    <n v="0.53546277914216212"/>
    <n v="0.55924410951121606"/>
    <n v="0.50329717434144083"/>
    <n v="0.28811314305957886"/>
    <n v="0.33513626561666249"/>
    <n v="0.32224996684333995"/>
    <n v="0.28196636132565989"/>
    <n v="0.29776287791643985"/>
    <n v="0.33039576312375957"/>
    <n v="0.27768596132915585"/>
    <n v="0.27377223680042234"/>
    <n v="0.29330361921606118"/>
    <n v="0.34918788140439855"/>
    <n v="0.37429174572341672"/>
    <n v="0.37653902571981773"/>
    <n v="0.36620381689944098"/>
    <n v="0.39889111929429721"/>
    <n v="0.45849529637580905"/>
    <n v="0.44243495657308179"/>
    <n v="0.43123852648766975"/>
    <n v="0.47345668910021182"/>
    <n v="0.46807499029441485"/>
    <n v="0.4678668355301096"/>
    <n v="0.46850125290165312"/>
    <n v="0.38127784824762723"/>
    <n v="0.36313642723587086"/>
    <n v="0.35951911718659607"/>
    <n v="0.37095515228360676"/>
    <n v="0.34856747301921087"/>
    <n v="0.37322026564198346"/>
    <n v="0.37013605003872874"/>
    <n v="0.32551306455076845"/>
    <x v="3"/>
    <x v="2"/>
  </r>
  <r>
    <s v="Bangladesh"/>
    <s v="BGD"/>
    <s v="Price level ratio of PPP conversion factor (GDP) to market exchange rate"/>
    <s v="PA.NUS.PPPC.RF"/>
    <m/>
    <m/>
    <m/>
    <m/>
    <m/>
    <m/>
    <m/>
    <m/>
    <m/>
    <m/>
    <m/>
    <m/>
    <m/>
    <m/>
    <m/>
    <m/>
    <m/>
    <m/>
    <m/>
    <m/>
    <m/>
    <m/>
    <m/>
    <m/>
    <m/>
    <m/>
    <m/>
    <m/>
    <m/>
    <m/>
    <n v="0.41206133484628965"/>
    <n v="0.37734704633613164"/>
    <n v="0.35838809595876658"/>
    <n v="0.34970662874909531"/>
    <n v="0.33555764332935406"/>
    <n v="0.35127282799616166"/>
    <n v="0.35341008064330809"/>
    <n v="0.34541995281686882"/>
    <n v="0.3364770777749736"/>
    <n v="0.3251527186464892"/>
    <n v="0.31432914633910158"/>
    <n v="0.29595669792283175"/>
    <n v="0.2844661655441581"/>
    <n v="0.29278829499634024"/>
    <n v="0.29322985307199084"/>
    <n v="0.28463782416766181"/>
    <n v="0.26770493057144279"/>
    <n v="0.26989308021258906"/>
    <n v="0.28750447134532425"/>
    <n v="0.30414446386919336"/>
    <n v="0.32023192237008496"/>
    <n v="0.32881232985630793"/>
    <n v="0.30062259702030247"/>
    <n v="0.31233805042113139"/>
    <n v="0.33220160513393565"/>
    <n v="0.35113227062933094"/>
    <n v="0.36414154421729983"/>
    <n v="0.37584233932864702"/>
    <n v="0.37414762214656622"/>
    <n v="0.37235467679014456"/>
    <n v="0.37823362223284851"/>
    <n v="0.37683449628781751"/>
    <n v="0.36340505303103798"/>
    <x v="2"/>
    <x v="3"/>
  </r>
  <r>
    <s v="Bulgaria"/>
    <s v="BGR"/>
    <s v="Price level ratio of PPP conversion factor (GDP) to market exchange rate"/>
    <s v="PA.NUS.PPPC.RF"/>
    <m/>
    <m/>
    <m/>
    <m/>
    <m/>
    <m/>
    <m/>
    <m/>
    <m/>
    <m/>
    <m/>
    <m/>
    <m/>
    <m/>
    <m/>
    <m/>
    <m/>
    <m/>
    <m/>
    <m/>
    <m/>
    <m/>
    <m/>
    <m/>
    <m/>
    <m/>
    <m/>
    <m/>
    <m/>
    <m/>
    <n v="0.31340214453403814"/>
    <n v="0.17562752195480566"/>
    <n v="0.17514640255540256"/>
    <n v="0.18174099357810211"/>
    <n v="0.15645761572477915"/>
    <n v="0.29176416209707018"/>
    <n v="0.21465819023437652"/>
    <n v="0.23674578051240014"/>
    <n v="0.2946691639736076"/>
    <n v="0.28577446676227786"/>
    <n v="0.25242165961339769"/>
    <n v="0.25443762264090897"/>
    <n v="0.26879814424999576"/>
    <n v="0.32308065033675903"/>
    <n v="0.36838159432064194"/>
    <n v="0.37893939793656506"/>
    <n v="0.39654265207722222"/>
    <n v="0.45931615781855278"/>
    <n v="0.50682300366223898"/>
    <n v="0.49276042972329614"/>
    <n v="0.45885426733347789"/>
    <n v="0.49895035843940783"/>
    <n v="0.45511599060163899"/>
    <n v="0.46174527583693831"/>
    <n v="0.44914285877724969"/>
    <n v="0.38501125838309058"/>
    <n v="0.37731127805573433"/>
    <n v="0.39061711551314732"/>
    <n v="0.41065907191491158"/>
    <n v="0.39247851008045787"/>
    <n v="0.40436951506490104"/>
    <n v="0.43679234088628655"/>
    <n v="0.41288849992216275"/>
    <x v="4"/>
    <x v="4"/>
  </r>
  <r>
    <s v="Bahrain"/>
    <s v="BHR"/>
    <s v="Price level ratio of PPP conversion factor (GDP) to market exchange rate"/>
    <s v="PA.NUS.PPPC.RF"/>
    <m/>
    <m/>
    <m/>
    <m/>
    <m/>
    <m/>
    <m/>
    <m/>
    <m/>
    <m/>
    <m/>
    <m/>
    <m/>
    <m/>
    <m/>
    <m/>
    <m/>
    <m/>
    <m/>
    <m/>
    <m/>
    <m/>
    <m/>
    <m/>
    <m/>
    <m/>
    <m/>
    <m/>
    <m/>
    <m/>
    <n v="0.3177002385053484"/>
    <n v="0.30152267462934573"/>
    <n v="0.28438993536585638"/>
    <n v="0.26939914810793353"/>
    <n v="0.28310384353060108"/>
    <n v="0.28031366858191226"/>
    <n v="0.27581502259507445"/>
    <n v="0.27366565656295744"/>
    <n v="0.2515209955341875"/>
    <n v="0.25461437495515188"/>
    <n v="0.32364416348608777"/>
    <n v="0.30586630854039093"/>
    <n v="0.31145552142247607"/>
    <n v="0.33170226020017285"/>
    <n v="0.35853538364334575"/>
    <n v="0.39538163089577394"/>
    <n v="0.41746186921031381"/>
    <n v="0.44076561138316489"/>
    <n v="0.48162184410514625"/>
    <n v="0.41637143242414626"/>
    <n v="0.44204173465058511"/>
    <n v="0.47520877040447074"/>
    <n v="0.46678006331971278"/>
    <n v="0.48052392741467026"/>
    <n v="0.48901116911401066"/>
    <n v="0.49662526617658775"/>
    <n v="0.50500273070436963"/>
    <n v="0.49765348592971276"/>
    <n v="0.50715908433981649"/>
    <n v="0.49863616772134045"/>
    <n v="0.46235026343269681"/>
    <n v="0.48905762530180319"/>
    <n v="0.49220931892291758"/>
    <x v="5"/>
    <x v="0"/>
  </r>
  <r>
    <s v="Bahamas, The"/>
    <s v="BHS"/>
    <s v="Price level ratio of PPP conversion factor (GDP) to market exchange rate"/>
    <s v="PA.NUS.PPPC.RF"/>
    <m/>
    <m/>
    <m/>
    <m/>
    <m/>
    <m/>
    <m/>
    <m/>
    <m/>
    <m/>
    <m/>
    <m/>
    <m/>
    <m/>
    <m/>
    <m/>
    <m/>
    <m/>
    <m/>
    <m/>
    <m/>
    <m/>
    <m/>
    <m/>
    <m/>
    <m/>
    <m/>
    <m/>
    <m/>
    <m/>
    <n v="0.98157575435546096"/>
    <n v="0.973740546556638"/>
    <n v="0.98922702402627305"/>
    <n v="0.95808900747848802"/>
    <n v="0.95853873914645105"/>
    <n v="0.94638562563237605"/>
    <n v="0.938516431659982"/>
    <n v="0.94039156943172697"/>
    <n v="0.95828022797027701"/>
    <n v="0.99174805828287005"/>
    <n v="0.97872549852447499"/>
    <n v="0.96054133583546297"/>
    <n v="0.98325892976612295"/>
    <n v="0.97536459226530903"/>
    <n v="0.96121718425729696"/>
    <n v="0.97911314032632701"/>
    <n v="0.95767232769175803"/>
    <n v="0.95996097996645502"/>
    <n v="0.95591721029823096"/>
    <n v="0.93998539165848505"/>
    <n v="0.92517663734131095"/>
    <n v="0.89856344461440996"/>
    <n v="0.91523545980453502"/>
    <n v="0.903084576129913"/>
    <n v="0.90426665544509899"/>
    <n v="0.93631327152252197"/>
    <n v="0.92412018775939897"/>
    <n v="0.90140676498413097"/>
    <n v="0.88321199168290698"/>
    <n v="0.90213320396830998"/>
    <n v="0.86962946026529497"/>
    <n v="0.84071550028505204"/>
    <n v="0.76834800492814503"/>
    <x v="0"/>
    <x v="0"/>
  </r>
  <r>
    <s v="Bosnia and Herzegovina"/>
    <s v="BIH"/>
    <s v="Price level ratio of PPP conversion factor (GDP) to market exchange rate"/>
    <s v="PA.NUS.PPPC.RF"/>
    <m/>
    <m/>
    <m/>
    <m/>
    <m/>
    <m/>
    <m/>
    <m/>
    <m/>
    <m/>
    <m/>
    <m/>
    <m/>
    <m/>
    <m/>
    <m/>
    <m/>
    <m/>
    <m/>
    <m/>
    <m/>
    <m/>
    <m/>
    <m/>
    <m/>
    <m/>
    <m/>
    <m/>
    <m/>
    <m/>
    <m/>
    <m/>
    <m/>
    <m/>
    <n v="0.4071441350379259"/>
    <n v="0.49067319660813274"/>
    <n v="0.38061960594989702"/>
    <n v="0.36694765741014884"/>
    <n v="0.3519253427640362"/>
    <n v="0.36043875231992351"/>
    <n v="0.32275363990101369"/>
    <n v="0.32227640833334231"/>
    <n v="0.34440548012344752"/>
    <n v="0.41358776833587529"/>
    <n v="0.45352473529358855"/>
    <n v="0.4599880437466215"/>
    <n v="0.46089357830409305"/>
    <n v="0.51154825742533849"/>
    <n v="0.5638569363104533"/>
    <n v="0.52217012617183789"/>
    <n v="0.49586182547533147"/>
    <n v="0.51044363729690734"/>
    <n v="0.46376488553246137"/>
    <n v="0.46580910156680999"/>
    <n v="0.46616337372979555"/>
    <n v="0.39358851828943991"/>
    <n v="0.38208179485226951"/>
    <n v="0.39223145231692169"/>
    <n v="0.40702397631367937"/>
    <n v="0.37811971481646239"/>
    <n v="0.38402565402712507"/>
    <n v="0.41351095474889304"/>
    <n v="0.37861383105634516"/>
    <x v="4"/>
    <x v="4"/>
  </r>
  <r>
    <s v="Belarus"/>
    <s v="BLR"/>
    <s v="Price level ratio of PPP conversion factor (GDP) to market exchange rate"/>
    <s v="PA.NUS.PPPC.RF"/>
    <m/>
    <m/>
    <m/>
    <m/>
    <m/>
    <m/>
    <m/>
    <m/>
    <m/>
    <m/>
    <m/>
    <m/>
    <m/>
    <m/>
    <m/>
    <m/>
    <m/>
    <m/>
    <m/>
    <m/>
    <m/>
    <m/>
    <m/>
    <m/>
    <m/>
    <m/>
    <m/>
    <m/>
    <m/>
    <m/>
    <m/>
    <m/>
    <n v="0.182938457572101"/>
    <n v="0.34510882062875831"/>
    <n v="0.3485268307708958"/>
    <n v="0.35597793240814268"/>
    <n v="0.35919805612938616"/>
    <n v="0.30352194955076428"/>
    <n v="0.2982587016608389"/>
    <n v="0.22682852655814961"/>
    <n v="0.21998165960318355"/>
    <n v="0.1992671660008597"/>
    <n v="0.22065184599058196"/>
    <n v="0.24688800210420617"/>
    <n v="0.28007141531120283"/>
    <n v="0.32404193006179954"/>
    <n v="0.34963330043665414"/>
    <n v="0.3839837791319573"/>
    <n v="0.45875068999030849"/>
    <n v="0.38094450970062116"/>
    <n v="0.39283589158268734"/>
    <n v="0.39410613818873969"/>
    <n v="0.38404340263229136"/>
    <n v="0.42108034746740047"/>
    <n v="0.43883056174052976"/>
    <n v="0.32975057240515471"/>
    <n v="0.28335723068749924"/>
    <n v="0.31518376318201796"/>
    <n v="0.3273162893311245"/>
    <n v="0.34008479484868032"/>
    <n v="0.32203523420169866"/>
    <n v="0.34154892044039431"/>
    <n v="0.34980220318167748"/>
    <x v="4"/>
    <x v="4"/>
  </r>
  <r>
    <s v="Belize"/>
    <s v="BLZ"/>
    <s v="Price level ratio of PPP conversion factor (GDP) to market exchange rate"/>
    <s v="PA.NUS.PPPC.RF"/>
    <m/>
    <m/>
    <m/>
    <m/>
    <m/>
    <m/>
    <m/>
    <m/>
    <m/>
    <m/>
    <m/>
    <m/>
    <m/>
    <m/>
    <m/>
    <m/>
    <m/>
    <m/>
    <m/>
    <m/>
    <m/>
    <m/>
    <m/>
    <m/>
    <m/>
    <m/>
    <m/>
    <m/>
    <m/>
    <m/>
    <n v="0.669980172665125"/>
    <n v="0.63214262328985005"/>
    <n v="0.63913283120214004"/>
    <n v="0.63605377734794999"/>
    <n v="0.63918285783892503"/>
    <n v="0.65933441172337504"/>
    <n v="0.66527493299349005"/>
    <n v="0.64418683588558001"/>
    <n v="0.65235644802127002"/>
    <n v="0.63253314071638"/>
    <n v="0.62726674991639497"/>
    <n v="0.60145256478442"/>
    <n v="0.59648605519707498"/>
    <n v="0.56062536854443001"/>
    <n v="0.55739560719433501"/>
    <n v="0.55672749972809998"/>
    <n v="0.55760112139664997"/>
    <n v="0.56375554930639504"/>
    <n v="0.57260383847934004"/>
    <n v="0.55488505903355501"/>
    <n v="0.56013156161876498"/>
    <n v="0.575614154338835"/>
    <n v="0.61951076984405495"/>
    <n v="0.63214421272277999"/>
    <n v="0.65624201297759999"/>
    <n v="0.65926253795624001"/>
    <n v="0.671137154102325"/>
    <n v="0.68753254413604503"/>
    <n v="0.67203545187923996"/>
    <n v="0.65932944560019502"/>
    <n v="0.64725922856936002"/>
    <n v="0.62227146557783997"/>
    <n v="0.62415565624659997"/>
    <x v="0"/>
    <x v="4"/>
  </r>
  <r>
    <s v="Bermuda"/>
    <s v="BMU"/>
    <s v="Price level ratio of PPP conversion factor (GDP) to market exchange rate"/>
    <s v="PA.NUS.PPPC.RF"/>
    <m/>
    <m/>
    <m/>
    <m/>
    <m/>
    <m/>
    <m/>
    <m/>
    <m/>
    <m/>
    <m/>
    <m/>
    <m/>
    <m/>
    <m/>
    <m/>
    <m/>
    <m/>
    <m/>
    <m/>
    <m/>
    <m/>
    <m/>
    <m/>
    <m/>
    <m/>
    <m/>
    <m/>
    <m/>
    <m/>
    <n v="0.87348347143617"/>
    <n v="0.899243356278835"/>
    <n v="0.903946856905531"/>
    <n v="0.92890059044544704"/>
    <n v="0.92730121877581595"/>
    <n v="0.94620713751792895"/>
    <n v="1.2020488735243"/>
    <n v="1.22922108217035"/>
    <n v="1.2488644238328801"/>
    <n v="1.26490998941554"/>
    <n v="1.1844887402585"/>
    <n v="1.14253011176805"/>
    <n v="1.22152637666001"/>
    <n v="1.23172205687648"/>
    <n v="1.2558052744253601"/>
    <n v="1.29996298103934"/>
    <n v="1.32886146781967"/>
    <n v="1.3789657948080101"/>
    <n v="1.42214027543207"/>
    <n v="1.42782974964483"/>
    <n v="1.4424242587215499"/>
    <n v="1.3967968225479099"/>
    <n v="1.4592481851577801"/>
    <n v="1.4417594671249401"/>
    <n v="1.4317272901535001"/>
    <n v="1.41924369335175"/>
    <n v="1.39972507953644"/>
    <n v="1.36641585826874"/>
    <n v="1.3558353401341501"/>
    <n v="1.3641655862705599"/>
    <n v="1.34100457852667"/>
    <n v="1.2892229924184"/>
    <n v="1.23893086291142"/>
    <x v="7"/>
    <x v="0"/>
  </r>
  <r>
    <s v="Bolivia"/>
    <s v="BOL"/>
    <s v="Price level ratio of PPP conversion factor (GDP) to market exchange rate"/>
    <s v="PA.NUS.PPPC.RF"/>
    <m/>
    <m/>
    <m/>
    <m/>
    <m/>
    <m/>
    <m/>
    <m/>
    <m/>
    <m/>
    <m/>
    <m/>
    <m/>
    <m/>
    <m/>
    <m/>
    <m/>
    <m/>
    <m/>
    <m/>
    <m/>
    <m/>
    <m/>
    <m/>
    <m/>
    <m/>
    <m/>
    <m/>
    <m/>
    <m/>
    <n v="0.29892102445335039"/>
    <n v="0.30151950940506472"/>
    <n v="0.30634253548142976"/>
    <n v="0.29161541418316361"/>
    <n v="0.28451326818322925"/>
    <n v="0.29888209193351639"/>
    <n v="0.30979651116726165"/>
    <n v="0.31091266159002851"/>
    <n v="0.31384711424135497"/>
    <n v="0.30046621023560288"/>
    <n v="0.29052388194232692"/>
    <n v="0.2708888638208154"/>
    <n v="0.25271745164332915"/>
    <n v="0.24668394437909372"/>
    <n v="0.25032841415628276"/>
    <n v="0.25299034469540649"/>
    <n v="0.28084655637858502"/>
    <n v="0.29961678784167478"/>
    <n v="0.35197455366265462"/>
    <n v="0.35188319756539604"/>
    <n v="0.37840396678584004"/>
    <n v="0.42971432885729366"/>
    <n v="0.44073544431871348"/>
    <n v="0.43898650085184227"/>
    <n v="0.43672293899028214"/>
    <n v="0.42557129811619537"/>
    <n v="0.41023328921901886"/>
    <n v="0.39782106617597685"/>
    <n v="0.40035477188692475"/>
    <n v="0.39057367984786107"/>
    <n v="0.37839323454743706"/>
    <n v="0.37644981561723589"/>
    <n v="0.36971055615192039"/>
    <x v="0"/>
    <x v="3"/>
  </r>
  <r>
    <s v="Brazil"/>
    <s v="BRA"/>
    <s v="Price level ratio of PPP conversion factor (GDP) to market exchange rate"/>
    <s v="PA.NUS.PPPC.RF"/>
    <m/>
    <m/>
    <m/>
    <m/>
    <m/>
    <m/>
    <m/>
    <m/>
    <m/>
    <m/>
    <m/>
    <m/>
    <m/>
    <m/>
    <m/>
    <m/>
    <m/>
    <m/>
    <m/>
    <m/>
    <m/>
    <m/>
    <m/>
    <m/>
    <m/>
    <m/>
    <m/>
    <m/>
    <m/>
    <m/>
    <n v="0.46317134621276396"/>
    <n v="0.391017413176377"/>
    <n v="0.36859217544351247"/>
    <n v="0.38507595989720494"/>
    <n v="0.44388355463918661"/>
    <n v="0.58752812360655438"/>
    <n v="0.62399712258791251"/>
    <n v="0.61614620006043819"/>
    <n v="0.59383161727231915"/>
    <n v="0.40465234819554308"/>
    <n v="0.41433219865418003"/>
    <n v="0.34144054255750894"/>
    <n v="0.29700007568988818"/>
    <n v="0.31532803451503"/>
    <n v="0.34812455679722432"/>
    <n v="0.43572153698570076"/>
    <n v="0.50506041178194361"/>
    <n v="0.58480193833850358"/>
    <n v="0.66272935606120087"/>
    <n v="0.64811807487460915"/>
    <n v="0.78917368470819282"/>
    <n v="0.88067364593248931"/>
    <n v="0.82214423902352651"/>
    <n v="0.78905662165970414"/>
    <n v="0.77060690988675073"/>
    <n v="0.59779726602399408"/>
    <n v="0.61096833041775689"/>
    <n v="0.68357600407808006"/>
    <n v="0.60924371715485282"/>
    <n v="0.57782584955446747"/>
    <n v="0.46467459631482239"/>
    <n v="0.47335412589520504"/>
    <n v="0.5002162027533158"/>
    <x v="0"/>
    <x v="4"/>
  </r>
  <r>
    <s v="Barbados"/>
    <s v="BRB"/>
    <s v="Price level ratio of PPP conversion factor (GDP) to market exchange rate"/>
    <s v="PA.NUS.PPPC.RF"/>
    <m/>
    <m/>
    <m/>
    <m/>
    <m/>
    <m/>
    <m/>
    <m/>
    <m/>
    <m/>
    <m/>
    <m/>
    <m/>
    <m/>
    <m/>
    <m/>
    <m/>
    <m/>
    <m/>
    <m/>
    <m/>
    <m/>
    <m/>
    <m/>
    <m/>
    <m/>
    <m/>
    <m/>
    <m/>
    <m/>
    <n v="0.80562934351557702"/>
    <n v="0.81430674917924728"/>
    <n v="0.81765441351724499"/>
    <n v="0.83549796048089298"/>
    <n v="0.83610672945615283"/>
    <n v="0.82725608254822758"/>
    <n v="0.83300326465537711"/>
    <n v="0.82639052213718001"/>
    <n v="0.88831512530269485"/>
    <n v="0.91480614905150903"/>
    <n v="0.88769388869593002"/>
    <n v="0.88771504422305503"/>
    <n v="0.88202754447519005"/>
    <n v="0.87460857548005999"/>
    <n v="0.90138516795152501"/>
    <n v="0.93225322709193004"/>
    <n v="0.94164465077121995"/>
    <n v="0.99542274132648501"/>
    <n v="0.99345541562121997"/>
    <n v="0.97001341514709005"/>
    <n v="0.995198493333045"/>
    <n v="1.0094435214996349"/>
    <n v="1.0613685846328751"/>
    <n v="1.07280492782593"/>
    <n v="1.08655905723572"/>
    <n v="1.065389752388"/>
    <n v="1.059434056282045"/>
    <n v="1.1015025377273551"/>
    <n v="1.1107395025479601"/>
    <n v="1.13745862507561"/>
    <n v="1.14160945331649"/>
    <n v="1.143970210452335"/>
    <n v="1.1114022504187051"/>
    <x v="0"/>
    <x v="0"/>
  </r>
  <r>
    <s v="Brunei Darussalam"/>
    <s v="BRN"/>
    <s v="Price level ratio of PPP conversion factor (GDP) to market exchange rate"/>
    <s v="PA.NUS.PPPC.RF"/>
    <m/>
    <m/>
    <m/>
    <m/>
    <m/>
    <m/>
    <m/>
    <m/>
    <m/>
    <m/>
    <m/>
    <m/>
    <m/>
    <m/>
    <m/>
    <m/>
    <m/>
    <m/>
    <m/>
    <m/>
    <m/>
    <m/>
    <m/>
    <m/>
    <m/>
    <m/>
    <m/>
    <m/>
    <m/>
    <m/>
    <n v="0.24363051355275078"/>
    <n v="0.24023855639166511"/>
    <n v="0.25340236365773644"/>
    <n v="0.24218792887440826"/>
    <n v="0.22885689456192307"/>
    <n v="0.2485039892685062"/>
    <n v="0.25631621344297928"/>
    <n v="0.2598256870426251"/>
    <n v="0.2013967015605084"/>
    <n v="0.21883113409003177"/>
    <n v="0.27142703385126249"/>
    <n v="0.24112574518911797"/>
    <n v="0.23846492433045624"/>
    <n v="0.25501922115523856"/>
    <n v="0.2966528197710871"/>
    <n v="0.34691302200724827"/>
    <n v="0.38793151767958184"/>
    <n v="0.40269465029028556"/>
    <n v="0.47352484231426284"/>
    <n v="0.35714126430381504"/>
    <n v="0.43929412809940155"/>
    <n v="0.56061652230962711"/>
    <n v="0.54099722352074675"/>
    <n v="0.53398818960945704"/>
    <n v="0.51276783951305172"/>
    <n v="0.49829669617679112"/>
    <n v="0.48239466100907513"/>
    <n v="0.46843206724816366"/>
    <n v="0.51143294179474308"/>
    <n v="0.4802214074742977"/>
    <n v="0.41779554985673439"/>
    <n v="0.47400185128718703"/>
    <n v="0.53612677206722625"/>
    <x v="6"/>
    <x v="0"/>
  </r>
  <r>
    <s v="Bhutan"/>
    <s v="BTN"/>
    <s v="Price level ratio of PPP conversion factor (GDP) to market exchange rate"/>
    <s v="PA.NUS.PPPC.RF"/>
    <m/>
    <m/>
    <m/>
    <m/>
    <m/>
    <m/>
    <m/>
    <m/>
    <m/>
    <m/>
    <m/>
    <m/>
    <m/>
    <m/>
    <m/>
    <m/>
    <m/>
    <m/>
    <m/>
    <m/>
    <m/>
    <m/>
    <m/>
    <m/>
    <m/>
    <m/>
    <m/>
    <m/>
    <m/>
    <m/>
    <n v="0.34801080258575029"/>
    <n v="0.2822469536881872"/>
    <n v="0.26375333900238496"/>
    <n v="0.2376325675940692"/>
    <n v="0.25404276377731611"/>
    <n v="0.26068654334516922"/>
    <n v="0.25328702538113768"/>
    <n v="0.2743168937089403"/>
    <n v="0.26428208040744933"/>
    <n v="0.26514761507270351"/>
    <n v="0.26664936356059155"/>
    <n v="0.2616778823104231"/>
    <n v="0.26200813671816675"/>
    <n v="0.27633853143421788"/>
    <n v="0.28688673285093252"/>
    <n v="0.30270943963841929"/>
    <n v="0.30131685942724351"/>
    <n v="0.33096986216349195"/>
    <n v="0.32565106799579718"/>
    <n v="0.30465354178503962"/>
    <n v="0.3373321812540388"/>
    <n v="0.3513314921312079"/>
    <n v="0.32089250959803067"/>
    <n v="0.30948924281163237"/>
    <n v="0.30603341553196373"/>
    <n v="0.2897305002331621"/>
    <n v="0.28024346070246747"/>
    <n v="0.29496125456009975"/>
    <n v="0.27742973891334172"/>
    <n v="0.27290695063068787"/>
    <n v="0.26955215971107638"/>
    <n v="0.27824148720308034"/>
    <n v="0.27824148720308034"/>
    <x v="2"/>
    <x v="3"/>
  </r>
  <r>
    <s v="Botswana"/>
    <s v="BWA"/>
    <s v="Price level ratio of PPP conversion factor (GDP) to market exchange rate"/>
    <s v="PA.NUS.PPPC.RF"/>
    <m/>
    <m/>
    <m/>
    <m/>
    <m/>
    <m/>
    <m/>
    <m/>
    <m/>
    <m/>
    <m/>
    <m/>
    <m/>
    <m/>
    <m/>
    <m/>
    <m/>
    <m/>
    <m/>
    <m/>
    <m/>
    <m/>
    <m/>
    <m/>
    <m/>
    <m/>
    <m/>
    <m/>
    <m/>
    <m/>
    <n v="0.4654365525183497"/>
    <n v="0.43578875151104124"/>
    <n v="0.43537879534502832"/>
    <n v="0.41867705289039342"/>
    <n v="0.40499838734792498"/>
    <n v="0.41163811476990714"/>
    <n v="0.39142850427137743"/>
    <n v="0.36785845566427072"/>
    <n v="0.34558099114413093"/>
    <n v="0.35574152718279262"/>
    <n v="0.35999161833615784"/>
    <n v="0.3330563889551445"/>
    <n v="0.30632154909096093"/>
    <n v="0.39652798263208144"/>
    <n v="0.44836128345468473"/>
    <n v="0.46041078752775422"/>
    <n v="0.42125640117542668"/>
    <n v="0.41304586437523455"/>
    <n v="0.39858352116538237"/>
    <n v="0.43496692555519512"/>
    <n v="0.48745228933993562"/>
    <n v="0.53444480162453378"/>
    <n v="0.51878461760662253"/>
    <n v="0.49123639013295056"/>
    <n v="0.4773161689983148"/>
    <n v="0.43737079035221171"/>
    <n v="0.41968540313267411"/>
    <n v="0.45749095430612252"/>
    <n v="0.45346785267573692"/>
    <n v="0.42459723113203773"/>
    <n v="0.41073622137341304"/>
    <n v="0.44007143214692235"/>
    <n v="0.42220089721648607"/>
    <x v="3"/>
    <x v="4"/>
  </r>
  <r>
    <s v="Central African Republic"/>
    <s v="CAF"/>
    <s v="Price level ratio of PPP conversion factor (GDP) to market exchange rate"/>
    <s v="PA.NUS.PPPC.RF"/>
    <m/>
    <m/>
    <m/>
    <m/>
    <m/>
    <m/>
    <m/>
    <m/>
    <m/>
    <m/>
    <m/>
    <m/>
    <m/>
    <m/>
    <m/>
    <m/>
    <m/>
    <m/>
    <m/>
    <m/>
    <m/>
    <m/>
    <m/>
    <m/>
    <m/>
    <m/>
    <m/>
    <m/>
    <m/>
    <m/>
    <n v="0.80868687541352569"/>
    <n v="0.75200021722177324"/>
    <n v="0.80542462817422145"/>
    <n v="0.71020551319507164"/>
    <n v="0.44121943393385488"/>
    <n v="0.52826908100922676"/>
    <n v="0.48825693381240703"/>
    <n v="0.42413845832879682"/>
    <n v="0.41323284977558378"/>
    <n v="0.40639868512463634"/>
    <n v="0.37381960827883381"/>
    <n v="0.35601697014501932"/>
    <n v="0.36132349207562825"/>
    <n v="0.42953919223559894"/>
    <n v="0.43957956322614528"/>
    <n v="0.44413304831674333"/>
    <n v="0.44932191330234617"/>
    <n v="0.48630473974186245"/>
    <n v="0.54830570968572179"/>
    <n v="0.52034769100822609"/>
    <n v="0.5092892786841251"/>
    <n v="0.54485326507681531"/>
    <n v="0.51341836011588982"/>
    <n v="0.5149774171724435"/>
    <n v="0.58924739597742481"/>
    <n v="0.47956382398201641"/>
    <n v="0.47257026163571536"/>
    <n v="0.49397369891533344"/>
    <n v="0.4980980641925436"/>
    <n v="0.47467603374775269"/>
    <n v="0.4864211441117266"/>
    <n v="0.4985750662918188"/>
    <n v="0.43879756766990308"/>
    <x v="3"/>
    <x v="2"/>
  </r>
  <r>
    <s v="Canada"/>
    <s v="CAN"/>
    <s v="Price level ratio of PPP conversion factor (GDP) to market exchange rate"/>
    <s v="PA.NUS.PPPC.RF"/>
    <m/>
    <m/>
    <m/>
    <m/>
    <m/>
    <m/>
    <m/>
    <m/>
    <m/>
    <m/>
    <m/>
    <m/>
    <m/>
    <m/>
    <m/>
    <m/>
    <m/>
    <m/>
    <m/>
    <m/>
    <m/>
    <m/>
    <m/>
    <m/>
    <m/>
    <m/>
    <m/>
    <m/>
    <m/>
    <m/>
    <n v="1.0640692492286596"/>
    <n v="1.0802042419481539"/>
    <n v="1.0157144039050219"/>
    <n v="0.94154639175257726"/>
    <n v="0.88356693028705335"/>
    <n v="0.88052244243660738"/>
    <n v="0.88552255225522558"/>
    <n v="0.86708435649284998"/>
    <n v="0.79881631277384557"/>
    <n v="0.80151443763882335"/>
    <n v="0.82661032927075617"/>
    <n v="0.7880061983471075"/>
    <n v="0.78336392021920609"/>
    <n v="0.87482263935479265"/>
    <n v="0.94747271329746352"/>
    <n v="1.0015217032513615"/>
    <n v="1.0625572990126939"/>
    <n v="1.1284787263755702"/>
    <n v="1.1568791002811623"/>
    <n v="1.0517400052488848"/>
    <n v="1.1861031887847395"/>
    <n v="1.253367474582304"/>
    <n v="1.2453981471521522"/>
    <n v="1.1881910540239577"/>
    <n v="1.1137010126024598"/>
    <n v="0.97595829268537959"/>
    <n v="0.91055461117920455"/>
    <n v="0.93402459243735569"/>
    <n v="0.93110755021011349"/>
    <n v="0.93060233397948733"/>
    <n v="0.91791264745324685"/>
    <n v="0.98746216466693471"/>
    <n v="0.9412143259521093"/>
    <x v="7"/>
    <x v="0"/>
  </r>
  <r>
    <s v="Central Europe and the Baltics"/>
    <s v="CEB"/>
    <s v="Price level ratio of PPP conversion factor (GDP) to market exchange rate"/>
    <s v="PA.NUS.PPPC.RF"/>
    <m/>
    <m/>
    <m/>
    <m/>
    <m/>
    <m/>
    <m/>
    <m/>
    <m/>
    <m/>
    <m/>
    <m/>
    <m/>
    <m/>
    <m/>
    <m/>
    <m/>
    <m/>
    <m/>
    <m/>
    <m/>
    <m/>
    <m/>
    <m/>
    <m/>
    <m/>
    <m/>
    <m/>
    <m/>
    <m/>
    <m/>
    <m/>
    <m/>
    <m/>
    <m/>
    <m/>
    <m/>
    <m/>
    <m/>
    <m/>
    <m/>
    <m/>
    <m/>
    <m/>
    <m/>
    <m/>
    <m/>
    <m/>
    <m/>
    <m/>
    <m/>
    <m/>
    <m/>
    <m/>
    <m/>
    <m/>
    <m/>
    <m/>
    <m/>
    <m/>
    <m/>
    <m/>
    <n v="0"/>
    <x v="1"/>
    <x v="1"/>
  </r>
  <r>
    <s v="Switzerland"/>
    <s v="CHE"/>
    <s v="Price level ratio of PPP conversion factor (GDP) to market exchange rate"/>
    <s v="PA.NUS.PPPC.RF"/>
    <m/>
    <m/>
    <m/>
    <m/>
    <m/>
    <m/>
    <m/>
    <m/>
    <m/>
    <m/>
    <m/>
    <m/>
    <m/>
    <m/>
    <m/>
    <m/>
    <m/>
    <m/>
    <m/>
    <m/>
    <m/>
    <m/>
    <m/>
    <m/>
    <m/>
    <m/>
    <m/>
    <m/>
    <m/>
    <m/>
    <n v="1.3904038295421826"/>
    <n v="1.3733807531380753"/>
    <n v="1.3984191437917792"/>
    <n v="1.3302172441797511"/>
    <n v="1.4237237698325658"/>
    <n v="1.624782241014799"/>
    <n v="1.5263260517799353"/>
    <n v="1.270374836353614"/>
    <n v="1.2605511104979998"/>
    <n v="1.2001304753028892"/>
    <n v="1.0590608716248224"/>
    <n v="1.0481180374496326"/>
    <n v="1.0969844732452201"/>
    <n v="1.2736036236726813"/>
    <n v="1.3605122637716123"/>
    <n v="1.3544394474783166"/>
    <n v="1.2752839368320306"/>
    <n v="1.2761896034655116"/>
    <n v="1.3784959837503463"/>
    <n v="1.3510219648929327"/>
    <n v="1.4058194104115751"/>
    <n v="1.5736845279676628"/>
    <n v="1.4440593055093094"/>
    <n v="1.4159801234704774"/>
    <n v="1.3990716965291041"/>
    <n v="1.2840939075185476"/>
    <n v="1.2197796202414326"/>
    <n v="1.2061907703765136"/>
    <n v="1.2055282668348306"/>
    <n v="1.1576081104877864"/>
    <n v="1.2096501895065723"/>
    <n v="1.2107381350793127"/>
    <n v="1.1017126040431175"/>
    <x v="4"/>
    <x v="0"/>
  </r>
  <r>
    <s v="Channel Islands"/>
    <s v="CHI"/>
    <s v="Price level ratio of PPP conversion factor (GDP) to market exchange rate"/>
    <s v="PA.NUS.PPPC.RF"/>
    <m/>
    <m/>
    <m/>
    <m/>
    <m/>
    <m/>
    <m/>
    <m/>
    <m/>
    <m/>
    <m/>
    <m/>
    <m/>
    <m/>
    <m/>
    <m/>
    <m/>
    <m/>
    <m/>
    <m/>
    <m/>
    <m/>
    <m/>
    <m/>
    <m/>
    <m/>
    <m/>
    <m/>
    <m/>
    <m/>
    <m/>
    <m/>
    <m/>
    <m/>
    <m/>
    <m/>
    <m/>
    <m/>
    <m/>
    <m/>
    <m/>
    <m/>
    <m/>
    <m/>
    <m/>
    <m/>
    <m/>
    <m/>
    <m/>
    <m/>
    <m/>
    <m/>
    <m/>
    <m/>
    <m/>
    <m/>
    <m/>
    <m/>
    <m/>
    <m/>
    <m/>
    <m/>
    <n v="0"/>
    <x v="4"/>
    <x v="0"/>
  </r>
  <r>
    <s v="Chile"/>
    <s v="CHL"/>
    <s v="Price level ratio of PPP conversion factor (GDP) to market exchange rate"/>
    <s v="PA.NUS.PPPC.RF"/>
    <m/>
    <m/>
    <m/>
    <m/>
    <m/>
    <m/>
    <m/>
    <m/>
    <m/>
    <m/>
    <m/>
    <m/>
    <m/>
    <m/>
    <m/>
    <m/>
    <m/>
    <m/>
    <m/>
    <m/>
    <m/>
    <m/>
    <m/>
    <m/>
    <m/>
    <m/>
    <m/>
    <m/>
    <m/>
    <m/>
    <n v="0.55973175123814611"/>
    <n v="0.57277019466318724"/>
    <n v="0.60249002716604572"/>
    <n v="0.58421748871534096"/>
    <n v="0.61956145929306117"/>
    <n v="0.70265663093060904"/>
    <n v="0.67551729536801597"/>
    <n v="0.67467795555163301"/>
    <n v="0.61237549564162974"/>
    <n v="0.55817300141444992"/>
    <n v="0.53895193739836045"/>
    <n v="0.46683749083621062"/>
    <n v="0.43725163052246729"/>
    <n v="0.44574476690685289"/>
    <n v="0.52707376247330751"/>
    <n v="0.59602104880856333"/>
    <n v="0.60078619597006333"/>
    <n v="0.61963790301818389"/>
    <n v="0.65237187382591544"/>
    <n v="0.63310090180001932"/>
    <n v="0.7050421038078859"/>
    <n v="0.71998910286003692"/>
    <n v="0.7133661261502614"/>
    <n v="0.70643223074845918"/>
    <n v="0.64422825214868307"/>
    <n v="0.59790517218979311"/>
    <n v="0.58692623297707947"/>
    <n v="0.61246229941837904"/>
    <n v="0.61882730488367166"/>
    <n v="0.57158516254285896"/>
    <n v="0.52819296028499296"/>
    <n v="0.57312227183050568"/>
    <n v="0.5083113837271408"/>
    <x v="0"/>
    <x v="0"/>
  </r>
  <r>
    <s v="China"/>
    <s v="CHN"/>
    <s v="Price level ratio of PPP conversion factor (GDP) to market exchange rate"/>
    <s v="PA.NUS.PPPC.RF"/>
    <m/>
    <m/>
    <m/>
    <m/>
    <m/>
    <m/>
    <m/>
    <m/>
    <m/>
    <m/>
    <m/>
    <m/>
    <m/>
    <m/>
    <m/>
    <m/>
    <m/>
    <m/>
    <m/>
    <m/>
    <m/>
    <m/>
    <m/>
    <m/>
    <m/>
    <m/>
    <m/>
    <m/>
    <m/>
    <m/>
    <n v="0.35415891936929877"/>
    <n v="0.32847875069805571"/>
    <n v="0.33541670562595477"/>
    <n v="0.36120228900649426"/>
    <n v="0.28517529813394715"/>
    <n v="0.3276517743222534"/>
    <n v="0.34423158293382922"/>
    <n v="0.34487696455749745"/>
    <n v="0.33841155161904796"/>
    <n v="0.3295240489514677"/>
    <n v="0.32885864700833028"/>
    <n v="0.32825337607663968"/>
    <n v="0.32516639491185106"/>
    <n v="0.32717078894409918"/>
    <n v="0.34077778916384721"/>
    <n v="0.34677093454140229"/>
    <n v="0.3592844365424438"/>
    <n v="0.39507097673634761"/>
    <n v="0.45747521333599239"/>
    <n v="0.46139394487119656"/>
    <n v="0.49168906646652888"/>
    <n v="0.5454598745825906"/>
    <n v="0.56412865452609839"/>
    <n v="0.59131502402924874"/>
    <n v="0.61184833421139873"/>
    <n v="0.62155023636379769"/>
    <n v="0.60032364350163547"/>
    <n v="0.61902098651957937"/>
    <n v="0.63914813271610149"/>
    <n v="0.60904334979546304"/>
    <n v="0.60482605868388684"/>
    <n v="0.64756673601894876"/>
    <n v="0.5921182123830746"/>
    <x v="6"/>
    <x v="4"/>
  </r>
  <r>
    <s v="Cote d'Ivoire"/>
    <s v="CIV"/>
    <s v="Price level ratio of PPP conversion factor (GDP) to market exchange rate"/>
    <s v="PA.NUS.PPPC.RF"/>
    <m/>
    <m/>
    <m/>
    <m/>
    <m/>
    <m/>
    <m/>
    <m/>
    <m/>
    <m/>
    <m/>
    <m/>
    <m/>
    <m/>
    <m/>
    <m/>
    <m/>
    <m/>
    <m/>
    <m/>
    <m/>
    <m/>
    <m/>
    <m/>
    <m/>
    <m/>
    <m/>
    <m/>
    <m/>
    <m/>
    <n v="0.48913780901095855"/>
    <n v="0.45966034794231309"/>
    <n v="0.47887332615595951"/>
    <n v="0.46418199420747969"/>
    <n v="0.33930821488189428"/>
    <n v="0.41048710214343082"/>
    <n v="0.41293198767524453"/>
    <n v="0.36972754119269319"/>
    <n v="0.381206153414195"/>
    <n v="0.35739421187871312"/>
    <n v="0.30782167378705932"/>
    <n v="0.31199093938279288"/>
    <n v="0.33919549521064091"/>
    <n v="0.41095990053277082"/>
    <n v="0.42908831770428307"/>
    <n v="0.42151963222844491"/>
    <n v="0.41829580076712847"/>
    <n v="0.45828325216953064"/>
    <n v="0.50848815547706883"/>
    <n v="0.48493773782881322"/>
    <n v="0.46235702563470604"/>
    <n v="0.50272949472081485"/>
    <n v="0.47343526973231131"/>
    <n v="0.50059079968261855"/>
    <n v="0.49927224968114331"/>
    <n v="0.4239399279230513"/>
    <n v="0.42593391156302657"/>
    <n v="0.43699759909433417"/>
    <n v="0.45361054035207254"/>
    <n v="0.42818374519817382"/>
    <n v="0.43684165360788857"/>
    <n v="0.44547528900531924"/>
    <n v="0.38015847488107163"/>
    <x v="3"/>
    <x v="3"/>
  </r>
  <r>
    <s v="Cameroon"/>
    <s v="CMR"/>
    <s v="Price level ratio of PPP conversion factor (GDP) to market exchange rate"/>
    <s v="PA.NUS.PPPC.RF"/>
    <m/>
    <m/>
    <m/>
    <m/>
    <m/>
    <m/>
    <m/>
    <m/>
    <m/>
    <m/>
    <m/>
    <m/>
    <m/>
    <m/>
    <m/>
    <m/>
    <m/>
    <m/>
    <m/>
    <m/>
    <m/>
    <m/>
    <m/>
    <m/>
    <m/>
    <m/>
    <m/>
    <m/>
    <m/>
    <m/>
    <n v="0.60416295830475508"/>
    <n v="0.58413940474721593"/>
    <n v="0.600923291205397"/>
    <n v="0.76710960067023193"/>
    <n v="0.419902575788136"/>
    <n v="0.48030697024787777"/>
    <n v="0.46212339660578677"/>
    <n v="0.42270018136643633"/>
    <n v="0.41795210859442194"/>
    <n v="0.39063015627202569"/>
    <n v="0.33609433830810376"/>
    <n v="0.32660132157274152"/>
    <n v="0.34894249376979802"/>
    <n v="0.41734436225907301"/>
    <n v="0.44756642547679171"/>
    <n v="0.43991414879085944"/>
    <n v="0.44059874826889667"/>
    <n v="0.47055372807307116"/>
    <n v="0.51996041792609837"/>
    <n v="0.50761683906176591"/>
    <n v="0.4800324442519121"/>
    <n v="0.50654169339979571"/>
    <n v="0.47437263322695844"/>
    <n v="0.48812146455997302"/>
    <n v="0.48428514264134165"/>
    <n v="0.40714395203309056"/>
    <n v="0.40067753341067486"/>
    <n v="0.40092772813122901"/>
    <n v="0.41704945994051151"/>
    <n v="0.39294067806987609"/>
    <n v="0.3976229311546482"/>
    <n v="0.4063461827353248"/>
    <n v="0.35549603227227083"/>
    <x v="3"/>
    <x v="3"/>
  </r>
  <r>
    <s v="Congo, Dem. Rep."/>
    <s v="COD"/>
    <s v="Price level ratio of PPP conversion factor (GDP) to market exchange rate"/>
    <s v="PA.NUS.PPPC.RF"/>
    <m/>
    <m/>
    <m/>
    <m/>
    <m/>
    <m/>
    <m/>
    <m/>
    <m/>
    <m/>
    <m/>
    <m/>
    <m/>
    <m/>
    <m/>
    <m/>
    <m/>
    <m/>
    <m/>
    <m/>
    <m/>
    <m/>
    <m/>
    <m/>
    <m/>
    <m/>
    <m/>
    <m/>
    <m/>
    <m/>
    <n v="0.30566916819523665"/>
    <m/>
    <n v="0.33457764902959203"/>
    <n v="0.45956091806423599"/>
    <n v="0.25308518467763086"/>
    <n v="0.23867577009047192"/>
    <n v="0.24218000321567643"/>
    <n v="0.2662018591606124"/>
    <n v="0.27316297709993403"/>
    <n v="0.21320470512448361"/>
    <n v="0.90738833646263761"/>
    <n v="0.3532166337996"/>
    <n v="0.39642154643589234"/>
    <n v="0.37705044850708713"/>
    <n v="0.39635666546293552"/>
    <n v="0.42070751182627408"/>
    <n v="0.46805668699726072"/>
    <n v="0.49671140303375833"/>
    <n v="0.54244644213038884"/>
    <n v="0.49383760487257"/>
    <n v="0.52686237832392924"/>
    <n v="0.57864975506276561"/>
    <n v="0.63414129620548187"/>
    <n v="0.60779397317405981"/>
    <n v="0.57285190541885633"/>
    <n v="0.54924814272391953"/>
    <n v="0.48908775667567039"/>
    <n v="0.44071473714024689"/>
    <n v="0.50883987868211111"/>
    <n v="0.52123477246762451"/>
    <n v="0.47586505134871759"/>
    <n v="0.48701338109074466"/>
    <n v="0.48859286765425963"/>
    <x v="3"/>
    <x v="2"/>
  </r>
  <r>
    <s v="Congo, Rep."/>
    <s v="COG"/>
    <s v="Price level ratio of PPP conversion factor (GDP) to market exchange rate"/>
    <s v="PA.NUS.PPPC.RF"/>
    <m/>
    <m/>
    <m/>
    <m/>
    <m/>
    <m/>
    <m/>
    <m/>
    <m/>
    <m/>
    <m/>
    <m/>
    <m/>
    <m/>
    <m/>
    <m/>
    <m/>
    <m/>
    <m/>
    <m/>
    <m/>
    <m/>
    <m/>
    <m/>
    <m/>
    <m/>
    <m/>
    <m/>
    <m/>
    <m/>
    <n v="0.37361269092593785"/>
    <n v="0.34361890385209537"/>
    <n v="0.35244787968494762"/>
    <n v="0.3181898210953496"/>
    <n v="0.21728458885090374"/>
    <n v="0.24476157122726058"/>
    <n v="0.27672933392846361"/>
    <n v="0.25026244852693419"/>
    <n v="0.20022636649883627"/>
    <n v="0.24481351967199477"/>
    <n v="0.30504611251273372"/>
    <n v="0.24900278115515034"/>
    <n v="0.25435265658751671"/>
    <n v="0.28569927287568786"/>
    <n v="0.35738512641392417"/>
    <n v="0.42049317984772294"/>
    <n v="0.45853070310459981"/>
    <n v="0.52015903885998482"/>
    <n v="0.63682283950823682"/>
    <n v="0.47307245753050642"/>
    <n v="0.57501256711583493"/>
    <n v="0.65623786070316725"/>
    <n v="0.61916059011961777"/>
    <n v="0.64011370153200609"/>
    <n v="0.63756700467538086"/>
    <n v="0.52772966281875811"/>
    <n v="0.53428945623294077"/>
    <n v="0.51264764356575454"/>
    <n v="0.63969407245000809"/>
    <n v="0.58790236429613763"/>
    <n v="0.50803434364008404"/>
    <n v="0.62219325890440913"/>
    <n v="0.61111681897110681"/>
    <x v="3"/>
    <x v="3"/>
  </r>
  <r>
    <s v="Colombia"/>
    <s v="COL"/>
    <s v="Price level ratio of PPP conversion factor (GDP) to market exchange rate"/>
    <s v="PA.NUS.PPPC.RF"/>
    <m/>
    <m/>
    <m/>
    <m/>
    <m/>
    <m/>
    <m/>
    <m/>
    <m/>
    <m/>
    <m/>
    <m/>
    <m/>
    <m/>
    <m/>
    <m/>
    <m/>
    <m/>
    <m/>
    <m/>
    <m/>
    <m/>
    <m/>
    <m/>
    <m/>
    <m/>
    <m/>
    <m/>
    <m/>
    <m/>
    <n v="0.34717136082278299"/>
    <n v="0.3415693269161631"/>
    <n v="0.37759753697431403"/>
    <n v="0.39843315565729609"/>
    <n v="0.4531396160302853"/>
    <n v="0.47760097534068874"/>
    <n v="0.48270583685728802"/>
    <n v="0.50366162657395219"/>
    <n v="0.45729800370050377"/>
    <n v="0.41238538119915891"/>
    <n v="0.37711756725384377"/>
    <n v="0.35664123240542128"/>
    <n v="0.34170077241218827"/>
    <n v="0.31158601381657769"/>
    <n v="0.35640200808348504"/>
    <n v="0.40990605286715115"/>
    <n v="0.41404733089855678"/>
    <n v="0.48143788882404037"/>
    <n v="0.5378079770652231"/>
    <n v="0.50649631848937138"/>
    <n v="0.59027173160312751"/>
    <n v="0.63216044696142837"/>
    <n v="0.66939788400229572"/>
    <n v="0.64566445795426708"/>
    <n v="0.60996664333190409"/>
    <n v="0.46556565230413116"/>
    <n v="0.42488846430167038"/>
    <n v="0.4499483368738173"/>
    <n v="0.44732508953177141"/>
    <n v="0.40551813993303482"/>
    <n v="0.35120593276384809"/>
    <n v="0.36145607758396842"/>
    <n v="0.32681776078119618"/>
    <x v="0"/>
    <x v="4"/>
  </r>
  <r>
    <s v="Comoros"/>
    <s v="COM"/>
    <s v="Price level ratio of PPP conversion factor (GDP) to market exchange rate"/>
    <s v="PA.NUS.PPPC.RF"/>
    <m/>
    <m/>
    <m/>
    <m/>
    <m/>
    <m/>
    <m/>
    <m/>
    <m/>
    <m/>
    <m/>
    <m/>
    <m/>
    <m/>
    <m/>
    <m/>
    <m/>
    <m/>
    <m/>
    <m/>
    <m/>
    <m/>
    <m/>
    <m/>
    <m/>
    <m/>
    <m/>
    <m/>
    <m/>
    <m/>
    <n v="0.60823045215311911"/>
    <n v="0.61390847300835505"/>
    <n v="0.59644710578953031"/>
    <n v="0.56005951750782534"/>
    <n v="0.40800450484298567"/>
    <n v="0.48149123187866505"/>
    <n v="0.47612643212570888"/>
    <n v="0.41401521555307574"/>
    <n v="0.41050200896776756"/>
    <n v="0.41040526139729422"/>
    <n v="0.35983085582160262"/>
    <n v="0.37068997351568572"/>
    <n v="0.40142722091920707"/>
    <n v="0.49499345603785055"/>
    <n v="0.54806074251292891"/>
    <n v="0.53315619963917904"/>
    <n v="0.53821964008306089"/>
    <n v="0.59228182094394144"/>
    <n v="0.64326715486451569"/>
    <n v="0.6121304300681254"/>
    <n v="0.58454082955788678"/>
    <n v="0.61956703358670162"/>
    <n v="0.5587724786511904"/>
    <n v="0.57096629977279512"/>
    <n v="0.55720518736861469"/>
    <n v="0.45859272994956579"/>
    <n v="0.44452398384063913"/>
    <n v="0.43657668758350116"/>
    <n v="0.45385859562970016"/>
    <n v="0.44043861817752022"/>
    <n v="0.44656017840166196"/>
    <n v="0.44279330402206529"/>
    <n v="0.38732230701925613"/>
    <x v="3"/>
    <x v="3"/>
  </r>
  <r>
    <s v="Cabo Verde"/>
    <s v="CPV"/>
    <s v="Price level ratio of PPP conversion factor (GDP) to market exchange rate"/>
    <s v="PA.NUS.PPPC.RF"/>
    <m/>
    <m/>
    <m/>
    <m/>
    <m/>
    <m/>
    <m/>
    <m/>
    <m/>
    <m/>
    <m/>
    <m/>
    <m/>
    <m/>
    <m/>
    <m/>
    <m/>
    <m/>
    <m/>
    <m/>
    <m/>
    <m/>
    <m/>
    <m/>
    <m/>
    <m/>
    <m/>
    <m/>
    <m/>
    <m/>
    <n v="0.8025263994067684"/>
    <n v="0.79779404079597238"/>
    <n v="0.78518962754193444"/>
    <n v="0.96881199777249538"/>
    <n v="0.65982832257139967"/>
    <n v="0.67798977220947132"/>
    <n v="0.65526758265257956"/>
    <n v="0.56657415119936316"/>
    <n v="0.52970925627680066"/>
    <n v="0.53308694000062995"/>
    <n v="0.44537204738612768"/>
    <n v="0.44490578182852575"/>
    <n v="0.45866396323519959"/>
    <n v="0.5658754043080455"/>
    <n v="0.56876146037922237"/>
    <n v="0.54219183162493689"/>
    <n v="0.55487371678130493"/>
    <n v="0.59731619314513529"/>
    <n v="0.65042799950785946"/>
    <n v="0.62022817447390222"/>
    <n v="0.59284950016838645"/>
    <n v="0.62685944056241816"/>
    <n v="0.59246302998507605"/>
    <n v="0.62421640109519383"/>
    <n v="0.62431550132035241"/>
    <n v="0.50764512870062473"/>
    <n v="0.49518584905299745"/>
    <n v="0.4956409848470596"/>
    <n v="0.51540479892586388"/>
    <n v="0.48353616616615325"/>
    <n v="0.48746617436390255"/>
    <n v="0.48445542827354804"/>
    <n v="0.43073733970977007"/>
    <x v="3"/>
    <x v="3"/>
  </r>
  <r>
    <s v="Costa Rica"/>
    <s v="CRI"/>
    <s v="Price level ratio of PPP conversion factor (GDP) to market exchange rate"/>
    <s v="PA.NUS.PPPC.RF"/>
    <m/>
    <m/>
    <m/>
    <m/>
    <m/>
    <m/>
    <m/>
    <m/>
    <m/>
    <m/>
    <m/>
    <m/>
    <m/>
    <m/>
    <m/>
    <m/>
    <m/>
    <m/>
    <m/>
    <m/>
    <m/>
    <m/>
    <m/>
    <m/>
    <m/>
    <m/>
    <m/>
    <m/>
    <m/>
    <m/>
    <n v="0.36446308981779219"/>
    <n v="0.43433334998312095"/>
    <n v="0.46278686524873958"/>
    <n v="0.4723300136452237"/>
    <n v="0.4841954496603853"/>
    <n v="0.50274270252817066"/>
    <n v="0.49132470690155505"/>
    <n v="0.49462755569642736"/>
    <n v="0.49516668152955789"/>
    <n v="0.48807485147627416"/>
    <n v="0.48394372356975573"/>
    <n v="0.48663439496269345"/>
    <n v="0.48081257374374969"/>
    <n v="0.4708853759840641"/>
    <n v="0.47318560877155935"/>
    <n v="0.47515738244597394"/>
    <n v="0.48679176608007435"/>
    <n v="0.51838954146811889"/>
    <n v="0.55637901516121868"/>
    <n v="0.55669240483632909"/>
    <n v="0.6394839827829305"/>
    <n v="0.6813731192615341"/>
    <n v="0.70348723607704289"/>
    <n v="0.71599014054620147"/>
    <n v="0.67510713654935428"/>
    <n v="0.68123089835430906"/>
    <n v="0.62968391450952355"/>
    <n v="0.6008528931024304"/>
    <n v="0.58564651766653264"/>
    <n v="0.5603861933032328"/>
    <n v="0.56141976403847116"/>
    <n v="0.55368028388327595"/>
    <n v="0.52959122716956453"/>
    <x v="0"/>
    <x v="4"/>
  </r>
  <r>
    <s v="Caribbean small states"/>
    <s v="CSS"/>
    <s v="Price level ratio of PPP conversion factor (GDP) to market exchange rate"/>
    <s v="PA.NUS.PPPC.RF"/>
    <m/>
    <m/>
    <m/>
    <m/>
    <m/>
    <m/>
    <m/>
    <m/>
    <m/>
    <m/>
    <m/>
    <m/>
    <m/>
    <m/>
    <m/>
    <m/>
    <m/>
    <m/>
    <m/>
    <m/>
    <m/>
    <m/>
    <m/>
    <m/>
    <m/>
    <m/>
    <m/>
    <m/>
    <m/>
    <m/>
    <m/>
    <m/>
    <m/>
    <m/>
    <m/>
    <m/>
    <m/>
    <m/>
    <m/>
    <m/>
    <m/>
    <m/>
    <m/>
    <m/>
    <m/>
    <m/>
    <m/>
    <m/>
    <m/>
    <m/>
    <m/>
    <m/>
    <m/>
    <m/>
    <m/>
    <m/>
    <m/>
    <m/>
    <m/>
    <m/>
    <m/>
    <m/>
    <n v="0"/>
    <x v="1"/>
    <x v="1"/>
  </r>
  <r>
    <s v="Cuba"/>
    <s v="CUB"/>
    <s v="Price level ratio of PPP conversion factor (GDP) to market exchange rate"/>
    <s v="PA.NUS.PPPC.RF"/>
    <m/>
    <m/>
    <m/>
    <m/>
    <m/>
    <m/>
    <m/>
    <m/>
    <m/>
    <m/>
    <m/>
    <m/>
    <m/>
    <m/>
    <m/>
    <m/>
    <m/>
    <m/>
    <m/>
    <m/>
    <m/>
    <m/>
    <m/>
    <m/>
    <m/>
    <m/>
    <m/>
    <m/>
    <m/>
    <m/>
    <m/>
    <m/>
    <m/>
    <m/>
    <m/>
    <m/>
    <m/>
    <m/>
    <m/>
    <m/>
    <m/>
    <m/>
    <m/>
    <m/>
    <m/>
    <m/>
    <m/>
    <m/>
    <m/>
    <m/>
    <m/>
    <m/>
    <m/>
    <m/>
    <m/>
    <m/>
    <m/>
    <m/>
    <m/>
    <m/>
    <m/>
    <m/>
    <n v="0"/>
    <x v="0"/>
    <x v="4"/>
  </r>
  <r>
    <s v="Curacao"/>
    <s v="CUW"/>
    <s v="Price level ratio of PPP conversion factor (GDP) to market exchange rate"/>
    <s v="PA.NUS.PPPC.RF"/>
    <m/>
    <m/>
    <m/>
    <m/>
    <m/>
    <m/>
    <m/>
    <m/>
    <m/>
    <m/>
    <m/>
    <m/>
    <m/>
    <m/>
    <m/>
    <m/>
    <m/>
    <m/>
    <m/>
    <m/>
    <m/>
    <m/>
    <m/>
    <m/>
    <m/>
    <m/>
    <m/>
    <m/>
    <m/>
    <m/>
    <m/>
    <m/>
    <m/>
    <m/>
    <m/>
    <m/>
    <m/>
    <m/>
    <m/>
    <m/>
    <m/>
    <m/>
    <m/>
    <m/>
    <m/>
    <m/>
    <m/>
    <m/>
    <m/>
    <m/>
    <m/>
    <n v="0.74001211027859226"/>
    <n v="0.78651418899024572"/>
    <n v="0.7894214305131787"/>
    <n v="0.79821001883991616"/>
    <n v="0.79518383441690499"/>
    <n v="0.78825571017558094"/>
    <n v="0.76377458412554178"/>
    <n v="0.76512263316905582"/>
    <n v="0.77137603836461444"/>
    <n v="0.77803930716307268"/>
    <n v="0.77257186572382675"/>
    <n v="0.75091893807962573"/>
    <x v="0"/>
    <x v="0"/>
  </r>
  <r>
    <s v="Cayman Islands"/>
    <s v="CYM"/>
    <s v="Price level ratio of PPP conversion factor (GDP) to market exchange rate"/>
    <s v="PA.NUS.PPPC.RF"/>
    <m/>
    <m/>
    <m/>
    <m/>
    <m/>
    <m/>
    <m/>
    <m/>
    <m/>
    <m/>
    <m/>
    <m/>
    <m/>
    <m/>
    <m/>
    <m/>
    <m/>
    <m/>
    <m/>
    <m/>
    <m/>
    <m/>
    <m/>
    <m/>
    <m/>
    <m/>
    <m/>
    <m/>
    <m/>
    <m/>
    <m/>
    <m/>
    <m/>
    <m/>
    <m/>
    <m/>
    <m/>
    <m/>
    <m/>
    <m/>
    <m/>
    <m/>
    <m/>
    <m/>
    <m/>
    <m/>
    <n v="1.1583041796248976"/>
    <n v="1.1624807612018493"/>
    <n v="1.1753672508696507"/>
    <n v="1.1750101249026317"/>
    <n v="1.1586601547030877"/>
    <n v="1.1298500193924483"/>
    <n v="1.1589056833293376"/>
    <n v="1.1773224478228108"/>
    <n v="1.189009058061073"/>
    <n v="1.1875642356924292"/>
    <n v="1.177510989989333"/>
    <n v="1.168553663510614"/>
    <n v="1.171506208931349"/>
    <n v="1.189947386241333"/>
    <n v="1.1764629875426493"/>
    <n v="1.155324480831919"/>
    <n v="1.1820756366638931"/>
    <x v="0"/>
    <x v="0"/>
  </r>
  <r>
    <s v="Cyprus"/>
    <s v="CYP"/>
    <s v="Price level ratio of PPP conversion factor (GDP) to market exchange rate"/>
    <s v="PA.NUS.PPPC.RF"/>
    <m/>
    <m/>
    <m/>
    <m/>
    <m/>
    <m/>
    <m/>
    <m/>
    <m/>
    <m/>
    <m/>
    <m/>
    <m/>
    <m/>
    <m/>
    <m/>
    <m/>
    <m/>
    <m/>
    <m/>
    <m/>
    <m/>
    <m/>
    <m/>
    <m/>
    <m/>
    <m/>
    <m/>
    <m/>
    <m/>
    <n v="0.72226785379015745"/>
    <n v="0.71572406783255804"/>
    <n v="0.76623983654476924"/>
    <n v="0.70868382810509889"/>
    <n v="0.73826657688890118"/>
    <n v="0.89262775708771158"/>
    <n v="0.87409090862698247"/>
    <n v="0.80053388959998517"/>
    <n v="0.80454030702430201"/>
    <n v="0.77751096818532028"/>
    <n v="0.6757817327595278"/>
    <n v="0.64820107736189714"/>
    <n v="0.68317776600909141"/>
    <n v="0.83408290587121736"/>
    <n v="0.91703940166331743"/>
    <n v="0.89900662955906097"/>
    <n v="0.89065030723175753"/>
    <n v="0.95012400934622221"/>
    <n v="1.0162872363730335"/>
    <n v="0.9475501490820436"/>
    <n v="0.92819929355199526"/>
    <n v="0.97245194896130216"/>
    <n v="0.90816417972433705"/>
    <n v="0.91284349499161299"/>
    <n v="0.90299463450080508"/>
    <n v="0.73576049766275675"/>
    <n v="0.68886400014276283"/>
    <n v="0.69495681802308729"/>
    <n v="0.72325938064210238"/>
    <n v="0.66799997196294092"/>
    <n v="0.67765030871286547"/>
    <n v="0.71016644924498706"/>
    <n v="0.62444570678392608"/>
    <x v="4"/>
    <x v="0"/>
  </r>
  <r>
    <s v="Czechia"/>
    <s v="CZE"/>
    <s v="Price level ratio of PPP conversion factor (GDP) to market exchange rate"/>
    <s v="PA.NUS.PPPC.RF"/>
    <m/>
    <m/>
    <m/>
    <m/>
    <m/>
    <m/>
    <m/>
    <m/>
    <m/>
    <m/>
    <m/>
    <m/>
    <m/>
    <m/>
    <m/>
    <m/>
    <m/>
    <m/>
    <m/>
    <m/>
    <m/>
    <m/>
    <m/>
    <m/>
    <m/>
    <m/>
    <m/>
    <m/>
    <m/>
    <m/>
    <n v="0.30973987634378658"/>
    <n v="0.24851911659938258"/>
    <n v="0.28466384860275912"/>
    <n v="0.32630044935341129"/>
    <n v="0.36349657807886049"/>
    <n v="0.42020990957045973"/>
    <n v="0.44472101881732318"/>
    <n v="0.40705841898380368"/>
    <n v="0.43328036132485787"/>
    <n v="0.41161930273191161"/>
    <n v="0.37127792100115298"/>
    <n v="0.37658176397437149"/>
    <n v="0.44162917779013156"/>
    <n v="0.50250983728597254"/>
    <n v="0.56132915431248498"/>
    <n v="0.6078494744838755"/>
    <n v="0.63797748234169482"/>
    <n v="0.70253206660195033"/>
    <n v="0.81519198439522722"/>
    <n v="0.71543272307611605"/>
    <n v="0.71591391881455113"/>
    <n v="0.75414601296909212"/>
    <n v="0.67923376324862716"/>
    <n v="0.65329023577052403"/>
    <n v="0.61198169336384445"/>
    <n v="0.52596087199552821"/>
    <n v="0.51458207372501874"/>
    <n v="0.53151988478375645"/>
    <n v="0.56933158970543596"/>
    <n v="0.53524944128901442"/>
    <n v="0.53687737098911048"/>
    <n v="0.58782581552867996"/>
    <n v="0.55337063835252809"/>
    <x v="4"/>
    <x v="0"/>
  </r>
  <r>
    <s v="Germany"/>
    <s v="DEU"/>
    <s v="Price level ratio of PPP conversion factor (GDP) to market exchange rate"/>
    <s v="PA.NUS.PPPC.RF"/>
    <m/>
    <m/>
    <m/>
    <m/>
    <m/>
    <m/>
    <m/>
    <m/>
    <m/>
    <m/>
    <m/>
    <m/>
    <m/>
    <m/>
    <m/>
    <m/>
    <m/>
    <m/>
    <m/>
    <m/>
    <m/>
    <m/>
    <m/>
    <m/>
    <m/>
    <m/>
    <m/>
    <m/>
    <m/>
    <m/>
    <n v="1.145930274785135"/>
    <n v="1.1124761343547436"/>
    <n v="1.2171258609893552"/>
    <n v="1.1667360700343072"/>
    <n v="1.1876979631191997"/>
    <n v="1.3434106728538282"/>
    <n v="1.2661008578112816"/>
    <n v="1.0973200992555829"/>
    <n v="1.0766755585195065"/>
    <n v="1.0168775586714309"/>
    <n v="0.87099341848941358"/>
    <n v="0.83274648279960728"/>
    <n v="0.86355182382000151"/>
    <n v="1.0133964148898018"/>
    <n v="1.0884866733613927"/>
    <n v="1.0857437065961084"/>
    <n v="1.0642819751894101"/>
    <n v="1.1473601029972584"/>
    <n v="1.2066092573179685"/>
    <n v="1.131305232817968"/>
    <n v="1.0673092997166689"/>
    <n v="1.0978893942315195"/>
    <n v="1.0114447427789064"/>
    <n v="1.0290046068956893"/>
    <n v="1.0215334075878395"/>
    <n v="0.86333638947890579"/>
    <n v="0.8330641379486402"/>
    <n v="0.84136733565529553"/>
    <n v="0.86853063232627392"/>
    <n v="0.81525619229019486"/>
    <n v="0.82809446338054704"/>
    <n v="0.87082448728293171"/>
    <n v="0.76694795973541152"/>
    <x v="4"/>
    <x v="0"/>
  </r>
  <r>
    <s v="Djibouti"/>
    <s v="DJI"/>
    <s v="Price level ratio of PPP conversion factor (GDP) to market exchange rate"/>
    <s v="PA.NUS.PPPC.RF"/>
    <m/>
    <m/>
    <m/>
    <m/>
    <m/>
    <m/>
    <m/>
    <m/>
    <m/>
    <m/>
    <m/>
    <m/>
    <m/>
    <m/>
    <m/>
    <m/>
    <m/>
    <m/>
    <m/>
    <m/>
    <m/>
    <m/>
    <m/>
    <m/>
    <m/>
    <m/>
    <m/>
    <m/>
    <m/>
    <m/>
    <m/>
    <m/>
    <m/>
    <m/>
    <m/>
    <m/>
    <m/>
    <m/>
    <m/>
    <m/>
    <m/>
    <m/>
    <m/>
    <m/>
    <m/>
    <m/>
    <m/>
    <m/>
    <m/>
    <m/>
    <m/>
    <n v="0.52650965907302572"/>
    <n v="0.55294305279148948"/>
    <n v="0.56353656976296562"/>
    <n v="0.57455705911253596"/>
    <n v="0.58126098908245505"/>
    <n v="0.59715203726264765"/>
    <n v="0.59656824504771522"/>
    <n v="0.58638479539446664"/>
    <n v="0.57864190550598404"/>
    <n v="0.58134304227717037"/>
    <n v="0.56581115035664331"/>
    <n v="0.53215440659081148"/>
    <x v="5"/>
    <x v="3"/>
  </r>
  <r>
    <s v="Dominica"/>
    <s v="DMA"/>
    <s v="Price level ratio of PPP conversion factor (GDP) to market exchange rate"/>
    <s v="PA.NUS.PPPC.RF"/>
    <m/>
    <m/>
    <m/>
    <m/>
    <m/>
    <m/>
    <m/>
    <m/>
    <m/>
    <m/>
    <m/>
    <m/>
    <m/>
    <m/>
    <m/>
    <m/>
    <m/>
    <m/>
    <m/>
    <m/>
    <m/>
    <m/>
    <m/>
    <m/>
    <m/>
    <m/>
    <m/>
    <m/>
    <m/>
    <m/>
    <n v="0.65033232182763323"/>
    <n v="0.67718664258112216"/>
    <n v="0.69114344555838136"/>
    <n v="0.69323213331226297"/>
    <n v="0.73059058490814066"/>
    <n v="0.72119518520485182"/>
    <n v="0.73135103118304068"/>
    <n v="0.72934110331861102"/>
    <n v="0.73954338538062958"/>
    <n v="0.74776336294646661"/>
    <n v="0.73557904040759992"/>
    <n v="0.73436612906039622"/>
    <n v="0.72881316218496295"/>
    <n v="0.69241401192785546"/>
    <n v="0.69988268917304075"/>
    <n v="0.66877518013935922"/>
    <n v="0.66411384360592585"/>
    <n v="0.65649982062767032"/>
    <n v="0.65386169124623705"/>
    <n v="0.70169864718479624"/>
    <n v="0.69542492140123691"/>
    <n v="0.6927516725328221"/>
    <n v="0.68860689798990737"/>
    <n v="0.69154699643452955"/>
    <n v="0.67075199551052589"/>
    <n v="0.68190932273864813"/>
    <n v="0.67625805183693322"/>
    <n v="0.64353236445674067"/>
    <n v="0.64554871045534812"/>
    <n v="0.66260385504209618"/>
    <n v="0.64665351302149254"/>
    <n v="0.63757605550460372"/>
    <n v="0.61676917854731106"/>
    <x v="0"/>
    <x v="4"/>
  </r>
  <r>
    <s v="Denmark"/>
    <s v="DNK"/>
    <s v="Price level ratio of PPP conversion factor (GDP) to market exchange rate"/>
    <s v="PA.NUS.PPPC.RF"/>
    <m/>
    <m/>
    <m/>
    <m/>
    <m/>
    <m/>
    <m/>
    <m/>
    <m/>
    <m/>
    <m/>
    <m/>
    <m/>
    <m/>
    <m/>
    <m/>
    <m/>
    <m/>
    <m/>
    <m/>
    <m/>
    <m/>
    <m/>
    <m/>
    <m/>
    <m/>
    <m/>
    <m/>
    <m/>
    <m/>
    <n v="1.4739627702549849"/>
    <n v="1.4160922379426248"/>
    <n v="1.4915027915375823"/>
    <n v="1.3642102746803619"/>
    <n v="1.3828954815583434"/>
    <n v="1.5575239183207197"/>
    <n v="1.5016281235449322"/>
    <n v="1.3172129608600198"/>
    <n v="1.2926044651384909"/>
    <n v="1.2546340414552335"/>
    <n v="1.0725621358142297"/>
    <n v="1.0444483827558033"/>
    <n v="1.0844751542173863"/>
    <n v="1.3126614751734293"/>
    <n v="1.4120575520355192"/>
    <n v="1.4289779719521754"/>
    <n v="1.3936308602946124"/>
    <n v="1.4992398552455133"/>
    <n v="1.5582526823718641"/>
    <n v="1.442118674103229"/>
    <n v="1.3497730737943572"/>
    <n v="1.390741884938693"/>
    <n v="1.3058554933261624"/>
    <n v="1.3095508958491286"/>
    <n v="1.3057848598952326"/>
    <n v="1.0858290971000917"/>
    <n v="1.0517160299124027"/>
    <n v="1.0407072347578705"/>
    <n v="1.0714814668284356"/>
    <n v="0.99469736890607074"/>
    <n v="1.0013687843929444"/>
    <n v="1.0481452955478949"/>
    <n v="0.90511045048957217"/>
    <x v="4"/>
    <x v="0"/>
  </r>
  <r>
    <s v="Dominican Republic"/>
    <s v="DOM"/>
    <s v="Price level ratio of PPP conversion factor (GDP) to market exchange rate"/>
    <s v="PA.NUS.PPPC.RF"/>
    <m/>
    <m/>
    <m/>
    <m/>
    <m/>
    <m/>
    <m/>
    <m/>
    <m/>
    <m/>
    <m/>
    <m/>
    <m/>
    <m/>
    <m/>
    <m/>
    <m/>
    <m/>
    <m/>
    <m/>
    <m/>
    <m/>
    <m/>
    <m/>
    <m/>
    <m/>
    <m/>
    <m/>
    <m/>
    <m/>
    <n v="0.35342953794081849"/>
    <n v="0.36674825871966332"/>
    <n v="0.38084229510037604"/>
    <n v="0.39056485923478879"/>
    <n v="0.41726029650477298"/>
    <n v="0.43932161674721831"/>
    <n v="0.44634067628633106"/>
    <n v="0.44219859260160616"/>
    <n v="0.4436369867970717"/>
    <n v="0.42179097393168241"/>
    <n v="0.43269208482779492"/>
    <n v="0.43502290224079837"/>
    <n v="0.43450797886003528"/>
    <n v="0.34064591356364998"/>
    <n v="0.33731863857704864"/>
    <n v="0.47903967069245362"/>
    <n v="0.45066124047916467"/>
    <n v="0.46561001348227538"/>
    <n v="0.48449522751098695"/>
    <n v="0.47826973813462165"/>
    <n v="0.48681965148379636"/>
    <n v="0.49821953403762409"/>
    <n v="0.51345524304152446"/>
    <n v="0.49976373173472838"/>
    <n v="0.49045076967833495"/>
    <n v="0.46954765904484708"/>
    <n v="0.45195147547243164"/>
    <n v="0.45468743951383761"/>
    <n v="0.4438650281573176"/>
    <n v="0.43149967841663195"/>
    <n v="0.40479112918310001"/>
    <n v="0.41243169361952858"/>
    <n v="0.44267790204021329"/>
    <x v="0"/>
    <x v="4"/>
  </r>
  <r>
    <s v="Algeria"/>
    <s v="DZA"/>
    <s v="Price level ratio of PPP conversion factor (GDP) to market exchange rate"/>
    <s v="PA.NUS.PPPC.RF"/>
    <m/>
    <m/>
    <m/>
    <m/>
    <m/>
    <m/>
    <m/>
    <m/>
    <m/>
    <m/>
    <m/>
    <m/>
    <m/>
    <m/>
    <m/>
    <m/>
    <m/>
    <m/>
    <m/>
    <m/>
    <m/>
    <m/>
    <m/>
    <m/>
    <m/>
    <m/>
    <m/>
    <m/>
    <m/>
    <m/>
    <n v="0.34865568246880152"/>
    <n v="0.25149519283379063"/>
    <n v="0.25362977952350274"/>
    <n v="0.26331216560018894"/>
    <n v="0.22159179616322586"/>
    <n v="0.20526693167072038"/>
    <n v="0.21764101397507418"/>
    <n v="0.21719614854305611"/>
    <n v="0.20439968938318587"/>
    <n v="0.19714495049479844"/>
    <n v="0.2092010459687518"/>
    <n v="0.19846703182211919"/>
    <n v="0.19187177373140826"/>
    <n v="0.20985626683718675"/>
    <n v="0.24638230678409564"/>
    <n v="0.27281064100574498"/>
    <n v="0.29509194771873132"/>
    <n v="0.32050043100734282"/>
    <n v="0.38905939307872217"/>
    <n v="0.30530822346769465"/>
    <n v="0.34212619526945021"/>
    <n v="0.40412315365094981"/>
    <n v="0.42036268647393799"/>
    <n v="0.42120475457016904"/>
    <n v="0.42243657648949851"/>
    <n v="0.34770415796483006"/>
    <n v="0.33949913491188527"/>
    <n v="0.35013692596640589"/>
    <n v="0.34742410540693797"/>
    <n v="0.33183567794873781"/>
    <n v="0.29288218560921481"/>
    <n v="0.30404731142160035"/>
    <n v="0.32832139243226388"/>
    <x v="5"/>
    <x v="3"/>
  </r>
  <r>
    <s v="East Asia &amp; Pacific (excluding high income)"/>
    <s v="EAP"/>
    <s v="Price level ratio of PPP conversion factor (GDP) to market exchange rate"/>
    <s v="PA.NUS.PPPC.RF"/>
    <m/>
    <m/>
    <m/>
    <m/>
    <m/>
    <m/>
    <m/>
    <m/>
    <m/>
    <m/>
    <m/>
    <m/>
    <m/>
    <m/>
    <m/>
    <m/>
    <m/>
    <m/>
    <m/>
    <m/>
    <m/>
    <m/>
    <m/>
    <m/>
    <m/>
    <m/>
    <m/>
    <m/>
    <m/>
    <m/>
    <m/>
    <m/>
    <m/>
    <m/>
    <m/>
    <m/>
    <m/>
    <m/>
    <m/>
    <m/>
    <m/>
    <m/>
    <m/>
    <m/>
    <m/>
    <m/>
    <m/>
    <m/>
    <m/>
    <m/>
    <m/>
    <m/>
    <m/>
    <m/>
    <m/>
    <m/>
    <m/>
    <m/>
    <m/>
    <m/>
    <m/>
    <m/>
    <n v="0"/>
    <x v="1"/>
    <x v="1"/>
  </r>
  <r>
    <s v="Early-demographic dividend"/>
    <s v="EAR"/>
    <s v="Price level ratio of PPP conversion factor (GDP) to market exchange rate"/>
    <s v="PA.NUS.PPPC.RF"/>
    <m/>
    <m/>
    <m/>
    <m/>
    <m/>
    <m/>
    <m/>
    <m/>
    <m/>
    <m/>
    <m/>
    <m/>
    <m/>
    <m/>
    <m/>
    <m/>
    <m/>
    <m/>
    <m/>
    <m/>
    <m/>
    <m/>
    <m/>
    <m/>
    <m/>
    <m/>
    <m/>
    <m/>
    <m/>
    <m/>
    <m/>
    <m/>
    <m/>
    <m/>
    <m/>
    <m/>
    <m/>
    <m/>
    <m/>
    <m/>
    <m/>
    <m/>
    <m/>
    <m/>
    <m/>
    <m/>
    <m/>
    <m/>
    <m/>
    <m/>
    <m/>
    <m/>
    <m/>
    <m/>
    <m/>
    <m/>
    <m/>
    <m/>
    <m/>
    <m/>
    <m/>
    <m/>
    <n v="0"/>
    <x v="1"/>
    <x v="1"/>
  </r>
  <r>
    <s v="East Asia &amp; Pacific"/>
    <s v="EAS"/>
    <s v="Price level ratio of PPP conversion factor (GDP) to market exchange rate"/>
    <s v="PA.NUS.PPPC.RF"/>
    <m/>
    <m/>
    <m/>
    <m/>
    <m/>
    <m/>
    <m/>
    <m/>
    <m/>
    <m/>
    <m/>
    <m/>
    <m/>
    <m/>
    <m/>
    <m/>
    <m/>
    <m/>
    <m/>
    <m/>
    <m/>
    <m/>
    <m/>
    <m/>
    <m/>
    <m/>
    <m/>
    <m/>
    <m/>
    <m/>
    <m/>
    <m/>
    <m/>
    <m/>
    <m/>
    <m/>
    <m/>
    <m/>
    <m/>
    <m/>
    <m/>
    <m/>
    <m/>
    <m/>
    <m/>
    <m/>
    <m/>
    <m/>
    <m/>
    <m/>
    <m/>
    <m/>
    <m/>
    <m/>
    <m/>
    <m/>
    <m/>
    <m/>
    <m/>
    <m/>
    <m/>
    <m/>
    <n v="0"/>
    <x v="1"/>
    <x v="1"/>
  </r>
  <r>
    <s v="Europe &amp; Central Asia (excluding high income)"/>
    <s v="ECA"/>
    <s v="Price level ratio of PPP conversion factor (GDP) to market exchange rate"/>
    <s v="PA.NUS.PPPC.RF"/>
    <m/>
    <m/>
    <m/>
    <m/>
    <m/>
    <m/>
    <m/>
    <m/>
    <m/>
    <m/>
    <m/>
    <m/>
    <m/>
    <m/>
    <m/>
    <m/>
    <m/>
    <m/>
    <m/>
    <m/>
    <m/>
    <m/>
    <m/>
    <m/>
    <m/>
    <m/>
    <m/>
    <m/>
    <m/>
    <m/>
    <m/>
    <m/>
    <m/>
    <m/>
    <m/>
    <m/>
    <m/>
    <m/>
    <m/>
    <m/>
    <m/>
    <m/>
    <m/>
    <m/>
    <m/>
    <m/>
    <m/>
    <m/>
    <m/>
    <m/>
    <m/>
    <m/>
    <m/>
    <m/>
    <m/>
    <m/>
    <m/>
    <m/>
    <m/>
    <m/>
    <m/>
    <m/>
    <n v="0"/>
    <x v="1"/>
    <x v="1"/>
  </r>
  <r>
    <s v="Europe &amp; Central Asia"/>
    <s v="ECS"/>
    <s v="Price level ratio of PPP conversion factor (GDP) to market exchange rate"/>
    <s v="PA.NUS.PPPC.RF"/>
    <m/>
    <m/>
    <m/>
    <m/>
    <m/>
    <m/>
    <m/>
    <m/>
    <m/>
    <m/>
    <m/>
    <m/>
    <m/>
    <m/>
    <m/>
    <m/>
    <m/>
    <m/>
    <m/>
    <m/>
    <m/>
    <m/>
    <m/>
    <m/>
    <m/>
    <m/>
    <m/>
    <m/>
    <m/>
    <m/>
    <m/>
    <m/>
    <m/>
    <m/>
    <m/>
    <m/>
    <m/>
    <m/>
    <m/>
    <m/>
    <m/>
    <m/>
    <m/>
    <m/>
    <m/>
    <m/>
    <m/>
    <m/>
    <m/>
    <m/>
    <m/>
    <m/>
    <m/>
    <m/>
    <m/>
    <m/>
    <m/>
    <m/>
    <m/>
    <m/>
    <m/>
    <m/>
    <n v="0"/>
    <x v="1"/>
    <x v="1"/>
  </r>
  <r>
    <s v="Ecuador"/>
    <s v="ECU"/>
    <s v="Price level ratio of PPP conversion factor (GDP) to market exchange rate"/>
    <s v="PA.NUS.PPPC.RF"/>
    <m/>
    <m/>
    <m/>
    <m/>
    <m/>
    <m/>
    <m/>
    <m/>
    <m/>
    <m/>
    <m/>
    <m/>
    <m/>
    <m/>
    <m/>
    <m/>
    <m/>
    <m/>
    <m/>
    <m/>
    <m/>
    <m/>
    <m/>
    <m/>
    <m/>
    <m/>
    <m/>
    <m/>
    <m/>
    <m/>
    <n v="0.3087352570785436"/>
    <n v="0.31921680059797397"/>
    <n v="0.3255347860603211"/>
    <n v="0.32639792991323358"/>
    <n v="0.36753759423894844"/>
    <n v="0.37878959887403196"/>
    <n v="0.37752184660831012"/>
    <n v="0.39712355747301553"/>
    <n v="0.37784883342163184"/>
    <n v="0.27460479657146575"/>
    <n v="0.24780740435112356"/>
    <n v="0.31105310201582997"/>
    <n v="0.34329437243848998"/>
    <n v="0.372311899019029"/>
    <n v="0.37803135362464502"/>
    <n v="0.394880662870567"/>
    <n v="0.41370936694599397"/>
    <n v="0.42961271989958699"/>
    <n v="0.47989843295088003"/>
    <n v="0.479967970005786"/>
    <n v="0.50967275826971703"/>
    <n v="0.52757233381271396"/>
    <n v="0.551044821739197"/>
    <n v="0.54298925399780296"/>
    <n v="0.54443764686584495"/>
    <n v="0.55373710393905595"/>
    <n v="0.54920655488967896"/>
    <n v="0.53482097387313798"/>
    <n v="0.53176475493590203"/>
    <n v="0.52498157889292796"/>
    <n v="0.51615106357427598"/>
    <n v="0.50669935820254397"/>
    <n v="0.49829272012454801"/>
    <x v="0"/>
    <x v="4"/>
  </r>
  <r>
    <s v="Egypt, Arab Rep."/>
    <s v="EGY"/>
    <s v="Price level ratio of PPP conversion factor (GDP) to market exchange rate"/>
    <s v="PA.NUS.PPPC.RF"/>
    <m/>
    <m/>
    <m/>
    <m/>
    <m/>
    <m/>
    <m/>
    <m/>
    <m/>
    <m/>
    <m/>
    <m/>
    <m/>
    <m/>
    <m/>
    <m/>
    <m/>
    <m/>
    <m/>
    <m/>
    <m/>
    <m/>
    <m/>
    <m/>
    <m/>
    <m/>
    <m/>
    <m/>
    <m/>
    <m/>
    <n v="0.20640585796527278"/>
    <n v="0.17174840506168362"/>
    <n v="0.17994110680884029"/>
    <n v="0.19009323996712457"/>
    <n v="0.19944940369052758"/>
    <n v="0.21640343129859718"/>
    <n v="0.2275499679967907"/>
    <n v="0.24593004585582154"/>
    <n v="0.24912215567237753"/>
    <n v="0.24769958583006932"/>
    <n v="0.25062042050392103"/>
    <n v="0.22925118101935255"/>
    <n v="0.19415290296953575"/>
    <n v="0.17397727714995712"/>
    <n v="0.15971540861386138"/>
    <n v="0.168585447766812"/>
    <n v="0.18351484138901566"/>
    <n v="0.20260201494036079"/>
    <n v="0.23156603064507816"/>
    <n v="0.2553639058883394"/>
    <n v="0.27783420199719422"/>
    <n v="0.28823017048138211"/>
    <n v="0.29115301370620666"/>
    <n v="0.2907536750616031"/>
    <n v="0.31016663123066429"/>
    <n v="0.30948646627667792"/>
    <n v="0.31448855721877422"/>
    <n v="0.22191596419914877"/>
    <n v="0.21752247927968374"/>
    <n v="0.24569294376501483"/>
    <n v="0.28208718040974234"/>
    <n v="0.2891773347159981"/>
    <n v="0.28453963472406929"/>
    <x v="5"/>
    <x v="3"/>
  </r>
  <r>
    <s v="Euro area"/>
    <s v="EMU"/>
    <s v="Price level ratio of PPP conversion factor (GDP) to market exchange rate"/>
    <s v="PA.NUS.PPPC.RF"/>
    <m/>
    <m/>
    <m/>
    <m/>
    <m/>
    <m/>
    <m/>
    <m/>
    <m/>
    <m/>
    <m/>
    <m/>
    <m/>
    <m/>
    <m/>
    <m/>
    <m/>
    <m/>
    <m/>
    <m/>
    <m/>
    <m/>
    <m/>
    <m/>
    <m/>
    <m/>
    <m/>
    <m/>
    <m/>
    <m/>
    <m/>
    <m/>
    <m/>
    <m/>
    <m/>
    <m/>
    <m/>
    <m/>
    <m/>
    <m/>
    <m/>
    <m/>
    <m/>
    <m/>
    <m/>
    <m/>
    <m/>
    <m/>
    <m/>
    <m/>
    <m/>
    <m/>
    <m/>
    <m/>
    <m/>
    <m/>
    <m/>
    <m/>
    <m/>
    <m/>
    <m/>
    <m/>
    <n v="0"/>
    <x v="1"/>
    <x v="1"/>
  </r>
  <r>
    <s v="Eritrea"/>
    <s v="ERI"/>
    <s v="Price level ratio of PPP conversion factor (GDP) to market exchange rate"/>
    <s v="PA.NUS.PPPC.RF"/>
    <m/>
    <m/>
    <m/>
    <m/>
    <m/>
    <m/>
    <m/>
    <m/>
    <m/>
    <m/>
    <m/>
    <m/>
    <m/>
    <m/>
    <m/>
    <m/>
    <m/>
    <m/>
    <m/>
    <m/>
    <m/>
    <m/>
    <m/>
    <m/>
    <m/>
    <m/>
    <m/>
    <m/>
    <m/>
    <m/>
    <m/>
    <m/>
    <n v="0.23183928038266094"/>
    <n v="0.19575233175846973"/>
    <n v="0.19873692266507306"/>
    <n v="0.20852681236874998"/>
    <n v="0.22488208303669671"/>
    <n v="0.20278623780030833"/>
    <n v="0.21398024180619937"/>
    <n v="0.19495949927323955"/>
    <n v="0.20181079189666909"/>
    <n v="0.1932935011148515"/>
    <n v="0.17911312093042903"/>
    <n v="0.21530413302374141"/>
    <n v="0.2633891592930212"/>
    <n v="0.24658505835894054"/>
    <n v="0.26633639260386599"/>
    <n v="0.27822834852969752"/>
    <n v="0.31687941540048908"/>
    <n v="0.40775957088192716"/>
    <n v="0.33753111278058801"/>
    <n v="0.39526621096493009"/>
    <n v="0.41564717113437788"/>
    <n v="0.3961107347343733"/>
    <n v="0.39491296803521886"/>
    <n v="0.37896904058040198"/>
    <n v="0.37846153532588667"/>
    <n v="0.36284605961445976"/>
    <m/>
    <m/>
    <m/>
    <m/>
    <n v="0"/>
    <x v="3"/>
    <x v="2"/>
  </r>
  <r>
    <s v="Spain"/>
    <s v="ESP"/>
    <s v="Price level ratio of PPP conversion factor (GDP) to market exchange rate"/>
    <s v="PA.NUS.PPPC.RF"/>
    <m/>
    <m/>
    <m/>
    <m/>
    <m/>
    <m/>
    <m/>
    <m/>
    <m/>
    <m/>
    <m/>
    <m/>
    <m/>
    <m/>
    <m/>
    <m/>
    <m/>
    <m/>
    <m/>
    <m/>
    <m/>
    <m/>
    <m/>
    <m/>
    <m/>
    <m/>
    <m/>
    <m/>
    <m/>
    <m/>
    <n v="1.0086826640548481"/>
    <n v="1.0234699759807846"/>
    <n v="1.0837851454575005"/>
    <n v="0.89027062361092957"/>
    <n v="0.86026456340827218"/>
    <n v="0.94987856952228455"/>
    <n v="0.94872060948377779"/>
    <n v="0.82236590909090912"/>
    <n v="0.80611092549281649"/>
    <n v="0.78783260803475075"/>
    <n v="0.68322206366117799"/>
    <n v="0.66956905228504027"/>
    <n v="0.70191072331607962"/>
    <n v="0.8588052487352924"/>
    <n v="0.95269358916486735"/>
    <n v="0.95733741731361821"/>
    <n v="0.92417723606470448"/>
    <n v="1.0036243662443169"/>
    <n v="1.0675655060578122"/>
    <n v="1.0023924674761713"/>
    <n v="0.96374431371666847"/>
    <n v="0.99403561281128605"/>
    <n v="0.89289729202500023"/>
    <n v="0.89621405286274758"/>
    <n v="0.87994445099725183"/>
    <n v="0.73753759891406212"/>
    <n v="0.71134464404825082"/>
    <n v="0.71264694368353065"/>
    <n v="0.74612469738509746"/>
    <n v="0.68620652922352832"/>
    <n v="0.70968870374630544"/>
    <n v="0.74033511435270127"/>
    <n v="0.64048103049027483"/>
    <x v="4"/>
    <x v="0"/>
  </r>
  <r>
    <s v="Estonia"/>
    <s v="EST"/>
    <s v="Price level ratio of PPP conversion factor (GDP) to market exchange rate"/>
    <s v="PA.NUS.PPPC.RF"/>
    <m/>
    <m/>
    <m/>
    <m/>
    <m/>
    <m/>
    <m/>
    <m/>
    <m/>
    <m/>
    <m/>
    <m/>
    <m/>
    <m/>
    <m/>
    <m/>
    <m/>
    <m/>
    <m/>
    <m/>
    <m/>
    <m/>
    <m/>
    <m/>
    <m/>
    <m/>
    <m/>
    <m/>
    <m/>
    <m/>
    <m/>
    <m/>
    <m/>
    <n v="0.46197142101084943"/>
    <n v="0.4724619038195132"/>
    <n v="0.48370102281667982"/>
    <n v="0.49057874886201064"/>
    <n v="0.46155996393146981"/>
    <n v="0.4843809100011125"/>
    <n v="0.49226149914821127"/>
    <n v="0.43198101907306735"/>
    <n v="0.43677289410079673"/>
    <n v="0.45798719035509083"/>
    <n v="0.54849593495934956"/>
    <n v="0.61322484472049688"/>
    <n v="0.62595199602039542"/>
    <n v="0.65339982436331701"/>
    <n v="0.75432794963044081"/>
    <n v="0.79838142668814993"/>
    <n v="0.71841344818004993"/>
    <n v="0.67826822581934776"/>
    <n v="0.71212430739299759"/>
    <n v="0.66945583973320333"/>
    <n v="0.69384073851921768"/>
    <n v="0.69997377824705631"/>
    <n v="0.59645193974218713"/>
    <n v="0.58427770120972911"/>
    <n v="0.60427549874353048"/>
    <n v="0.63624750883843095"/>
    <n v="0.60051747234509711"/>
    <n v="0.59822863865058529"/>
    <n v="0.64272592204262535"/>
    <n v="0.60672871554085839"/>
    <x v="4"/>
    <x v="0"/>
  </r>
  <r>
    <s v="Ethiopia"/>
    <s v="ETH"/>
    <s v="Price level ratio of PPP conversion factor (GDP) to market exchange rate"/>
    <s v="PA.NUS.PPPC.RF"/>
    <m/>
    <m/>
    <m/>
    <m/>
    <m/>
    <m/>
    <m/>
    <m/>
    <m/>
    <m/>
    <m/>
    <m/>
    <m/>
    <m/>
    <m/>
    <m/>
    <m/>
    <m/>
    <m/>
    <m/>
    <m/>
    <m/>
    <m/>
    <m/>
    <m/>
    <m/>
    <m/>
    <m/>
    <m/>
    <m/>
    <n v="0.62857625807601936"/>
    <n v="0.72404993222588887"/>
    <n v="0.60410202377302402"/>
    <n v="0.43894030788072197"/>
    <n v="0.32673873959290028"/>
    <n v="0.3335876251794378"/>
    <n v="0.32498959700551572"/>
    <n v="0.3112688743106401"/>
    <n v="0.2902096601061171"/>
    <n v="0.26804368148633589"/>
    <n v="0.25803633763792527"/>
    <n v="0.23269662734296453"/>
    <n v="0.21527285343623562"/>
    <n v="0.23701174778618844"/>
    <n v="0.2387585484682696"/>
    <n v="0.25341711384160498"/>
    <n v="0.27330552475012498"/>
    <n v="0.30792818289145552"/>
    <n v="0.37454903060338385"/>
    <n v="0.40992274094041464"/>
    <n v="0.33211007908002094"/>
    <n v="0.31237611108027358"/>
    <n v="0.38487098072619069"/>
    <n v="0.38917397704579287"/>
    <n v="0.37452942511915788"/>
    <n v="0.38648680487415554"/>
    <n v="0.38169110730985045"/>
    <n v="0.38016324097295118"/>
    <n v="0.35816750881012083"/>
    <n v="0.36956069631315747"/>
    <n v="0.38607804730033174"/>
    <n v="0.36145584968262606"/>
    <n v="0.36536217320661435"/>
    <x v="3"/>
    <x v="2"/>
  </r>
  <r>
    <s v="European Union"/>
    <s v="EUU"/>
    <s v="Price level ratio of PPP conversion factor (GDP) to market exchange rate"/>
    <s v="PA.NUS.PPPC.RF"/>
    <m/>
    <m/>
    <m/>
    <m/>
    <m/>
    <m/>
    <m/>
    <m/>
    <m/>
    <m/>
    <m/>
    <m/>
    <m/>
    <m/>
    <m/>
    <m/>
    <m/>
    <m/>
    <m/>
    <m/>
    <m/>
    <m/>
    <m/>
    <m/>
    <m/>
    <m/>
    <m/>
    <m/>
    <m/>
    <m/>
    <m/>
    <m/>
    <m/>
    <m/>
    <m/>
    <m/>
    <m/>
    <m/>
    <m/>
    <m/>
    <m/>
    <m/>
    <m/>
    <m/>
    <m/>
    <m/>
    <m/>
    <m/>
    <m/>
    <m/>
    <m/>
    <m/>
    <m/>
    <m/>
    <m/>
    <m/>
    <m/>
    <m/>
    <m/>
    <m/>
    <m/>
    <m/>
    <n v="0"/>
    <x v="1"/>
    <x v="1"/>
  </r>
  <r>
    <s v="Fragile and conflict affected situations"/>
    <s v="FCS"/>
    <s v="Price level ratio of PPP conversion factor (GDP) to market exchange rate"/>
    <s v="PA.NUS.PPPC.RF"/>
    <m/>
    <m/>
    <m/>
    <m/>
    <m/>
    <m/>
    <m/>
    <m/>
    <m/>
    <m/>
    <m/>
    <m/>
    <m/>
    <m/>
    <m/>
    <m/>
    <m/>
    <m/>
    <m/>
    <m/>
    <m/>
    <m/>
    <m/>
    <m/>
    <m/>
    <m/>
    <m/>
    <m/>
    <m/>
    <m/>
    <m/>
    <m/>
    <m/>
    <m/>
    <m/>
    <m/>
    <m/>
    <m/>
    <m/>
    <m/>
    <m/>
    <m/>
    <m/>
    <m/>
    <m/>
    <m/>
    <m/>
    <m/>
    <m/>
    <m/>
    <m/>
    <m/>
    <m/>
    <m/>
    <m/>
    <m/>
    <m/>
    <m/>
    <m/>
    <m/>
    <m/>
    <m/>
    <n v="0"/>
    <x v="1"/>
    <x v="1"/>
  </r>
  <r>
    <s v="Finland"/>
    <s v="FIN"/>
    <s v="Price level ratio of PPP conversion factor (GDP) to market exchange rate"/>
    <s v="PA.NUS.PPPC.RF"/>
    <m/>
    <m/>
    <m/>
    <m/>
    <m/>
    <m/>
    <m/>
    <m/>
    <m/>
    <m/>
    <m/>
    <m/>
    <m/>
    <m/>
    <m/>
    <m/>
    <m/>
    <m/>
    <m/>
    <m/>
    <m/>
    <m/>
    <m/>
    <m/>
    <m/>
    <m/>
    <m/>
    <m/>
    <m/>
    <m/>
    <n v="1.5630741719794743"/>
    <n v="1.4513012792236435"/>
    <n v="1.2922816564905761"/>
    <n v="1.0074487352971793"/>
    <n v="1.0985862265224815"/>
    <n v="1.3412295751633985"/>
    <n v="1.2835335231685221"/>
    <n v="1.1329435345321268"/>
    <n v="1.1031397418780595"/>
    <n v="1.05728967002201"/>
    <n v="0.9087728661945117"/>
    <n v="0.89808892624173331"/>
    <n v="0.94380833934470765"/>
    <n v="1.1333672860819586"/>
    <n v="1.2105719540289606"/>
    <n v="1.2184918709291823"/>
    <n v="1.1964915089117631"/>
    <n v="1.2809830822988277"/>
    <n v="1.3415128319335934"/>
    <n v="1.2504126777339835"/>
    <n v="1.1938370241000023"/>
    <n v="1.2500704700778233"/>
    <n v="1.1672240844550785"/>
    <n v="1.2024209636301995"/>
    <n v="1.2052291965372506"/>
    <n v="1.0071581074390621"/>
    <n v="0.9750654175856055"/>
    <n v="0.97565705582706053"/>
    <n v="1.0082351889270582"/>
    <n v="0.93859093798431215"/>
    <n v="0.94005252597976918"/>
    <n v="0.97775958693796883"/>
    <n v="0.85616539950389436"/>
    <x v="4"/>
    <x v="0"/>
  </r>
  <r>
    <s v="Fiji"/>
    <s v="FJI"/>
    <s v="Price level ratio of PPP conversion factor (GDP) to market exchange rate"/>
    <s v="PA.NUS.PPPC.RF"/>
    <m/>
    <m/>
    <m/>
    <m/>
    <m/>
    <m/>
    <m/>
    <m/>
    <m/>
    <m/>
    <m/>
    <m/>
    <m/>
    <m/>
    <m/>
    <m/>
    <m/>
    <m/>
    <m/>
    <m/>
    <m/>
    <m/>
    <m/>
    <m/>
    <m/>
    <m/>
    <m/>
    <m/>
    <m/>
    <m/>
    <n v="0.43732334484700064"/>
    <n v="0.44999558327273415"/>
    <n v="0.45917960086225335"/>
    <n v="0.46891041203067313"/>
    <n v="0.4874584923018766"/>
    <n v="0.50268607884393746"/>
    <n v="0.50890508767562603"/>
    <n v="0.50228605873653698"/>
    <n v="0.38779304563145828"/>
    <n v="0.4117093763889999"/>
    <n v="0.35493442396005637"/>
    <n v="0.33508486782331831"/>
    <n v="0.35469577877486025"/>
    <n v="0.43215437937075424"/>
    <n v="0.47048575089337275"/>
    <n v="0.49856447423256078"/>
    <n v="0.49012416309638979"/>
    <n v="0.52857396517724398"/>
    <n v="0.5353382421190086"/>
    <n v="0.43949704299743259"/>
    <n v="0.46142167685241453"/>
    <n v="0.52972002039920174"/>
    <n v="0.51943964393339548"/>
    <n v="0.50758800414708516"/>
    <n v="0.49403360249384665"/>
    <n v="0.43429623012133839"/>
    <n v="0.44738147503307929"/>
    <n v="0.45431239171658228"/>
    <n v="0.44555179685939411"/>
    <n v="0.42944766111213789"/>
    <n v="0.41601132555272557"/>
    <n v="0.406520657159331"/>
    <n v="0.36605300044131817"/>
    <x v="6"/>
    <x v="4"/>
  </r>
  <r>
    <s v="France"/>
    <s v="FRA"/>
    <s v="Price level ratio of PPP conversion factor (GDP) to market exchange rate"/>
    <s v="PA.NUS.PPPC.RF"/>
    <m/>
    <m/>
    <m/>
    <m/>
    <m/>
    <m/>
    <m/>
    <m/>
    <m/>
    <m/>
    <m/>
    <m/>
    <m/>
    <m/>
    <m/>
    <m/>
    <m/>
    <m/>
    <m/>
    <m/>
    <m/>
    <m/>
    <m/>
    <m/>
    <m/>
    <m/>
    <m/>
    <m/>
    <m/>
    <m/>
    <n v="1.2346307673774244"/>
    <n v="1.181946285315661"/>
    <n v="1.2558773234200742"/>
    <n v="1.1652756543896226"/>
    <n v="1.1745923913043479"/>
    <n v="1.2941358917071888"/>
    <n v="1.2581177073983845"/>
    <n v="1.0892503933468196"/>
    <n v="1.0691049588614632"/>
    <n v="1.0153876031972995"/>
    <n v="0.85913515697255083"/>
    <n v="0.81661082123110329"/>
    <n v="0.85165745192706033"/>
    <n v="1.0518060971658802"/>
    <n v="1.1631991782034778"/>
    <n v="1.1401564828389099"/>
    <n v="1.123440769358822"/>
    <n v="1.2178876438513764"/>
    <n v="1.2970210082484372"/>
    <n v="1.2036372544339835"/>
    <n v="1.1330568920833355"/>
    <n v="1.1711368635505861"/>
    <n v="1.0847483604527346"/>
    <n v="1.0779577097031403"/>
    <n v="1.07285073588431"/>
    <n v="0.89725641757109331"/>
    <n v="0.86343313175253122"/>
    <n v="0.86997764113058973"/>
    <n v="0.89299764786039149"/>
    <n v="0.80186391872941043"/>
    <n v="0.8113704279533096"/>
    <n v="0.84999643042246686"/>
    <n v="0.73818604228210405"/>
    <x v="4"/>
    <x v="0"/>
  </r>
  <r>
    <s v="Faroe Islands"/>
    <s v="FRO"/>
    <s v="Price level ratio of PPP conversion factor (GDP) to market exchange rate"/>
    <s v="PA.NUS.PPPC.RF"/>
    <m/>
    <m/>
    <m/>
    <m/>
    <m/>
    <m/>
    <m/>
    <m/>
    <m/>
    <m/>
    <m/>
    <m/>
    <m/>
    <m/>
    <m/>
    <m/>
    <m/>
    <m/>
    <m/>
    <m/>
    <m/>
    <m/>
    <m/>
    <m/>
    <m/>
    <m/>
    <m/>
    <m/>
    <m/>
    <m/>
    <m/>
    <m/>
    <m/>
    <m/>
    <m/>
    <m/>
    <m/>
    <m/>
    <m/>
    <m/>
    <m/>
    <m/>
    <m/>
    <m/>
    <m/>
    <m/>
    <m/>
    <m/>
    <m/>
    <m/>
    <m/>
    <m/>
    <m/>
    <m/>
    <m/>
    <m/>
    <m/>
    <m/>
    <m/>
    <m/>
    <m/>
    <m/>
    <n v="0"/>
    <x v="4"/>
    <x v="0"/>
  </r>
  <r>
    <s v="Micronesia, Fed. Sts."/>
    <s v="FSM"/>
    <s v="Price level ratio of PPP conversion factor (GDP) to market exchange rate"/>
    <s v="PA.NUS.PPPC.RF"/>
    <m/>
    <m/>
    <m/>
    <m/>
    <m/>
    <m/>
    <m/>
    <m/>
    <m/>
    <m/>
    <m/>
    <m/>
    <m/>
    <m/>
    <m/>
    <m/>
    <m/>
    <m/>
    <m/>
    <m/>
    <m/>
    <m/>
    <m/>
    <m/>
    <m/>
    <m/>
    <m/>
    <m/>
    <m/>
    <m/>
    <n v="0.86413676021480701"/>
    <n v="0.878510455350064"/>
    <n v="0.88496670149947698"/>
    <n v="0.89051561289021797"/>
    <n v="0.89469729679290899"/>
    <n v="0.89601937527944897"/>
    <n v="0.89635934148475005"/>
    <n v="0.88690243875994501"/>
    <n v="0.90326532949917204"/>
    <n v="0.88372459509119206"/>
    <n v="0.87347026929289096"/>
    <n v="0.86369703406212694"/>
    <n v="0.85124359033089003"/>
    <n v="0.83172899873606598"/>
    <n v="0.81803131531694495"/>
    <n v="0.80979174401570098"/>
    <n v="0.79643047973769898"/>
    <n v="0.80009019610625598"/>
    <n v="0.82432454440856495"/>
    <n v="0.86299031360363399"/>
    <n v="0.88346629749572003"/>
    <n v="0.87929396015344896"/>
    <n v="0.92462567485937097"/>
    <n v="0.91450254827225697"/>
    <n v="0.92486221928634205"/>
    <n v="0.86762270811173503"/>
    <n v="0.89378483927915098"/>
    <n v="0.942653504700666"/>
    <n v="1.00692705148659"/>
    <n v="1.0119153777550201"/>
    <n v="1.0075581444625901"/>
    <n v="0.97933492197640604"/>
    <n v="0.96344328534928303"/>
    <x v="6"/>
    <x v="3"/>
  </r>
  <r>
    <s v="Gabon"/>
    <s v="GAB"/>
    <s v="Price level ratio of PPP conversion factor (GDP) to market exchange rate"/>
    <s v="PA.NUS.PPPC.RF"/>
    <m/>
    <m/>
    <m/>
    <m/>
    <m/>
    <m/>
    <m/>
    <m/>
    <m/>
    <m/>
    <m/>
    <m/>
    <m/>
    <m/>
    <m/>
    <m/>
    <m/>
    <m/>
    <m/>
    <m/>
    <m/>
    <m/>
    <m/>
    <m/>
    <m/>
    <m/>
    <m/>
    <m/>
    <m/>
    <m/>
    <n v="0.53915380056929729"/>
    <n v="0.44611450585130125"/>
    <n v="0.46586631206563139"/>
    <n v="0.34278301278597312"/>
    <n v="0.30972047895674859"/>
    <n v="0.34194629114011871"/>
    <n v="0.37209445700827382"/>
    <n v="0.32362540115949412"/>
    <n v="0.26030099473039808"/>
    <n v="0.29315075129093576"/>
    <n v="0.3183153895645543"/>
    <n v="0.28299555891579387"/>
    <n v="0.29670926842020701"/>
    <n v="0.34731871954489929"/>
    <n v="0.40083407151613903"/>
    <n v="0.46681384127884945"/>
    <n v="0.50213045285480018"/>
    <n v="0.55623079024148481"/>
    <n v="0.70564134039753601"/>
    <n v="0.54474615823589556"/>
    <n v="0.5963700995623632"/>
    <n v="0.69121165765544956"/>
    <n v="0.6390566922706149"/>
    <n v="0.64068673298572509"/>
    <n v="0.62868021890144687"/>
    <n v="0.50237644949345028"/>
    <n v="0.4888930974400808"/>
    <n v="0.48180911795606263"/>
    <n v="0.5271513596496874"/>
    <n v="0.49853213781884653"/>
    <n v="0.45498253987255821"/>
    <n v="0.56618668793567284"/>
    <n v="0.53570368001254065"/>
    <x v="3"/>
    <x v="4"/>
  </r>
  <r>
    <s v="United Kingdom"/>
    <s v="GBR"/>
    <s v="Price level ratio of PPP conversion factor (GDP) to market exchange rate"/>
    <s v="PA.NUS.PPPC.RF"/>
    <m/>
    <m/>
    <m/>
    <m/>
    <m/>
    <m/>
    <m/>
    <m/>
    <m/>
    <m/>
    <m/>
    <m/>
    <m/>
    <m/>
    <m/>
    <m/>
    <m/>
    <m/>
    <m/>
    <m/>
    <m/>
    <m/>
    <m/>
    <m/>
    <m/>
    <m/>
    <m/>
    <m/>
    <m/>
    <m/>
    <n v="1.1172620738636363"/>
    <n v="1.1423791887125221"/>
    <n v="1.1483485433485434"/>
    <n v="0.98477354529094185"/>
    <n v="0.99767064585246401"/>
    <n v="1.1249408237336278"/>
    <n v="1.1121060842433699"/>
    <n v="1.1602390307793058"/>
    <n v="1.1936021861543558"/>
    <n v="1.1742743892574017"/>
    <n v="1.065934331971554"/>
    <n v="0.99978263998848427"/>
    <n v="1.033988309352518"/>
    <n v="1.1360702040816326"/>
    <n v="1.2593097766385939"/>
    <n v="1.2865799999999998"/>
    <n v="1.2815676172953083"/>
    <n v="1.4188655462184874"/>
    <n v="1.2898731617647057"/>
    <n v="1.1061941112322791"/>
    <n v="1.0851381534621498"/>
    <n v="1.1312382711865405"/>
    <n v="1.1083442656705074"/>
    <n v="1.0869014354361421"/>
    <n v="1.1492676498062475"/>
    <n v="1.0580639883581806"/>
    <n v="0.92974744459317438"/>
    <n v="0.88107942194784772"/>
    <n v="0.91746377639815757"/>
    <n v="0.86727964897203103"/>
    <n v="0.87893252827518142"/>
    <n v="0.93067064358338658"/>
    <n v="0.8397122632791536"/>
    <x v="4"/>
    <x v="0"/>
  </r>
  <r>
    <s v="Georgia"/>
    <s v="GEO"/>
    <s v="Price level ratio of PPP conversion factor (GDP) to market exchange rate"/>
    <s v="PA.NUS.PPPC.RF"/>
    <m/>
    <m/>
    <m/>
    <m/>
    <m/>
    <m/>
    <m/>
    <m/>
    <m/>
    <m/>
    <m/>
    <m/>
    <m/>
    <m/>
    <m/>
    <m/>
    <m/>
    <m/>
    <m/>
    <m/>
    <m/>
    <m/>
    <m/>
    <m/>
    <m/>
    <m/>
    <m/>
    <m/>
    <m/>
    <m/>
    <n v="0.27268710072435953"/>
    <n v="0.28527412228208798"/>
    <n v="0.29502141393702247"/>
    <n v="0.29520534706150414"/>
    <n v="0.30022318493589301"/>
    <n v="0.30709099335731088"/>
    <n v="0.31159428930406591"/>
    <n v="0.31436287895749288"/>
    <n v="0.3103468722491875"/>
    <n v="0.23052529262530816"/>
    <n v="0.24170121511219883"/>
    <n v="0.23748679874460557"/>
    <n v="0.23384754794372709"/>
    <n v="0.24270426151703819"/>
    <n v="0.28688760776953048"/>
    <n v="0.31748850872730744"/>
    <n v="0.34005560874053331"/>
    <n v="0.3862977944833127"/>
    <n v="0.46547034825327011"/>
    <n v="0.40393747008210479"/>
    <n v="0.42724144448497092"/>
    <n v="0.48105409771416163"/>
    <n v="0.45002106368389316"/>
    <n v="0.43573154335137759"/>
    <n v="0.40942141453689684"/>
    <n v="0.33204197218887149"/>
    <n v="0.31591027121644677"/>
    <n v="0.32060499102202672"/>
    <n v="0.32351466203293511"/>
    <n v="0.3005542141285017"/>
    <n v="0.28855170852682799"/>
    <n v="0.29394987118333016"/>
    <n v="0.33090083575044582"/>
    <x v="4"/>
    <x v="4"/>
  </r>
  <r>
    <s v="Ghana"/>
    <s v="GHA"/>
    <s v="Price level ratio of PPP conversion factor (GDP) to market exchange rate"/>
    <s v="PA.NUS.PPPC.RF"/>
    <m/>
    <m/>
    <m/>
    <m/>
    <m/>
    <m/>
    <m/>
    <m/>
    <m/>
    <m/>
    <m/>
    <m/>
    <m/>
    <m/>
    <m/>
    <m/>
    <m/>
    <m/>
    <m/>
    <m/>
    <m/>
    <m/>
    <m/>
    <m/>
    <m/>
    <m/>
    <m/>
    <m/>
    <m/>
    <m/>
    <n v="0.52810053294440451"/>
    <n v="0.54403061033683053"/>
    <n v="0.49753729300411126"/>
    <n v="0.43122868297111189"/>
    <n v="0.37294362607024528"/>
    <n v="0.41643471228492501"/>
    <n v="0.41929411305212627"/>
    <n v="0.39321534279110482"/>
    <n v="0.40321145928177893"/>
    <n v="0.39286571355020755"/>
    <n v="0.23916792280373228"/>
    <n v="0.23988812152747085"/>
    <n v="0.26224101600156607"/>
    <n v="0.30259323034354912"/>
    <n v="0.32470842589593713"/>
    <n v="0.3596621266554762"/>
    <n v="0.38925948522146259"/>
    <n v="0.43179118987837051"/>
    <n v="0.44837342131184621"/>
    <n v="0.38595448618739014"/>
    <n v="0.4368833258125922"/>
    <n v="0.4584832981296198"/>
    <n v="0.41979008200662127"/>
    <n v="0.44593581924209358"/>
    <n v="0.36138583751123998"/>
    <n v="0.34076928038643295"/>
    <n v="0.39496392286484511"/>
    <n v="0.40545595160551168"/>
    <n v="0.41536531372577079"/>
    <n v="0.389028195731701"/>
    <n v="0.39158630979085274"/>
    <n v="0.40492155431911914"/>
    <n v="0.34041840723963668"/>
    <x v="3"/>
    <x v="3"/>
  </r>
  <r>
    <s v="Gibraltar"/>
    <s v="GIB"/>
    <s v="Price level ratio of PPP conversion factor (GDP) to market exchange rate"/>
    <s v="PA.NUS.PPPC.RF"/>
    <m/>
    <m/>
    <m/>
    <m/>
    <m/>
    <m/>
    <m/>
    <m/>
    <m/>
    <m/>
    <m/>
    <m/>
    <m/>
    <m/>
    <m/>
    <m/>
    <m/>
    <m/>
    <m/>
    <m/>
    <m/>
    <m/>
    <m/>
    <m/>
    <m/>
    <m/>
    <m/>
    <m/>
    <m/>
    <m/>
    <m/>
    <m/>
    <m/>
    <m/>
    <m/>
    <m/>
    <m/>
    <m/>
    <m/>
    <m/>
    <m/>
    <m/>
    <m/>
    <m/>
    <m/>
    <m/>
    <m/>
    <m/>
    <m/>
    <m/>
    <m/>
    <m/>
    <m/>
    <m/>
    <m/>
    <m/>
    <m/>
    <m/>
    <m/>
    <m/>
    <m/>
    <m/>
    <n v="0"/>
    <x v="4"/>
    <x v="0"/>
  </r>
  <r>
    <s v="Guinea"/>
    <s v="GIN"/>
    <s v="Price level ratio of PPP conversion factor (GDP) to market exchange rate"/>
    <s v="PA.NUS.PPPC.RF"/>
    <m/>
    <m/>
    <m/>
    <m/>
    <m/>
    <m/>
    <m/>
    <m/>
    <m/>
    <m/>
    <m/>
    <m/>
    <m/>
    <m/>
    <m/>
    <m/>
    <m/>
    <m/>
    <m/>
    <m/>
    <m/>
    <m/>
    <m/>
    <m/>
    <m/>
    <m/>
    <m/>
    <m/>
    <m/>
    <m/>
    <n v="0.69407274843074285"/>
    <n v="0.73972475621993572"/>
    <n v="0.76294878946217926"/>
    <n v="0.70830189465635762"/>
    <n v="0.68816607768793958"/>
    <n v="0.703503254457015"/>
    <n v="0.69272680103745665"/>
    <n v="0.63316733509375434"/>
    <n v="0.57292022454875935"/>
    <n v="0.52493825800616634"/>
    <n v="0.43336535564392742"/>
    <n v="0.38621108122777786"/>
    <n v="0.37704233377838053"/>
    <n v="0.42661194395690477"/>
    <n v="0.42822380507062996"/>
    <n v="0.32567988516750751"/>
    <n v="0.30766447819999221"/>
    <n v="0.41747622246164739"/>
    <n v="0.4360842367525401"/>
    <n v="0.42266669188116601"/>
    <n v="0.40656911421504877"/>
    <n v="0.37336876061062346"/>
    <n v="0.39937141594846409"/>
    <n v="0.4245510764692827"/>
    <n v="0.4362536352373963"/>
    <n v="0.42281597955579059"/>
    <n v="0.35229340343101678"/>
    <n v="0.35386464059993034"/>
    <n v="0.37311924824468073"/>
    <n v="0.39346679352885794"/>
    <n v="0.39042391960813955"/>
    <n v="0.40815930274110718"/>
    <n v="0.47526105826947207"/>
    <x v="3"/>
    <x v="3"/>
  </r>
  <r>
    <s v="Gambia, The"/>
    <s v="GMB"/>
    <s v="Price level ratio of PPP conversion factor (GDP) to market exchange rate"/>
    <s v="PA.NUS.PPPC.RF"/>
    <m/>
    <m/>
    <m/>
    <m/>
    <m/>
    <m/>
    <m/>
    <m/>
    <m/>
    <m/>
    <m/>
    <m/>
    <m/>
    <m/>
    <m/>
    <m/>
    <m/>
    <m/>
    <m/>
    <m/>
    <m/>
    <m/>
    <m/>
    <m/>
    <m/>
    <m/>
    <m/>
    <m/>
    <m/>
    <m/>
    <n v="0.29984103534337386"/>
    <n v="0.28327005914793202"/>
    <n v="0.29125591653055438"/>
    <n v="0.29196450025767523"/>
    <n v="0.28218870604188728"/>
    <n v="0.28847635172191366"/>
    <n v="0.28401211208461763"/>
    <n v="0.27847730347728716"/>
    <n v="0.27056175352212702"/>
    <n v="0.26001187098036771"/>
    <n v="0.23158734743429449"/>
    <n v="0.21254844212372564"/>
    <n v="0.19137737659332582"/>
    <n v="0.16690697276086355"/>
    <n v="0.29988176996886384"/>
    <n v="0.31813580861190449"/>
    <n v="0.31831298825443166"/>
    <n v="0.36515389017791711"/>
    <n v="0.41150893897831453"/>
    <n v="0.35593778414703209"/>
    <n v="0.35342233572527854"/>
    <n v="0.34424468215267912"/>
    <n v="0.33765994824762402"/>
    <n v="0.33020019735789286"/>
    <n v="0.29966431335884092"/>
    <n v="0.31967508778060372"/>
    <n v="0.33391216018609521"/>
    <n v="0.32796467284915426"/>
    <n v="0.33155412117274752"/>
    <n v="0.33286694023469604"/>
    <n v="0.3263880521794793"/>
    <n v="0.33697739620887424"/>
    <n v="0.32376517502255397"/>
    <x v="3"/>
    <x v="2"/>
  </r>
  <r>
    <s v="Guinea-Bissau"/>
    <s v="GNB"/>
    <s v="Price level ratio of PPP conversion factor (GDP) to market exchange rate"/>
    <s v="PA.NUS.PPPC.RF"/>
    <m/>
    <m/>
    <m/>
    <m/>
    <m/>
    <m/>
    <m/>
    <m/>
    <m/>
    <m/>
    <m/>
    <m/>
    <m/>
    <m/>
    <m/>
    <m/>
    <m/>
    <m/>
    <m/>
    <m/>
    <m/>
    <m/>
    <m/>
    <m/>
    <m/>
    <m/>
    <m/>
    <m/>
    <m/>
    <m/>
    <n v="0.43322690306442374"/>
    <n v="0.4202751940955099"/>
    <n v="0.35770062775003558"/>
    <n v="0.35821136765565337"/>
    <n v="0.33803806152959504"/>
    <n v="0.34183574128951572"/>
    <n v="0.32028359995704442"/>
    <n v="0.2935946654451484"/>
    <n v="0.31042901598100875"/>
    <n v="0.32940942415664237"/>
    <n v="0.28835326041878345"/>
    <n v="0.29196681934984692"/>
    <n v="0.30897139032275178"/>
    <n v="0.34429352259840534"/>
    <n v="0.36359809656790992"/>
    <n v="0.37304874875777755"/>
    <n v="0.35692958213666293"/>
    <n v="0.39595349065875529"/>
    <n v="0.46894159851015371"/>
    <n v="0.43102350860988331"/>
    <n v="0.41681958830503918"/>
    <n v="0.48889642714007825"/>
    <n v="0.45478451200760917"/>
    <n v="0.46516390549808673"/>
    <n v="0.45225371929457425"/>
    <n v="0.37778473353505204"/>
    <n v="0.37867856421561291"/>
    <n v="0.38361490000744691"/>
    <n v="0.41217121353624608"/>
    <n v="0.37073460360211008"/>
    <n v="0.37290573766097879"/>
    <n v="0.39345656063040929"/>
    <n v="0.35407147148011003"/>
    <x v="3"/>
    <x v="2"/>
  </r>
  <r>
    <s v="Equatorial Guinea"/>
    <s v="GNQ"/>
    <s v="Price level ratio of PPP conversion factor (GDP) to market exchange rate"/>
    <s v="PA.NUS.PPPC.RF"/>
    <m/>
    <m/>
    <m/>
    <m/>
    <m/>
    <m/>
    <m/>
    <m/>
    <m/>
    <m/>
    <m/>
    <m/>
    <m/>
    <m/>
    <m/>
    <m/>
    <m/>
    <m/>
    <m/>
    <m/>
    <m/>
    <m/>
    <m/>
    <m/>
    <m/>
    <m/>
    <m/>
    <m/>
    <m/>
    <m/>
    <n v="0.51431271759030772"/>
    <n v="0.49718733119784037"/>
    <n v="0.4381833531480826"/>
    <n v="0.38934081036398177"/>
    <n v="0.24210151615525241"/>
    <n v="0.28401860251596389"/>
    <n v="0.27438370436798237"/>
    <n v="0.20532425125067041"/>
    <n v="0.13746821101920423"/>
    <n v="0.18075061659224934"/>
    <n v="0.22401342324488188"/>
    <n v="0.18730962959529274"/>
    <n v="0.19090427728336865"/>
    <n v="0.22593277726513736"/>
    <n v="0.28302938206650657"/>
    <n v="0.39187255979177504"/>
    <n v="0.43323179702381059"/>
    <n v="0.47420729608938489"/>
    <n v="0.59677096096968474"/>
    <n v="0.44521333013743936"/>
    <n v="0.52438932687906747"/>
    <n v="0.63132171544367954"/>
    <n v="0.57787555053786055"/>
    <n v="0.58651301655902655"/>
    <n v="0.57555662562898047"/>
    <n v="0.46931338293628461"/>
    <n v="0.45214412239996737"/>
    <n v="0.42871161978392408"/>
    <n v="0.47928556228623481"/>
    <n v="0.43223629944371533"/>
    <n v="0.39015807405791481"/>
    <n v="0.45563004300109394"/>
    <n v="0.40760291481499245"/>
    <x v="3"/>
    <x v="4"/>
  </r>
  <r>
    <s v="Greece"/>
    <s v="GRC"/>
    <s v="Price level ratio of PPP conversion factor (GDP) to market exchange rate"/>
    <s v="PA.NUS.PPPC.RF"/>
    <m/>
    <m/>
    <m/>
    <m/>
    <m/>
    <m/>
    <m/>
    <m/>
    <m/>
    <m/>
    <m/>
    <m/>
    <m/>
    <m/>
    <m/>
    <m/>
    <m/>
    <m/>
    <m/>
    <m/>
    <m/>
    <m/>
    <m/>
    <m/>
    <m/>
    <m/>
    <m/>
    <m/>
    <m/>
    <m/>
    <n v="0.72116509028374898"/>
    <n v="0.72672462142456529"/>
    <n v="0.77995888451912765"/>
    <n v="0.72488406658739601"/>
    <n v="0.74564606741573047"/>
    <n v="0.83970142668039427"/>
    <n v="0.85134343148357861"/>
    <n v="0.78269561961812051"/>
    <n v="0.74703216879972323"/>
    <n v="0.7175659668262564"/>
    <n v="0.61849160177568763"/>
    <n v="0.59874804302283535"/>
    <n v="0.62688417606705993"/>
    <n v="0.77489803316588068"/>
    <n v="0.86390259790347712"/>
    <n v="0.88203014494630316"/>
    <n v="0.86950218529411638"/>
    <n v="0.98431296019372871"/>
    <n v="1.0412228048570311"/>
    <n v="0.98251960752929612"/>
    <n v="0.95718466765000187"/>
    <n v="0.99269098403696687"/>
    <n v="0.87964726645195335"/>
    <n v="0.83842232450431609"/>
    <n v="0.81189332682156579"/>
    <n v="0.67577101629296843"/>
    <n v="0.65150103415564364"/>
    <n v="0.64961299339882472"/>
    <n v="0.66707042154431329"/>
    <n v="0.61446724421176369"/>
    <n v="0.62143235260389273"/>
    <n v="0.64523806246122983"/>
    <n v="0.56283764830350413"/>
    <x v="4"/>
    <x v="0"/>
  </r>
  <r>
    <s v="Grenada"/>
    <s v="GRD"/>
    <s v="Price level ratio of PPP conversion factor (GDP) to market exchange rate"/>
    <s v="PA.NUS.PPPC.RF"/>
    <m/>
    <m/>
    <m/>
    <m/>
    <m/>
    <m/>
    <m/>
    <m/>
    <m/>
    <m/>
    <m/>
    <m/>
    <m/>
    <m/>
    <m/>
    <m/>
    <m/>
    <m/>
    <m/>
    <m/>
    <m/>
    <m/>
    <m/>
    <m/>
    <m/>
    <m/>
    <m/>
    <m/>
    <m/>
    <m/>
    <n v="0.61214354498928147"/>
    <n v="0.63161331008094446"/>
    <n v="0.64231324384857769"/>
    <n v="0.63925814205127773"/>
    <n v="0.64586343291745552"/>
    <n v="0.65191265518452957"/>
    <n v="0.6573038098338666"/>
    <n v="0.65769328936425553"/>
    <n v="0.66167578392030368"/>
    <n v="0.65979831329238148"/>
    <n v="0.6625523180714703"/>
    <n v="0.66184750317695185"/>
    <n v="0.65411594428199993"/>
    <n v="0.640961785974837"/>
    <n v="0.63688410054346289"/>
    <n v="0.63289441558300741"/>
    <n v="0.64239225952814072"/>
    <n v="0.63999612127798511"/>
    <n v="0.67723241875959994"/>
    <n v="0.67285269293582961"/>
    <n v="0.66805238996722216"/>
    <n v="0.65592399349918884"/>
    <n v="0.66680510838826668"/>
    <n v="0.65528710683186664"/>
    <n v="0.64177310025250367"/>
    <n v="0.64277856438248138"/>
    <n v="0.64078675376044436"/>
    <n v="0.62604180088749628"/>
    <n v="0.60704293122168151"/>
    <n v="0.61618849147231847"/>
    <n v="0.60642667985834442"/>
    <n v="0.59654632434372956"/>
    <n v="0.56718044685111846"/>
    <x v="0"/>
    <x v="4"/>
  </r>
  <r>
    <s v="Greenland"/>
    <s v="GRL"/>
    <s v="Price level ratio of PPP conversion factor (GDP) to market exchange rate"/>
    <s v="PA.NUS.PPPC.RF"/>
    <m/>
    <m/>
    <m/>
    <m/>
    <m/>
    <m/>
    <m/>
    <m/>
    <m/>
    <m/>
    <m/>
    <m/>
    <m/>
    <m/>
    <m/>
    <m/>
    <m/>
    <m/>
    <m/>
    <m/>
    <m/>
    <m/>
    <m/>
    <m/>
    <m/>
    <m/>
    <m/>
    <m/>
    <m/>
    <m/>
    <m/>
    <m/>
    <m/>
    <m/>
    <m/>
    <m/>
    <m/>
    <m/>
    <m/>
    <m/>
    <m/>
    <m/>
    <m/>
    <m/>
    <m/>
    <m/>
    <m/>
    <m/>
    <m/>
    <m/>
    <m/>
    <m/>
    <m/>
    <m/>
    <m/>
    <m/>
    <m/>
    <m/>
    <m/>
    <m/>
    <m/>
    <m/>
    <n v="0"/>
    <x v="4"/>
    <x v="0"/>
  </r>
  <r>
    <s v="Guatemala"/>
    <s v="GTM"/>
    <s v="Price level ratio of PPP conversion factor (GDP) to market exchange rate"/>
    <s v="PA.NUS.PPPC.RF"/>
    <m/>
    <m/>
    <m/>
    <m/>
    <m/>
    <m/>
    <m/>
    <m/>
    <m/>
    <m/>
    <m/>
    <m/>
    <m/>
    <m/>
    <m/>
    <m/>
    <m/>
    <m/>
    <m/>
    <m/>
    <m/>
    <m/>
    <m/>
    <m/>
    <m/>
    <m/>
    <m/>
    <m/>
    <m/>
    <m/>
    <n v="0.22337177212729936"/>
    <n v="0.25628258657275577"/>
    <n v="0.2652984249958148"/>
    <n v="0.27227269186330855"/>
    <n v="0.29183059686273177"/>
    <n v="0.30743745662621758"/>
    <n v="0.3136338469695561"/>
    <n v="0.33528965751988721"/>
    <n v="0.34428731130943324"/>
    <n v="0.30877087830461591"/>
    <n v="0.3068529759757323"/>
    <n v="0.31895520914709924"/>
    <n v="0.33595477554774028"/>
    <n v="0.33901680392452371"/>
    <n v="0.34979563515404527"/>
    <n v="0.37305839736942398"/>
    <n v="0.3814837380412926"/>
    <n v="0.39421044117249232"/>
    <n v="0.42952018515622431"/>
    <n v="0.40956214853923795"/>
    <n v="0.43097050625899891"/>
    <n v="0.46709534993364776"/>
    <n v="0.46567094244977497"/>
    <n v="0.47307134819039626"/>
    <n v="0.48715982890827136"/>
    <n v="0.48748038341672262"/>
    <n v="0.50759061783017678"/>
    <n v="0.5351968845818984"/>
    <n v="0.5172256549549531"/>
    <n v="0.51409056767439754"/>
    <n v="0.52036247302496219"/>
    <n v="0.51055996631945022"/>
    <n v="0.50575977158874585"/>
    <x v="0"/>
    <x v="4"/>
  </r>
  <r>
    <s v="Guam"/>
    <s v="GUM"/>
    <s v="Price level ratio of PPP conversion factor (GDP) to market exchange rate"/>
    <s v="PA.NUS.PPPC.RF"/>
    <m/>
    <m/>
    <m/>
    <m/>
    <m/>
    <m/>
    <m/>
    <m/>
    <m/>
    <m/>
    <m/>
    <m/>
    <m/>
    <m/>
    <m/>
    <m/>
    <m/>
    <m/>
    <m/>
    <m/>
    <m/>
    <m/>
    <m/>
    <m/>
    <m/>
    <m/>
    <m/>
    <m/>
    <m/>
    <m/>
    <m/>
    <m/>
    <m/>
    <m/>
    <m/>
    <m/>
    <m/>
    <m/>
    <m/>
    <m/>
    <m/>
    <m/>
    <m/>
    <m/>
    <m/>
    <m/>
    <m/>
    <m/>
    <m/>
    <m/>
    <m/>
    <m/>
    <m/>
    <m/>
    <m/>
    <m/>
    <m/>
    <m/>
    <m/>
    <m/>
    <m/>
    <m/>
    <n v="0"/>
    <x v="6"/>
    <x v="0"/>
  </r>
  <r>
    <s v="Guyana"/>
    <s v="GUY"/>
    <s v="Price level ratio of PPP conversion factor (GDP) to market exchange rate"/>
    <s v="PA.NUS.PPPC.RF"/>
    <m/>
    <m/>
    <m/>
    <m/>
    <m/>
    <m/>
    <m/>
    <m/>
    <m/>
    <m/>
    <m/>
    <m/>
    <m/>
    <m/>
    <m/>
    <m/>
    <m/>
    <m/>
    <m/>
    <m/>
    <m/>
    <m/>
    <m/>
    <m/>
    <m/>
    <m/>
    <m/>
    <m/>
    <m/>
    <m/>
    <n v="0.43736366227359752"/>
    <n v="0.35056343850329702"/>
    <n v="0.34092832722797367"/>
    <n v="0.37423016906347084"/>
    <n v="0.40211190649157336"/>
    <n v="0.43097084531134999"/>
    <n v="0.44486947411085681"/>
    <n v="0.43740583773996949"/>
    <n v="0.42136316726654244"/>
    <n v="0.39075189705278657"/>
    <n v="0.39736622759716816"/>
    <n v="0.37968315818822301"/>
    <n v="0.37691788957846328"/>
    <n v="0.38064873635182689"/>
    <n v="0.38697291898853348"/>
    <n v="0.40067738827150468"/>
    <n v="0.40991402661083004"/>
    <n v="0.44498949494051121"/>
    <n v="0.47531064796677125"/>
    <n v="0.47698773546090273"/>
    <n v="0.49080160236455345"/>
    <n v="0.49147485002435576"/>
    <n v="0.51325609856861576"/>
    <n v="0.49796128517444466"/>
    <n v="0.49372263719871418"/>
    <n v="0.49800641888856173"/>
    <n v="0.51443004839068274"/>
    <n v="0.51018300645288139"/>
    <n v="0.48098631397660607"/>
    <n v="0.48467393818014864"/>
    <n v="0.35262218968881442"/>
    <n v="0.41311171369067196"/>
    <n v="0.43239529398275878"/>
    <x v="0"/>
    <x v="0"/>
  </r>
  <r>
    <s v="High income"/>
    <s v="HIC"/>
    <s v="Price level ratio of PPP conversion factor (GDP) to market exchange rate"/>
    <s v="PA.NUS.PPPC.RF"/>
    <m/>
    <m/>
    <m/>
    <m/>
    <m/>
    <m/>
    <m/>
    <m/>
    <m/>
    <m/>
    <m/>
    <m/>
    <m/>
    <m/>
    <m/>
    <m/>
    <m/>
    <m/>
    <m/>
    <m/>
    <m/>
    <m/>
    <m/>
    <m/>
    <m/>
    <m/>
    <m/>
    <m/>
    <m/>
    <m/>
    <m/>
    <m/>
    <m/>
    <m/>
    <m/>
    <m/>
    <m/>
    <m/>
    <m/>
    <m/>
    <m/>
    <m/>
    <m/>
    <m/>
    <m/>
    <m/>
    <m/>
    <m/>
    <m/>
    <m/>
    <m/>
    <m/>
    <m/>
    <m/>
    <m/>
    <m/>
    <m/>
    <m/>
    <m/>
    <m/>
    <m/>
    <m/>
    <n v="0"/>
    <x v="1"/>
    <x v="1"/>
  </r>
  <r>
    <s v="Hong Kong SAR, China"/>
    <s v="HKG"/>
    <s v="Price level ratio of PPP conversion factor (GDP) to market exchange rate"/>
    <s v="PA.NUS.PPPC.RF"/>
    <m/>
    <m/>
    <m/>
    <m/>
    <m/>
    <m/>
    <m/>
    <m/>
    <m/>
    <m/>
    <m/>
    <m/>
    <m/>
    <m/>
    <m/>
    <m/>
    <m/>
    <m/>
    <m/>
    <m/>
    <m/>
    <m/>
    <m/>
    <m/>
    <m/>
    <m/>
    <m/>
    <m/>
    <m/>
    <m/>
    <n v="0.73893676787353768"/>
    <n v="0.78196305035151603"/>
    <n v="0.84354446271007366"/>
    <n v="0.89556228234444257"/>
    <n v="0.93312873572169297"/>
    <n v="0.95088565506119238"/>
    <n v="0.98893084615666094"/>
    <n v="1.0271254947309865"/>
    <n v="1.0276516505006279"/>
    <n v="0.97034271996374211"/>
    <n v="0.91267908073677539"/>
    <n v="0.87588364646039685"/>
    <n v="0.83308509270699116"/>
    <n v="0.76908072826063378"/>
    <n v="0.72196471244109528"/>
    <n v="0.69992175365740161"/>
    <n v="0.67616615928534118"/>
    <n v="0.67610631701677149"/>
    <n v="0.67314301657442122"/>
    <n v="0.6693601531364749"/>
    <n v="0.66171461760174544"/>
    <n v="0.67223012753650302"/>
    <n v="0.70318910449849725"/>
    <n v="0.7152628689589362"/>
    <n v="0.73592847308202791"/>
    <n v="0.75222411158622626"/>
    <n v="0.76424865516250573"/>
    <n v="0.77136902999310164"/>
    <n v="0.77631370255908783"/>
    <n v="0.77848465523845767"/>
    <n v="0.78121001075331176"/>
    <n v="0.75118015004615479"/>
    <n v="0.70916437245788089"/>
    <x v="6"/>
    <x v="0"/>
  </r>
  <r>
    <s v="Honduras"/>
    <s v="HND"/>
    <s v="Price level ratio of PPP conversion factor (GDP) to market exchange rate"/>
    <s v="PA.NUS.PPPC.RF"/>
    <m/>
    <m/>
    <m/>
    <m/>
    <m/>
    <m/>
    <m/>
    <m/>
    <m/>
    <m/>
    <m/>
    <m/>
    <m/>
    <m/>
    <m/>
    <m/>
    <m/>
    <m/>
    <m/>
    <m/>
    <m/>
    <m/>
    <m/>
    <m/>
    <m/>
    <m/>
    <m/>
    <m/>
    <m/>
    <m/>
    <n v="0.47910794133959872"/>
    <n v="0.45263443451744129"/>
    <n v="0.4436877113327507"/>
    <n v="0.40558102783548905"/>
    <n v="0.37338309574023049"/>
    <n v="0.3967128320475965"/>
    <n v="0.37295562437579644"/>
    <n v="0.38415241623744179"/>
    <n v="0.40693157425239956"/>
    <n v="0.40730988092127735"/>
    <n v="0.42231165467524923"/>
    <n v="0.4280459010537"/>
    <n v="0.41722122429169867"/>
    <n v="0.40988427471004851"/>
    <n v="0.40491976682503833"/>
    <n v="0.40726198246078421"/>
    <n v="0.41481803076420115"/>
    <n v="0.43066550746024901"/>
    <n v="0.45527213502044195"/>
    <n v="0.48721917039354384"/>
    <n v="0.50394537641238046"/>
    <n v="0.53161103670055976"/>
    <n v="0.53175297455098769"/>
    <n v="0.50759864289302248"/>
    <n v="0.49545541081691474"/>
    <n v="0.47730008527732409"/>
    <n v="0.45511394865796911"/>
    <n v="0.44115986957702374"/>
    <n v="0.43155468540482916"/>
    <n v="0.43053264947533593"/>
    <n v="0.44335488878572799"/>
    <n v="0.45078450287281058"/>
    <n v="0.45084150071350532"/>
    <x v="0"/>
    <x v="3"/>
  </r>
  <r>
    <s v="Heavily indebted poor countries (HIPC)"/>
    <s v="HPC"/>
    <s v="Price level ratio of PPP conversion factor (GDP) to market exchange rate"/>
    <s v="PA.NUS.PPPC.RF"/>
    <m/>
    <m/>
    <m/>
    <m/>
    <m/>
    <m/>
    <m/>
    <m/>
    <m/>
    <m/>
    <m/>
    <m/>
    <m/>
    <m/>
    <m/>
    <m/>
    <m/>
    <m/>
    <m/>
    <m/>
    <m/>
    <m/>
    <m/>
    <m/>
    <m/>
    <m/>
    <m/>
    <m/>
    <m/>
    <m/>
    <m/>
    <m/>
    <m/>
    <m/>
    <m/>
    <m/>
    <m/>
    <m/>
    <m/>
    <m/>
    <m/>
    <m/>
    <m/>
    <m/>
    <m/>
    <m/>
    <m/>
    <m/>
    <m/>
    <m/>
    <m/>
    <m/>
    <m/>
    <m/>
    <m/>
    <m/>
    <m/>
    <m/>
    <m/>
    <m/>
    <m/>
    <m/>
    <n v="0"/>
    <x v="1"/>
    <x v="1"/>
  </r>
  <r>
    <s v="Croatia"/>
    <s v="HRV"/>
    <s v="Price level ratio of PPP conversion factor (GDP) to market exchange rate"/>
    <s v="PA.NUS.PPPC.RF"/>
    <m/>
    <m/>
    <m/>
    <m/>
    <m/>
    <m/>
    <m/>
    <m/>
    <m/>
    <m/>
    <m/>
    <m/>
    <m/>
    <m/>
    <m/>
    <m/>
    <m/>
    <m/>
    <m/>
    <m/>
    <m/>
    <m/>
    <m/>
    <m/>
    <m/>
    <m/>
    <m/>
    <m/>
    <m/>
    <m/>
    <m/>
    <m/>
    <m/>
    <m/>
    <m/>
    <n v="0.61212376586178729"/>
    <n v="0.60184822932332227"/>
    <n v="0.55907069527209419"/>
    <n v="0.57764820843533615"/>
    <n v="0.52993349740914175"/>
    <n v="0.46416509033125741"/>
    <n v="0.46041292456542326"/>
    <n v="0.48685383161129314"/>
    <n v="0.59809725016012227"/>
    <n v="0.661704287045771"/>
    <n v="0.6759158820564326"/>
    <n v="0.65236382669695481"/>
    <n v="0.70304158060368738"/>
    <n v="0.75590680365694818"/>
    <n v="0.71129859876037149"/>
    <n v="0.68156582346937888"/>
    <n v="0.69327801272003975"/>
    <n v="0.62481783041139738"/>
    <n v="0.63019548384938495"/>
    <n v="0.62479340385262105"/>
    <n v="0.51722340793628951"/>
    <n v="0.49686089257062827"/>
    <n v="0.49847802613983688"/>
    <n v="0.51896831607205995"/>
    <n v="0.4775956788545701"/>
    <n v="0.48062066759773769"/>
    <n v="0.5065770067978409"/>
    <n v="0.46149101724851099"/>
    <x v="4"/>
    <x v="0"/>
  </r>
  <r>
    <s v="Haiti"/>
    <s v="HTI"/>
    <s v="Price level ratio of PPP conversion factor (GDP) to market exchange rate"/>
    <s v="PA.NUS.PPPC.RF"/>
    <m/>
    <m/>
    <m/>
    <m/>
    <m/>
    <m/>
    <m/>
    <m/>
    <m/>
    <m/>
    <m/>
    <m/>
    <m/>
    <m/>
    <m/>
    <m/>
    <m/>
    <m/>
    <m/>
    <m/>
    <m/>
    <m/>
    <m/>
    <m/>
    <m/>
    <m/>
    <m/>
    <m/>
    <m/>
    <m/>
    <n v="0.35351056631203803"/>
    <n v="0.3765310298904978"/>
    <n v="0.25263390961118626"/>
    <n v="0.21714249914727443"/>
    <n v="0.27865115694496578"/>
    <n v="0.32233302553331034"/>
    <n v="0.31412925367178379"/>
    <n v="0.34528697495075417"/>
    <n v="0.37267845879737838"/>
    <n v="0.39910062977491462"/>
    <n v="0.36827493857780191"/>
    <n v="0.33585499542482017"/>
    <n v="0.32074024511986332"/>
    <n v="0.24841608714142766"/>
    <n v="0.29423267722798735"/>
    <n v="0.31965055788717045"/>
    <n v="0.33107027730273886"/>
    <n v="0.37194713630405224"/>
    <n v="0.40189049274825245"/>
    <n v="0.41919355136235958"/>
    <n v="0.44895746388383789"/>
    <n v="0.45904455973419539"/>
    <n v="0.48411393859067603"/>
    <n v="0.48532910627693426"/>
    <n v="0.48394735852435339"/>
    <n v="0.47845247495181248"/>
    <n v="0.41840652798690087"/>
    <n v="0.43416884642614684"/>
    <n v="0.45322967857635588"/>
    <n v="0.41472069770379449"/>
    <n v="0.40905412591278689"/>
    <n v="0.57363770081345133"/>
    <n v="0.52878608677380645"/>
    <x v="0"/>
    <x v="3"/>
  </r>
  <r>
    <s v="Hungary"/>
    <s v="HUN"/>
    <s v="Price level ratio of PPP conversion factor (GDP) to market exchange rate"/>
    <s v="PA.NUS.PPPC.RF"/>
    <m/>
    <m/>
    <m/>
    <m/>
    <m/>
    <m/>
    <m/>
    <m/>
    <m/>
    <m/>
    <m/>
    <m/>
    <m/>
    <m/>
    <m/>
    <m/>
    <m/>
    <m/>
    <m/>
    <m/>
    <m/>
    <m/>
    <m/>
    <m/>
    <m/>
    <m/>
    <m/>
    <m/>
    <m/>
    <m/>
    <m/>
    <n v="0.40240607479761825"/>
    <n v="0.45232309088814421"/>
    <n v="0.46040916220514239"/>
    <n v="0.47107243318934144"/>
    <n v="0.48894897018454986"/>
    <n v="0.48384317512268521"/>
    <n v="0.46781349778252707"/>
    <n v="0.45624692341525275"/>
    <n v="0.44085066233515413"/>
    <n v="0.39005486230026881"/>
    <n v="0.39938307255988476"/>
    <n v="0.45815469669394604"/>
    <n v="0.54392508115005034"/>
    <n v="0.63321298887572508"/>
    <n v="0.65601916500695201"/>
    <n v="0.62502512001520982"/>
    <n v="0.73001645738235044"/>
    <n v="0.76115765022226634"/>
    <n v="0.63105615896278422"/>
    <n v="0.6079376643570179"/>
    <n v="0.61809870930839816"/>
    <n v="0.55806878149005013"/>
    <n v="0.55870462907083307"/>
    <n v="0.55638025236276534"/>
    <n v="0.47453665434562753"/>
    <n v="0.46899770415714553"/>
    <n v="0.49569970363172655"/>
    <n v="0.5147536844572459"/>
    <n v="0.48451261955549435"/>
    <n v="0.47192408792302892"/>
    <n v="0.51048271293045921"/>
    <n v="0.44057938472205171"/>
    <x v="4"/>
    <x v="0"/>
  </r>
  <r>
    <s v="IBRD only"/>
    <s v="IBD"/>
    <s v="Price level ratio of PPP conversion factor (GDP) to market exchange rate"/>
    <s v="PA.NUS.PPPC.RF"/>
    <m/>
    <m/>
    <m/>
    <m/>
    <m/>
    <m/>
    <m/>
    <m/>
    <m/>
    <m/>
    <m/>
    <m/>
    <m/>
    <m/>
    <m/>
    <m/>
    <m/>
    <m/>
    <m/>
    <m/>
    <m/>
    <m/>
    <m/>
    <m/>
    <m/>
    <m/>
    <m/>
    <m/>
    <m/>
    <m/>
    <m/>
    <m/>
    <m/>
    <m/>
    <m/>
    <m/>
    <m/>
    <m/>
    <m/>
    <m/>
    <m/>
    <m/>
    <m/>
    <m/>
    <m/>
    <m/>
    <m/>
    <m/>
    <m/>
    <m/>
    <m/>
    <m/>
    <m/>
    <m/>
    <m/>
    <m/>
    <m/>
    <m/>
    <m/>
    <m/>
    <m/>
    <m/>
    <n v="0"/>
    <x v="1"/>
    <x v="1"/>
  </r>
  <r>
    <s v="IDA &amp; IBRD total"/>
    <s v="IBT"/>
    <s v="Price level ratio of PPP conversion factor (GDP) to market exchange rate"/>
    <s v="PA.NUS.PPPC.RF"/>
    <m/>
    <m/>
    <m/>
    <m/>
    <m/>
    <m/>
    <m/>
    <m/>
    <m/>
    <m/>
    <m/>
    <m/>
    <m/>
    <m/>
    <m/>
    <m/>
    <m/>
    <m/>
    <m/>
    <m/>
    <m/>
    <m/>
    <m/>
    <m/>
    <m/>
    <m/>
    <m/>
    <m/>
    <m/>
    <m/>
    <m/>
    <m/>
    <m/>
    <m/>
    <m/>
    <m/>
    <m/>
    <m/>
    <m/>
    <m/>
    <m/>
    <m/>
    <m/>
    <m/>
    <m/>
    <m/>
    <m/>
    <m/>
    <m/>
    <m/>
    <m/>
    <m/>
    <m/>
    <m/>
    <m/>
    <m/>
    <m/>
    <m/>
    <m/>
    <m/>
    <m/>
    <m/>
    <n v="0"/>
    <x v="1"/>
    <x v="1"/>
  </r>
  <r>
    <s v="IDA total"/>
    <s v="IDA"/>
    <s v="Price level ratio of PPP conversion factor (GDP) to market exchange rate"/>
    <s v="PA.NUS.PPPC.RF"/>
    <m/>
    <m/>
    <m/>
    <m/>
    <m/>
    <m/>
    <m/>
    <m/>
    <m/>
    <m/>
    <m/>
    <m/>
    <m/>
    <m/>
    <m/>
    <m/>
    <m/>
    <m/>
    <m/>
    <m/>
    <m/>
    <m/>
    <m/>
    <m/>
    <m/>
    <m/>
    <m/>
    <m/>
    <m/>
    <m/>
    <m/>
    <m/>
    <m/>
    <m/>
    <m/>
    <m/>
    <m/>
    <m/>
    <m/>
    <m/>
    <m/>
    <m/>
    <m/>
    <m/>
    <m/>
    <m/>
    <m/>
    <m/>
    <m/>
    <m/>
    <m/>
    <m/>
    <m/>
    <m/>
    <m/>
    <m/>
    <m/>
    <m/>
    <m/>
    <m/>
    <m/>
    <m/>
    <n v="0"/>
    <x v="1"/>
    <x v="1"/>
  </r>
  <r>
    <s v="IDA blend"/>
    <s v="IDB"/>
    <s v="Price level ratio of PPP conversion factor (GDP) to market exchange rate"/>
    <s v="PA.NUS.PPPC.RF"/>
    <m/>
    <m/>
    <m/>
    <m/>
    <m/>
    <m/>
    <m/>
    <m/>
    <m/>
    <m/>
    <m/>
    <m/>
    <m/>
    <m/>
    <m/>
    <m/>
    <m/>
    <m/>
    <m/>
    <m/>
    <m/>
    <m/>
    <m/>
    <m/>
    <m/>
    <m/>
    <m/>
    <m/>
    <m/>
    <m/>
    <m/>
    <m/>
    <m/>
    <m/>
    <m/>
    <m/>
    <m/>
    <m/>
    <m/>
    <m/>
    <m/>
    <m/>
    <m/>
    <m/>
    <m/>
    <m/>
    <m/>
    <m/>
    <m/>
    <m/>
    <m/>
    <m/>
    <m/>
    <m/>
    <m/>
    <m/>
    <m/>
    <m/>
    <m/>
    <m/>
    <m/>
    <m/>
    <n v="0"/>
    <x v="1"/>
    <x v="1"/>
  </r>
  <r>
    <s v="Indonesia"/>
    <s v="IDN"/>
    <s v="Price level ratio of PPP conversion factor (GDP) to market exchange rate"/>
    <s v="PA.NUS.PPPC.RF"/>
    <m/>
    <m/>
    <m/>
    <m/>
    <m/>
    <m/>
    <m/>
    <m/>
    <m/>
    <m/>
    <m/>
    <m/>
    <m/>
    <m/>
    <m/>
    <m/>
    <m/>
    <m/>
    <m/>
    <m/>
    <m/>
    <m/>
    <m/>
    <m/>
    <m/>
    <m/>
    <m/>
    <m/>
    <m/>
    <m/>
    <n v="0.18979875787472897"/>
    <n v="0.18891869834514893"/>
    <n v="0.19040151396267635"/>
    <n v="0.21554370373286408"/>
    <n v="0.21969596102936664"/>
    <n v="0.22721057667678704"/>
    <n v="0.23278450130664471"/>
    <n v="0.2073952718737701"/>
    <n v="0.10443804224494457"/>
    <n v="0.14987716854074545"/>
    <n v="0.1646472904565657"/>
    <n v="0.15105288186337318"/>
    <n v="0.17356831168718323"/>
    <n v="0.19491556371887936"/>
    <n v="0.19771301331504337"/>
    <n v="0.20187863282490506"/>
    <n v="0.23672880437185242"/>
    <n v="0.25696433437720051"/>
    <n v="0.2807524032352347"/>
    <n v="0.28196050447393839"/>
    <n v="0.36704830258139137"/>
    <n v="0.40052227442773719"/>
    <n v="0.38031677981649198"/>
    <n v="0.35996419879478914"/>
    <n v="0.33971368546651881"/>
    <n v="0.32513204043529159"/>
    <n v="0.33949451881714093"/>
    <n v="0.35092421996028655"/>
    <n v="0.33437726965354631"/>
    <n v="0.33584103891439837"/>
    <n v="0.32034445241555315"/>
    <n v="0.33120021502856006"/>
    <n v="0.32665236784616009"/>
    <x v="6"/>
    <x v="4"/>
  </r>
  <r>
    <s v="IDA only"/>
    <s v="IDX"/>
    <s v="Price level ratio of PPP conversion factor (GDP) to market exchange rate"/>
    <s v="PA.NUS.PPPC.RF"/>
    <m/>
    <m/>
    <m/>
    <m/>
    <m/>
    <m/>
    <m/>
    <m/>
    <m/>
    <m/>
    <m/>
    <m/>
    <m/>
    <m/>
    <m/>
    <m/>
    <m/>
    <m/>
    <m/>
    <m/>
    <m/>
    <m/>
    <m/>
    <m/>
    <m/>
    <m/>
    <m/>
    <m/>
    <m/>
    <m/>
    <m/>
    <m/>
    <m/>
    <m/>
    <m/>
    <m/>
    <m/>
    <m/>
    <m/>
    <m/>
    <m/>
    <m/>
    <m/>
    <m/>
    <m/>
    <m/>
    <m/>
    <m/>
    <m/>
    <m/>
    <m/>
    <m/>
    <m/>
    <m/>
    <m/>
    <m/>
    <m/>
    <m/>
    <m/>
    <m/>
    <m/>
    <m/>
    <n v="0"/>
    <x v="1"/>
    <x v="1"/>
  </r>
  <r>
    <s v="Isle of Man"/>
    <s v="IMN"/>
    <s v="Price level ratio of PPP conversion factor (GDP) to market exchange rate"/>
    <s v="PA.NUS.PPPC.RF"/>
    <m/>
    <m/>
    <m/>
    <m/>
    <m/>
    <m/>
    <m/>
    <m/>
    <m/>
    <m/>
    <m/>
    <m/>
    <m/>
    <m/>
    <m/>
    <m/>
    <m/>
    <m/>
    <m/>
    <m/>
    <m/>
    <m/>
    <m/>
    <m/>
    <m/>
    <m/>
    <m/>
    <m/>
    <m/>
    <m/>
    <m/>
    <m/>
    <m/>
    <m/>
    <m/>
    <m/>
    <m/>
    <m/>
    <m/>
    <m/>
    <m/>
    <m/>
    <m/>
    <m/>
    <m/>
    <m/>
    <m/>
    <m/>
    <m/>
    <m/>
    <m/>
    <m/>
    <m/>
    <m/>
    <m/>
    <m/>
    <m/>
    <m/>
    <m/>
    <m/>
    <m/>
    <m/>
    <n v="0"/>
    <x v="4"/>
    <x v="0"/>
  </r>
  <r>
    <s v="India"/>
    <s v="IND"/>
    <s v="Price level ratio of PPP conversion factor (GDP) to market exchange rate"/>
    <s v="PA.NUS.PPPC.RF"/>
    <m/>
    <m/>
    <m/>
    <m/>
    <m/>
    <m/>
    <m/>
    <m/>
    <m/>
    <m/>
    <m/>
    <m/>
    <m/>
    <m/>
    <m/>
    <m/>
    <m/>
    <m/>
    <m/>
    <m/>
    <m/>
    <m/>
    <m/>
    <m/>
    <m/>
    <m/>
    <m/>
    <m/>
    <m/>
    <m/>
    <n v="0.30620900241982174"/>
    <n v="0.24664076991189629"/>
    <n v="0.24393367182091341"/>
    <n v="0.22044405532059019"/>
    <n v="0.23712330214303595"/>
    <n v="0.23767375213632733"/>
    <n v="0.23666224179912004"/>
    <n v="0.23666762351670076"/>
    <n v="0.22330916701955622"/>
    <n v="0.2203007298195063"/>
    <n v="0.21178110952971249"/>
    <n v="0.2047741110200117"/>
    <n v="0.20604547599975126"/>
    <n v="0.22107885657715032"/>
    <n v="0.23279702383327622"/>
    <n v="0.24195291007454781"/>
    <n v="0.24894133384542813"/>
    <n v="0.29134450137012885"/>
    <n v="0.27323622379488005"/>
    <n v="0.28172836878889168"/>
    <n v="0.32039107433820513"/>
    <n v="0.32447993753910198"/>
    <n v="0.29702444793091071"/>
    <n v="0.28664090677736015"/>
    <n v="0.30071079026028535"/>
    <n v="0.29380553262094367"/>
    <n v="0.29667697285497779"/>
    <n v="0.32034497093628517"/>
    <n v="0.29956197688631403"/>
    <n v="0.29722124529570604"/>
    <n v="0.29353939476288715"/>
    <n v="0.30376340429586424"/>
    <n v="0.28699739812255953"/>
    <x v="2"/>
    <x v="3"/>
  </r>
  <r>
    <s v="Not classified"/>
    <s v="INX"/>
    <s v="Price level ratio of PPP conversion factor (GDP) to market exchange rate"/>
    <s v="PA.NUS.PPPC.RF"/>
    <m/>
    <m/>
    <m/>
    <m/>
    <m/>
    <m/>
    <m/>
    <m/>
    <m/>
    <m/>
    <m/>
    <m/>
    <m/>
    <m/>
    <m/>
    <m/>
    <m/>
    <m/>
    <m/>
    <m/>
    <m/>
    <m/>
    <m/>
    <m/>
    <m/>
    <m/>
    <m/>
    <m/>
    <m/>
    <m/>
    <m/>
    <m/>
    <m/>
    <m/>
    <m/>
    <m/>
    <m/>
    <m/>
    <m/>
    <m/>
    <m/>
    <m/>
    <m/>
    <m/>
    <m/>
    <m/>
    <m/>
    <m/>
    <m/>
    <m/>
    <m/>
    <m/>
    <m/>
    <m/>
    <m/>
    <m/>
    <m/>
    <m/>
    <m/>
    <m/>
    <m/>
    <m/>
    <n v="0"/>
    <x v="1"/>
    <x v="1"/>
  </r>
  <r>
    <s v="Ireland"/>
    <s v="IRL"/>
    <s v="Price level ratio of PPP conversion factor (GDP) to market exchange rate"/>
    <s v="PA.NUS.PPPC.RF"/>
    <m/>
    <m/>
    <m/>
    <m/>
    <m/>
    <m/>
    <m/>
    <m/>
    <m/>
    <m/>
    <m/>
    <m/>
    <m/>
    <m/>
    <m/>
    <m/>
    <m/>
    <m/>
    <m/>
    <m/>
    <m/>
    <m/>
    <m/>
    <m/>
    <m/>
    <m/>
    <m/>
    <m/>
    <m/>
    <m/>
    <n v="1.0209378663540445"/>
    <n v="0.97831537583977679"/>
    <n v="1.0395511188530082"/>
    <n v="0.92694266775206413"/>
    <n v="0.93479034157832752"/>
    <n v="1.0112638888888887"/>
    <n v="1.0173223286290323"/>
    <n v="0.99624044890162378"/>
    <n v="0.96818885275316813"/>
    <n v="0.97399391173822603"/>
    <n v="0.87167412093804109"/>
    <n v="0.86826356734448928"/>
    <n v="0.92855056171019779"/>
    <n v="1.1355549502803897"/>
    <n v="1.2328888054911229"/>
    <n v="1.2586548371922173"/>
    <n v="1.2283460510647042"/>
    <n v="1.3124670742937297"/>
    <n v="1.3890505901945309"/>
    <n v="1.2570825272753898"/>
    <n v="1.1262572913000022"/>
    <n v="1.1574288882198465"/>
    <n v="1.0574735817375003"/>
    <n v="1.0774065407168658"/>
    <n v="1.0880966108850942"/>
    <n v="0.89835705435859325"/>
    <n v="0.87920096659494384"/>
    <n v="0.8974243749941192"/>
    <n v="0.93556869602980319"/>
    <n v="0.90203449786666523"/>
    <n v="0.90928062060856285"/>
    <n v="0.93996157210851206"/>
    <n v="0.81981626661284368"/>
    <x v="4"/>
    <x v="0"/>
  </r>
  <r>
    <s v="Iran, Islamic Rep."/>
    <s v="IRN"/>
    <s v="Price level ratio of PPP conversion factor (GDP) to market exchange rate"/>
    <s v="PA.NUS.PPPC.RF"/>
    <m/>
    <m/>
    <m/>
    <m/>
    <m/>
    <m/>
    <m/>
    <m/>
    <m/>
    <m/>
    <m/>
    <m/>
    <m/>
    <m/>
    <m/>
    <m/>
    <m/>
    <m/>
    <m/>
    <m/>
    <m/>
    <m/>
    <m/>
    <m/>
    <m/>
    <m/>
    <m/>
    <m/>
    <m/>
    <m/>
    <n v="0.31767287564386965"/>
    <m/>
    <m/>
    <n v="0.13065016824590331"/>
    <n v="0.14665973637233676"/>
    <n v="0.18827056999243819"/>
    <n v="0.21709006724364024"/>
    <n v="0.19922568843283325"/>
    <n v="0.18682354790566189"/>
    <n v="0.18645970280229915"/>
    <n v="0.16581877397824235"/>
    <n v="0.1833590214287214"/>
    <n v="0.1693511727423046"/>
    <n v="0.18248056673760529"/>
    <n v="0.21081089687739571"/>
    <n v="0.23603167137696493"/>
    <n v="0.25643474229221402"/>
    <n v="0.30331769196868108"/>
    <n v="0.34985603766298184"/>
    <n v="0.34755030896286992"/>
    <n v="0.37949147070147898"/>
    <n v="0.43208903395270509"/>
    <n v="0.49704043670219983"/>
    <n v="0.39402808958850016"/>
    <n v="0.36660770296325729"/>
    <n v="0.36091831833035143"/>
    <n v="0.37493544070260892"/>
    <n v="0.37977179424124979"/>
    <n v="0.25595963618580048"/>
    <n v="0.2231864222878745"/>
    <n v="0.18020211301736958"/>
    <n v="0.24667445266797261"/>
    <n v="0.25570091604043249"/>
    <x v="5"/>
    <x v="3"/>
  </r>
  <r>
    <s v="Iraq"/>
    <s v="IRQ"/>
    <s v="Price level ratio of PPP conversion factor (GDP) to market exchange rate"/>
    <s v="PA.NUS.PPPC.RF"/>
    <m/>
    <m/>
    <m/>
    <m/>
    <m/>
    <m/>
    <m/>
    <m/>
    <m/>
    <m/>
    <m/>
    <m/>
    <m/>
    <m/>
    <m/>
    <m/>
    <m/>
    <m/>
    <m/>
    <m/>
    <m/>
    <m/>
    <m/>
    <m/>
    <m/>
    <m/>
    <m/>
    <m/>
    <m/>
    <m/>
    <m/>
    <n v="8.5203833412208548E-3"/>
    <n v="8.5302983876170274E-3"/>
    <n v="1.192019984182534E-2"/>
    <n v="4.3465524037496386E-2"/>
    <n v="0.13467605977389527"/>
    <n v="9.6395297752223344E-2"/>
    <n v="0.15555454389858434"/>
    <n v="0.11325389167322734"/>
    <n v="0.16990633848377976"/>
    <n v="0.18633735753442651"/>
    <n v="0.13394974893761635"/>
    <n v="0.13077394130288969"/>
    <n v="0.13478545639015871"/>
    <n v="0.14298981769951769"/>
    <n v="0.18597760200102242"/>
    <n v="0.22267894523321066"/>
    <n v="0.29022228528135008"/>
    <n v="0.3898068380165049"/>
    <n v="0.31785263771271322"/>
    <n v="0.36618412439437009"/>
    <n v="0.44729932475293843"/>
    <n v="0.45082873712120491"/>
    <n v="0.45551301357472129"/>
    <n v="0.47794123497467322"/>
    <n v="0.48016836723649348"/>
    <n v="0.48264381163414799"/>
    <n v="0.47361554326237842"/>
    <n v="0.54726751170221943"/>
    <n v="0.52357653505516832"/>
    <n v="0.45499337479676344"/>
    <n v="0.49206055534402759"/>
    <n v="0.5464303655747097"/>
    <x v="5"/>
    <x v="4"/>
  </r>
  <r>
    <s v="Iceland"/>
    <s v="ISL"/>
    <s v="Price level ratio of PPP conversion factor (GDP) to market exchange rate"/>
    <s v="PA.NUS.PPPC.RF"/>
    <m/>
    <m/>
    <m/>
    <m/>
    <m/>
    <m/>
    <m/>
    <m/>
    <m/>
    <m/>
    <m/>
    <m/>
    <m/>
    <m/>
    <m/>
    <m/>
    <m/>
    <m/>
    <m/>
    <m/>
    <m/>
    <m/>
    <m/>
    <m/>
    <m/>
    <m/>
    <m/>
    <m/>
    <m/>
    <m/>
    <n v="1.1545884962888489"/>
    <n v="1.1956299462847673"/>
    <n v="1.2397913144116262"/>
    <n v="1.0497967108065891"/>
    <n v="1.0193064205283053"/>
    <n v="1.1117920846105451"/>
    <n v="1.1145934436090226"/>
    <n v="1.0389301636149004"/>
    <n v="1.0803666237776273"/>
    <n v="1.0955452731930329"/>
    <n v="1.0776078024829552"/>
    <n v="0.90638326459641616"/>
    <n v="0.99393108572064448"/>
    <n v="1.207205529989962"/>
    <n v="1.3290204967253965"/>
    <n v="1.5217224209571989"/>
    <n v="1.4482663436876602"/>
    <n v="1.6758608383420497"/>
    <n v="1.3022141858986966"/>
    <n v="0.98654362236974924"/>
    <n v="1.0870888911893442"/>
    <n v="1.1655652901535256"/>
    <n v="1.0950161350731873"/>
    <n v="1.1214896253886921"/>
    <n v="1.1865291626939485"/>
    <n v="1.0762304125634687"/>
    <n v="1.1590775239829139"/>
    <n v="1.2942505514892975"/>
    <n v="1.3016624977680225"/>
    <n v="1.1475488169750814"/>
    <n v="1.0830491450410051"/>
    <n v="1.1786851126854097"/>
    <n v="1.0553220684514071"/>
    <x v="4"/>
    <x v="0"/>
  </r>
  <r>
    <s v="Israel"/>
    <s v="ISR"/>
    <s v="Price level ratio of PPP conversion factor (GDP) to market exchange rate"/>
    <s v="PA.NUS.PPPC.RF"/>
    <m/>
    <m/>
    <m/>
    <m/>
    <m/>
    <m/>
    <m/>
    <m/>
    <m/>
    <m/>
    <m/>
    <m/>
    <m/>
    <m/>
    <m/>
    <m/>
    <m/>
    <m/>
    <m/>
    <m/>
    <m/>
    <m/>
    <m/>
    <m/>
    <m/>
    <m/>
    <m/>
    <m/>
    <m/>
    <m/>
    <n v="0.8474655292133717"/>
    <n v="0.87116186213856339"/>
    <n v="0.88459273718026921"/>
    <n v="0.83410268188403236"/>
    <n v="0.86381089967121649"/>
    <n v="0.92274067678411331"/>
    <n v="0.93382210107466246"/>
    <n v="0.91810285846813944"/>
    <n v="0.88077734796452722"/>
    <n v="0.84659298983018083"/>
    <n v="0.8420538101194418"/>
    <n v="0.81230710702142317"/>
    <n v="0.7308615813246655"/>
    <n v="0.79629015612305398"/>
    <n v="0.78894712182061577"/>
    <n v="0.82824988301357039"/>
    <n v="0.85412653171147712"/>
    <n v="0.90979430880455681"/>
    <n v="1.0778163322185061"/>
    <n v="1.0148343208809094"/>
    <n v="1.0671574428820734"/>
    <n v="1.1024651884834225"/>
    <n v="1.0257879124904059"/>
    <n v="1.0633683136737215"/>
    <n v="1.1013050860484779"/>
    <n v="1.0095429012478032"/>
    <n v="0.98644583698586075"/>
    <n v="1.0422489526382599"/>
    <n v="1.0540600837642586"/>
    <n v="1.0858690714436758"/>
    <n v="1.1150573654130163"/>
    <n v="1.1838722017004548"/>
    <n v="1.1040338433641492"/>
    <x v="5"/>
    <x v="0"/>
  </r>
  <r>
    <s v="Italy"/>
    <s v="ITA"/>
    <s v="Price level ratio of PPP conversion factor (GDP) to market exchange rate"/>
    <s v="PA.NUS.PPPC.RF"/>
    <m/>
    <m/>
    <m/>
    <m/>
    <m/>
    <m/>
    <m/>
    <m/>
    <m/>
    <m/>
    <m/>
    <m/>
    <m/>
    <m/>
    <m/>
    <m/>
    <m/>
    <m/>
    <m/>
    <m/>
    <m/>
    <m/>
    <m/>
    <m/>
    <m/>
    <m/>
    <m/>
    <m/>
    <m/>
    <m/>
    <n v="1.1173691014867486"/>
    <n v="1.1230138910566567"/>
    <n v="1.1535145326001572"/>
    <n v="0.91679832656576843"/>
    <n v="0.90699687800192119"/>
    <n v="0.92270533697848556"/>
    <n v="1.0009813025473711"/>
    <n v="0.91428831286948609"/>
    <n v="0.89195271551243449"/>
    <n v="0.85949221906061968"/>
    <n v="0.74369836614588392"/>
    <n v="0.73115612111811112"/>
    <n v="0.77866956163019752"/>
    <n v="0.94273395635215496"/>
    <n v="1.0596293835185355"/>
    <n v="1.0638701114272369"/>
    <n v="1.033225993888234"/>
    <n v="1.1090977266203959"/>
    <n v="1.1526222363265621"/>
    <n v="1.0758166037285148"/>
    <n v="1.0250017037333352"/>
    <n v="1.0560583549708191"/>
    <n v="0.96067631840976586"/>
    <n v="0.97922010219568911"/>
    <n v="0.98261763411293768"/>
    <n v="0.81959051522734327"/>
    <n v="0.77543433428171393"/>
    <n v="0.77936139524117787"/>
    <n v="0.80448865021411708"/>
    <n v="0.73523839327843021"/>
    <n v="0.73981069953151957"/>
    <n v="0.76587166038758459"/>
    <n v="0.65859452011478858"/>
    <x v="4"/>
    <x v="0"/>
  </r>
  <r>
    <s v="Jamaica"/>
    <s v="JAM"/>
    <s v="Price level ratio of PPP conversion factor (GDP) to market exchange rate"/>
    <s v="PA.NUS.PPPC.RF"/>
    <m/>
    <m/>
    <m/>
    <m/>
    <m/>
    <m/>
    <m/>
    <m/>
    <m/>
    <m/>
    <m/>
    <m/>
    <m/>
    <m/>
    <m/>
    <m/>
    <m/>
    <m/>
    <m/>
    <m/>
    <m/>
    <m/>
    <m/>
    <m/>
    <m/>
    <m/>
    <m/>
    <m/>
    <m/>
    <m/>
    <n v="0.38218417610741612"/>
    <n v="0.33566490545203215"/>
    <n v="0.27714945968198978"/>
    <n v="0.3807270064747334"/>
    <n v="0.36852411295648219"/>
    <n v="0.42542943638894326"/>
    <n v="0.470167659134271"/>
    <n v="0.53115006772833784"/>
    <n v="0.55117320030142003"/>
    <n v="0.54399135101727125"/>
    <n v="0.5343083562984644"/>
    <n v="0.52646091793148564"/>
    <n v="0.53721015743858291"/>
    <n v="0.49308216628635726"/>
    <n v="0.51132997158665594"/>
    <n v="0.5430286907681342"/>
    <n v="0.54318087725005726"/>
    <n v="0.55941999957173627"/>
    <n v="0.59271946831638533"/>
    <n v="0.54433803033392902"/>
    <n v="0.59536846895579199"/>
    <n v="0.62641492169682456"/>
    <n v="0.63634248240494107"/>
    <n v="0.59099189698201515"/>
    <n v="0.56573728550547653"/>
    <n v="0.55822292654365324"/>
    <n v="0.52682898758229046"/>
    <n v="0.52812943050397698"/>
    <n v="0.53767182188767415"/>
    <n v="0.52685212939113557"/>
    <n v="0.50373172092523133"/>
    <n v="0.48906658266836112"/>
    <n v="0.50651366267042675"/>
    <x v="0"/>
    <x v="4"/>
  </r>
  <r>
    <s v="Jordan"/>
    <s v="JOR"/>
    <s v="Price level ratio of PPP conversion factor (GDP) to market exchange rate"/>
    <s v="PA.NUS.PPPC.RF"/>
    <m/>
    <m/>
    <m/>
    <m/>
    <m/>
    <m/>
    <m/>
    <m/>
    <m/>
    <m/>
    <m/>
    <m/>
    <m/>
    <m/>
    <m/>
    <m/>
    <m/>
    <m/>
    <m/>
    <m/>
    <m/>
    <m/>
    <m/>
    <m/>
    <m/>
    <m/>
    <m/>
    <m/>
    <m/>
    <m/>
    <n v="0.26607653570628076"/>
    <n v="0.26452488389432133"/>
    <n v="0.27648479999150066"/>
    <n v="0.27287034209623567"/>
    <n v="0.2831074221272134"/>
    <n v="0.28167211528636271"/>
    <n v="0.27900387744374899"/>
    <n v="0.27769045557256983"/>
    <n v="0.29108781895076308"/>
    <n v="0.28597145073877717"/>
    <n v="0.27847883122992667"/>
    <n v="0.2744573409946402"/>
    <n v="0.27273738642015094"/>
    <n v="0.27320186553699016"/>
    <n v="0.27429449694167701"/>
    <n v="0.27129093898264178"/>
    <n v="0.29119681680360088"/>
    <n v="0.29784964071404235"/>
    <n v="0.36094688151469068"/>
    <n v="0.36981358632267752"/>
    <n v="0.39493877527247884"/>
    <n v="0.40976787117165636"/>
    <n v="0.42553774907555358"/>
    <n v="0.43384420200132962"/>
    <n v="0.44999743851137891"/>
    <n v="0.43996287063813522"/>
    <n v="0.44202766787837894"/>
    <n v="0.42300060601301553"/>
    <n v="0.42245942827869437"/>
    <n v="0.41851678188519298"/>
    <n v="0.41020023877397604"/>
    <n v="0.40121373627714507"/>
    <n v="0.38457086502064086"/>
    <x v="5"/>
    <x v="3"/>
  </r>
  <r>
    <s v="Japan"/>
    <s v="JPN"/>
    <s v="Price level ratio of PPP conversion factor (GDP) to market exchange rate"/>
    <s v="PA.NUS.PPPC.RF"/>
    <m/>
    <m/>
    <m/>
    <m/>
    <m/>
    <m/>
    <m/>
    <m/>
    <m/>
    <m/>
    <m/>
    <m/>
    <m/>
    <m/>
    <m/>
    <m/>
    <m/>
    <m/>
    <m/>
    <m/>
    <m/>
    <m/>
    <m/>
    <m/>
    <m/>
    <m/>
    <m/>
    <m/>
    <m/>
    <m/>
    <n v="1.2957375278415666"/>
    <n v="1.3863236943670951"/>
    <n v="1.4658244802856346"/>
    <n v="1.639495016987746"/>
    <n v="1.7496710427188531"/>
    <n v="1.8524454813756386"/>
    <n v="1.5659681409388384"/>
    <n v="1.3910279946673676"/>
    <n v="1.271026390833679"/>
    <n v="1.4225291202983492"/>
    <n v="1.4354444140286085"/>
    <n v="1.2313275936834778"/>
    <n v="1.146634486553737"/>
    <n v="1.2039581397956587"/>
    <n v="1.242236854509996"/>
    <n v="1.1754134525876851"/>
    <n v="1.0700740331197178"/>
    <n v="1.0217911314737991"/>
    <n v="1.1304796753080268"/>
    <n v="1.2313663766523708"/>
    <n v="1.2726101854212026"/>
    <n v="1.3464264324860757"/>
    <n v="1.3068476856666129"/>
    <n v="1.0379833979070652"/>
    <n v="0.97269610635094916"/>
    <n v="0.8548082932247314"/>
    <n v="0.96991165742043051"/>
    <n v="0.9370198527493715"/>
    <n v="0.94326785935305357"/>
    <n v="0.95611630527137392"/>
    <n v="0.95928916629471828"/>
    <n v="0.92980494462624419"/>
    <n v="0.74200781600959265"/>
    <x v="6"/>
    <x v="0"/>
  </r>
  <r>
    <s v="Kazakhstan"/>
    <s v="KAZ"/>
    <s v="Price level ratio of PPP conversion factor (GDP) to market exchange rate"/>
    <s v="PA.NUS.PPPC.RF"/>
    <m/>
    <m/>
    <m/>
    <m/>
    <m/>
    <m/>
    <m/>
    <m/>
    <m/>
    <m/>
    <m/>
    <m/>
    <m/>
    <m/>
    <m/>
    <m/>
    <m/>
    <m/>
    <m/>
    <m/>
    <m/>
    <m/>
    <m/>
    <m/>
    <m/>
    <m/>
    <m/>
    <m/>
    <m/>
    <m/>
    <n v="0.19940505947298517"/>
    <n v="0.20055570874266923"/>
    <n v="0.20701377516796696"/>
    <n v="0.20923050741953061"/>
    <n v="0.21277696884210379"/>
    <n v="0.21765918182926156"/>
    <n v="0.21958274615894433"/>
    <n v="0.2236598761600424"/>
    <n v="0.22514203850221676"/>
    <n v="0.16476328019925113"/>
    <n v="0.15909392361251953"/>
    <n v="0.1660150107526871"/>
    <n v="0.1655704762853043"/>
    <n v="0.18591729142089219"/>
    <n v="0.23119400028653508"/>
    <n v="0.27050738576456052"/>
    <n v="0.3361423250790076"/>
    <n v="0.38902412628087463"/>
    <n v="0.47027178609522957"/>
    <n v="0.39899209431328436"/>
    <n v="0.47175332921279434"/>
    <n v="0.55988016055003242"/>
    <n v="0.56220956495855678"/>
    <n v="0.56685437930315763"/>
    <n v="0.51795753943601519"/>
    <n v="0.45257996013465268"/>
    <n v="0.32389682950832943"/>
    <n v="0.37194197315484195"/>
    <n v="0.3751226474914946"/>
    <n v="0.35721894666562137"/>
    <n v="0.34058704685390684"/>
    <n v="0.36005252741558907"/>
    <n v="0.37287475508606477"/>
    <x v="4"/>
    <x v="4"/>
  </r>
  <r>
    <s v="Kenya"/>
    <s v="KEN"/>
    <s v="Price level ratio of PPP conversion factor (GDP) to market exchange rate"/>
    <s v="PA.NUS.PPPC.RF"/>
    <m/>
    <m/>
    <m/>
    <m/>
    <m/>
    <m/>
    <m/>
    <m/>
    <m/>
    <m/>
    <m/>
    <m/>
    <m/>
    <m/>
    <m/>
    <m/>
    <m/>
    <m/>
    <m/>
    <m/>
    <m/>
    <m/>
    <m/>
    <m/>
    <m/>
    <m/>
    <m/>
    <m/>
    <m/>
    <m/>
    <n v="0.36942247773940928"/>
    <n v="0.33497609009379753"/>
    <n v="0.33248613413026973"/>
    <n v="0.22676410179625697"/>
    <n v="0.2688453935054404"/>
    <n v="0.31918470410567734"/>
    <n v="0.30797648119813714"/>
    <n v="0.32808795801017787"/>
    <n v="0.33752886305814955"/>
    <n v="0.29768438571379435"/>
    <n v="0.2850764231740196"/>
    <n v="0.27457511870695273"/>
    <n v="0.27223979900111417"/>
    <n v="0.29402101324617996"/>
    <n v="0.2941951670632027"/>
    <n v="0.31356200324805367"/>
    <n v="0.34356477689139242"/>
    <n v="0.38742113743645201"/>
    <n v="0.42596964444464142"/>
    <n v="0.42256424439897611"/>
    <n v="0.41431475080275615"/>
    <n v="0.3985566387810825"/>
    <n v="0.44929447877537271"/>
    <n v="0.43737337565180567"/>
    <n v="0.43549038499052978"/>
    <n v="0.39764812501868912"/>
    <n v="0.38801242496136601"/>
    <n v="0.38859814892608796"/>
    <n v="0.40370141822959432"/>
    <n v="0.4107453351944555"/>
    <n v="0.40769379592754795"/>
    <n v="0.3952290268084695"/>
    <n v="0.36409428692178053"/>
    <x v="3"/>
    <x v="3"/>
  </r>
  <r>
    <s v="Kyrgyz Republic"/>
    <s v="KGZ"/>
    <s v="Price level ratio of PPP conversion factor (GDP) to market exchange rate"/>
    <s v="PA.NUS.PPPC.RF"/>
    <m/>
    <m/>
    <m/>
    <m/>
    <m/>
    <m/>
    <m/>
    <m/>
    <m/>
    <m/>
    <m/>
    <m/>
    <m/>
    <m/>
    <m/>
    <m/>
    <m/>
    <m/>
    <m/>
    <m/>
    <m/>
    <m/>
    <m/>
    <m/>
    <m/>
    <m/>
    <m/>
    <m/>
    <m/>
    <m/>
    <n v="0.23949910112815936"/>
    <n v="0.24172577014068139"/>
    <n v="0.24730053803936844"/>
    <n v="0.25019142364255947"/>
    <n v="0.25404279694004195"/>
    <n v="0.25996658025291147"/>
    <n v="0.26230750223258953"/>
    <n v="0.226935362229476"/>
    <n v="0.20459458983214215"/>
    <n v="0.14770208859652961"/>
    <n v="0.15020214642550528"/>
    <n v="0.1552973053473416"/>
    <n v="0.16101590978557778"/>
    <n v="0.17632021776634071"/>
    <n v="0.1848936297761217"/>
    <n v="0.1997837971324726"/>
    <n v="0.21654018983297421"/>
    <n v="0.26061992765568315"/>
    <n v="0.31886262901785478"/>
    <n v="0.28098958792029188"/>
    <n v="0.28517217082671686"/>
    <n v="0.34084261750338796"/>
    <n v="0.32557393984249666"/>
    <n v="0.31720805638927851"/>
    <n v="0.29888448528969047"/>
    <n v="0.26598530109450347"/>
    <n v="0.2393986813051053"/>
    <n v="0.24625444443220776"/>
    <n v="0.24885872266921474"/>
    <n v="0.26480842439489871"/>
    <n v="0.24845401895206035"/>
    <n v="0.25202831567326461"/>
    <n v="0.2763702684478973"/>
    <x v="4"/>
    <x v="3"/>
  </r>
  <r>
    <s v="Cambodia"/>
    <s v="KHM"/>
    <s v="Price level ratio of PPP conversion factor (GDP) to market exchange rate"/>
    <s v="PA.NUS.PPPC.RF"/>
    <m/>
    <m/>
    <m/>
    <m/>
    <m/>
    <m/>
    <m/>
    <m/>
    <m/>
    <m/>
    <m/>
    <m/>
    <m/>
    <m/>
    <m/>
    <m/>
    <m/>
    <m/>
    <m/>
    <m/>
    <m/>
    <m/>
    <m/>
    <m/>
    <m/>
    <m/>
    <m/>
    <m/>
    <m/>
    <m/>
    <m/>
    <m/>
    <m/>
    <n v="0.22511701285935662"/>
    <n v="0.37248562240699484"/>
    <n v="0.40923109503110816"/>
    <n v="0.38671451580257171"/>
    <n v="0.3589180475559719"/>
    <n v="0.30724770122055117"/>
    <n v="0.30300862040523008"/>
    <n v="0.27985192595894137"/>
    <n v="0.27591764491056064"/>
    <n v="0.27410984331140664"/>
    <n v="0.26937277647449609"/>
    <n v="0.27243106936496025"/>
    <n v="0.27498212460155158"/>
    <n v="0.27837361678481204"/>
    <n v="0.29206685274785332"/>
    <n v="0.32184506680257308"/>
    <n v="0.32105966586239892"/>
    <n v="0.32358362490654102"/>
    <n v="0.3378675253326352"/>
    <n v="0.33146300104218446"/>
    <n v="0.33275004704280342"/>
    <n v="0.3432905923471356"/>
    <n v="0.3431676095987487"/>
    <n v="0.34546344592892314"/>
    <n v="0.35262938160999446"/>
    <n v="0.35501512930014067"/>
    <n v="0.35915731773337073"/>
    <n v="0.34942720250530573"/>
    <n v="0.3382326142727396"/>
    <n v="0.32858105282145172"/>
    <x v="6"/>
    <x v="3"/>
  </r>
  <r>
    <s v="Kiribati"/>
    <s v="KIR"/>
    <s v="Price level ratio of PPP conversion factor (GDP) to market exchange rate"/>
    <s v="PA.NUS.PPPC.RF"/>
    <m/>
    <m/>
    <m/>
    <m/>
    <m/>
    <m/>
    <m/>
    <m/>
    <m/>
    <m/>
    <m/>
    <m/>
    <m/>
    <m/>
    <m/>
    <m/>
    <m/>
    <m/>
    <m/>
    <m/>
    <m/>
    <m/>
    <m/>
    <m/>
    <m/>
    <m/>
    <m/>
    <m/>
    <m/>
    <m/>
    <n v="0.47316031726278535"/>
    <n v="0.50654437769202332"/>
    <n v="0.49321874460768422"/>
    <n v="0.46948651050452678"/>
    <n v="0.52809321284046074"/>
    <n v="0.53141624150634126"/>
    <n v="0.60589772881157211"/>
    <n v="0.59485639503655385"/>
    <n v="0.53401529131637027"/>
    <n v="0.56511712526671321"/>
    <n v="0.50667157354945158"/>
    <n v="0.47184681486386915"/>
    <n v="0.51219538198525016"/>
    <n v="0.61539241824759494"/>
    <n v="0.69119671179666653"/>
    <n v="0.69947710798784846"/>
    <n v="0.66737780641421318"/>
    <n v="0.76648242098628627"/>
    <n v="0.81658360407190367"/>
    <n v="0.75570425448761913"/>
    <n v="0.88569966668733002"/>
    <n v="0.99191137948733066"/>
    <n v="0.97204502720147212"/>
    <n v="0.89254741080253752"/>
    <n v="0.85383373872509449"/>
    <n v="0.73669259096127226"/>
    <n v="0.76824474782247287"/>
    <n v="0.79481762002432632"/>
    <n v="0.7695769371847011"/>
    <n v="0.6888837628347203"/>
    <n v="0.70083235289897694"/>
    <n v="0.79709371504119508"/>
    <n v="0.71949419786590352"/>
    <x v="6"/>
    <x v="3"/>
  </r>
  <r>
    <s v="St. Kitts and Nevis"/>
    <s v="KNA"/>
    <s v="Price level ratio of PPP conversion factor (GDP) to market exchange rate"/>
    <s v="PA.NUS.PPPC.RF"/>
    <m/>
    <m/>
    <m/>
    <m/>
    <m/>
    <m/>
    <m/>
    <m/>
    <m/>
    <m/>
    <m/>
    <m/>
    <m/>
    <m/>
    <m/>
    <m/>
    <m/>
    <m/>
    <m/>
    <m/>
    <m/>
    <m/>
    <m/>
    <m/>
    <m/>
    <m/>
    <m/>
    <m/>
    <m/>
    <m/>
    <n v="0.55057455823754442"/>
    <n v="0.55088055498682587"/>
    <n v="0.56713786756190365"/>
    <n v="0.56503547394408149"/>
    <n v="0.58792056825068517"/>
    <n v="0.58035744431384073"/>
    <n v="0.57360299846615181"/>
    <n v="0.59218701392455431"/>
    <n v="0.60199368740234682"/>
    <n v="0.61013107257506027"/>
    <n v="0.60739949367218338"/>
    <n v="0.61739707576170255"/>
    <n v="0.62905392401426252"/>
    <n v="0.62717732605605236"/>
    <n v="0.63359604336106656"/>
    <n v="0.60435637496577777"/>
    <n v="0.66933082625796658"/>
    <n v="0.69293507739756288"/>
    <n v="0.68996861274057775"/>
    <n v="0.70643360894724072"/>
    <n v="0.70174370663560737"/>
    <n v="0.72636811821548886"/>
    <n v="0.74672125003955925"/>
    <n v="0.75320261496084817"/>
    <n v="0.75369834899902222"/>
    <n v="0.7536715931362592"/>
    <n v="0.75467277456212956"/>
    <n v="0.75546829788773329"/>
    <n v="0.73510145271291472"/>
    <n v="0.71397774608732589"/>
    <n v="0.65856908522798518"/>
    <n v="0.6176918951183592"/>
    <n v="0.59626751752699259"/>
    <x v="0"/>
    <x v="0"/>
  </r>
  <r>
    <s v="Korea, Rep."/>
    <s v="KOR"/>
    <s v="Price level ratio of PPP conversion factor (GDP) to market exchange rate"/>
    <s v="PA.NUS.PPPC.RF"/>
    <m/>
    <m/>
    <m/>
    <m/>
    <m/>
    <m/>
    <m/>
    <m/>
    <m/>
    <m/>
    <m/>
    <m/>
    <m/>
    <m/>
    <m/>
    <m/>
    <m/>
    <m/>
    <m/>
    <m/>
    <m/>
    <m/>
    <m/>
    <m/>
    <m/>
    <m/>
    <m/>
    <m/>
    <m/>
    <m/>
    <n v="0.79111119353027459"/>
    <n v="0.80604075416310261"/>
    <n v="0.7979162719105648"/>
    <n v="0.80547107980008736"/>
    <n v="0.85215173444182546"/>
    <n v="0.93054229804143374"/>
    <n v="0.91213466835178614"/>
    <n v="0.78862247673998609"/>
    <n v="0.55304893185685811"/>
    <n v="0.63499526041314858"/>
    <n v="0.66115375157775602"/>
    <n v="0.58613656013743198"/>
    <n v="0.61528174310318473"/>
    <n v="0.66405193392290895"/>
    <n v="0.69387778708328651"/>
    <n v="0.77034202742714764"/>
    <n v="0.80878073357453817"/>
    <n v="0.82871076288558609"/>
    <n v="0.712962423461728"/>
    <n v="0.64875979732639999"/>
    <n v="0.72721209726233504"/>
    <n v="0.77112438599345456"/>
    <n v="0.75868138519233141"/>
    <n v="0.7936943485398168"/>
    <n v="0.82812023289388703"/>
    <n v="0.75819575711623599"/>
    <n v="0.73986365658928266"/>
    <n v="0.771550975914429"/>
    <n v="0.77704046026621687"/>
    <n v="0.7349042804461291"/>
    <n v="0.70973236198151302"/>
    <n v="0.74661901459650781"/>
    <n v="0.64419288306671896"/>
    <x v="6"/>
    <x v="0"/>
  </r>
  <r>
    <s v="Kuwait"/>
    <s v="KWT"/>
    <s v="Price level ratio of PPP conversion factor (GDP) to market exchange rate"/>
    <s v="PA.NUS.PPPC.RF"/>
    <m/>
    <m/>
    <m/>
    <m/>
    <m/>
    <m/>
    <m/>
    <m/>
    <m/>
    <m/>
    <m/>
    <m/>
    <m/>
    <m/>
    <m/>
    <m/>
    <m/>
    <m/>
    <m/>
    <m/>
    <m/>
    <m/>
    <m/>
    <m/>
    <m/>
    <m/>
    <m/>
    <m/>
    <m/>
    <m/>
    <m/>
    <m/>
    <n v="0.33594442731712915"/>
    <n v="0.295271229584602"/>
    <n v="0.27670760390977844"/>
    <n v="0.2827918192768164"/>
    <n v="0.31975052688430311"/>
    <n v="0.29561822313346642"/>
    <n v="0.24105777936690728"/>
    <n v="0.28102220051483467"/>
    <n v="0.3286663279807695"/>
    <n v="0.2966826338078169"/>
    <n v="0.30996703390151653"/>
    <n v="0.32524129874931512"/>
    <n v="0.35672041373869695"/>
    <n v="0.42506918178224318"/>
    <n v="0.4820596991632457"/>
    <n v="0.49986264553129678"/>
    <n v="0.61529892512589823"/>
    <n v="0.47306799959634799"/>
    <n v="0.52148748112542254"/>
    <n v="0.62211039983959293"/>
    <n v="0.62859435125020358"/>
    <n v="0.63273115625083487"/>
    <n v="0.62879426388175363"/>
    <n v="0.63251960195615109"/>
    <n v="0.61876386690187568"/>
    <n v="0.58507991029655515"/>
    <n v="0.63871562639367985"/>
    <n v="0.62176240204618072"/>
    <n v="0.52385062030578033"/>
    <n v="0.64270124894285963"/>
    <n v="0.70402875558488154"/>
    <x v="5"/>
    <x v="0"/>
  </r>
  <r>
    <s v="Latin America &amp; Caribbean (excluding high income)"/>
    <s v="LAC"/>
    <s v="Price level ratio of PPP conversion factor (GDP) to market exchange rate"/>
    <s v="PA.NUS.PPPC.RF"/>
    <m/>
    <m/>
    <m/>
    <m/>
    <m/>
    <m/>
    <m/>
    <m/>
    <m/>
    <m/>
    <m/>
    <m/>
    <m/>
    <m/>
    <m/>
    <m/>
    <m/>
    <m/>
    <m/>
    <m/>
    <m/>
    <m/>
    <m/>
    <m/>
    <m/>
    <m/>
    <m/>
    <m/>
    <m/>
    <m/>
    <m/>
    <m/>
    <m/>
    <m/>
    <m/>
    <m/>
    <m/>
    <m/>
    <m/>
    <m/>
    <m/>
    <m/>
    <m/>
    <m/>
    <m/>
    <m/>
    <m/>
    <m/>
    <m/>
    <m/>
    <m/>
    <m/>
    <m/>
    <m/>
    <m/>
    <m/>
    <m/>
    <m/>
    <m/>
    <m/>
    <m/>
    <m/>
    <n v="0"/>
    <x v="1"/>
    <x v="1"/>
  </r>
  <r>
    <s v="Lao PDR"/>
    <s v="LAO"/>
    <s v="Price level ratio of PPP conversion factor (GDP) to market exchange rate"/>
    <s v="PA.NUS.PPPC.RF"/>
    <m/>
    <m/>
    <m/>
    <m/>
    <m/>
    <m/>
    <m/>
    <m/>
    <m/>
    <m/>
    <m/>
    <m/>
    <m/>
    <m/>
    <m/>
    <m/>
    <m/>
    <m/>
    <m/>
    <m/>
    <m/>
    <m/>
    <m/>
    <m/>
    <m/>
    <m/>
    <m/>
    <m/>
    <m/>
    <m/>
    <n v="0.19836997791478286"/>
    <n v="0.21852200570937641"/>
    <n v="0.22203159328273656"/>
    <n v="0.24108728000950408"/>
    <n v="0.25372066331658838"/>
    <n v="0.26526534348738023"/>
    <n v="0.25883138814985779"/>
    <n v="0.22198813024218561"/>
    <n v="0.15471959814034439"/>
    <n v="0.16153439692143012"/>
    <n v="0.1777087157245405"/>
    <n v="0.16789364075657806"/>
    <n v="0.15515766030886546"/>
    <n v="0.16508521900772632"/>
    <n v="0.17678974074462753"/>
    <n v="0.18500590417773519"/>
    <n v="0.20868284725770411"/>
    <n v="0.23082927367167985"/>
    <n v="0.2708923340309593"/>
    <n v="0.26829936611586647"/>
    <n v="0.29851490013483623"/>
    <n v="0.33210220021638109"/>
    <n v="0.3266717421795573"/>
    <n v="0.34633604976542121"/>
    <n v="0.3404909031870233"/>
    <n v="0.34693212443833427"/>
    <n v="0.33964794034606743"/>
    <n v="0.33828535697213408"/>
    <n v="0.33041454804690212"/>
    <n v="0.31795420583363154"/>
    <n v="0.31630769873161102"/>
    <n v="0.29283743556202302"/>
    <n v="0.21885041446215778"/>
    <x v="6"/>
    <x v="3"/>
  </r>
  <r>
    <s v="Lebanon"/>
    <s v="LBN"/>
    <s v="Price level ratio of PPP conversion factor (GDP) to market exchange rate"/>
    <s v="PA.NUS.PPPC.RF"/>
    <m/>
    <m/>
    <m/>
    <m/>
    <m/>
    <m/>
    <m/>
    <m/>
    <m/>
    <m/>
    <m/>
    <m/>
    <m/>
    <m/>
    <m/>
    <m/>
    <m/>
    <m/>
    <m/>
    <m/>
    <m/>
    <m/>
    <m/>
    <m/>
    <m/>
    <m/>
    <m/>
    <m/>
    <m/>
    <m/>
    <n v="0.26405016522120045"/>
    <n v="0.28240919519936719"/>
    <n v="0.29543664800051789"/>
    <n v="0.35409681797997772"/>
    <n v="0.38762761162482834"/>
    <n v="0.43542399496814416"/>
    <n v="0.44886895624863049"/>
    <n v="0.50241007967741924"/>
    <n v="0.52474505752013478"/>
    <n v="0.52452640569899267"/>
    <n v="0.50231147067852744"/>
    <n v="0.48375176277017246"/>
    <n v="0.49976903874012801"/>
    <n v="0.49784616067805643"/>
    <n v="0.47884528383885572"/>
    <n v="0.45935440932570015"/>
    <n v="0.44952951041720929"/>
    <n v="0.45141336107136054"/>
    <n v="0.4762847881315993"/>
    <n v="0.52192320099598477"/>
    <n v="0.51870927905146336"/>
    <n v="0.52321844541207496"/>
    <n v="0.53659721529339233"/>
    <n v="0.52970217424758936"/>
    <n v="0.51151897306297112"/>
    <n v="0.50734424022216051"/>
    <n v="0.49266076663203778"/>
    <n v="0.48741351902745206"/>
    <n v="0.50225633125597746"/>
    <n v="0.49824043981747046"/>
    <n v="0.38451289172687092"/>
    <n v="0.28862510472099873"/>
    <n v="0.24623164973514117"/>
    <x v="5"/>
    <x v="3"/>
  </r>
  <r>
    <s v="Liberia"/>
    <s v="LBR"/>
    <s v="Price level ratio of PPP conversion factor (GDP) to market exchange rate"/>
    <s v="PA.NUS.PPPC.RF"/>
    <m/>
    <m/>
    <m/>
    <m/>
    <m/>
    <m/>
    <m/>
    <m/>
    <m/>
    <m/>
    <m/>
    <m/>
    <m/>
    <m/>
    <m/>
    <m/>
    <m/>
    <m/>
    <m/>
    <m/>
    <m/>
    <m/>
    <m/>
    <m/>
    <m/>
    <m/>
    <m/>
    <m/>
    <m/>
    <m/>
    <m/>
    <m/>
    <m/>
    <m/>
    <m/>
    <m/>
    <m/>
    <m/>
    <m/>
    <m/>
    <n v="0.30922262359446401"/>
    <n v="0.304586908133198"/>
    <n v="0.29573570651204201"/>
    <n v="0.33499722286623201"/>
    <n v="0.38123800280509701"/>
    <n v="0.37145784456358699"/>
    <n v="0.39325584377593198"/>
    <n v="0.42892415420593999"/>
    <n v="0.49377084151295397"/>
    <n v="0.477267169511564"/>
    <n v="0.50231010442831303"/>
    <n v="0.545838707946248"/>
    <n v="0.56039926454289701"/>
    <n v="0.53903488182800097"/>
    <n v="0.52186249940632701"/>
    <n v="0.54979163534734199"/>
    <n v="0.51819765629242898"/>
    <n v="0.46099355118409702"/>
    <n v="0.44922638559903"/>
    <n v="0.43883638158863297"/>
    <n v="0.40889122330514599"/>
    <n v="0.430228722391159"/>
    <n v="0.430228722391159"/>
    <x v="3"/>
    <x v="2"/>
  </r>
  <r>
    <s v="Libya"/>
    <s v="LBY"/>
    <s v="Price level ratio of PPP conversion factor (GDP) to market exchange rate"/>
    <s v="PA.NUS.PPPC.RF"/>
    <m/>
    <m/>
    <m/>
    <m/>
    <m/>
    <m/>
    <m/>
    <m/>
    <m/>
    <m/>
    <m/>
    <m/>
    <m/>
    <m/>
    <m/>
    <m/>
    <m/>
    <m/>
    <m/>
    <m/>
    <m/>
    <m/>
    <m/>
    <m/>
    <m/>
    <m/>
    <m/>
    <m/>
    <m/>
    <m/>
    <m/>
    <m/>
    <m/>
    <m/>
    <m/>
    <m/>
    <m/>
    <m/>
    <m/>
    <n v="0.34879798506590137"/>
    <n v="0.34995394425220661"/>
    <n v="0.31052588761475208"/>
    <n v="0.18536501067085512"/>
    <n v="0.20626125297543438"/>
    <n v="0.24248739054697385"/>
    <n v="0.30034614483473066"/>
    <n v="0.34731671423856569"/>
    <n v="0.36039940401269888"/>
    <n v="0.45143076717465419"/>
    <n v="0.32904175618264281"/>
    <n v="0.38375761864130914"/>
    <n v="0.48374385110063645"/>
    <n v="0.53636142106682394"/>
    <n v="0.52160643508138071"/>
    <n v="0.45213534613455159"/>
    <n v="0.35498198578846291"/>
    <n v="0.36325394512928566"/>
    <n v="0.43485544965866263"/>
    <n v="0.44922299826682649"/>
    <n v="0.44878205421982043"/>
    <n v="0.42644656489416527"/>
    <n v="0.26412993372456067"/>
    <n v="0.28722460092368135"/>
    <x v="5"/>
    <x v="4"/>
  </r>
  <r>
    <s v="St. Lucia"/>
    <s v="LCA"/>
    <s v="Price level ratio of PPP conversion factor (GDP) to market exchange rate"/>
    <s v="PA.NUS.PPPC.RF"/>
    <m/>
    <m/>
    <m/>
    <m/>
    <m/>
    <m/>
    <m/>
    <m/>
    <m/>
    <m/>
    <m/>
    <m/>
    <m/>
    <m/>
    <m/>
    <m/>
    <m/>
    <m/>
    <m/>
    <m/>
    <m/>
    <m/>
    <m/>
    <m/>
    <m/>
    <m/>
    <m/>
    <m/>
    <m/>
    <m/>
    <n v="0.59326558141659624"/>
    <n v="0.60531982786135552"/>
    <n v="0.60216106072876296"/>
    <n v="0.59412605700251475"/>
    <n v="0.59670469542805926"/>
    <n v="0.61405257494340737"/>
    <n v="0.60058107907089997"/>
    <n v="0.60736637234832214"/>
    <n v="0.61520251203577403"/>
    <n v="0.62080373939111111"/>
    <n v="0.6313566052221592"/>
    <n v="0.61181386949954442"/>
    <n v="0.60490513476839258"/>
    <n v="0.62418950833401843"/>
    <n v="0.61217630176496296"/>
    <n v="0.63450088132429627"/>
    <n v="0.64736520439339251"/>
    <n v="0.65296489235939625"/>
    <n v="0.65690403515314078"/>
    <n v="0.65479889308812955"/>
    <n v="0.68210991487216655"/>
    <n v="0.67766414748297776"/>
    <n v="0.69469005973250741"/>
    <n v="0.69527029991149991"/>
    <n v="0.71534368726942221"/>
    <n v="0.7448425116362406"/>
    <n v="0.72504145127755548"/>
    <n v="0.73917048948782593"/>
    <n v="0.72281371443317777"/>
    <n v="0.73051974186300361"/>
    <n v="0.72754165576319618"/>
    <n v="0.75829893969468876"/>
    <n v="0.73060941116499256"/>
    <x v="0"/>
    <x v="4"/>
  </r>
  <r>
    <s v="Latin America &amp; Caribbean"/>
    <s v="LCN"/>
    <s v="Price level ratio of PPP conversion factor (GDP) to market exchange rate"/>
    <s v="PA.NUS.PPPC.RF"/>
    <m/>
    <m/>
    <m/>
    <m/>
    <m/>
    <m/>
    <m/>
    <m/>
    <m/>
    <m/>
    <m/>
    <m/>
    <m/>
    <m/>
    <m/>
    <m/>
    <m/>
    <m/>
    <m/>
    <m/>
    <m/>
    <m/>
    <m/>
    <m/>
    <m/>
    <m/>
    <m/>
    <m/>
    <m/>
    <m/>
    <m/>
    <m/>
    <m/>
    <m/>
    <m/>
    <m/>
    <m/>
    <m/>
    <m/>
    <m/>
    <m/>
    <m/>
    <m/>
    <m/>
    <m/>
    <m/>
    <m/>
    <m/>
    <m/>
    <m/>
    <m/>
    <m/>
    <m/>
    <m/>
    <m/>
    <m/>
    <m/>
    <m/>
    <m/>
    <m/>
    <m/>
    <m/>
    <n v="0"/>
    <x v="1"/>
    <x v="1"/>
  </r>
  <r>
    <s v="Least developed countries: UN classification"/>
    <s v="LDC"/>
    <s v="Price level ratio of PPP conversion factor (GDP) to market exchange rate"/>
    <s v="PA.NUS.PPPC.RF"/>
    <m/>
    <m/>
    <m/>
    <m/>
    <m/>
    <m/>
    <m/>
    <m/>
    <m/>
    <m/>
    <m/>
    <m/>
    <m/>
    <m/>
    <m/>
    <m/>
    <m/>
    <m/>
    <m/>
    <m/>
    <m/>
    <m/>
    <m/>
    <m/>
    <m/>
    <m/>
    <m/>
    <m/>
    <m/>
    <m/>
    <m/>
    <m/>
    <m/>
    <m/>
    <m/>
    <m/>
    <m/>
    <m/>
    <m/>
    <m/>
    <m/>
    <m/>
    <m/>
    <m/>
    <m/>
    <m/>
    <m/>
    <m/>
    <m/>
    <m/>
    <m/>
    <m/>
    <m/>
    <m/>
    <m/>
    <m/>
    <m/>
    <m/>
    <m/>
    <m/>
    <m/>
    <m/>
    <n v="0"/>
    <x v="1"/>
    <x v="1"/>
  </r>
  <r>
    <s v="Low income"/>
    <s v="LIC"/>
    <s v="Price level ratio of PPP conversion factor (GDP) to market exchange rate"/>
    <s v="PA.NUS.PPPC.RF"/>
    <m/>
    <m/>
    <m/>
    <m/>
    <m/>
    <m/>
    <m/>
    <m/>
    <m/>
    <m/>
    <m/>
    <m/>
    <m/>
    <m/>
    <m/>
    <m/>
    <m/>
    <m/>
    <m/>
    <m/>
    <m/>
    <m/>
    <m/>
    <m/>
    <m/>
    <m/>
    <m/>
    <m/>
    <m/>
    <m/>
    <m/>
    <m/>
    <m/>
    <m/>
    <m/>
    <m/>
    <m/>
    <m/>
    <m/>
    <m/>
    <m/>
    <m/>
    <m/>
    <m/>
    <m/>
    <m/>
    <m/>
    <m/>
    <m/>
    <m/>
    <m/>
    <m/>
    <m/>
    <m/>
    <m/>
    <m/>
    <m/>
    <m/>
    <m/>
    <m/>
    <m/>
    <m/>
    <n v="0"/>
    <x v="1"/>
    <x v="1"/>
  </r>
  <r>
    <s v="Liechtenstein"/>
    <s v="LIE"/>
    <s v="Price level ratio of PPP conversion factor (GDP) to market exchange rate"/>
    <s v="PA.NUS.PPPC.RF"/>
    <m/>
    <m/>
    <m/>
    <m/>
    <m/>
    <m/>
    <m/>
    <m/>
    <m/>
    <m/>
    <m/>
    <m/>
    <m/>
    <m/>
    <m/>
    <m/>
    <m/>
    <m/>
    <m/>
    <m/>
    <m/>
    <m/>
    <m/>
    <m/>
    <m/>
    <m/>
    <m/>
    <m/>
    <m/>
    <m/>
    <m/>
    <m/>
    <m/>
    <m/>
    <m/>
    <m/>
    <m/>
    <m/>
    <m/>
    <m/>
    <m/>
    <m/>
    <m/>
    <m/>
    <m/>
    <m/>
    <m/>
    <m/>
    <m/>
    <m/>
    <m/>
    <m/>
    <m/>
    <m/>
    <m/>
    <m/>
    <m/>
    <m/>
    <m/>
    <m/>
    <m/>
    <m/>
    <n v="0"/>
    <x v="4"/>
    <x v="0"/>
  </r>
  <r>
    <s v="Sri Lanka"/>
    <s v="LKA"/>
    <s v="Price level ratio of PPP conversion factor (GDP) to market exchange rate"/>
    <s v="PA.NUS.PPPC.RF"/>
    <m/>
    <m/>
    <m/>
    <m/>
    <m/>
    <m/>
    <m/>
    <m/>
    <m/>
    <m/>
    <m/>
    <m/>
    <m/>
    <m/>
    <m/>
    <m/>
    <m/>
    <m/>
    <m/>
    <m/>
    <m/>
    <m/>
    <m/>
    <m/>
    <m/>
    <m/>
    <m/>
    <m/>
    <m/>
    <m/>
    <n v="0.24856197687288539"/>
    <n v="0.25755242252331884"/>
    <n v="0.26003130242334249"/>
    <n v="0.25318154804968335"/>
    <n v="0.26605156541125458"/>
    <n v="0.27466034420430246"/>
    <n v="0.27715879768924012"/>
    <n v="0.27806089559023567"/>
    <n v="0.27486125044537624"/>
    <n v="0.25758495052983299"/>
    <n v="0.24785807130702894"/>
    <n v="0.21965287469087064"/>
    <n v="0.21842655603834313"/>
    <n v="0.23086318596061645"/>
    <n v="0.23332686774695524"/>
    <n v="0.25151823518468358"/>
    <n v="0.26258336210161481"/>
    <n v="0.27386015553528797"/>
    <n v="0.31918417367011981"/>
    <n v="0.31648608237096065"/>
    <n v="0.34113395820630671"/>
    <n v="0.35534584282540133"/>
    <n v="0.32481478786100954"/>
    <n v="0.33268219592078058"/>
    <n v="0.33928247386475069"/>
    <n v="0.33257924381139004"/>
    <n v="0.31791752184752975"/>
    <n v="0.3239835914982559"/>
    <n v="0.30961955665916652"/>
    <n v="0.2871604043949807"/>
    <n v="0.28193246411258582"/>
    <n v="0.27333498813604806"/>
    <n v="0.23277860096781647"/>
    <x v="2"/>
    <x v="3"/>
  </r>
  <r>
    <s v="Lower middle income"/>
    <s v="LMC"/>
    <s v="Price level ratio of PPP conversion factor (GDP) to market exchange rate"/>
    <s v="PA.NUS.PPPC.RF"/>
    <m/>
    <m/>
    <m/>
    <m/>
    <m/>
    <m/>
    <m/>
    <m/>
    <m/>
    <m/>
    <m/>
    <m/>
    <m/>
    <m/>
    <m/>
    <m/>
    <m/>
    <m/>
    <m/>
    <m/>
    <m/>
    <m/>
    <m/>
    <m/>
    <m/>
    <m/>
    <m/>
    <m/>
    <m/>
    <m/>
    <m/>
    <m/>
    <m/>
    <m/>
    <m/>
    <m/>
    <m/>
    <m/>
    <m/>
    <m/>
    <m/>
    <m/>
    <m/>
    <m/>
    <m/>
    <m/>
    <m/>
    <m/>
    <m/>
    <m/>
    <m/>
    <m/>
    <m/>
    <m/>
    <m/>
    <m/>
    <m/>
    <m/>
    <m/>
    <m/>
    <m/>
    <m/>
    <n v="0"/>
    <x v="1"/>
    <x v="1"/>
  </r>
  <r>
    <s v="Low &amp; middle income"/>
    <s v="LMY"/>
    <s v="Price level ratio of PPP conversion factor (GDP) to market exchange rate"/>
    <s v="PA.NUS.PPPC.RF"/>
    <m/>
    <m/>
    <m/>
    <m/>
    <m/>
    <m/>
    <m/>
    <m/>
    <m/>
    <m/>
    <m/>
    <m/>
    <m/>
    <m/>
    <m/>
    <m/>
    <m/>
    <m/>
    <m/>
    <m/>
    <m/>
    <m/>
    <m/>
    <m/>
    <m/>
    <m/>
    <m/>
    <m/>
    <m/>
    <m/>
    <m/>
    <m/>
    <m/>
    <m/>
    <m/>
    <m/>
    <m/>
    <m/>
    <m/>
    <m/>
    <m/>
    <m/>
    <m/>
    <m/>
    <m/>
    <m/>
    <m/>
    <m/>
    <m/>
    <m/>
    <m/>
    <m/>
    <m/>
    <m/>
    <m/>
    <m/>
    <m/>
    <m/>
    <m/>
    <m/>
    <m/>
    <m/>
    <n v="0"/>
    <x v="1"/>
    <x v="1"/>
  </r>
  <r>
    <s v="Lesotho"/>
    <s v="LSO"/>
    <s v="Price level ratio of PPP conversion factor (GDP) to market exchange rate"/>
    <s v="PA.NUS.PPPC.RF"/>
    <m/>
    <m/>
    <m/>
    <m/>
    <m/>
    <m/>
    <m/>
    <m/>
    <m/>
    <m/>
    <m/>
    <m/>
    <m/>
    <m/>
    <m/>
    <m/>
    <m/>
    <m/>
    <m/>
    <m/>
    <m/>
    <m/>
    <m/>
    <m/>
    <m/>
    <m/>
    <m/>
    <m/>
    <m/>
    <m/>
    <n v="0.43137340515142109"/>
    <n v="0.46066947877880277"/>
    <n v="0.49686683832638973"/>
    <n v="0.47147320754791228"/>
    <n v="0.4578115502809087"/>
    <n v="0.49523931363758222"/>
    <n v="0.43491512912358354"/>
    <n v="0.43488558680100231"/>
    <n v="0.39402001177600321"/>
    <n v="0.38016998893239262"/>
    <n v="0.34788721028480962"/>
    <n v="0.30571972650065166"/>
    <n v="0.28079274369749319"/>
    <n v="0.3930425211373742"/>
    <n v="0.49128786763606569"/>
    <n v="0.51251965522202503"/>
    <n v="0.51038701573668888"/>
    <n v="0.44572431298496246"/>
    <n v="0.435330885242938"/>
    <n v="0.43160263448768144"/>
    <n v="0.52005565387189534"/>
    <n v="0.56209484603668092"/>
    <n v="0.53255696210754389"/>
    <n v="0.45527921843547542"/>
    <n v="0.42600012766383644"/>
    <n v="0.37241265674214086"/>
    <n v="0.34069839710513011"/>
    <n v="0.41323438403799262"/>
    <n v="0.45401092395654397"/>
    <n v="0.41803988277571325"/>
    <n v="0.39038142669278919"/>
    <n v="0.4166388569751821"/>
    <n v="0.3665424325842751"/>
    <x v="3"/>
    <x v="3"/>
  </r>
  <r>
    <s v="Late-demographic dividend"/>
    <s v="LTE"/>
    <s v="Price level ratio of PPP conversion factor (GDP) to market exchange rate"/>
    <s v="PA.NUS.PPPC.RF"/>
    <m/>
    <m/>
    <m/>
    <m/>
    <m/>
    <m/>
    <m/>
    <m/>
    <m/>
    <m/>
    <m/>
    <m/>
    <m/>
    <m/>
    <m/>
    <m/>
    <m/>
    <m/>
    <m/>
    <m/>
    <m/>
    <m/>
    <m/>
    <m/>
    <m/>
    <m/>
    <m/>
    <m/>
    <m/>
    <m/>
    <m/>
    <m/>
    <m/>
    <m/>
    <m/>
    <m/>
    <m/>
    <m/>
    <m/>
    <m/>
    <m/>
    <m/>
    <m/>
    <m/>
    <m/>
    <m/>
    <m/>
    <m/>
    <m/>
    <m/>
    <m/>
    <m/>
    <m/>
    <m/>
    <m/>
    <m/>
    <m/>
    <m/>
    <m/>
    <m/>
    <m/>
    <m/>
    <n v="0"/>
    <x v="1"/>
    <x v="1"/>
  </r>
  <r>
    <s v="Lithuania"/>
    <s v="LTU"/>
    <s v="Price level ratio of PPP conversion factor (GDP) to market exchange rate"/>
    <s v="PA.NUS.PPPC.RF"/>
    <m/>
    <m/>
    <m/>
    <m/>
    <m/>
    <m/>
    <m/>
    <m/>
    <m/>
    <m/>
    <m/>
    <m/>
    <m/>
    <m/>
    <m/>
    <m/>
    <m/>
    <m/>
    <m/>
    <m/>
    <m/>
    <m/>
    <m/>
    <m/>
    <m/>
    <m/>
    <m/>
    <m/>
    <m/>
    <m/>
    <m/>
    <m/>
    <m/>
    <m/>
    <m/>
    <n v="0.36551140395337045"/>
    <n v="0.36447561501942161"/>
    <n v="0.40034009495036682"/>
    <n v="0.4079223133362106"/>
    <n v="0.39806905481225718"/>
    <n v="0.38986879585671119"/>
    <n v="0.37359343979283555"/>
    <n v="0.39516389593312673"/>
    <n v="0.45569430344049638"/>
    <n v="0.51420268256333834"/>
    <n v="0.54131235228262231"/>
    <n v="0.56006776257999746"/>
    <n v="0.64332785987958407"/>
    <n v="0.72124835357822337"/>
    <n v="0.65244509313316645"/>
    <n v="0.59649296219129389"/>
    <n v="0.62822784393751074"/>
    <n v="0.58160185202381554"/>
    <n v="0.58864979765977876"/>
    <n v="0.5872388884227665"/>
    <n v="0.49468519838828096"/>
    <n v="0.48531060079377553"/>
    <n v="0.50013245044705967"/>
    <n v="0.52743790316862704"/>
    <n v="0.4904798448784306"/>
    <n v="0.50686208750350337"/>
    <n v="0.54142184900386725"/>
    <n v="0.51298527272568295"/>
    <x v="4"/>
    <x v="0"/>
  </r>
  <r>
    <s v="Luxembourg"/>
    <s v="LUX"/>
    <s v="Price level ratio of PPP conversion factor (GDP) to market exchange rate"/>
    <s v="PA.NUS.PPPC.RF"/>
    <m/>
    <m/>
    <m/>
    <m/>
    <m/>
    <m/>
    <m/>
    <m/>
    <m/>
    <m/>
    <m/>
    <m/>
    <m/>
    <m/>
    <m/>
    <m/>
    <m/>
    <m/>
    <m/>
    <m/>
    <m/>
    <m/>
    <m/>
    <m/>
    <m/>
    <m/>
    <m/>
    <m/>
    <m/>
    <m/>
    <n v="1.117363592467407"/>
    <n v="1.0769828706438274"/>
    <n v="1.1600903387703889"/>
    <n v="1.1160552705223881"/>
    <n v="1.1698987219676875"/>
    <n v="1.3308004926108374"/>
    <n v="1.2699557003257329"/>
    <n v="1.0978247631935047"/>
    <n v="1.0717637252722827"/>
    <n v="1.0206194997799249"/>
    <n v="0.88266695749647239"/>
    <n v="0.86290680714015855"/>
    <n v="0.90491027299921722"/>
    <n v="1.0911931020207821"/>
    <n v="1.1832036152590766"/>
    <n v="1.1773610024342407"/>
    <n v="1.1510702214705866"/>
    <n v="1.262622788007455"/>
    <n v="1.3237461058710935"/>
    <n v="1.2594829478234366"/>
    <n v="1.2271973583000024"/>
    <n v="1.2598573074610919"/>
    <n v="1.1650335197695314"/>
    <n v="1.1890029870800034"/>
    <n v="1.1745780264415644"/>
    <n v="0.97777043950507758"/>
    <n v="0.94296412041011912"/>
    <n v="0.95831983881176641"/>
    <n v="1.0024721309192151"/>
    <n v="0.94211280479215531"/>
    <n v="0.97800427609183149"/>
    <n v="1.015809525453472"/>
    <n v="0.88898576640856375"/>
    <x v="4"/>
    <x v="0"/>
  </r>
  <r>
    <s v="Latvia"/>
    <s v="LVA"/>
    <s v="Price level ratio of PPP conversion factor (GDP) to market exchange rate"/>
    <s v="PA.NUS.PPPC.RF"/>
    <m/>
    <m/>
    <m/>
    <m/>
    <m/>
    <m/>
    <m/>
    <m/>
    <m/>
    <m/>
    <m/>
    <m/>
    <m/>
    <m/>
    <m/>
    <m/>
    <m/>
    <m/>
    <m/>
    <m/>
    <m/>
    <m/>
    <m/>
    <m/>
    <m/>
    <m/>
    <m/>
    <m/>
    <m/>
    <m/>
    <m/>
    <m/>
    <m/>
    <m/>
    <m/>
    <n v="0.4221819737592698"/>
    <n v="0.41860643185298618"/>
    <n v="0.41359545124606822"/>
    <n v="0.4206719885618968"/>
    <n v="0.42555368724477544"/>
    <n v="0.41808458864426418"/>
    <n v="0.3955361540183569"/>
    <n v="0.41036152796725783"/>
    <n v="0.46514573853154589"/>
    <n v="0.51948874723559246"/>
    <n v="0.54585189794648414"/>
    <n v="0.61319538500125403"/>
    <n v="0.7738271098344961"/>
    <n v="0.84131267358573303"/>
    <n v="0.72435779816513757"/>
    <n v="0.64500663002453462"/>
    <n v="0.69298583349312792"/>
    <n v="0.65040108139277963"/>
    <n v="0.66290236119201307"/>
    <n v="0.66100619324156629"/>
    <n v="0.55205921947539027"/>
    <n v="0.53633329978015698"/>
    <n v="0.54737232820353032"/>
    <n v="0.57858622394274473"/>
    <n v="0.54498705876078346"/>
    <n v="0.55142029990972907"/>
    <n v="0.60197342191859493"/>
    <n v="0.54687659009533285"/>
    <x v="4"/>
    <x v="0"/>
  </r>
  <r>
    <s v="Macao SAR, China"/>
    <s v="MAC"/>
    <s v="Price level ratio of PPP conversion factor (GDP) to market exchange rate"/>
    <s v="PA.NUS.PPPC.RF"/>
    <m/>
    <m/>
    <m/>
    <m/>
    <m/>
    <m/>
    <m/>
    <m/>
    <m/>
    <m/>
    <m/>
    <m/>
    <m/>
    <m/>
    <m/>
    <m/>
    <m/>
    <m/>
    <m/>
    <m/>
    <m/>
    <m/>
    <m/>
    <m/>
    <m/>
    <m/>
    <m/>
    <m/>
    <m/>
    <m/>
    <n v="0.34692050111561262"/>
    <n v="0.3754553025845157"/>
    <n v="0.42288256824907411"/>
    <n v="0.4527591418166626"/>
    <n v="0.47366155163892665"/>
    <n v="0.50143352625803017"/>
    <n v="0.50366452000101425"/>
    <n v="0.50278526518004107"/>
    <n v="0.48732665263475294"/>
    <n v="0.47405198812254856"/>
    <n v="0.45352470952555474"/>
    <n v="0.43655844828617291"/>
    <n v="0.42411307905816226"/>
    <n v="0.4167475030889734"/>
    <n v="0.41365334603814224"/>
    <n v="0.42399441465534854"/>
    <n v="0.44369237561291447"/>
    <n v="0.46785729480512461"/>
    <n v="0.50628589628173049"/>
    <n v="0.50997842243000779"/>
    <n v="0.52688045225168223"/>
    <n v="0.55371311283153801"/>
    <n v="0.57138531117512892"/>
    <n v="0.58126456478556376"/>
    <n v="0.60856184787925549"/>
    <n v="0.64333740544023887"/>
    <n v="0.64012672298147577"/>
    <n v="0.64227705509487354"/>
    <n v="0.64567881787742265"/>
    <n v="0.64970992463408195"/>
    <n v="0.64620286821772821"/>
    <n v="0.6117237943985222"/>
    <n v="0.56482631823583673"/>
    <x v="6"/>
    <x v="0"/>
  </r>
  <r>
    <s v="St. Martin (French part)"/>
    <s v="MAF"/>
    <s v="Price level ratio of PPP conversion factor (GDP) to market exchange rate"/>
    <s v="PA.NUS.PPPC.RF"/>
    <m/>
    <m/>
    <m/>
    <m/>
    <m/>
    <m/>
    <m/>
    <m/>
    <m/>
    <m/>
    <m/>
    <m/>
    <m/>
    <m/>
    <m/>
    <m/>
    <m/>
    <m/>
    <m/>
    <m/>
    <m/>
    <m/>
    <m/>
    <m/>
    <m/>
    <m/>
    <m/>
    <m/>
    <m/>
    <m/>
    <m/>
    <m/>
    <m/>
    <m/>
    <m/>
    <m/>
    <m/>
    <m/>
    <m/>
    <m/>
    <m/>
    <m/>
    <m/>
    <m/>
    <m/>
    <m/>
    <m/>
    <m/>
    <m/>
    <m/>
    <m/>
    <m/>
    <m/>
    <m/>
    <m/>
    <m/>
    <m/>
    <m/>
    <m/>
    <m/>
    <m/>
    <m/>
    <n v="0"/>
    <x v="0"/>
    <x v="0"/>
  </r>
  <r>
    <s v="Morocco"/>
    <s v="MAR"/>
    <s v="Price level ratio of PPP conversion factor (GDP) to market exchange rate"/>
    <s v="PA.NUS.PPPC.RF"/>
    <m/>
    <m/>
    <m/>
    <m/>
    <m/>
    <m/>
    <m/>
    <m/>
    <m/>
    <m/>
    <m/>
    <m/>
    <m/>
    <m/>
    <m/>
    <m/>
    <m/>
    <m/>
    <m/>
    <m/>
    <m/>
    <m/>
    <m/>
    <m/>
    <m/>
    <m/>
    <m/>
    <m/>
    <m/>
    <m/>
    <n v="0.49233318931644304"/>
    <n v="0.47516577239856428"/>
    <n v="0.49548482500497776"/>
    <n v="0.45788964093598561"/>
    <n v="0.45596139144358477"/>
    <n v="0.51754801273308904"/>
    <n v="0.50015521101790916"/>
    <n v="0.45302443426205841"/>
    <n v="0.44611022279443124"/>
    <n v="0.43041919686092261"/>
    <n v="0.38147764791990119"/>
    <n v="0.35288317861784357"/>
    <n v="0.35977729785847562"/>
    <n v="0.40961602117487572"/>
    <n v="0.43461646378496677"/>
    <n v="0.42528089394880297"/>
    <n v="0.42181756311187785"/>
    <n v="0.4549466749347677"/>
    <n v="0.49463490195618509"/>
    <n v="0.47063180290641421"/>
    <n v="0.44803231670938576"/>
    <n v="0.45393482841824506"/>
    <n v="0.43456599448363414"/>
    <n v="0.4513696809085701"/>
    <n v="0.47985972853453168"/>
    <n v="0.40928953140590341"/>
    <n v="0.40724411794819482"/>
    <n v="0.41513012704118907"/>
    <n v="0.42252743060704329"/>
    <n v="0.40842110710779345"/>
    <n v="0.40884562466878954"/>
    <n v="0.42329466880661859"/>
    <n v="0.36050613759915695"/>
    <x v="5"/>
    <x v="3"/>
  </r>
  <r>
    <s v="Monaco"/>
    <s v="MCO"/>
    <s v="Price level ratio of PPP conversion factor (GDP) to market exchange rate"/>
    <s v="PA.NUS.PPPC.RF"/>
    <m/>
    <m/>
    <m/>
    <m/>
    <m/>
    <m/>
    <m/>
    <m/>
    <m/>
    <m/>
    <m/>
    <m/>
    <m/>
    <m/>
    <m/>
    <m/>
    <m/>
    <m/>
    <m/>
    <m/>
    <m/>
    <m/>
    <m/>
    <m/>
    <m/>
    <m/>
    <m/>
    <m/>
    <m/>
    <m/>
    <m/>
    <m/>
    <m/>
    <m/>
    <m/>
    <m/>
    <m/>
    <m/>
    <m/>
    <m/>
    <m/>
    <m/>
    <m/>
    <m/>
    <m/>
    <m/>
    <m/>
    <m/>
    <m/>
    <m/>
    <m/>
    <m/>
    <m/>
    <m/>
    <m/>
    <m/>
    <m/>
    <m/>
    <m/>
    <m/>
    <m/>
    <m/>
    <n v="0"/>
    <x v="4"/>
    <x v="0"/>
  </r>
  <r>
    <s v="Moldova"/>
    <s v="MDA"/>
    <s v="Price level ratio of PPP conversion factor (GDP) to market exchange rate"/>
    <s v="PA.NUS.PPPC.RF"/>
    <m/>
    <m/>
    <m/>
    <m/>
    <m/>
    <m/>
    <m/>
    <m/>
    <m/>
    <m/>
    <m/>
    <m/>
    <m/>
    <m/>
    <m/>
    <m/>
    <m/>
    <m/>
    <m/>
    <m/>
    <m/>
    <m/>
    <m/>
    <m/>
    <m/>
    <m/>
    <m/>
    <m/>
    <m/>
    <m/>
    <m/>
    <m/>
    <m/>
    <m/>
    <m/>
    <n v="0.22389853418411507"/>
    <n v="0.22589153563056741"/>
    <n v="0.24874503130740044"/>
    <n v="0.23164535102252887"/>
    <n v="0.16292266184429219"/>
    <n v="0.17170297415801389"/>
    <n v="0.18188014173765271"/>
    <n v="0.18645510729078388"/>
    <n v="0.20446077842713625"/>
    <n v="0.24317442943033424"/>
    <n v="0.25226062446961084"/>
    <n v="0.26631275094723061"/>
    <n v="0.32509472635075115"/>
    <n v="0.40707426040176981"/>
    <n v="0.38656562645312176"/>
    <n v="0.38105636074330068"/>
    <n v="0.42557451478421304"/>
    <n v="0.41364436060151821"/>
    <n v="0.39634694788485136"/>
    <n v="0.37702219006818083"/>
    <n v="0.29528523687602731"/>
    <n v="0.27152299880981423"/>
    <n v="0.30137379792266578"/>
    <n v="0.33430438428646425"/>
    <n v="0.33073163200711581"/>
    <n v="0.34974684441182213"/>
    <n v="0.34881900586177261"/>
    <n v="0.36353113890238309"/>
    <x v="4"/>
    <x v="4"/>
  </r>
  <r>
    <s v="Madagascar"/>
    <s v="MDG"/>
    <s v="Price level ratio of PPP conversion factor (GDP) to market exchange rate"/>
    <s v="PA.NUS.PPPC.RF"/>
    <m/>
    <m/>
    <m/>
    <m/>
    <m/>
    <m/>
    <m/>
    <m/>
    <m/>
    <m/>
    <m/>
    <m/>
    <m/>
    <m/>
    <m/>
    <m/>
    <m/>
    <m/>
    <m/>
    <m/>
    <m/>
    <m/>
    <m/>
    <m/>
    <m/>
    <m/>
    <m/>
    <m/>
    <m/>
    <m/>
    <n v="0.27974206798024742"/>
    <n v="0.23909823460947607"/>
    <n v="0.26371450644881678"/>
    <n v="0.27596773611067349"/>
    <n v="0.23431677357045416"/>
    <n v="0.2459576470848204"/>
    <n v="0.30382160611926029"/>
    <n v="0.24896761581157709"/>
    <n v="0.24464151589094332"/>
    <n v="0.22392024155155299"/>
    <n v="0.22683308742058594"/>
    <n v="0.24590143234089137"/>
    <n v="0.27202335369914682"/>
    <n v="0.28933017900348662"/>
    <n v="0.212757551722666"/>
    <n v="0.22781595988281247"/>
    <n v="0.22887438448636327"/>
    <n v="0.28098543739111514"/>
    <n v="0.32504626139030146"/>
    <n v="0.30160197226887014"/>
    <n v="0.30745339102567143"/>
    <n v="0.343122150146072"/>
    <n v="0.33845534172723496"/>
    <n v="0.35237383723612797"/>
    <n v="0.34120926570902477"/>
    <n v="0.30205856197025843"/>
    <n v="0.29623776531190271"/>
    <n v="0.32522428006317489"/>
    <n v="0.32139225456661696"/>
    <n v="0.30996280548053723"/>
    <n v="0.30488440872257921"/>
    <n v="0.30772129774346119"/>
    <n v="0.29109445858252853"/>
    <x v="3"/>
    <x v="2"/>
  </r>
  <r>
    <s v="Maldives"/>
    <s v="MDV"/>
    <s v="Price level ratio of PPP conversion factor (GDP) to market exchange rate"/>
    <s v="PA.NUS.PPPC.RF"/>
    <m/>
    <m/>
    <m/>
    <m/>
    <m/>
    <m/>
    <m/>
    <m/>
    <m/>
    <m/>
    <m/>
    <m/>
    <m/>
    <m/>
    <m/>
    <m/>
    <m/>
    <m/>
    <m/>
    <m/>
    <m/>
    <m/>
    <m/>
    <m/>
    <m/>
    <m/>
    <m/>
    <m/>
    <m/>
    <m/>
    <m/>
    <m/>
    <m/>
    <m/>
    <m/>
    <n v="0.24978727605705864"/>
    <n v="0.25671777528061257"/>
    <n v="0.26271394528935343"/>
    <n v="0.25683355864454377"/>
    <n v="0.26023762020782498"/>
    <n v="0.25964435536020902"/>
    <n v="0.36837722260437711"/>
    <n v="0.34863992350177342"/>
    <n v="0.3434855162319711"/>
    <n v="0.36785639332879605"/>
    <n v="0.38933640453007107"/>
    <n v="0.4137223793494148"/>
    <n v="0.44603981743247884"/>
    <n v="0.4882605369099367"/>
    <n v="0.54536993036143122"/>
    <n v="0.55665213292855076"/>
    <n v="0.53839346419935663"/>
    <n v="0.53070245994839327"/>
    <n v="0.5366435402127554"/>
    <n v="0.53143745854490465"/>
    <n v="0.53870446928536553"/>
    <n v="0.52893315128234564"/>
    <n v="0.53036955835830502"/>
    <n v="0.53478325842138019"/>
    <n v="0.51877431905887528"/>
    <n v="0.49488324883290846"/>
    <n v="0.48681564383066983"/>
    <n v="0.46889552382029459"/>
    <x v="2"/>
    <x v="4"/>
  </r>
  <r>
    <s v="Middle East &amp; North Africa"/>
    <s v="MEA"/>
    <s v="Price level ratio of PPP conversion factor (GDP) to market exchange rate"/>
    <s v="PA.NUS.PPPC.RF"/>
    <m/>
    <m/>
    <m/>
    <m/>
    <m/>
    <m/>
    <m/>
    <m/>
    <m/>
    <m/>
    <m/>
    <m/>
    <m/>
    <m/>
    <m/>
    <m/>
    <m/>
    <m/>
    <m/>
    <m/>
    <m/>
    <m/>
    <m/>
    <m/>
    <m/>
    <m/>
    <m/>
    <m/>
    <m/>
    <m/>
    <m/>
    <m/>
    <m/>
    <m/>
    <m/>
    <m/>
    <m/>
    <m/>
    <m/>
    <m/>
    <m/>
    <m/>
    <m/>
    <m/>
    <m/>
    <m/>
    <m/>
    <m/>
    <m/>
    <m/>
    <m/>
    <m/>
    <m/>
    <m/>
    <m/>
    <m/>
    <m/>
    <m/>
    <m/>
    <m/>
    <m/>
    <m/>
    <n v="0"/>
    <x v="1"/>
    <x v="1"/>
  </r>
  <r>
    <s v="Mexico"/>
    <s v="MEX"/>
    <s v="Price level ratio of PPP conversion factor (GDP) to market exchange rate"/>
    <s v="PA.NUS.PPPC.RF"/>
    <m/>
    <m/>
    <m/>
    <m/>
    <m/>
    <m/>
    <m/>
    <m/>
    <m/>
    <m/>
    <m/>
    <m/>
    <m/>
    <m/>
    <m/>
    <m/>
    <m/>
    <m/>
    <m/>
    <m/>
    <m/>
    <m/>
    <m/>
    <m/>
    <m/>
    <m/>
    <m/>
    <m/>
    <m/>
    <m/>
    <n v="0.47873265972148893"/>
    <n v="0.53182051596359703"/>
    <n v="0.58020522808829245"/>
    <n v="0.66015816449839637"/>
    <n v="0.64922875266250024"/>
    <n v="0.46293149308543985"/>
    <n v="0.48595687476248278"/>
    <n v="0.54441330763810136"/>
    <n v="0.53860205546340523"/>
    <n v="0.58927149267216705"/>
    <n v="0.64546217156089569"/>
    <n v="0.67748922058301864"/>
    <n v="0.67872053710258473"/>
    <n v="0.6158752709583698"/>
    <n v="0.61901527799966105"/>
    <n v="0.65396702408135443"/>
    <n v="0.65650647999191136"/>
    <n v="0.67444486700087269"/>
    <n v="0.67113404590610892"/>
    <n v="0.55012252584919863"/>
    <n v="0.60776014070266493"/>
    <n v="0.61762957984275546"/>
    <n v="0.59673739040741081"/>
    <n v="0.61731631213048055"/>
    <n v="0.60525471226147176"/>
    <n v="0.52545776771681096"/>
    <n v="0.45252983032950278"/>
    <n v="0.470955749544409"/>
    <n v="0.4820306664680975"/>
    <n v="0.5016320649381143"/>
    <n v="0.46728195916075543"/>
    <n v="0.51309987446977201"/>
    <n v="0.51558044153850358"/>
    <x v="0"/>
    <x v="4"/>
  </r>
  <r>
    <s v="Marshall Islands"/>
    <s v="MHL"/>
    <s v="Price level ratio of PPP conversion factor (GDP) to market exchange rate"/>
    <s v="PA.NUS.PPPC.RF"/>
    <m/>
    <m/>
    <m/>
    <m/>
    <m/>
    <m/>
    <m/>
    <m/>
    <m/>
    <m/>
    <m/>
    <m/>
    <m/>
    <m/>
    <m/>
    <m/>
    <m/>
    <m/>
    <m/>
    <m/>
    <m/>
    <m/>
    <m/>
    <m/>
    <m/>
    <m/>
    <m/>
    <m/>
    <m/>
    <m/>
    <n v="0.84438979504074496"/>
    <n v="0.85796926986744704"/>
    <n v="0.864135158701415"/>
    <n v="0.86973503714200295"/>
    <n v="0.87390114957198395"/>
    <n v="0.879980347148687"/>
    <n v="0.888319340892333"/>
    <n v="0.93214284815334403"/>
    <n v="0.94259554339281404"/>
    <n v="0.95847207525271505"/>
    <n v="0.93297696580510603"/>
    <n v="0.90947926642687604"/>
    <n v="0.92587542342012297"/>
    <n v="0.92048871061155702"/>
    <n v="0.89447333166305398"/>
    <n v="0.88239897842050596"/>
    <n v="0.88562162031810898"/>
    <n v="0.87545004024114503"/>
    <n v="0.90588394967320096"/>
    <n v="0.89569955813490998"/>
    <n v="0.89336260503970299"/>
    <n v="0.93859516440826896"/>
    <n v="0.97868239660317702"/>
    <n v="0.957291692230262"/>
    <n v="0.94921253157784402"/>
    <n v="0.90965992686762298"/>
    <n v="0.96709979184430395"/>
    <n v="0.96954156864302798"/>
    <n v="0.92441725252370299"/>
    <n v="0.870019014105473"/>
    <n v="0.91732666414047503"/>
    <n v="0.92965706267180304"/>
    <n v="0.87777146124621497"/>
    <x v="6"/>
    <x v="4"/>
  </r>
  <r>
    <s v="Middle income"/>
    <s v="MIC"/>
    <s v="Price level ratio of PPP conversion factor (GDP) to market exchange rate"/>
    <s v="PA.NUS.PPPC.RF"/>
    <m/>
    <m/>
    <m/>
    <m/>
    <m/>
    <m/>
    <m/>
    <m/>
    <m/>
    <m/>
    <m/>
    <m/>
    <m/>
    <m/>
    <m/>
    <m/>
    <m/>
    <m/>
    <m/>
    <m/>
    <m/>
    <m/>
    <m/>
    <m/>
    <m/>
    <m/>
    <m/>
    <m/>
    <m/>
    <m/>
    <m/>
    <m/>
    <m/>
    <m/>
    <m/>
    <m/>
    <m/>
    <m/>
    <m/>
    <m/>
    <m/>
    <m/>
    <m/>
    <m/>
    <m/>
    <m/>
    <m/>
    <m/>
    <m/>
    <m/>
    <m/>
    <m/>
    <m/>
    <m/>
    <m/>
    <m/>
    <m/>
    <m/>
    <m/>
    <m/>
    <m/>
    <m/>
    <n v="0"/>
    <x v="1"/>
    <x v="1"/>
  </r>
  <r>
    <s v="North Macedonia"/>
    <s v="MKD"/>
    <s v="Price level ratio of PPP conversion factor (GDP) to market exchange rate"/>
    <s v="PA.NUS.PPPC.RF"/>
    <m/>
    <m/>
    <m/>
    <m/>
    <m/>
    <m/>
    <m/>
    <m/>
    <m/>
    <m/>
    <m/>
    <m/>
    <m/>
    <m/>
    <m/>
    <m/>
    <m/>
    <m/>
    <m/>
    <m/>
    <m/>
    <m/>
    <m/>
    <m/>
    <m/>
    <m/>
    <m/>
    <m/>
    <m/>
    <m/>
    <n v="0.42585903194551772"/>
    <n v="0.46135778338307448"/>
    <n v="0.2382058850193518"/>
    <n v="0.27681934259986468"/>
    <n v="0.36609439308952835"/>
    <n v="0.47950668139116198"/>
    <n v="0.45894149282780167"/>
    <n v="0.37490745124845659"/>
    <n v="0.34429237122562739"/>
    <n v="0.33459873060291839"/>
    <n v="0.30261789613072776"/>
    <n v="0.30128287867953524"/>
    <n v="0.31103439729210941"/>
    <n v="0.37000627643872608"/>
    <n v="0.38983165198964953"/>
    <n v="0.39147986347839503"/>
    <n v="0.38703962540377074"/>
    <n v="0.43620971908902961"/>
    <n v="0.46011424720553562"/>
    <n v="0.41639207292202884"/>
    <n v="0.4029339348784603"/>
    <n v="0.43611140889356914"/>
    <n v="0.39681817008302317"/>
    <n v="0.41179707984392055"/>
    <n v="0.40906537047058311"/>
    <n v="0.35004685686615833"/>
    <n v="0.34018012769471789"/>
    <n v="0.34702087276127641"/>
    <n v="0.36369232128905526"/>
    <n v="0.33711042314996392"/>
    <n v="0.34217985960655384"/>
    <n v="0.35800964665207363"/>
    <n v="0.32424217024340418"/>
    <x v="4"/>
    <x v="4"/>
  </r>
  <r>
    <s v="Mali"/>
    <s v="MLI"/>
    <s v="Price level ratio of PPP conversion factor (GDP) to market exchange rate"/>
    <s v="PA.NUS.PPPC.RF"/>
    <m/>
    <m/>
    <m/>
    <m/>
    <m/>
    <m/>
    <m/>
    <m/>
    <m/>
    <m/>
    <m/>
    <m/>
    <m/>
    <m/>
    <m/>
    <m/>
    <m/>
    <m/>
    <m/>
    <m/>
    <m/>
    <m/>
    <m/>
    <m/>
    <m/>
    <m/>
    <m/>
    <m/>
    <m/>
    <m/>
    <n v="0.47469241392036349"/>
    <n v="0.41737168754331722"/>
    <n v="0.43813401578676781"/>
    <n v="0.41301404085981996"/>
    <n v="0.28783223452691581"/>
    <n v="0.36315543353776297"/>
    <n v="0.34222933627387325"/>
    <n v="0.311313305988134"/>
    <n v="0.30986831517940261"/>
    <n v="0.28347538345335566"/>
    <n v="0.23873158991954124"/>
    <n v="0.23698973262281289"/>
    <n v="0.25502015802756778"/>
    <n v="0.27644859768971453"/>
    <n v="0.30670860602980365"/>
    <n v="0.31974032300241007"/>
    <n v="0.32758555355155677"/>
    <n v="0.36400704776084952"/>
    <n v="0.41117967266193589"/>
    <n v="0.40541865585666503"/>
    <n v="0.39738791473523999"/>
    <n v="0.45854810446613375"/>
    <n v="0.4414374890900718"/>
    <n v="0.44404243804096716"/>
    <n v="0.44289511355757288"/>
    <n v="0.36970000655827689"/>
    <n v="0.3566565500637992"/>
    <n v="0.36942424633998827"/>
    <n v="0.38262350558082592"/>
    <n v="0.36321572021904458"/>
    <n v="0.36691153084976064"/>
    <n v="0.37671062227091406"/>
    <n v="0.33081170874680638"/>
    <x v="3"/>
    <x v="2"/>
  </r>
  <r>
    <s v="Malta"/>
    <s v="MLT"/>
    <s v="Price level ratio of PPP conversion factor (GDP) to market exchange rate"/>
    <s v="PA.NUS.PPPC.RF"/>
    <m/>
    <m/>
    <m/>
    <m/>
    <m/>
    <m/>
    <m/>
    <m/>
    <m/>
    <m/>
    <m/>
    <m/>
    <m/>
    <m/>
    <m/>
    <m/>
    <m/>
    <m/>
    <m/>
    <m/>
    <m/>
    <m/>
    <m/>
    <m/>
    <m/>
    <m/>
    <m/>
    <m/>
    <m/>
    <m/>
    <n v="0.76890559525849655"/>
    <n v="0.75571147986701992"/>
    <n v="0.77553817251227219"/>
    <n v="0.65005303731086028"/>
    <n v="0.66676834680490182"/>
    <n v="0.70451665578532463"/>
    <n v="0.68632944788810746"/>
    <n v="0.63969661452990989"/>
    <n v="0.64171296634796771"/>
    <n v="0.62780879446701676"/>
    <n v="0.56827184002114828"/>
    <n v="0.56187178157602691"/>
    <n v="0.57601650913674496"/>
    <n v="0.65309214675144633"/>
    <n v="0.7053448397823282"/>
    <n v="0.71226357878589608"/>
    <n v="0.7172227803186827"/>
    <n v="0.77751092437149871"/>
    <n v="0.83719827514759493"/>
    <n v="0.79108865227917469"/>
    <n v="0.75895304288681031"/>
    <n v="0.79919132656117919"/>
    <n v="0.74483679142445569"/>
    <n v="0.76696469176292692"/>
    <n v="0.7789772683451287"/>
    <n v="0.66537385629218704"/>
    <n v="0.64535115123750064"/>
    <n v="0.66246763992825397"/>
    <n v="0.69288370863271265"/>
    <n v="0.64010339628349244"/>
    <n v="0.65304987578499973"/>
    <n v="0.68679450777930773"/>
    <n v="0.61088326362472833"/>
    <x v="5"/>
    <x v="0"/>
  </r>
  <r>
    <s v="Myanmar"/>
    <s v="MMR"/>
    <s v="Price level ratio of PPP conversion factor (GDP) to market exchange rate"/>
    <s v="PA.NUS.PPPC.RF"/>
    <m/>
    <m/>
    <m/>
    <m/>
    <m/>
    <m/>
    <m/>
    <m/>
    <m/>
    <m/>
    <m/>
    <m/>
    <m/>
    <m/>
    <m/>
    <m/>
    <m/>
    <m/>
    <m/>
    <m/>
    <m/>
    <m/>
    <m/>
    <m/>
    <m/>
    <m/>
    <m/>
    <m/>
    <m/>
    <m/>
    <n v="0.12044211106956812"/>
    <n v="0.11475044899728976"/>
    <n v="0.11920041582884411"/>
    <n v="0.14402622657040995"/>
    <n v="0.18385218197829536"/>
    <n v="0.20093071564171397"/>
    <n v="0.21461809102000015"/>
    <n v="0.15399755343755261"/>
    <n v="0.19676118333147308"/>
    <n v="0.22977512355190763"/>
    <n v="0.20726658702708917"/>
    <n v="0.13242695479981126"/>
    <n v="0.12178509629606925"/>
    <n v="0.16201119684457704"/>
    <n v="0.14026095339832792"/>
    <n v="0.13583474770301143"/>
    <n v="0.14098636040691723"/>
    <n v="0.17058512384917407"/>
    <n v="0.23966088619704276"/>
    <n v="0.2495066677482802"/>
    <n v="0.30186375847993363"/>
    <n v="0.33905887843743976"/>
    <n v="0.31278504855460593"/>
    <n v="0.28940233219761363"/>
    <n v="0.29483692918967991"/>
    <n v="0.26183401103159432"/>
    <n v="0.27532142172574753"/>
    <n v="0.27050608687229227"/>
    <n v="0.25534938258504558"/>
    <n v="0.26039448507514124"/>
    <n v="0.2975710637564869"/>
    <n v="0.27132770672885898"/>
    <n v="0.22893840714118768"/>
    <x v="6"/>
    <x v="3"/>
  </r>
  <r>
    <s v="Middle East &amp; North Africa (excluding high income)"/>
    <s v="MNA"/>
    <s v="Price level ratio of PPP conversion factor (GDP) to market exchange rate"/>
    <s v="PA.NUS.PPPC.RF"/>
    <m/>
    <m/>
    <m/>
    <m/>
    <m/>
    <m/>
    <m/>
    <m/>
    <m/>
    <m/>
    <m/>
    <m/>
    <m/>
    <m/>
    <m/>
    <m/>
    <m/>
    <m/>
    <m/>
    <m/>
    <m/>
    <m/>
    <m/>
    <m/>
    <m/>
    <m/>
    <m/>
    <m/>
    <m/>
    <m/>
    <m/>
    <m/>
    <m/>
    <m/>
    <m/>
    <m/>
    <m/>
    <m/>
    <m/>
    <m/>
    <m/>
    <m/>
    <m/>
    <m/>
    <m/>
    <m/>
    <m/>
    <m/>
    <m/>
    <m/>
    <m/>
    <m/>
    <m/>
    <m/>
    <m/>
    <m/>
    <m/>
    <m/>
    <m/>
    <m/>
    <m/>
    <m/>
    <n v="0"/>
    <x v="1"/>
    <x v="1"/>
  </r>
  <r>
    <s v="Montenegro"/>
    <s v="MNE"/>
    <s v="Price level ratio of PPP conversion factor (GDP) to market exchange rate"/>
    <s v="PA.NUS.PPPC.RF"/>
    <m/>
    <m/>
    <m/>
    <m/>
    <m/>
    <m/>
    <m/>
    <m/>
    <m/>
    <m/>
    <m/>
    <m/>
    <m/>
    <m/>
    <m/>
    <m/>
    <m/>
    <m/>
    <m/>
    <m/>
    <m/>
    <m/>
    <m/>
    <m/>
    <m/>
    <m/>
    <m/>
    <m/>
    <m/>
    <m/>
    <m/>
    <m/>
    <m/>
    <m/>
    <m/>
    <m/>
    <m/>
    <m/>
    <m/>
    <m/>
    <n v="0.27105979138869774"/>
    <n v="0.28201066302243682"/>
    <n v="0.296695598822038"/>
    <n v="0.3799320681796291"/>
    <n v="0.43101443895276759"/>
    <n v="0.44199905011630891"/>
    <n v="0.42321813527885205"/>
    <n v="0.47962017868854639"/>
    <n v="0.53325732754480593"/>
    <n v="0.51656281680041671"/>
    <n v="0.4905020177370335"/>
    <n v="0.50639684629353265"/>
    <n v="0.47507988898003312"/>
    <n v="0.48344558757909811"/>
    <n v="0.48063167351676039"/>
    <n v="0.39902300171192373"/>
    <n v="0.38647061249746129"/>
    <n v="0.39646356111111197"/>
    <n v="0.41138683960561684"/>
    <n v="0.37447574520175864"/>
    <n v="0.37482036268823382"/>
    <n v="0.405948343375714"/>
    <n v="0.37345093178980898"/>
    <x v="4"/>
    <x v="4"/>
  </r>
  <r>
    <s v="Mongolia"/>
    <s v="MNG"/>
    <s v="Price level ratio of PPP conversion factor (GDP) to market exchange rate"/>
    <s v="PA.NUS.PPPC.RF"/>
    <m/>
    <m/>
    <m/>
    <m/>
    <m/>
    <m/>
    <m/>
    <m/>
    <m/>
    <m/>
    <m/>
    <m/>
    <m/>
    <m/>
    <m/>
    <m/>
    <m/>
    <m/>
    <m/>
    <m/>
    <m/>
    <m/>
    <m/>
    <m/>
    <m/>
    <m/>
    <m/>
    <m/>
    <m/>
    <m/>
    <n v="0.35072790608978399"/>
    <n v="0.34518305655469578"/>
    <n v="0.20598585402274294"/>
    <n v="0.12118494883025378"/>
    <n v="0.13997073241492608"/>
    <n v="0.20214827987938855"/>
    <n v="0.17994042771880606"/>
    <n v="0.1494076489739731"/>
    <n v="0.13613019968933895"/>
    <n v="0.12247561297876242"/>
    <n v="0.12730610945147544"/>
    <n v="0.13487559229831078"/>
    <n v="0.13966038028684602"/>
    <n v="0.14620635861750483"/>
    <n v="0.16071970755827569"/>
    <n v="0.18405260536563758"/>
    <n v="0.22251610148951134"/>
    <n v="0.2437767694394182"/>
    <n v="0.2916377855793108"/>
    <n v="0.23925408592579889"/>
    <n v="0.34860926557307292"/>
    <n v="0.42158854407557855"/>
    <n v="0.42550726752751222"/>
    <n v="0.41385158386492332"/>
    <n v="0.37612239238083706"/>
    <n v="0.36393895822797034"/>
    <n v="0.34071199881564929"/>
    <n v="0.32438865107513154"/>
    <n v="0.33746637428139026"/>
    <n v="0.33842749152078655"/>
    <n v="0.32800994494585267"/>
    <n v="0.35463443479850143"/>
    <n v="0.35381452595323132"/>
    <x v="6"/>
    <x v="3"/>
  </r>
  <r>
    <s v="Northern Mariana Islands"/>
    <s v="MNP"/>
    <s v="Price level ratio of PPP conversion factor (GDP) to market exchange rate"/>
    <s v="PA.NUS.PPPC.RF"/>
    <m/>
    <m/>
    <m/>
    <m/>
    <m/>
    <m/>
    <m/>
    <m/>
    <m/>
    <m/>
    <m/>
    <m/>
    <m/>
    <m/>
    <m/>
    <m/>
    <m/>
    <m/>
    <m/>
    <m/>
    <m/>
    <m/>
    <m/>
    <m/>
    <m/>
    <m/>
    <m/>
    <m/>
    <m/>
    <m/>
    <m/>
    <m/>
    <m/>
    <m/>
    <m/>
    <m/>
    <m/>
    <m/>
    <m/>
    <m/>
    <m/>
    <m/>
    <m/>
    <m/>
    <m/>
    <m/>
    <m/>
    <m/>
    <m/>
    <m/>
    <m/>
    <m/>
    <m/>
    <m/>
    <m/>
    <m/>
    <m/>
    <m/>
    <m/>
    <m/>
    <m/>
    <m/>
    <n v="0"/>
    <x v="6"/>
    <x v="0"/>
  </r>
  <r>
    <s v="Mozambique"/>
    <s v="MOZ"/>
    <s v="Price level ratio of PPP conversion factor (GDP) to market exchange rate"/>
    <s v="PA.NUS.PPPC.RF"/>
    <m/>
    <m/>
    <m/>
    <m/>
    <m/>
    <m/>
    <m/>
    <m/>
    <m/>
    <m/>
    <m/>
    <m/>
    <m/>
    <m/>
    <m/>
    <m/>
    <m/>
    <m/>
    <m/>
    <m/>
    <m/>
    <m/>
    <m/>
    <m/>
    <m/>
    <m/>
    <m/>
    <m/>
    <m/>
    <m/>
    <n v="0.9086053368578747"/>
    <n v="0.91682173889556262"/>
    <n v="0.7041491981197463"/>
    <n v="0.6387249838821889"/>
    <n v="0.60280509557522721"/>
    <n v="0.59838705717010665"/>
    <n v="0.69877367628292331"/>
    <n v="0.74292706139661835"/>
    <n v="0.75816239149409126"/>
    <n v="0.7570367251207355"/>
    <n v="0.69319748600323761"/>
    <n v="0.57230626882230029"/>
    <n v="0.54118157127296918"/>
    <n v="0.54761363009694575"/>
    <n v="0.59420370095606356"/>
    <n v="0.60551299798412606"/>
    <n v="0.57307076001669877"/>
    <n v="0.58928701775043912"/>
    <n v="0.64651352976763332"/>
    <n v="0.57562885244442064"/>
    <n v="0.49613719646114401"/>
    <n v="0.58118115482735411"/>
    <n v="0.63508527059372399"/>
    <n v="0.61206169977910985"/>
    <n v="0.59169344222939668"/>
    <n v="0.45680634705814094"/>
    <n v="0.31453716111897773"/>
    <n v="0.35945263855903287"/>
    <n v="0.38401256280671742"/>
    <n v="0.38086215310264143"/>
    <n v="0.34925887041129344"/>
    <n v="0.3708039839712029"/>
    <n v="0.37790559673662677"/>
    <x v="3"/>
    <x v="2"/>
  </r>
  <r>
    <s v="Mauritania"/>
    <s v="MRT"/>
    <s v="Price level ratio of PPP conversion factor (GDP) to market exchange rate"/>
    <s v="PA.NUS.PPPC.RF"/>
    <m/>
    <m/>
    <m/>
    <m/>
    <m/>
    <m/>
    <m/>
    <m/>
    <m/>
    <m/>
    <m/>
    <m/>
    <m/>
    <m/>
    <m/>
    <m/>
    <m/>
    <m/>
    <m/>
    <m/>
    <m/>
    <m/>
    <m/>
    <m/>
    <m/>
    <m/>
    <m/>
    <m/>
    <m/>
    <m/>
    <n v="0.34836563121040209"/>
    <n v="0.3669758400731129"/>
    <n v="0.35725042901697124"/>
    <n v="0.28134783482778108"/>
    <n v="0.29916418038422493"/>
    <n v="0.28696512133648483"/>
    <n v="0.27144785207254729"/>
    <n v="0.27025657116161761"/>
    <n v="0.25504985024169574"/>
    <n v="0.23705303318019685"/>
    <n v="0.21617973679926733"/>
    <n v="0.20911356100902373"/>
    <n v="0.20670385177675085"/>
    <n v="0.21880826424314717"/>
    <n v="0.23434288265317468"/>
    <n v="0.2600962992886427"/>
    <n v="0.28464917550942032"/>
    <n v="0.31350101574767369"/>
    <n v="0.36970751724584244"/>
    <n v="0.33232459137100862"/>
    <n v="0.38204872297739023"/>
    <n v="0.42573427812249381"/>
    <n v="0.40975275786227833"/>
    <n v="0.40048021833872016"/>
    <n v="0.39047471812836732"/>
    <n v="0.36286141483549517"/>
    <n v="0.3269831666655949"/>
    <n v="0.31082384612707614"/>
    <n v="0.3183908594504351"/>
    <n v="0.32034619742530518"/>
    <n v="0.33207686418065507"/>
    <n v="0.35218382320150776"/>
    <n v="0.32802213359570581"/>
    <x v="3"/>
    <x v="3"/>
  </r>
  <r>
    <s v="Mauritius"/>
    <s v="MUS"/>
    <s v="Price level ratio of PPP conversion factor (GDP) to market exchange rate"/>
    <s v="PA.NUS.PPPC.RF"/>
    <m/>
    <m/>
    <m/>
    <m/>
    <m/>
    <m/>
    <m/>
    <m/>
    <m/>
    <m/>
    <m/>
    <m/>
    <m/>
    <m/>
    <m/>
    <m/>
    <m/>
    <m/>
    <m/>
    <m/>
    <m/>
    <m/>
    <m/>
    <m/>
    <m/>
    <m/>
    <m/>
    <m/>
    <m/>
    <m/>
    <n v="0.50721368579865378"/>
    <n v="0.5057963905386752"/>
    <n v="0.52399325166706889"/>
    <n v="0.49301212552129881"/>
    <n v="0.50540286210199148"/>
    <n v="0.53899725568096579"/>
    <n v="0.54864150912865095"/>
    <n v="0.48324546411187058"/>
    <n v="0.44860745826613979"/>
    <n v="0.44911140311560377"/>
    <n v="0.43573341734068433"/>
    <n v="0.4079369023864734"/>
    <n v="0.41479983466249581"/>
    <n v="0.46137467623728129"/>
    <n v="0.48710565443098625"/>
    <n v="0.45769155565131653"/>
    <n v="0.45863100548625052"/>
    <n v="0.4897563496572549"/>
    <n v="0.55893069606630452"/>
    <n v="0.49119536409680287"/>
    <n v="0.50957022781395445"/>
    <n v="0.55226735998676579"/>
    <n v="0.54771893293720197"/>
    <n v="0.53939607844559523"/>
    <n v="0.5492160797775768"/>
    <n v="0.48156664199950361"/>
    <n v="0.46768372484632292"/>
    <n v="0.48960303907652203"/>
    <n v="0.49395523831493998"/>
    <n v="0.46203383570309087"/>
    <n v="0.42176435085457104"/>
    <n v="0.39295262678335219"/>
    <n v="0.38015530870872605"/>
    <x v="3"/>
    <x v="4"/>
  </r>
  <r>
    <s v="Malawi"/>
    <s v="MWI"/>
    <s v="Price level ratio of PPP conversion factor (GDP) to market exchange rate"/>
    <s v="PA.NUS.PPPC.RF"/>
    <m/>
    <m/>
    <m/>
    <m/>
    <m/>
    <m/>
    <m/>
    <m/>
    <m/>
    <m/>
    <m/>
    <m/>
    <m/>
    <m/>
    <m/>
    <m/>
    <m/>
    <m/>
    <m/>
    <m/>
    <m/>
    <m/>
    <m/>
    <m/>
    <m/>
    <m/>
    <m/>
    <m/>
    <m/>
    <m/>
    <n v="0.53678383732827217"/>
    <n v="0.58378193615173191"/>
    <n v="0.50301192003216788"/>
    <n v="0.51543858736810033"/>
    <n v="0.32089070758626348"/>
    <n v="0.31838999134858076"/>
    <n v="0.47556229340518807"/>
    <n v="0.52588884728110163"/>
    <n v="0.32901108484193653"/>
    <n v="0.31941676087263554"/>
    <n v="0.30188187332307664"/>
    <n v="0.30587498354669279"/>
    <n v="0.4598372096821472"/>
    <n v="0.39158469941711777"/>
    <n v="0.39186822520579406"/>
    <n v="0.38695955339159277"/>
    <n v="0.39207620573342206"/>
    <n v="0.38621167781657334"/>
    <n v="0.42257603032340046"/>
    <n v="0.4509874441800521"/>
    <n v="0.46872926736116016"/>
    <n v="0.50326828403177315"/>
    <n v="0.37867913828797095"/>
    <n v="0.31432203610310766"/>
    <n v="0.34409308078353329"/>
    <n v="0.37352422869500801"/>
    <n v="0.30807214701700547"/>
    <n v="0.34380896721263499"/>
    <n v="0.35531302309122703"/>
    <n v="0.36936583054238281"/>
    <n v="0.39553018096587661"/>
    <n v="0.38507858429617065"/>
    <n v="0.37236359294343224"/>
    <x v="3"/>
    <x v="2"/>
  </r>
  <r>
    <s v="Malaysia"/>
    <s v="MYS"/>
    <s v="Price level ratio of PPP conversion factor (GDP) to market exchange rate"/>
    <s v="PA.NUS.PPPC.RF"/>
    <m/>
    <m/>
    <m/>
    <m/>
    <m/>
    <m/>
    <m/>
    <m/>
    <m/>
    <m/>
    <m/>
    <m/>
    <m/>
    <m/>
    <m/>
    <m/>
    <m/>
    <m/>
    <m/>
    <m/>
    <m/>
    <m/>
    <m/>
    <m/>
    <m/>
    <m/>
    <m/>
    <m/>
    <m/>
    <m/>
    <n v="0.35850859702515497"/>
    <n v="0.35336939618950974"/>
    <n v="0.38202776687726192"/>
    <n v="0.38393078107679207"/>
    <n v="0.3832151362428784"/>
    <n v="0.4070356246784968"/>
    <n v="0.41314124403406866"/>
    <n v="0.3752368755938959"/>
    <n v="0.28904265358411896"/>
    <n v="0.29452063435482106"/>
    <n v="0.31349861463827633"/>
    <n v="0.30174137247090266"/>
    <n v="0.30640705740939472"/>
    <n v="0.3103893779210421"/>
    <n v="0.32043964524162366"/>
    <n v="0.33938534789418373"/>
    <n v="0.35343083294640637"/>
    <n v="0.3851415059508857"/>
    <n v="0.42987505859027114"/>
    <n v="0.38004742836061706"/>
    <n v="0.44076848761537329"/>
    <n v="0.47912842862506022"/>
    <n v="0.47061348434619449"/>
    <n v="0.46724921598908448"/>
    <n v="0.45998669787838464"/>
    <n v="0.40139112967859636"/>
    <n v="0.38431686427045497"/>
    <n v="0.38479470928431292"/>
    <n v="0.40296922001417057"/>
    <n v="0.38588684916313698"/>
    <n v="0.37231667027257637"/>
    <n v="0.38211611176251753"/>
    <n v="0.35773541672070425"/>
    <x v="6"/>
    <x v="4"/>
  </r>
  <r>
    <s v="North America"/>
    <s v="NAC"/>
    <s v="Price level ratio of PPP conversion factor (GDP) to market exchange rate"/>
    <s v="PA.NUS.PPPC.RF"/>
    <m/>
    <m/>
    <m/>
    <m/>
    <m/>
    <m/>
    <m/>
    <m/>
    <m/>
    <m/>
    <m/>
    <m/>
    <m/>
    <m/>
    <m/>
    <m/>
    <m/>
    <m/>
    <m/>
    <m/>
    <m/>
    <m/>
    <m/>
    <m/>
    <m/>
    <m/>
    <m/>
    <m/>
    <m/>
    <m/>
    <m/>
    <m/>
    <m/>
    <m/>
    <m/>
    <m/>
    <m/>
    <m/>
    <m/>
    <m/>
    <m/>
    <m/>
    <m/>
    <m/>
    <m/>
    <m/>
    <m/>
    <m/>
    <m/>
    <m/>
    <m/>
    <m/>
    <m/>
    <m/>
    <m/>
    <m/>
    <m/>
    <m/>
    <m/>
    <m/>
    <m/>
    <m/>
    <n v="0"/>
    <x v="1"/>
    <x v="1"/>
  </r>
  <r>
    <s v="Namibia"/>
    <s v="NAM"/>
    <s v="Price level ratio of PPP conversion factor (GDP) to market exchange rate"/>
    <s v="PA.NUS.PPPC.RF"/>
    <m/>
    <m/>
    <m/>
    <m/>
    <m/>
    <m/>
    <m/>
    <m/>
    <m/>
    <m/>
    <m/>
    <m/>
    <m/>
    <m/>
    <m/>
    <m/>
    <m/>
    <m/>
    <m/>
    <m/>
    <m/>
    <m/>
    <m/>
    <m/>
    <m/>
    <m/>
    <m/>
    <m/>
    <m/>
    <m/>
    <n v="0.55034091649652284"/>
    <n v="0.52865752974998503"/>
    <n v="0.5490231478364096"/>
    <n v="0.51658257980743272"/>
    <n v="0.53840940562215878"/>
    <n v="0.5507537438357083"/>
    <n v="0.52552731126107466"/>
    <n v="0.51630544774545672"/>
    <n v="0.46075576505724197"/>
    <n v="0.43902614927742994"/>
    <n v="0.4205700856192286"/>
    <n v="0.36869638517614511"/>
    <n v="0.32617436199030203"/>
    <n v="0.451361488256734"/>
    <n v="0.52525980373113712"/>
    <n v="0.54476368113617801"/>
    <n v="0.54484813787681274"/>
    <n v="0.55616493607657613"/>
    <n v="0.51765322278915893"/>
    <n v="0.5325846254637715"/>
    <n v="0.63467612174141674"/>
    <n v="0.64814959606369571"/>
    <n v="0.63614665504875589"/>
    <n v="0.5538586291567541"/>
    <n v="0.52257464307753831"/>
    <n v="0.46049766754311022"/>
    <n v="0.4360740188072964"/>
    <n v="0.52766613564245779"/>
    <n v="0.54098681630275847"/>
    <n v="0.49129087812359501"/>
    <n v="0.44532236923762286"/>
    <n v="0.48411083734257709"/>
    <n v="0.43630074708137168"/>
    <x v="3"/>
    <x v="4"/>
  </r>
  <r>
    <s v="New Caledonia"/>
    <s v="NCL"/>
    <s v="Price level ratio of PPP conversion factor (GDP) to market exchange rate"/>
    <s v="PA.NUS.PPPC.RF"/>
    <m/>
    <m/>
    <m/>
    <m/>
    <m/>
    <m/>
    <m/>
    <m/>
    <m/>
    <m/>
    <m/>
    <m/>
    <m/>
    <m/>
    <m/>
    <m/>
    <m/>
    <m/>
    <m/>
    <m/>
    <m/>
    <m/>
    <m/>
    <m/>
    <m/>
    <m/>
    <m/>
    <m/>
    <m/>
    <m/>
    <m/>
    <m/>
    <m/>
    <m/>
    <m/>
    <m/>
    <m/>
    <m/>
    <m/>
    <m/>
    <m/>
    <m/>
    <m/>
    <m/>
    <m/>
    <m/>
    <m/>
    <m/>
    <m/>
    <m/>
    <m/>
    <m/>
    <m/>
    <m/>
    <m/>
    <m/>
    <m/>
    <m/>
    <m/>
    <m/>
    <m/>
    <m/>
    <n v="0"/>
    <x v="6"/>
    <x v="0"/>
  </r>
  <r>
    <s v="Niger"/>
    <s v="NER"/>
    <s v="Price level ratio of PPP conversion factor (GDP) to market exchange rate"/>
    <s v="PA.NUS.PPPC.RF"/>
    <m/>
    <m/>
    <m/>
    <m/>
    <m/>
    <m/>
    <m/>
    <m/>
    <m/>
    <m/>
    <m/>
    <m/>
    <m/>
    <m/>
    <m/>
    <m/>
    <m/>
    <m/>
    <m/>
    <m/>
    <m/>
    <m/>
    <m/>
    <m/>
    <m/>
    <m/>
    <m/>
    <m/>
    <m/>
    <m/>
    <n v="0.57356413759918523"/>
    <n v="0.52130641100538599"/>
    <n v="0.51496732052774474"/>
    <n v="0.45203749369127266"/>
    <n v="0.27586909898114947"/>
    <n v="0.31331972886610887"/>
    <n v="0.3211470064169395"/>
    <n v="0.29604100332454658"/>
    <n v="0.30723269080217785"/>
    <n v="0.2915031706284702"/>
    <n v="0.25487450940642559"/>
    <n v="0.2538225536657896"/>
    <n v="0.27065178242819493"/>
    <n v="0.31690756060678221"/>
    <n v="0.34069629334955687"/>
    <n v="0.35875078189566045"/>
    <n v="0.35648700522076038"/>
    <n v="0.40552376466046003"/>
    <n v="0.47025805816999683"/>
    <n v="0.46169352054329066"/>
    <n v="0.44868902298755436"/>
    <n v="0.4798481409251027"/>
    <n v="0.45720081350021163"/>
    <n v="0.49014913333129001"/>
    <n v="0.49416926088817559"/>
    <n v="0.42272694012314183"/>
    <n v="0.4337099496028502"/>
    <n v="0.44511681472369524"/>
    <n v="0.46531783487231637"/>
    <n v="0.43324389275815506"/>
    <n v="0.4403976509647155"/>
    <n v="0.45110798222803455"/>
    <n v="0.38883317590544858"/>
    <x v="3"/>
    <x v="2"/>
  </r>
  <r>
    <s v="Nigeria"/>
    <s v="NGA"/>
    <s v="Price level ratio of PPP conversion factor (GDP) to market exchange rate"/>
    <s v="PA.NUS.PPPC.RF"/>
    <m/>
    <m/>
    <m/>
    <m/>
    <m/>
    <m/>
    <m/>
    <m/>
    <m/>
    <m/>
    <m/>
    <m/>
    <m/>
    <m/>
    <m/>
    <m/>
    <m/>
    <m/>
    <m/>
    <m/>
    <m/>
    <m/>
    <m/>
    <m/>
    <m/>
    <m/>
    <m/>
    <m/>
    <m/>
    <m/>
    <n v="0.25670389974626173"/>
    <n v="0.27256258949502749"/>
    <n v="0.22273844992737368"/>
    <n v="0.24199473042825881"/>
    <n v="0.34205325049225543"/>
    <n v="0.5876447295377909"/>
    <n v="0.7299530176634409"/>
    <n v="0.75385495690198634"/>
    <n v="0.79026203598730449"/>
    <n v="0.20979634855333448"/>
    <n v="0.22846604426494882"/>
    <n v="0.22432589326129629"/>
    <n v="0.24749451638856571"/>
    <n v="0.24912923642821794"/>
    <n v="0.28399652439243983"/>
    <n v="0.33474701573420362"/>
    <n v="0.41560132156518964"/>
    <n v="0.44301700700677454"/>
    <n v="0.4967070899965409"/>
    <n v="0.39698947188360201"/>
    <n v="0.49223805094693407"/>
    <n v="0.51715185919815077"/>
    <n v="0.55679284252008188"/>
    <n v="0.57951380542146991"/>
    <n v="0.59103301858981294"/>
    <n v="0.50159793532284758"/>
    <n v="0.41568890486631915"/>
    <n v="0.37927292104879556"/>
    <n v="0.40786221232270981"/>
    <n v="0.44107564227373608"/>
    <n v="0.40381002645160829"/>
    <n v="0.38030285980757367"/>
    <n v="0.36890941909372893"/>
    <x v="3"/>
    <x v="3"/>
  </r>
  <r>
    <s v="Nicaragua"/>
    <s v="NIC"/>
    <s v="Price level ratio of PPP conversion factor (GDP) to market exchange rate"/>
    <s v="PA.NUS.PPPC.RF"/>
    <m/>
    <m/>
    <m/>
    <m/>
    <m/>
    <m/>
    <m/>
    <m/>
    <m/>
    <m/>
    <m/>
    <m/>
    <m/>
    <m/>
    <m/>
    <m/>
    <m/>
    <m/>
    <m/>
    <m/>
    <m/>
    <m/>
    <m/>
    <m/>
    <m/>
    <m/>
    <m/>
    <m/>
    <m/>
    <m/>
    <n v="0.40537147599372325"/>
    <n v="0.3799130078005134"/>
    <n v="0.445571806235602"/>
    <n v="0.42811300207348035"/>
    <n v="0.41143322135872323"/>
    <n v="0.40779897360518325"/>
    <n v="0.39184444610759456"/>
    <n v="0.37752446360905484"/>
    <n v="0.38007515247705942"/>
    <n v="0.36680977416183402"/>
    <n v="0.3624053306421639"/>
    <n v="0.35877421092706008"/>
    <n v="0.34410836134296213"/>
    <n v="0.33534118128075213"/>
    <n v="0.33766640241619589"/>
    <n v="0.34243594500831098"/>
    <n v="0.34124555196240502"/>
    <n v="0.34706754492025588"/>
    <n v="0.37683588593850287"/>
    <n v="0.37815610731398613"/>
    <n v="0.37771347931656613"/>
    <n v="0.38839873487697679"/>
    <n v="0.39757996878756968"/>
    <n v="0.3929548708373703"/>
    <n v="0.39137605255260816"/>
    <n v="0.38721164344213721"/>
    <n v="0.37013641800769315"/>
    <n v="0.35961837136848057"/>
    <n v="0.34334391863529456"/>
    <n v="0.33865687879461065"/>
    <n v="0.33974612151781414"/>
    <n v="0.32876207797572643"/>
    <n v="0.32796317648305739"/>
    <x v="0"/>
    <x v="3"/>
  </r>
  <r>
    <s v="Netherlands"/>
    <s v="NLD"/>
    <s v="Price level ratio of PPP conversion factor (GDP) to market exchange rate"/>
    <s v="PA.NUS.PPPC.RF"/>
    <m/>
    <m/>
    <m/>
    <m/>
    <m/>
    <m/>
    <m/>
    <m/>
    <m/>
    <m/>
    <m/>
    <m/>
    <m/>
    <m/>
    <m/>
    <m/>
    <m/>
    <m/>
    <m/>
    <m/>
    <m/>
    <m/>
    <m/>
    <m/>
    <m/>
    <m/>
    <m/>
    <m/>
    <m/>
    <m/>
    <n v="1.1103037637661866"/>
    <n v="1.0786138613861387"/>
    <n v="1.1491679197994986"/>
    <n v="1.0798671096345516"/>
    <n v="1.1011805303305484"/>
    <n v="1.2478424375514685"/>
    <n v="1.1832013071895424"/>
    <n v="1.0262728710187485"/>
    <n v="1.0063585869806708"/>
    <n v="0.96597394396795577"/>
    <n v="0.82236521778353122"/>
    <n v="0.81046590704252075"/>
    <n v="0.85183238306627596"/>
    <n v="1.0468391718839194"/>
    <n v="1.1291995961837868"/>
    <n v="1.1161219028669256"/>
    <n v="1.0948470173505866"/>
    <n v="1.1787358272270627"/>
    <n v="1.2468697175195309"/>
    <n v="1.1832427458613273"/>
    <n v="1.1322813478333356"/>
    <n v="1.1637650685311307"/>
    <n v="1.0591900594031254"/>
    <n v="1.0600586628886306"/>
    <n v="1.0744887773513687"/>
    <n v="0.89868103212265571"/>
    <n v="0.88048386730272599"/>
    <n v="0.88358013217647213"/>
    <n v="0.91730287262666599"/>
    <n v="0.87157695487843001"/>
    <n v="0.87194908298366003"/>
    <n v="0.91066746010851252"/>
    <n v="0.80464920707782406"/>
    <x v="4"/>
    <x v="0"/>
  </r>
  <r>
    <s v="Norway"/>
    <s v="NOR"/>
    <s v="Price level ratio of PPP conversion factor (GDP) to market exchange rate"/>
    <s v="PA.NUS.PPPC.RF"/>
    <m/>
    <m/>
    <m/>
    <m/>
    <m/>
    <m/>
    <m/>
    <m/>
    <m/>
    <m/>
    <m/>
    <m/>
    <m/>
    <m/>
    <m/>
    <m/>
    <m/>
    <m/>
    <m/>
    <m/>
    <m/>
    <m/>
    <m/>
    <m/>
    <m/>
    <m/>
    <m/>
    <m/>
    <m/>
    <m/>
    <n v="1.5298137290924485"/>
    <n v="1.4604271236637925"/>
    <n v="1.4800267117225843"/>
    <n v="1.2955371364937061"/>
    <n v="1.2730214237134438"/>
    <n v="1.4315811655512058"/>
    <n v="1.3912769388198085"/>
    <n v="1.2803508920745326"/>
    <n v="1.2341967634623794"/>
    <n v="1.190345035388245"/>
    <n v="1.0321530823240701"/>
    <n v="1.0204162727849015"/>
    <n v="1.1343883864826274"/>
    <n v="1.2989775712550493"/>
    <n v="1.3537857524329455"/>
    <n v="1.3977809856422199"/>
    <n v="1.3691367938502801"/>
    <n v="1.5220519644471739"/>
    <n v="1.5707945035460993"/>
    <n v="1.4445587837730389"/>
    <n v="1.5141367709913132"/>
    <n v="1.6205838344890857"/>
    <n v="1.553431027073485"/>
    <n v="1.5369104680851065"/>
    <n v="1.4723815921713825"/>
    <n v="1.2316853570321373"/>
    <n v="1.1954642857142856"/>
    <n v="1.1787019947612325"/>
    <n v="1.1784812788195511"/>
    <n v="1.0931714772727272"/>
    <n v="1.0492835472165682"/>
    <n v="1.1073523864959256"/>
    <n v="0.92384616451417156"/>
    <x v="4"/>
    <x v="0"/>
  </r>
  <r>
    <s v="Nepal"/>
    <s v="NPL"/>
    <s v="Price level ratio of PPP conversion factor (GDP) to market exchange rate"/>
    <s v="PA.NUS.PPPC.RF"/>
    <m/>
    <m/>
    <m/>
    <m/>
    <m/>
    <m/>
    <m/>
    <m/>
    <m/>
    <m/>
    <m/>
    <m/>
    <m/>
    <m/>
    <m/>
    <m/>
    <m/>
    <m/>
    <m/>
    <m/>
    <m/>
    <m/>
    <m/>
    <m/>
    <m/>
    <m/>
    <m/>
    <m/>
    <m/>
    <m/>
    <n v="0.24046135141827116"/>
    <n v="0.23638759420764965"/>
    <n v="0.19255074808812941"/>
    <n v="0.19490257319712415"/>
    <n v="0.19593582969160733"/>
    <n v="0.20072655138024942"/>
    <n v="0.19226867147836152"/>
    <n v="0.19572770307310888"/>
    <n v="0.18549705405086681"/>
    <n v="0.18158818640654451"/>
    <n v="0.18249877749445637"/>
    <n v="0.17344396824023675"/>
    <n v="0.17182167760858949"/>
    <n v="0.16959161395610875"/>
    <n v="0.18128371880912636"/>
    <n v="0.18985892234852064"/>
    <n v="0.19820003419946158"/>
    <n v="0.21307018186545842"/>
    <n v="0.23939081947811239"/>
    <n v="0.2331657422585118"/>
    <n v="0.27363253414941235"/>
    <n v="0.34943040442516921"/>
    <n v="0.32096432610858372"/>
    <n v="0.30469695925755991"/>
    <n v="0.28665177114879364"/>
    <n v="0.30096244205245587"/>
    <n v="0.30087684900240336"/>
    <n v="0.29408010437035353"/>
    <n v="0.30496694561520532"/>
    <n v="0.29000981405409315"/>
    <n v="0.28676790380052292"/>
    <n v="0.28910765268479433"/>
    <n v="0.28277074603720265"/>
    <x v="2"/>
    <x v="3"/>
  </r>
  <r>
    <s v="Nauru"/>
    <s v="NRU"/>
    <s v="Price level ratio of PPP conversion factor (GDP) to market exchange rate"/>
    <s v="PA.NUS.PPPC.RF"/>
    <m/>
    <m/>
    <m/>
    <m/>
    <m/>
    <m/>
    <m/>
    <m/>
    <m/>
    <m/>
    <m/>
    <m/>
    <m/>
    <m/>
    <m/>
    <m/>
    <m/>
    <m/>
    <m/>
    <m/>
    <m/>
    <m/>
    <m/>
    <m/>
    <m/>
    <m/>
    <m/>
    <m/>
    <m/>
    <m/>
    <m/>
    <m/>
    <m/>
    <m/>
    <m/>
    <m/>
    <m/>
    <m/>
    <m/>
    <m/>
    <m/>
    <m/>
    <m/>
    <m/>
    <m/>
    <m/>
    <m/>
    <m/>
    <m/>
    <m/>
    <n v="0.80697156301286488"/>
    <n v="0.98470889336908385"/>
    <n v="1.1429275632375986"/>
    <n v="1.0034996261536147"/>
    <n v="0.89813101489545077"/>
    <n v="0.80677620900241187"/>
    <n v="0.8500982233329718"/>
    <n v="1.0001122514006269"/>
    <n v="1.0840314157019735"/>
    <n v="0.9398830855431628"/>
    <n v="0.88668809406126092"/>
    <n v="0.95927162581890468"/>
    <n v="0.91932813050299189"/>
    <x v="6"/>
    <x v="0"/>
  </r>
  <r>
    <s v="New Zealand"/>
    <s v="NZL"/>
    <s v="Price level ratio of PPP conversion factor (GDP) to market exchange rate"/>
    <s v="PA.NUS.PPPC.RF"/>
    <m/>
    <m/>
    <m/>
    <m/>
    <m/>
    <m/>
    <m/>
    <m/>
    <m/>
    <m/>
    <m/>
    <m/>
    <m/>
    <m/>
    <m/>
    <m/>
    <m/>
    <m/>
    <m/>
    <m/>
    <m/>
    <m/>
    <m/>
    <m/>
    <m/>
    <m/>
    <m/>
    <m/>
    <m/>
    <m/>
    <n v="0.9209161537082412"/>
    <n v="0.84194294395678604"/>
    <n v="0.79137920034028075"/>
    <n v="0.822172446214258"/>
    <n v="0.89375786067525498"/>
    <n v="0.97328374070138146"/>
    <n v="1.019390869987512"/>
    <n v="0.91367963184769585"/>
    <n v="0.76289541554818674"/>
    <n v="0.7445430484197415"/>
    <n v="0.63441092521846054"/>
    <n v="0.61629206428930183"/>
    <n v="0.72401892651190303"/>
    <n v="0.91344876022963239"/>
    <n v="1.012624537815126"/>
    <n v="1.0807575864254031"/>
    <n v="0.96112314376499575"/>
    <n v="1.1073035937385169"/>
    <n v="1.0478027693821608"/>
    <n v="0.91949965644325071"/>
    <n v="1.0785282575948021"/>
    <n v="1.1738840600994711"/>
    <n v="1.2117328086823738"/>
    <n v="1.1858041204356746"/>
    <n v="1.1951967480574102"/>
    <n v="1.0307111351313656"/>
    <n v="1.0031207253615495"/>
    <n v="1.0167333574122672"/>
    <n v="1.0171607152123923"/>
    <n v="0.93335156056987567"/>
    <n v="0.9167085118915933"/>
    <n v="1.0320483802518037"/>
    <n v="0.92846213185954063"/>
    <x v="6"/>
    <x v="0"/>
  </r>
  <r>
    <s v="OECD members"/>
    <s v="OED"/>
    <s v="Price level ratio of PPP conversion factor (GDP) to market exchange rate"/>
    <s v="PA.NUS.PPPC.RF"/>
    <m/>
    <m/>
    <m/>
    <m/>
    <m/>
    <m/>
    <m/>
    <m/>
    <m/>
    <m/>
    <m/>
    <m/>
    <m/>
    <m/>
    <m/>
    <m/>
    <m/>
    <m/>
    <m/>
    <m/>
    <m/>
    <m/>
    <m/>
    <m/>
    <m/>
    <m/>
    <m/>
    <m/>
    <m/>
    <m/>
    <m/>
    <m/>
    <m/>
    <m/>
    <m/>
    <m/>
    <m/>
    <m/>
    <m/>
    <m/>
    <m/>
    <m/>
    <m/>
    <m/>
    <m/>
    <m/>
    <m/>
    <m/>
    <m/>
    <m/>
    <m/>
    <m/>
    <m/>
    <m/>
    <m/>
    <m/>
    <m/>
    <m/>
    <m/>
    <m/>
    <m/>
    <m/>
    <n v="0"/>
    <x v="1"/>
    <x v="1"/>
  </r>
  <r>
    <s v="Oman"/>
    <s v="OMN"/>
    <s v="Price level ratio of PPP conversion factor (GDP) to market exchange rate"/>
    <s v="PA.NUS.PPPC.RF"/>
    <m/>
    <m/>
    <m/>
    <m/>
    <m/>
    <m/>
    <m/>
    <m/>
    <m/>
    <m/>
    <m/>
    <m/>
    <m/>
    <m/>
    <m/>
    <m/>
    <m/>
    <m/>
    <m/>
    <m/>
    <m/>
    <m/>
    <m/>
    <m/>
    <m/>
    <m/>
    <m/>
    <m/>
    <m/>
    <m/>
    <n v="0.27943961012973734"/>
    <n v="0.24732851509988169"/>
    <n v="0.24489622756255133"/>
    <n v="0.22633299568752457"/>
    <n v="0.22060266623733707"/>
    <n v="0.21986643534620443"/>
    <n v="0.2319247141345181"/>
    <n v="0.22289694891581327"/>
    <n v="0.19098525444589831"/>
    <n v="0.20911978464731756"/>
    <n v="0.24008561891500105"/>
    <n v="0.22408314485392664"/>
    <n v="0.23102292759273704"/>
    <n v="0.24999216573474459"/>
    <n v="0.27512538254953967"/>
    <n v="0.3266869348679714"/>
    <n v="0.36010350823332121"/>
    <n v="0.3796039713696801"/>
    <n v="0.49816991092126656"/>
    <n v="0.37061362926555524"/>
    <n v="0.42347088920361248"/>
    <n v="0.48074850955462156"/>
    <n v="0.49142107386892847"/>
    <n v="0.49587340131692587"/>
    <n v="0.51871538937324313"/>
    <n v="0.51516879674517035"/>
    <n v="0.50538634912865277"/>
    <n v="0.52026340493300127"/>
    <n v="0.56765547023099872"/>
    <n v="0.5427836955410793"/>
    <n v="0.47801398665571654"/>
    <n v="0.51553917699251761"/>
    <n v="0.60033299008785168"/>
    <x v="5"/>
    <x v="0"/>
  </r>
  <r>
    <s v="Other small states"/>
    <s v="OSS"/>
    <s v="Price level ratio of PPP conversion factor (GDP) to market exchange rate"/>
    <s v="PA.NUS.PPPC.RF"/>
    <m/>
    <m/>
    <m/>
    <m/>
    <m/>
    <m/>
    <m/>
    <m/>
    <m/>
    <m/>
    <m/>
    <m/>
    <m/>
    <m/>
    <m/>
    <m/>
    <m/>
    <m/>
    <m/>
    <m/>
    <m/>
    <m/>
    <m/>
    <m/>
    <m/>
    <m/>
    <m/>
    <m/>
    <m/>
    <m/>
    <m/>
    <m/>
    <m/>
    <m/>
    <m/>
    <m/>
    <m/>
    <m/>
    <m/>
    <m/>
    <m/>
    <m/>
    <m/>
    <m/>
    <m/>
    <m/>
    <m/>
    <m/>
    <m/>
    <m/>
    <m/>
    <m/>
    <m/>
    <m/>
    <m/>
    <m/>
    <m/>
    <m/>
    <m/>
    <m/>
    <m/>
    <m/>
    <n v="0"/>
    <x v="1"/>
    <x v="1"/>
  </r>
  <r>
    <s v="Pakistan"/>
    <s v="PAK"/>
    <s v="Price level ratio of PPP conversion factor (GDP) to market exchange rate"/>
    <s v="PA.NUS.PPPC.RF"/>
    <m/>
    <m/>
    <m/>
    <m/>
    <m/>
    <m/>
    <m/>
    <m/>
    <m/>
    <m/>
    <m/>
    <m/>
    <m/>
    <m/>
    <m/>
    <m/>
    <m/>
    <m/>
    <m/>
    <m/>
    <m/>
    <m/>
    <m/>
    <m/>
    <m/>
    <m/>
    <m/>
    <m/>
    <m/>
    <m/>
    <n v="0.29442377994730984"/>
    <n v="0.30911352504900724"/>
    <n v="0.30064850795944115"/>
    <n v="0.3058850876106804"/>
    <n v="0.29139384009879066"/>
    <n v="0.31529477969229447"/>
    <n v="0.30838528687095906"/>
    <n v="0.29590997620923276"/>
    <n v="0.28423644876867338"/>
    <n v="0.27378937493645938"/>
    <n v="0.25043569088953083"/>
    <n v="0.23073415071500342"/>
    <n v="0.2232198862510523"/>
    <n v="0.23832568259913778"/>
    <n v="0.25324919607542817"/>
    <n v="0.25138634861483955"/>
    <n v="0.25633283209834001"/>
    <n v="0.27184185970309827"/>
    <n v="0.2868085247397536"/>
    <n v="0.25516924509672184"/>
    <n v="0.26083565779617701"/>
    <n v="0.29171455538143093"/>
    <n v="0.29813309309723063"/>
    <n v="0.29459705537467129"/>
    <n v="0.29518368415459745"/>
    <n v="0.31023626944262217"/>
    <n v="0.31030057611997919"/>
    <n v="0.32046819621376171"/>
    <n v="0.30951677814477829"/>
    <n v="0.26731582666933257"/>
    <n v="0.25021735330728784"/>
    <n v="0.26080231330498949"/>
    <n v="0.25017779838309584"/>
    <x v="2"/>
    <x v="3"/>
  </r>
  <r>
    <s v="Panama"/>
    <s v="PAN"/>
    <s v="Price level ratio of PPP conversion factor (GDP) to market exchange rate"/>
    <s v="PA.NUS.PPPC.RF"/>
    <m/>
    <m/>
    <m/>
    <m/>
    <m/>
    <m/>
    <m/>
    <m/>
    <m/>
    <m/>
    <m/>
    <m/>
    <m/>
    <m/>
    <m/>
    <m/>
    <m/>
    <m/>
    <m/>
    <m/>
    <m/>
    <m/>
    <m/>
    <m/>
    <m/>
    <m/>
    <m/>
    <m/>
    <m/>
    <m/>
    <n v="0.51669111196921802"/>
    <n v="0.50225236926515304"/>
    <n v="0.51591443328775599"/>
    <n v="0.52188326245902505"/>
    <n v="0.52977431159460797"/>
    <n v="0.52131534075234198"/>
    <n v="0.50711739301123704"/>
    <n v="0.50654114150873897"/>
    <n v="0.505899915139433"/>
    <n v="0.50307209328137104"/>
    <n v="0.48578710032310202"/>
    <n v="0.479968568505246"/>
    <n v="0.48050168564278101"/>
    <n v="0.47653305680842301"/>
    <n v="0.47319448226913502"/>
    <n v="0.46682852130743402"/>
    <n v="0.46177647587049397"/>
    <n v="0.47131938308017601"/>
    <n v="0.497260797490432"/>
    <n v="0.526066497242757"/>
    <n v="0.53328347326095105"/>
    <n v="0.55296015739440896"/>
    <n v="0.57401180267333995"/>
    <n v="0.57132041454315197"/>
    <n v="0.55884391069412198"/>
    <n v="0.53833818435668901"/>
    <n v="0.51544106006622303"/>
    <n v="0.49747046828269997"/>
    <n v="0.48906299030021899"/>
    <n v="0.48195876041017199"/>
    <n v="0.47312939560080403"/>
    <n v="0.461549470846571"/>
    <n v="0.44175213597950602"/>
    <x v="0"/>
    <x v="0"/>
  </r>
  <r>
    <s v="Peru"/>
    <s v="PER"/>
    <s v="Price level ratio of PPP conversion factor (GDP) to market exchange rate"/>
    <s v="PA.NUS.PPPC.RF"/>
    <m/>
    <m/>
    <m/>
    <m/>
    <m/>
    <m/>
    <m/>
    <m/>
    <m/>
    <m/>
    <m/>
    <m/>
    <m/>
    <m/>
    <m/>
    <m/>
    <m/>
    <m/>
    <m/>
    <m/>
    <m/>
    <m/>
    <m/>
    <m/>
    <m/>
    <m/>
    <m/>
    <m/>
    <m/>
    <m/>
    <n v="0.35637033700984494"/>
    <n v="0.43849935330584522"/>
    <n v="0.45145409064370445"/>
    <n v="0.40581438019461058"/>
    <n v="0.455861092358259"/>
    <n v="0.49377384133230789"/>
    <n v="0.48885408437749667"/>
    <n v="0.47498385126846465"/>
    <n v="0.45008551644498535"/>
    <n v="0.39542384112537154"/>
    <n v="0.38820319225279809"/>
    <n v="0.37939962360869983"/>
    <n v="0.37296394212553657"/>
    <n v="0.37646288813062201"/>
    <n v="0.39710614129375765"/>
    <n v="0.41267834055102071"/>
    <n v="0.43388451938210776"/>
    <n v="0.44871632155258873"/>
    <n v="0.47602808172226668"/>
    <n v="0.46892652679998009"/>
    <n v="0.52225403256277159"/>
    <n v="0.56022124492863734"/>
    <n v="0.60635234801642479"/>
    <n v="0.59815664576672556"/>
    <n v="0.57972304814071218"/>
    <n v="0.5382692458290016"/>
    <n v="0.51651306028060229"/>
    <n v="0.53656231065048243"/>
    <n v="0.53164054835881913"/>
    <n v="0.52397237597253554"/>
    <n v="0.51325824089770899"/>
    <n v="0.47976793612543978"/>
    <n v="0.47339833660673641"/>
    <x v="0"/>
    <x v="4"/>
  </r>
  <r>
    <s v="Philippines"/>
    <s v="PHL"/>
    <s v="Price level ratio of PPP conversion factor (GDP) to market exchange rate"/>
    <s v="PA.NUS.PPPC.RF"/>
    <m/>
    <m/>
    <m/>
    <m/>
    <m/>
    <m/>
    <m/>
    <m/>
    <m/>
    <m/>
    <m/>
    <m/>
    <m/>
    <m/>
    <m/>
    <m/>
    <m/>
    <m/>
    <m/>
    <m/>
    <m/>
    <m/>
    <m/>
    <m/>
    <m/>
    <m/>
    <m/>
    <m/>
    <m/>
    <m/>
    <n v="0.30800609024382797"/>
    <n v="0.30679545001810643"/>
    <n v="0.34854070485928101"/>
    <n v="0.34210188387471469"/>
    <n v="0.37845164930587905"/>
    <n v="0.40991097151479367"/>
    <n v="0.42519712348334415"/>
    <n v="0.39510484758036624"/>
    <n v="0.31101905073718639"/>
    <n v="0.34117672089577006"/>
    <n v="0.31225792678974934"/>
    <n v="0.27952332780370093"/>
    <n v="0.28348257357913459"/>
    <n v="0.27311083537706438"/>
    <n v="0.2724087135081481"/>
    <n v="0.28458521568296058"/>
    <n v="0.31150430112488198"/>
    <n v="0.34793164404598204"/>
    <n v="0.38095922326361031"/>
    <n v="0.36152181574245412"/>
    <n v="0.39408461865432864"/>
    <n v="0.41783291620395446"/>
    <n v="0.42788299022036747"/>
    <n v="0.434099485753278"/>
    <n v="0.4251818295781562"/>
    <n v="0.41757852888801666"/>
    <n v="0.39898129066835109"/>
    <n v="0.38459486071610588"/>
    <n v="0.37291103092966521"/>
    <n v="0.37505801683951184"/>
    <n v="0.39280700191760065"/>
    <n v="0.38738246534526588"/>
    <n v="0.34513802731652127"/>
    <x v="6"/>
    <x v="3"/>
  </r>
  <r>
    <s v="Palau"/>
    <s v="PLW"/>
    <s v="Price level ratio of PPP conversion factor (GDP) to market exchange rate"/>
    <s v="PA.NUS.PPPC.RF"/>
    <m/>
    <m/>
    <m/>
    <m/>
    <m/>
    <m/>
    <m/>
    <m/>
    <m/>
    <m/>
    <m/>
    <m/>
    <m/>
    <m/>
    <m/>
    <m/>
    <m/>
    <m/>
    <m/>
    <m/>
    <m/>
    <m/>
    <m/>
    <m/>
    <m/>
    <m/>
    <m/>
    <m/>
    <m/>
    <m/>
    <m/>
    <m/>
    <m/>
    <m/>
    <m/>
    <m/>
    <m/>
    <m/>
    <m/>
    <m/>
    <n v="0.77842768688471597"/>
    <n v="0.76708770364015799"/>
    <n v="0.758386183238839"/>
    <n v="0.72535185866667495"/>
    <n v="0.72278252889804695"/>
    <n v="0.77722404741673601"/>
    <n v="0.76470039971024395"/>
    <n v="0.75454376167626103"/>
    <n v="0.78335248903155696"/>
    <n v="0.78805754529480798"/>
    <n v="0.770474048913113"/>
    <n v="0.749237503264511"/>
    <n v="0.78027296640900701"/>
    <n v="0.82631650255965206"/>
    <n v="0.83405028889331001"/>
    <n v="0.89114273482314299"/>
    <n v="0.92902927154479598"/>
    <n v="0.91001231864542897"/>
    <n v="0.88533406794759995"/>
    <n v="0.84822877736528302"/>
    <n v="0.82831856751894395"/>
    <n v="0.82977227527354702"/>
    <n v="0.82977227527354702"/>
    <x v="6"/>
    <x v="4"/>
  </r>
  <r>
    <s v="Papua New Guinea"/>
    <s v="PNG"/>
    <s v="Price level ratio of PPP conversion factor (GDP) to market exchange rate"/>
    <s v="PA.NUS.PPPC.RF"/>
    <m/>
    <m/>
    <m/>
    <m/>
    <m/>
    <m/>
    <m/>
    <m/>
    <m/>
    <m/>
    <m/>
    <m/>
    <m/>
    <m/>
    <m/>
    <m/>
    <m/>
    <m/>
    <m/>
    <m/>
    <m/>
    <m/>
    <m/>
    <m/>
    <m/>
    <m/>
    <m/>
    <m/>
    <m/>
    <m/>
    <n v="0.76110121740063763"/>
    <n v="0.79053239533113451"/>
    <n v="0.78476072693506838"/>
    <n v="0.73691473876878366"/>
    <n v="0.75335736294337829"/>
    <n v="0.64296021376427626"/>
    <n v="0.65171652658711299"/>
    <n v="0.63841682296970581"/>
    <n v="0.50358769114560775"/>
    <n v="0.44734952050309962"/>
    <n v="0.45434787129710646"/>
    <n v="0.38924845650655543"/>
    <n v="0.37372873056498013"/>
    <n v="0.42294391607323634"/>
    <n v="0.44528064942204743"/>
    <n v="0.50302808090073825"/>
    <n v="0.54189479556144704"/>
    <n v="0.5648217250471278"/>
    <n v="0.65588274117921719"/>
    <n v="0.60751949796475535"/>
    <n v="0.66853708509503196"/>
    <n v="0.7840813693002695"/>
    <n v="0.87078476052242981"/>
    <n v="0.82296268106007098"/>
    <n v="0.77673155957763207"/>
    <n v="0.6753302621135655"/>
    <n v="0.60569083998657847"/>
    <n v="0.62897166276225636"/>
    <n v="0.65294956659400449"/>
    <n v="0.63026539724981678"/>
    <n v="0.61906667670732796"/>
    <n v="0.65381601103213038"/>
    <n v="0.70292596567426169"/>
    <x v="6"/>
    <x v="3"/>
  </r>
  <r>
    <s v="Poland"/>
    <s v="POL"/>
    <s v="Price level ratio of PPP conversion factor (GDP) to market exchange rate"/>
    <s v="PA.NUS.PPPC.RF"/>
    <m/>
    <m/>
    <m/>
    <m/>
    <m/>
    <m/>
    <m/>
    <m/>
    <m/>
    <m/>
    <m/>
    <m/>
    <m/>
    <m/>
    <m/>
    <m/>
    <m/>
    <m/>
    <m/>
    <m/>
    <m/>
    <m/>
    <m/>
    <m/>
    <m/>
    <m/>
    <m/>
    <m/>
    <m/>
    <m/>
    <n v="0.27988631578947371"/>
    <n v="0.37731267126523671"/>
    <n v="0.39704423740004402"/>
    <n v="0.38063604855647171"/>
    <n v="0.40834075843876982"/>
    <n v="0.47971016704034625"/>
    <n v="0.50101776640332329"/>
    <n v="0.46137702894405258"/>
    <n v="0.47619324394314322"/>
    <n v="0.43801580395592965"/>
    <n v="0.42171660636321284"/>
    <n v="0.44877818217347765"/>
    <n v="0.44112265758634794"/>
    <n v="0.46395968192950765"/>
    <n v="0.500331907824768"/>
    <n v="0.57722293703907579"/>
    <n v="0.5963512009378833"/>
    <n v="0.66970176484401822"/>
    <n v="0.76465668455057656"/>
    <n v="0.59905510710730481"/>
    <n v="0.59858289390773722"/>
    <n v="0.6080041905625938"/>
    <n v="0.55155683544078349"/>
    <n v="0.55750032351278256"/>
    <n v="0.5601897200924888"/>
    <n v="0.46826263430163151"/>
    <n v="0.43949739397667043"/>
    <n v="0.46116043394303374"/>
    <n v="0.48409832812204634"/>
    <n v="0.44887904932443429"/>
    <n v="0.44786915372216646"/>
    <n v="0.47200500614572205"/>
    <n v="0.42343188187204278"/>
    <x v="4"/>
    <x v="0"/>
  </r>
  <r>
    <s v="Pre-demographic dividend"/>
    <s v="PRE"/>
    <s v="Price level ratio of PPP conversion factor (GDP) to market exchange rate"/>
    <s v="PA.NUS.PPPC.RF"/>
    <m/>
    <m/>
    <m/>
    <m/>
    <m/>
    <m/>
    <m/>
    <m/>
    <m/>
    <m/>
    <m/>
    <m/>
    <m/>
    <m/>
    <m/>
    <m/>
    <m/>
    <m/>
    <m/>
    <m/>
    <m/>
    <m/>
    <m/>
    <m/>
    <m/>
    <m/>
    <m/>
    <m/>
    <m/>
    <m/>
    <m/>
    <m/>
    <m/>
    <m/>
    <m/>
    <m/>
    <m/>
    <m/>
    <m/>
    <m/>
    <m/>
    <m/>
    <m/>
    <m/>
    <m/>
    <m/>
    <m/>
    <m/>
    <m/>
    <m/>
    <m/>
    <m/>
    <m/>
    <m/>
    <m/>
    <m/>
    <m/>
    <m/>
    <m/>
    <m/>
    <m/>
    <m/>
    <n v="0"/>
    <x v="1"/>
    <x v="1"/>
  </r>
  <r>
    <s v="Puerto Rico"/>
    <s v="PRI"/>
    <s v="Price level ratio of PPP conversion factor (GDP) to market exchange rate"/>
    <s v="PA.NUS.PPPC.RF"/>
    <m/>
    <m/>
    <m/>
    <m/>
    <m/>
    <m/>
    <m/>
    <m/>
    <m/>
    <m/>
    <m/>
    <m/>
    <m/>
    <m/>
    <m/>
    <m/>
    <m/>
    <m/>
    <m/>
    <m/>
    <m/>
    <m/>
    <m/>
    <m/>
    <m/>
    <m/>
    <m/>
    <m/>
    <m/>
    <m/>
    <n v="0.645290202827563"/>
    <n v="0.64367691694976303"/>
    <n v="0.64554899966339097"/>
    <n v="0.64249721086540201"/>
    <n v="0.64905734742629795"/>
    <n v="0.65336300867919905"/>
    <n v="0.66671235851964405"/>
    <n v="0.66414196346710397"/>
    <n v="0.698520262459978"/>
    <n v="0.698957968907439"/>
    <n v="0.705994494754832"/>
    <n v="0.72844729305746403"/>
    <n v="0.73555719389263596"/>
    <n v="0.75318537211922298"/>
    <n v="0.72401729751003097"/>
    <n v="0.74826660043915705"/>
    <n v="0.76574031356274697"/>
    <n v="0.77379237373703103"/>
    <n v="0.80905048325111395"/>
    <n v="0.84395251967629603"/>
    <n v="0.85472946050479204"/>
    <n v="0.85717541246428897"/>
    <n v="0.85765760483111197"/>
    <n v="0.85953782591803896"/>
    <n v="0.86042176680707705"/>
    <n v="0.87498438215726304"/>
    <n v="0.89170179934851501"/>
    <n v="0.90527827664661698"/>
    <n v="0.90210622530346796"/>
    <n v="0.907594737771104"/>
    <n v="0.91745695113664805"/>
    <n v="0.90167558941556403"/>
    <n v="0.86911317341864602"/>
    <x v="0"/>
    <x v="0"/>
  </r>
  <r>
    <s v="Korea, Dem. People's Rep."/>
    <s v="PRK"/>
    <s v="Price level ratio of PPP conversion factor (GDP) to market exchange rate"/>
    <s v="PA.NUS.PPPC.RF"/>
    <m/>
    <m/>
    <m/>
    <m/>
    <m/>
    <m/>
    <m/>
    <m/>
    <m/>
    <m/>
    <m/>
    <m/>
    <m/>
    <m/>
    <m/>
    <m/>
    <m/>
    <m/>
    <m/>
    <m/>
    <m/>
    <m/>
    <m/>
    <m/>
    <m/>
    <m/>
    <m/>
    <m/>
    <m/>
    <m/>
    <m/>
    <m/>
    <m/>
    <m/>
    <m/>
    <m/>
    <m/>
    <m/>
    <m/>
    <m/>
    <m/>
    <m/>
    <m/>
    <m/>
    <m/>
    <m/>
    <m/>
    <m/>
    <m/>
    <m/>
    <m/>
    <m/>
    <m/>
    <m/>
    <m/>
    <m/>
    <m/>
    <m/>
    <m/>
    <m/>
    <m/>
    <m/>
    <n v="0"/>
    <x v="6"/>
    <x v="2"/>
  </r>
  <r>
    <s v="Portugal"/>
    <s v="PRT"/>
    <s v="Price level ratio of PPP conversion factor (GDP) to market exchange rate"/>
    <s v="PA.NUS.PPPC.RF"/>
    <m/>
    <m/>
    <m/>
    <m/>
    <m/>
    <m/>
    <m/>
    <m/>
    <m/>
    <m/>
    <m/>
    <m/>
    <m/>
    <m/>
    <m/>
    <m/>
    <m/>
    <m/>
    <m/>
    <m/>
    <m/>
    <m/>
    <m/>
    <m/>
    <m/>
    <m/>
    <m/>
    <m/>
    <m/>
    <m/>
    <n v="0.66930389537336521"/>
    <n v="0.70321631746912727"/>
    <n v="0.82006534006533993"/>
    <n v="0.72215060466276026"/>
    <n v="0.73478260869565226"/>
    <n v="0.81774711423643354"/>
    <n v="0.81660384715362633"/>
    <n v="0.73315265866209256"/>
    <n v="0.73104073909171863"/>
    <n v="0.70409668407799375"/>
    <n v="0.61049681155137392"/>
    <n v="0.60090024077755977"/>
    <n v="0.63550213500117769"/>
    <n v="0.75760937773215531"/>
    <n v="0.84105584405444245"/>
    <n v="0.82639816023657553"/>
    <n v="0.80383060002705775"/>
    <n v="0.88633611469215967"/>
    <n v="0.93561814993437487"/>
    <n v="0.87497909323789003"/>
    <n v="0.82612564370000152"/>
    <n v="0.86730365485408734"/>
    <n v="0.77780849237578142"/>
    <n v="0.77509898451255121"/>
    <n v="0.76902659201411505"/>
    <n v="0.64900623683242153"/>
    <n v="0.63250214912684988"/>
    <n v="0.65034389712000107"/>
    <n v="0.67459310177176424"/>
    <n v="0.62550302392941071"/>
    <n v="0.63630260374630521"/>
    <n v="0.67139199893797374"/>
    <n v="0.58561087815175328"/>
    <x v="4"/>
    <x v="0"/>
  </r>
  <r>
    <s v="Paraguay"/>
    <s v="PRY"/>
    <s v="Price level ratio of PPP conversion factor (GDP) to market exchange rate"/>
    <s v="PA.NUS.PPPC.RF"/>
    <m/>
    <m/>
    <m/>
    <m/>
    <m/>
    <m/>
    <m/>
    <m/>
    <m/>
    <m/>
    <m/>
    <m/>
    <m/>
    <m/>
    <m/>
    <m/>
    <m/>
    <m/>
    <m/>
    <m/>
    <m/>
    <m/>
    <m/>
    <m/>
    <m/>
    <m/>
    <m/>
    <m/>
    <m/>
    <m/>
    <n v="0.25551614490568142"/>
    <n v="0.28698133394741249"/>
    <n v="0.28274276874780446"/>
    <n v="0.26659051317637389"/>
    <n v="0.26908214639725686"/>
    <n v="0.28405979186502783"/>
    <n v="0.29663967809141972"/>
    <n v="0.28479665223837619"/>
    <n v="0.26153216290939968"/>
    <n v="0.24951464923464814"/>
    <n v="0.2502936544802174"/>
    <n v="0.23680610149862003"/>
    <n v="0.19754758318558638"/>
    <n v="0.19847689897298243"/>
    <n v="0.23243651807120835"/>
    <n v="0.24618088017344175"/>
    <n v="0.28498369327007406"/>
    <n v="0.34998170711786297"/>
    <n v="0.44449929049413756"/>
    <n v="0.40216563796473348"/>
    <n v="0.43619803459084466"/>
    <n v="0.5073869474323035"/>
    <n v="0.51716403822783141"/>
    <n v="0.53458725116325589"/>
    <n v="0.53414355276004388"/>
    <n v="0.47131644312173504"/>
    <n v="0.44218181187542605"/>
    <n v="0.45104230348773128"/>
    <n v="0.44022102074203601"/>
    <n v="0.40937961546800489"/>
    <n v="0.38066158552770191"/>
    <n v="0.39489188344339149"/>
    <n v="0.38498454237149088"/>
    <x v="0"/>
    <x v="4"/>
  </r>
  <r>
    <s v="West Bank and Gaza"/>
    <s v="PSE"/>
    <s v="Price level ratio of PPP conversion factor (GDP) to market exchange rate"/>
    <s v="PA.NUS.PPPC.RF"/>
    <m/>
    <m/>
    <m/>
    <m/>
    <m/>
    <m/>
    <m/>
    <m/>
    <m/>
    <m/>
    <m/>
    <m/>
    <m/>
    <m/>
    <m/>
    <m/>
    <m/>
    <m/>
    <m/>
    <m/>
    <m/>
    <m/>
    <m/>
    <m/>
    <m/>
    <m/>
    <m/>
    <m/>
    <m/>
    <m/>
    <m/>
    <m/>
    <m/>
    <m/>
    <n v="0.57243252709960102"/>
    <n v="0.60432276422834696"/>
    <n v="0.60897934622703698"/>
    <n v="0.57570407169952498"/>
    <n v="0.53871262656635199"/>
    <n v="0.51513374991879002"/>
    <n v="0.55632205051973804"/>
    <n v="0.55682115840345803"/>
    <n v="0.55643369386935904"/>
    <n v="0.53406574222385705"/>
    <n v="0.49485201854463601"/>
    <n v="0.48007588777125298"/>
    <n v="0.490822243842095"/>
    <n v="0.500703956574853"/>
    <n v="0.57484041122641505"/>
    <n v="0.58176184184588997"/>
    <n v="0.650712762818204"/>
    <n v="0.67201765050687001"/>
    <n v="0.61193669032312403"/>
    <n v="0.64711780264122598"/>
    <n v="0.608354215297364"/>
    <n v="0.54953545159436201"/>
    <n v="0.55945989311000699"/>
    <n v="0.56552749456804596"/>
    <n v="0.55058329760004898"/>
    <n v="0.56170130164604204"/>
    <n v="0.56678015351210598"/>
    <n v="0.59097807138285097"/>
    <n v="0.56063261685618304"/>
    <x v="5"/>
    <x v="4"/>
  </r>
  <r>
    <s v="Pacific island small states"/>
    <s v="PSS"/>
    <s v="Price level ratio of PPP conversion factor (GDP) to market exchange rate"/>
    <s v="PA.NUS.PPPC.RF"/>
    <m/>
    <m/>
    <m/>
    <m/>
    <m/>
    <m/>
    <m/>
    <m/>
    <m/>
    <m/>
    <m/>
    <m/>
    <m/>
    <m/>
    <m/>
    <m/>
    <m/>
    <m/>
    <m/>
    <m/>
    <m/>
    <m/>
    <m/>
    <m/>
    <m/>
    <m/>
    <m/>
    <m/>
    <m/>
    <m/>
    <m/>
    <m/>
    <m/>
    <m/>
    <m/>
    <m/>
    <m/>
    <m/>
    <m/>
    <m/>
    <m/>
    <m/>
    <m/>
    <m/>
    <m/>
    <m/>
    <m/>
    <m/>
    <m/>
    <m/>
    <m/>
    <m/>
    <m/>
    <m/>
    <m/>
    <m/>
    <m/>
    <m/>
    <m/>
    <m/>
    <m/>
    <m/>
    <n v="0"/>
    <x v="1"/>
    <x v="1"/>
  </r>
  <r>
    <s v="Post-demographic dividend"/>
    <s v="PST"/>
    <s v="Price level ratio of PPP conversion factor (GDP) to market exchange rate"/>
    <s v="PA.NUS.PPPC.RF"/>
    <m/>
    <m/>
    <m/>
    <m/>
    <m/>
    <m/>
    <m/>
    <m/>
    <m/>
    <m/>
    <m/>
    <m/>
    <m/>
    <m/>
    <m/>
    <m/>
    <m/>
    <m/>
    <m/>
    <m/>
    <m/>
    <m/>
    <m/>
    <m/>
    <m/>
    <m/>
    <m/>
    <m/>
    <m/>
    <m/>
    <m/>
    <m/>
    <m/>
    <m/>
    <m/>
    <m/>
    <m/>
    <m/>
    <m/>
    <m/>
    <m/>
    <m/>
    <m/>
    <m/>
    <m/>
    <m/>
    <m/>
    <m/>
    <m/>
    <m/>
    <m/>
    <m/>
    <m/>
    <m/>
    <m/>
    <m/>
    <m/>
    <m/>
    <m/>
    <m/>
    <m/>
    <m/>
    <n v="0"/>
    <x v="1"/>
    <x v="1"/>
  </r>
  <r>
    <s v="French Polynesia"/>
    <s v="PYF"/>
    <s v="Price level ratio of PPP conversion factor (GDP) to market exchange rate"/>
    <s v="PA.NUS.PPPC.RF"/>
    <m/>
    <m/>
    <m/>
    <m/>
    <m/>
    <m/>
    <m/>
    <m/>
    <m/>
    <m/>
    <m/>
    <m/>
    <m/>
    <m/>
    <m/>
    <m/>
    <m/>
    <m/>
    <m/>
    <m/>
    <m/>
    <m/>
    <m/>
    <m/>
    <m/>
    <m/>
    <m/>
    <m/>
    <m/>
    <m/>
    <m/>
    <m/>
    <m/>
    <m/>
    <m/>
    <m/>
    <m/>
    <m/>
    <m/>
    <m/>
    <m/>
    <m/>
    <m/>
    <m/>
    <m/>
    <m/>
    <m/>
    <m/>
    <m/>
    <m/>
    <m/>
    <m/>
    <m/>
    <m/>
    <m/>
    <m/>
    <m/>
    <m/>
    <m/>
    <m/>
    <m/>
    <m/>
    <n v="0"/>
    <x v="6"/>
    <x v="0"/>
  </r>
  <r>
    <s v="Qatar"/>
    <s v="QAT"/>
    <s v="Price level ratio of PPP conversion factor (GDP) to market exchange rate"/>
    <s v="PA.NUS.PPPC.RF"/>
    <m/>
    <m/>
    <m/>
    <m/>
    <m/>
    <m/>
    <m/>
    <m/>
    <m/>
    <m/>
    <m/>
    <m/>
    <m/>
    <m/>
    <m/>
    <m/>
    <m/>
    <m/>
    <m/>
    <m/>
    <m/>
    <m/>
    <m/>
    <m/>
    <m/>
    <m/>
    <m/>
    <m/>
    <m/>
    <m/>
    <m/>
    <m/>
    <m/>
    <m/>
    <m/>
    <m/>
    <m/>
    <m/>
    <m/>
    <m/>
    <n v="0.30994938557903295"/>
    <n v="0.28810989626093958"/>
    <n v="0.29222472389909609"/>
    <n v="0.33579143191683786"/>
    <n v="0.36987396594143135"/>
    <n v="0.46816270235367857"/>
    <n v="0.49212377115647526"/>
    <n v="0.53173868360734067"/>
    <n v="0.64120661431990389"/>
    <n v="0.48282386720908244"/>
    <n v="0.51038793820974726"/>
    <n v="0.59135012574248347"/>
    <n v="0.60067189918769492"/>
    <n v="0.61528486209911271"/>
    <n v="0.64971925138117304"/>
    <n v="0.67807154341058506"/>
    <n v="0.68786222856123358"/>
    <n v="0.64449172753554118"/>
    <n v="0.70749298537620053"/>
    <n v="0.66405501935843403"/>
    <n v="0.55651785172394508"/>
    <n v="0.65224142339021429"/>
    <n v="0.76862817649361537"/>
    <x v="5"/>
    <x v="0"/>
  </r>
  <r>
    <s v="Romania"/>
    <s v="ROU"/>
    <s v="Price level ratio of PPP conversion factor (GDP) to market exchange rate"/>
    <s v="PA.NUS.PPPC.RF"/>
    <m/>
    <m/>
    <m/>
    <m/>
    <m/>
    <m/>
    <m/>
    <m/>
    <m/>
    <m/>
    <m/>
    <m/>
    <m/>
    <m/>
    <m/>
    <m/>
    <m/>
    <m/>
    <m/>
    <m/>
    <m/>
    <m/>
    <m/>
    <m/>
    <m/>
    <m/>
    <m/>
    <m/>
    <m/>
    <m/>
    <n v="0.31217683330918272"/>
    <n v="0.26156364426590784"/>
    <n v="0.2440807294962821"/>
    <n v="0.24642571407195055"/>
    <n v="0.26483171848162518"/>
    <n v="0.30390907666102307"/>
    <n v="0.28421573804426081"/>
    <n v="0.28348132224995043"/>
    <n v="0.33412150176017796"/>
    <n v="0.2858789174567653"/>
    <n v="0.28380298951590144"/>
    <n v="0.27995014789447364"/>
    <n v="0.29597135393793544"/>
    <n v="0.35440498892516187"/>
    <n v="0.3887469873905714"/>
    <n v="0.48093658878856888"/>
    <n v="0.49827310945303338"/>
    <n v="0.61017367867227312"/>
    <n v="0.62180608148435523"/>
    <n v="0.51393022725159176"/>
    <n v="0.48386277945999556"/>
    <n v="0.50844171804771543"/>
    <n v="0.45084202739679952"/>
    <n v="0.48265473293153949"/>
    <n v="0.4861978757712721"/>
    <n v="0.41512843233967778"/>
    <n v="0.39341474898620982"/>
    <n v="0.39816600759225684"/>
    <n v="0.42256134246742644"/>
    <n v="0.39187720747663773"/>
    <n v="0.39014619511041254"/>
    <n v="0.41377304030200096"/>
    <n v="0.38262184221228224"/>
    <x v="4"/>
    <x v="0"/>
  </r>
  <r>
    <s v="Russian Federation"/>
    <s v="RUS"/>
    <s v="Price level ratio of PPP conversion factor (GDP) to market exchange rate"/>
    <s v="PA.NUS.PPPC.RF"/>
    <m/>
    <m/>
    <m/>
    <m/>
    <m/>
    <m/>
    <m/>
    <m/>
    <m/>
    <m/>
    <m/>
    <m/>
    <m/>
    <m/>
    <m/>
    <m/>
    <m/>
    <m/>
    <m/>
    <m/>
    <m/>
    <m/>
    <m/>
    <m/>
    <m/>
    <m/>
    <m/>
    <m/>
    <m/>
    <m/>
    <n v="0.43524796365477608"/>
    <n v="0.44420135677800737"/>
    <n v="0.45156357136373604"/>
    <n v="0.45652558156295281"/>
    <n v="0.46423329437845523"/>
    <n v="0.47490585889910292"/>
    <n v="0.47915853753706877"/>
    <n v="0.48028020743301636"/>
    <n v="0.33574435857805252"/>
    <n v="0.22500572705117788"/>
    <n v="0.25955933167436901"/>
    <n v="0.28532111758656153"/>
    <n v="0.29580555023923444"/>
    <n v="0.32147722413232754"/>
    <n v="0.40113998611593199"/>
    <n v="0.45028751141705398"/>
    <n v="0.46406191352287035"/>
    <n v="0.54667869650122969"/>
    <n v="0.57704374242416623"/>
    <n v="0.44161168566529718"/>
    <n v="0.52098216160049182"/>
    <n v="0.62771475560779866"/>
    <n v="0.63451255618099844"/>
    <n v="0.61266776944565127"/>
    <n v="0.54715622853355295"/>
    <n v="0.38666788102265187"/>
    <n v="0.36077847130991375"/>
    <n v="0.4134902779179217"/>
    <n v="0.39163292131265504"/>
    <n v="0.38367561891102087"/>
    <n v="0.33968365925936694"/>
    <n v="0.3699158229729968"/>
    <n v="0.42059012038003912"/>
    <x v="4"/>
    <x v="4"/>
  </r>
  <r>
    <s v="Rwanda"/>
    <s v="RWA"/>
    <s v="Price level ratio of PPP conversion factor (GDP) to market exchange rate"/>
    <s v="PA.NUS.PPPC.RF"/>
    <m/>
    <m/>
    <m/>
    <m/>
    <m/>
    <m/>
    <m/>
    <m/>
    <m/>
    <m/>
    <m/>
    <m/>
    <m/>
    <m/>
    <m/>
    <m/>
    <m/>
    <m/>
    <m/>
    <m/>
    <m/>
    <m/>
    <m/>
    <m/>
    <m/>
    <m/>
    <m/>
    <m/>
    <m/>
    <m/>
    <n v="0.72557272944710183"/>
    <n v="0.53966187365992724"/>
    <n v="0.52898370550933937"/>
    <n v="0.54639704750095053"/>
    <n v="0.41103745220503679"/>
    <n v="0.51101212633573168"/>
    <n v="0.47564877290401864"/>
    <n v="0.55011453514429054"/>
    <n v="0.53691025144098525"/>
    <n v="0.47774892214885289"/>
    <n v="0.41343792031160176"/>
    <n v="0.35428914191076633"/>
    <n v="0.30809954293950631"/>
    <n v="0.32152433925411467"/>
    <n v="0.32388927662097089"/>
    <n v="0.35444880501420706"/>
    <n v="0.35620498859086741"/>
    <n v="0.39510410645296778"/>
    <n v="0.44379494459050189"/>
    <n v="0.45466867011592499"/>
    <n v="0.45178332239365471"/>
    <n v="0.46084663577194485"/>
    <n v="0.48712603395694998"/>
    <n v="0.46841624330875953"/>
    <n v="0.43530972033103676"/>
    <n v="0.41621313482789285"/>
    <n v="0.39565006193869179"/>
    <n v="0.3909861577327241"/>
    <n v="0.36635594563385571"/>
    <n v="0.35301631311126086"/>
    <n v="0.35458038276263626"/>
    <n v="0.33259230502256465"/>
    <n v="0.34592483640236815"/>
    <x v="3"/>
    <x v="2"/>
  </r>
  <r>
    <s v="South Asia"/>
    <s v="SAS"/>
    <s v="Price level ratio of PPP conversion factor (GDP) to market exchange rate"/>
    <s v="PA.NUS.PPPC.RF"/>
    <m/>
    <m/>
    <m/>
    <m/>
    <m/>
    <m/>
    <m/>
    <m/>
    <m/>
    <m/>
    <m/>
    <m/>
    <m/>
    <m/>
    <m/>
    <m/>
    <m/>
    <m/>
    <m/>
    <m/>
    <m/>
    <m/>
    <m/>
    <m/>
    <m/>
    <m/>
    <m/>
    <m/>
    <m/>
    <m/>
    <m/>
    <m/>
    <m/>
    <m/>
    <m/>
    <m/>
    <m/>
    <m/>
    <m/>
    <m/>
    <m/>
    <m/>
    <m/>
    <m/>
    <m/>
    <m/>
    <m/>
    <m/>
    <m/>
    <m/>
    <m/>
    <m/>
    <m/>
    <m/>
    <m/>
    <m/>
    <m/>
    <m/>
    <m/>
    <m/>
    <m/>
    <m/>
    <n v="0"/>
    <x v="1"/>
    <x v="1"/>
  </r>
  <r>
    <s v="Saudi Arabia"/>
    <s v="SAU"/>
    <s v="Price level ratio of PPP conversion factor (GDP) to market exchange rate"/>
    <s v="PA.NUS.PPPC.RF"/>
    <m/>
    <m/>
    <m/>
    <m/>
    <m/>
    <m/>
    <m/>
    <m/>
    <m/>
    <m/>
    <m/>
    <m/>
    <m/>
    <m/>
    <m/>
    <m/>
    <m/>
    <m/>
    <m/>
    <m/>
    <m/>
    <m/>
    <m/>
    <m/>
    <m/>
    <m/>
    <m/>
    <m/>
    <m/>
    <m/>
    <n v="0.22629775570556743"/>
    <n v="0.2139427188832064"/>
    <n v="0.20855532338098851"/>
    <n v="0.20033568157106382"/>
    <n v="0.19829482206275567"/>
    <n v="0.20552245361773724"/>
    <n v="0.21765620363215621"/>
    <n v="0.22136922936382403"/>
    <n v="0.18815232686938907"/>
    <n v="0.21241918263546455"/>
    <n v="0.23045362949358936"/>
    <n v="0.22166487538966376"/>
    <n v="0.23126477797707734"/>
    <n v="0.23204257160436612"/>
    <n v="0.25096149054988509"/>
    <n v="0.29258759016331032"/>
    <n v="0.31685317065225371"/>
    <n v="0.33431679441218948"/>
    <n v="0.38579515807842135"/>
    <n v="0.32310332983190132"/>
    <n v="0.37415247784890932"/>
    <n v="0.42302780151367197"/>
    <n v="0.4400524457295733"/>
    <n v="0.44439102808634401"/>
    <n v="0.43900814056396531"/>
    <n v="0.42434574762980265"/>
    <n v="0.43704538345336802"/>
    <n v="0.43974059422810929"/>
    <n v="0.49478091717617867"/>
    <n v="0.47748320286507467"/>
    <n v="0.43144299653066132"/>
    <n v="0.47116889563487463"/>
    <n v="0.51362922034851199"/>
    <x v="5"/>
    <x v="0"/>
  </r>
  <r>
    <s v="Sudan"/>
    <s v="SDN"/>
    <s v="Price level ratio of PPP conversion factor (GDP) to market exchange rate"/>
    <s v="PA.NUS.PPPC.RF"/>
    <m/>
    <m/>
    <m/>
    <m/>
    <m/>
    <m/>
    <m/>
    <m/>
    <m/>
    <m/>
    <m/>
    <m/>
    <m/>
    <m/>
    <m/>
    <m/>
    <m/>
    <m/>
    <m/>
    <m/>
    <m/>
    <m/>
    <m/>
    <m/>
    <m/>
    <m/>
    <m/>
    <m/>
    <m/>
    <m/>
    <n v="0.85647716108119776"/>
    <n v="1.0117292895699179"/>
    <n v="0.14776369016682403"/>
    <n v="0.17433337518156031"/>
    <n v="0.24344072226481325"/>
    <n v="0.24317613186260184"/>
    <n v="0.14701369765012168"/>
    <n v="0.1582206525307579"/>
    <n v="0.14446317032991471"/>
    <n v="0.13118868494662766"/>
    <n v="0.13841637514915303"/>
    <n v="0.16297379167352025"/>
    <n v="0.17469701651834141"/>
    <n v="0.18977863579074988"/>
    <n v="0.21932981387029293"/>
    <n v="0.26579233569603761"/>
    <n v="0.31137865741740417"/>
    <n v="0.37654451460756416"/>
    <n v="0.38805178429720982"/>
    <n v="0.35668976468035957"/>
    <n v="0.43151556969499405"/>
    <n v="0.46181147327659733"/>
    <n v="0.45877572092750601"/>
    <n v="0.46400671716294339"/>
    <n v="0.45686264569070539"/>
    <n v="0.49262432492294134"/>
    <n v="0.54307555268266061"/>
    <n v="0.69111479310153123"/>
    <n v="0.17285795306334273"/>
    <n v="0.1736160193240843"/>
    <n v="0.14866959621329387"/>
    <n v="0.18357281302967143"/>
    <n v="0.2613318272512648"/>
    <x v="3"/>
    <x v="2"/>
  </r>
  <r>
    <s v="Senegal"/>
    <s v="SEN"/>
    <s v="Price level ratio of PPP conversion factor (GDP) to market exchange rate"/>
    <s v="PA.NUS.PPPC.RF"/>
    <m/>
    <m/>
    <m/>
    <m/>
    <m/>
    <m/>
    <m/>
    <m/>
    <m/>
    <m/>
    <m/>
    <m/>
    <m/>
    <m/>
    <m/>
    <m/>
    <m/>
    <m/>
    <m/>
    <m/>
    <m/>
    <m/>
    <m/>
    <m/>
    <m/>
    <m/>
    <m/>
    <m/>
    <m/>
    <m/>
    <n v="0.63275163006951896"/>
    <n v="0.58524400535719601"/>
    <n v="0.60480520905579926"/>
    <n v="0.5527284684282664"/>
    <n v="0.36996191229815711"/>
    <n v="0.43172787902160592"/>
    <n v="0.43090057575861773"/>
    <n v="0.37860017835950455"/>
    <n v="0.38069300831723579"/>
    <n v="0.35794529405959707"/>
    <n v="0.30729647961313311"/>
    <n v="0.31180532449562892"/>
    <n v="0.33031484268895883"/>
    <n v="0.38392156642610104"/>
    <n v="0.41059502276439069"/>
    <n v="0.41696829384792705"/>
    <n v="0.42000866110133667"/>
    <n v="0.47578365220304225"/>
    <n v="0.54215186359688916"/>
    <n v="0.50224328981594324"/>
    <n v="0.47927279268772927"/>
    <n v="0.51199313631891419"/>
    <n v="0.4810434999227412"/>
    <n v="0.50053067880549751"/>
    <n v="0.49339689176701435"/>
    <n v="0.41033561356181086"/>
    <n v="0.41285082127301481"/>
    <n v="0.42501299928075753"/>
    <n v="0.43022970875129246"/>
    <n v="0.4090292798311746"/>
    <n v="0.41759060829173567"/>
    <n v="0.42156986804229901"/>
    <n v="0.3797125916241903"/>
    <x v="3"/>
    <x v="3"/>
  </r>
  <r>
    <s v="Singapore"/>
    <s v="SGP"/>
    <s v="Price level ratio of PPP conversion factor (GDP) to market exchange rate"/>
    <s v="PA.NUS.PPPC.RF"/>
    <m/>
    <m/>
    <m/>
    <m/>
    <m/>
    <m/>
    <m/>
    <m/>
    <m/>
    <m/>
    <m/>
    <m/>
    <m/>
    <m/>
    <m/>
    <m/>
    <m/>
    <m/>
    <m/>
    <m/>
    <m/>
    <m/>
    <m/>
    <m/>
    <m/>
    <m/>
    <m/>
    <m/>
    <m/>
    <m/>
    <n v="0.49812153299985029"/>
    <n v="0.56809669062518486"/>
    <n v="0.59721020582958029"/>
    <n v="0.60846646208499122"/>
    <n v="0.65202479687863979"/>
    <n v="0.71008761932563369"/>
    <n v="0.71150468447837323"/>
    <n v="0.67143071157076406"/>
    <n v="0.58123010683705556"/>
    <n v="0.54568373424897976"/>
    <n v="0.54488551582021372"/>
    <n v="0.50342425653998923"/>
    <n v="0.49156402941180544"/>
    <n v="0.48653035237246889"/>
    <n v="0.50771291969504706"/>
    <n v="0.50941700008646917"/>
    <n v="0.52718503182364707"/>
    <n v="0.5732048197988816"/>
    <n v="0.59080783417569782"/>
    <n v="0.58790881965249653"/>
    <n v="0.62656623342402096"/>
    <n v="0.673202336842181"/>
    <n v="0.67687298576111254"/>
    <n v="0.68633974403497799"/>
    <n v="0.68186005996192889"/>
    <n v="0.63979038033684721"/>
    <n v="0.63574108599348411"/>
    <n v="0.6415843661483166"/>
    <n v="0.66409672380915996"/>
    <n v="0.64376776854120565"/>
    <n v="0.61135599940572727"/>
    <n v="0.65364212992533521"/>
    <n v="0.64892795275697968"/>
    <x v="6"/>
    <x v="0"/>
  </r>
  <r>
    <s v="Solomon Islands"/>
    <s v="SLB"/>
    <s v="Price level ratio of PPP conversion factor (GDP) to market exchange rate"/>
    <s v="PA.NUS.PPPC.RF"/>
    <m/>
    <m/>
    <m/>
    <m/>
    <m/>
    <m/>
    <m/>
    <m/>
    <m/>
    <m/>
    <m/>
    <m/>
    <m/>
    <m/>
    <m/>
    <m/>
    <m/>
    <m/>
    <m/>
    <m/>
    <m/>
    <m/>
    <m/>
    <m/>
    <m/>
    <m/>
    <m/>
    <m/>
    <m/>
    <m/>
    <n v="0.74762766264569169"/>
    <n v="0.72244192349197534"/>
    <n v="0.74104129831989685"/>
    <n v="0.75527426509669726"/>
    <n v="0.76595867352694236"/>
    <n v="0.79415278877632933"/>
    <n v="0.83478445183611405"/>
    <n v="0.85410403832653026"/>
    <n v="0.72460421715149925"/>
    <n v="0.76579540764306009"/>
    <n v="0.75150346496763276"/>
    <n v="0.77882324350591381"/>
    <n v="0.66738970965203004"/>
    <n v="0.62525301536472688"/>
    <n v="0.63360923455324991"/>
    <n v="0.67599915539174293"/>
    <n v="0.70304948890758312"/>
    <n v="0.74401420103999738"/>
    <n v="0.76732838319129515"/>
    <n v="0.76910898059626875"/>
    <n v="0.77233239750669391"/>
    <n v="0.8342685575816734"/>
    <n v="0.89038045811258504"/>
    <n v="0.90215144901025113"/>
    <n v="0.90898219923392332"/>
    <n v="0.86680878598679745"/>
    <n v="0.85754208432295664"/>
    <n v="0.86989029521264571"/>
    <n v="0.90871676006657764"/>
    <n v="0.87934963108636688"/>
    <n v="0.8523404058392644"/>
    <n v="0.84394908082987097"/>
    <n v="0.83061259911277296"/>
    <x v="6"/>
    <x v="3"/>
  </r>
  <r>
    <s v="Sierra Leone"/>
    <s v="SLE"/>
    <s v="Price level ratio of PPP conversion factor (GDP) to market exchange rate"/>
    <s v="PA.NUS.PPPC.RF"/>
    <m/>
    <m/>
    <m/>
    <m/>
    <m/>
    <m/>
    <m/>
    <m/>
    <m/>
    <m/>
    <m/>
    <m/>
    <m/>
    <m/>
    <m/>
    <m/>
    <m/>
    <m/>
    <m/>
    <m/>
    <m/>
    <m/>
    <m/>
    <m/>
    <m/>
    <m/>
    <m/>
    <m/>
    <m/>
    <m/>
    <n v="0.19645182890105251"/>
    <n v="0.22294090535163802"/>
    <n v="0.23460984269828594"/>
    <n v="0.25559705953309431"/>
    <n v="0.30272950975756435"/>
    <n v="0.30774869682434192"/>
    <n v="0.32121794270960463"/>
    <n v="0.30288477243057566"/>
    <n v="0.23270977374135965"/>
    <n v="0.23306815547915696"/>
    <n v="0.2029910351888041"/>
    <n v="0.35830224831254609"/>
    <n v="0.32071008243356214"/>
    <n v="0.3182696739937706"/>
    <n v="0.30395442196736611"/>
    <n v="0.3212869538242466"/>
    <n v="0.34204625120612081"/>
    <n v="0.35226496553515591"/>
    <n v="0.3779465917340144"/>
    <n v="0.35898204817562951"/>
    <n v="0.35452419908123933"/>
    <n v="0.37261777630775539"/>
    <n v="0.4029517006987508"/>
    <n v="0.4104282663910459"/>
    <n v="0.3997992025791739"/>
    <n v="0.37072708214052602"/>
    <n v="0.31404814579163398"/>
    <n v="0.30401723909249212"/>
    <n v="0.31512341515394937"/>
    <n v="0.29350319761022065"/>
    <n v="0.29454903162507207"/>
    <n v="0.28318799865502647"/>
    <n v="0.24641128420496877"/>
    <x v="3"/>
    <x v="2"/>
  </r>
  <r>
    <s v="El Salvador"/>
    <s v="SLV"/>
    <s v="Price level ratio of PPP conversion factor (GDP) to market exchange rate"/>
    <s v="PA.NUS.PPPC.RF"/>
    <m/>
    <m/>
    <m/>
    <m/>
    <m/>
    <m/>
    <m/>
    <m/>
    <m/>
    <m/>
    <m/>
    <m/>
    <m/>
    <m/>
    <m/>
    <m/>
    <m/>
    <m/>
    <m/>
    <m/>
    <m/>
    <m/>
    <m/>
    <m/>
    <m/>
    <m/>
    <m/>
    <m/>
    <m/>
    <m/>
    <n v="0.31238054357415801"/>
    <n v="0.32458377483532802"/>
    <n v="0.328204797078471"/>
    <n v="0.34815588963310901"/>
    <n v="0.37429671846082202"/>
    <n v="0.40667613941738001"/>
    <n v="0.42564892354510298"/>
    <n v="0.43259231020551198"/>
    <n v="0.445872929260271"/>
    <n v="0.44404770931922"/>
    <n v="0.44842057343119301"/>
    <n v="0.45307208135666599"/>
    <n v="0.45285839751187001"/>
    <n v="0.45726412784642101"/>
    <n v="0.45741226179639399"/>
    <n v="0.46255221197977398"/>
    <n v="0.46814807869033698"/>
    <n v="0.47586449617021098"/>
    <n v="0.48326205257205801"/>
    <n v="0.48002152688197702"/>
    <n v="0.48664366352607702"/>
    <n v="0.50512027740478505"/>
    <n v="0.52412414550781306"/>
    <n v="0.51031726598739602"/>
    <n v="0.49619051814079301"/>
    <n v="0.48772457242012002"/>
    <n v="0.47346323728561401"/>
    <n v="0.46253019571304299"/>
    <n v="0.45938588316470003"/>
    <n v="0.45544533703538198"/>
    <n v="0.452296035881674"/>
    <n v="0.45994712095364498"/>
    <n v="0.462000018928374"/>
    <x v="0"/>
    <x v="4"/>
  </r>
  <r>
    <s v="San Marino"/>
    <s v="SMR"/>
    <s v="Price level ratio of PPP conversion factor (GDP) to market exchange rate"/>
    <s v="PA.NUS.PPPC.RF"/>
    <m/>
    <m/>
    <m/>
    <m/>
    <m/>
    <m/>
    <m/>
    <m/>
    <m/>
    <m/>
    <m/>
    <m/>
    <m/>
    <m/>
    <m/>
    <m/>
    <m/>
    <m/>
    <m/>
    <m/>
    <m/>
    <m/>
    <m/>
    <m/>
    <m/>
    <m/>
    <m/>
    <m/>
    <m/>
    <m/>
    <m/>
    <m/>
    <m/>
    <m/>
    <m/>
    <m/>
    <m/>
    <m/>
    <m/>
    <n v="0.8052202748388323"/>
    <n v="0.69837204188658109"/>
    <n v="0.69339965049737784"/>
    <n v="0.73804024635502696"/>
    <n v="0.87334259762332833"/>
    <n v="0.95762915975644247"/>
    <n v="0.93918574276021383"/>
    <n v="0.93756715276516367"/>
    <n v="0.97634392096487133"/>
    <n v="1.0542173016501788"/>
    <n v="1.0034417069569117"/>
    <n v="0.95969770032132351"/>
    <n v="0.98864582288103253"/>
    <n v="0.91800865049535585"/>
    <n v="0.9645151540644451"/>
    <n v="0.91671531089278568"/>
    <n v="0.76711969416547843"/>
    <n v="0.76280154505567599"/>
    <n v="0.77120859318823132"/>
    <n v="0.803536875644008"/>
    <n v="0.7551014031385257"/>
    <n v="0.76143205931421443"/>
    <n v="0.80876800912621527"/>
    <n v="0.80876800912621527"/>
    <x v="4"/>
    <x v="0"/>
  </r>
  <r>
    <s v="Somalia"/>
    <s v="SOM"/>
    <s v="Price level ratio of PPP conversion factor (GDP) to market exchange rate"/>
    <s v="PA.NUS.PPPC.RF"/>
    <m/>
    <m/>
    <m/>
    <m/>
    <m/>
    <m/>
    <m/>
    <m/>
    <m/>
    <m/>
    <m/>
    <m/>
    <m/>
    <m/>
    <m/>
    <m/>
    <m/>
    <m/>
    <m/>
    <m/>
    <m/>
    <m/>
    <m/>
    <m/>
    <m/>
    <m/>
    <m/>
    <m/>
    <m/>
    <m/>
    <m/>
    <m/>
    <m/>
    <m/>
    <m/>
    <m/>
    <m/>
    <m/>
    <m/>
    <m/>
    <m/>
    <m/>
    <m/>
    <m/>
    <m/>
    <m/>
    <m/>
    <m/>
    <m/>
    <m/>
    <m/>
    <m/>
    <m/>
    <n v="0.43175428955381018"/>
    <n v="0.40182343110932456"/>
    <n v="0.3568592263492355"/>
    <n v="0.34329132596511891"/>
    <n v="0.35627742413895175"/>
    <n v="0.33885641427233526"/>
    <n v="0.36555761723685642"/>
    <n v="0.36182582967309845"/>
    <n v="0.35829097186591036"/>
    <n v="0.34606439221260976"/>
    <x v="3"/>
    <x v="2"/>
  </r>
  <r>
    <s v="Serbia"/>
    <s v="SRB"/>
    <s v="Price level ratio of PPP conversion factor (GDP) to market exchange rate"/>
    <s v="PA.NUS.PPPC.RF"/>
    <m/>
    <m/>
    <m/>
    <m/>
    <m/>
    <m/>
    <m/>
    <m/>
    <m/>
    <m/>
    <m/>
    <m/>
    <m/>
    <m/>
    <m/>
    <m/>
    <m/>
    <m/>
    <m/>
    <m/>
    <m/>
    <m/>
    <m/>
    <m/>
    <m/>
    <m/>
    <m/>
    <m/>
    <m/>
    <m/>
    <m/>
    <m/>
    <m/>
    <m/>
    <m/>
    <n v="0.4573704908326186"/>
    <n v="0.54785506795611172"/>
    <n v="0.59120250611769021"/>
    <n v="0.42871177947969757"/>
    <n v="0.46507788800662347"/>
    <n v="0.151959909208746"/>
    <n v="0.26643205315198421"/>
    <n v="0.31612004726624143"/>
    <n v="0.39306479522565269"/>
    <n v="0.41269431495012965"/>
    <n v="0.40520643181955007"/>
    <n v="0.42934446713608893"/>
    <n v="0.52044565873337612"/>
    <n v="0.56214607602470057"/>
    <n v="0.49216647488943421"/>
    <n v="0.44814644114692226"/>
    <n v="0.4953238418469143"/>
    <n v="0.43175435180471694"/>
    <n v="0.46176160365056151"/>
    <n v="0.45022023872052225"/>
    <n v="0.37438411347528627"/>
    <n v="0.36355397985429627"/>
    <n v="0.3788150400354412"/>
    <n v="0.40932290950416256"/>
    <n v="0.38223501430936746"/>
    <n v="0.39523199058366421"/>
    <n v="0.42990934079425308"/>
    <n v="0.39882969785894962"/>
    <x v="4"/>
    <x v="4"/>
  </r>
  <r>
    <s v="Sub-Saharan Africa (excluding high income)"/>
    <s v="SSA"/>
    <s v="Price level ratio of PPP conversion factor (GDP) to market exchange rate"/>
    <s v="PA.NUS.PPPC.RF"/>
    <m/>
    <m/>
    <m/>
    <m/>
    <m/>
    <m/>
    <m/>
    <m/>
    <m/>
    <m/>
    <m/>
    <m/>
    <m/>
    <m/>
    <m/>
    <m/>
    <m/>
    <m/>
    <m/>
    <m/>
    <m/>
    <m/>
    <m/>
    <m/>
    <m/>
    <m/>
    <m/>
    <m/>
    <m/>
    <m/>
    <m/>
    <m/>
    <m/>
    <m/>
    <m/>
    <m/>
    <m/>
    <m/>
    <m/>
    <m/>
    <m/>
    <m/>
    <m/>
    <m/>
    <m/>
    <m/>
    <m/>
    <m/>
    <m/>
    <m/>
    <m/>
    <m/>
    <m/>
    <m/>
    <m/>
    <m/>
    <m/>
    <m/>
    <m/>
    <m/>
    <m/>
    <m/>
    <n v="0"/>
    <x v="1"/>
    <x v="1"/>
  </r>
  <r>
    <s v="South Sudan"/>
    <s v="SSD"/>
    <s v="Price level ratio of PPP conversion factor (GDP) to market exchange rate"/>
    <s v="PA.NUS.PPPC.RF"/>
    <m/>
    <m/>
    <m/>
    <m/>
    <m/>
    <m/>
    <m/>
    <m/>
    <m/>
    <m/>
    <m/>
    <m/>
    <m/>
    <m/>
    <m/>
    <m/>
    <m/>
    <m/>
    <m/>
    <m/>
    <m/>
    <m/>
    <m/>
    <m/>
    <m/>
    <m/>
    <m/>
    <m/>
    <m/>
    <m/>
    <m/>
    <m/>
    <m/>
    <m/>
    <m/>
    <m/>
    <m/>
    <m/>
    <m/>
    <m/>
    <m/>
    <m/>
    <m/>
    <m/>
    <m/>
    <m/>
    <m/>
    <m/>
    <n v="0.57305530959522788"/>
    <n v="0.45455652513324962"/>
    <n v="0.50829691889678075"/>
    <n v="0.53309731652016723"/>
    <n v="0.77658274707122366"/>
    <n v="0.84767488614543729"/>
    <n v="0.88452807490390495"/>
    <n v="0.90680185074904829"/>
    <m/>
    <m/>
    <m/>
    <m/>
    <m/>
    <m/>
    <n v="0"/>
    <x v="3"/>
    <x v="2"/>
  </r>
  <r>
    <s v="Sub-Saharan Africa"/>
    <s v="SSF"/>
    <s v="Price level ratio of PPP conversion factor (GDP) to market exchange rate"/>
    <s v="PA.NUS.PPPC.RF"/>
    <m/>
    <m/>
    <m/>
    <m/>
    <m/>
    <m/>
    <m/>
    <m/>
    <m/>
    <m/>
    <m/>
    <m/>
    <m/>
    <m/>
    <m/>
    <m/>
    <m/>
    <m/>
    <m/>
    <m/>
    <m/>
    <m/>
    <m/>
    <m/>
    <m/>
    <m/>
    <m/>
    <m/>
    <m/>
    <m/>
    <m/>
    <m/>
    <m/>
    <m/>
    <m/>
    <m/>
    <m/>
    <m/>
    <m/>
    <m/>
    <m/>
    <m/>
    <m/>
    <m/>
    <m/>
    <m/>
    <m/>
    <m/>
    <m/>
    <m/>
    <m/>
    <m/>
    <m/>
    <m/>
    <m/>
    <m/>
    <m/>
    <m/>
    <m/>
    <m/>
    <m/>
    <m/>
    <n v="0"/>
    <x v="1"/>
    <x v="1"/>
  </r>
  <r>
    <s v="Small states"/>
    <s v="SST"/>
    <s v="Price level ratio of PPP conversion factor (GDP) to market exchange rate"/>
    <s v="PA.NUS.PPPC.RF"/>
    <m/>
    <m/>
    <m/>
    <m/>
    <m/>
    <m/>
    <m/>
    <m/>
    <m/>
    <m/>
    <m/>
    <m/>
    <m/>
    <m/>
    <m/>
    <m/>
    <m/>
    <m/>
    <m/>
    <m/>
    <m/>
    <m/>
    <m/>
    <m/>
    <m/>
    <m/>
    <m/>
    <m/>
    <m/>
    <m/>
    <m/>
    <m/>
    <m/>
    <m/>
    <m/>
    <m/>
    <m/>
    <m/>
    <m/>
    <m/>
    <m/>
    <m/>
    <m/>
    <m/>
    <m/>
    <m/>
    <m/>
    <m/>
    <m/>
    <m/>
    <m/>
    <m/>
    <m/>
    <m/>
    <m/>
    <m/>
    <m/>
    <m/>
    <m/>
    <m/>
    <m/>
    <m/>
    <n v="0"/>
    <x v="1"/>
    <x v="1"/>
  </r>
  <r>
    <s v="Sao Tome and Principe"/>
    <s v="STP"/>
    <s v="Price level ratio of PPP conversion factor (GDP) to market exchange rate"/>
    <s v="PA.NUS.PPPC.RF"/>
    <m/>
    <m/>
    <m/>
    <m/>
    <m/>
    <m/>
    <m/>
    <m/>
    <m/>
    <m/>
    <m/>
    <m/>
    <m/>
    <m/>
    <m/>
    <m/>
    <m/>
    <m/>
    <m/>
    <m/>
    <m/>
    <m/>
    <m/>
    <m/>
    <m/>
    <m/>
    <m/>
    <m/>
    <m/>
    <m/>
    <m/>
    <m/>
    <m/>
    <m/>
    <m/>
    <m/>
    <m/>
    <m/>
    <m/>
    <m/>
    <m/>
    <n v="0.27343126144516766"/>
    <n v="0.29210320813257229"/>
    <n v="0.31704960230768747"/>
    <n v="0.33471532825082473"/>
    <n v="0.36249953122103401"/>
    <n v="0.33798206328665942"/>
    <n v="0.33169639677838303"/>
    <n v="0.38622500324830444"/>
    <n v="0.39648493480692537"/>
    <n v="0.36569322779197661"/>
    <n v="0.41856993664231362"/>
    <n v="0.45033398501370853"/>
    <n v="0.47144604265582513"/>
    <n v="0.46381386234087918"/>
    <n v="0.4129707497163782"/>
    <n v="0.43709594330592016"/>
    <n v="0.45885012871154918"/>
    <n v="0.51155912949250504"/>
    <n v="0.53018359972476181"/>
    <n v="0.58190325292571699"/>
    <n v="0.6081707248722259"/>
    <n v="0.58759452148733693"/>
    <x v="3"/>
    <x v="3"/>
  </r>
  <r>
    <s v="Suriname"/>
    <s v="SUR"/>
    <s v="Price level ratio of PPP conversion factor (GDP) to market exchange rate"/>
    <s v="PA.NUS.PPPC.RF"/>
    <m/>
    <m/>
    <m/>
    <m/>
    <m/>
    <m/>
    <m/>
    <m/>
    <m/>
    <m/>
    <m/>
    <m/>
    <m/>
    <m/>
    <m/>
    <m/>
    <m/>
    <m/>
    <m/>
    <m/>
    <m/>
    <m/>
    <m/>
    <m/>
    <m/>
    <m/>
    <m/>
    <m/>
    <m/>
    <m/>
    <n v="0.20542051052421997"/>
    <n v="0.26493455896463397"/>
    <n v="0.23295376939540532"/>
    <n v="0.2459090019113685"/>
    <n v="0.32882684386219924"/>
    <n v="0.33172135861252938"/>
    <n v="0.36358271601812392"/>
    <n v="0.36368125622559744"/>
    <n v="0.42266818474409501"/>
    <n v="0.3346573291831384"/>
    <n v="0.34271025421301737"/>
    <n v="0.28316331309381509"/>
    <n v="0.33697031478150807"/>
    <n v="0.36220677474344098"/>
    <n v="0.37865963285068766"/>
    <n v="0.42456273941783534"/>
    <n v="0.46314533913406708"/>
    <n v="0.47970575061464482"/>
    <n v="0.54373313018737712"/>
    <n v="0.57529933494530416"/>
    <n v="0.60928505615069761"/>
    <n v="0.57085750298517446"/>
    <n v="0.58288899334994249"/>
    <n v="0.55914972767685456"/>
    <n v="0.5487445990244546"/>
    <n v="0.53272409591659065"/>
    <n v="0.38989437562844637"/>
    <n v="0.34432841002913461"/>
    <n v="0.35647569473808882"/>
    <n v="0.34787052810024177"/>
    <n v="0.29630854104479598"/>
    <n v="0.30757509441340053"/>
    <n v="0.32963850392392624"/>
    <x v="0"/>
    <x v="4"/>
  </r>
  <r>
    <s v="Slovak Republic"/>
    <s v="SVK"/>
    <s v="Price level ratio of PPP conversion factor (GDP) to market exchange rate"/>
    <s v="PA.NUS.PPPC.RF"/>
    <m/>
    <m/>
    <m/>
    <m/>
    <m/>
    <m/>
    <m/>
    <m/>
    <m/>
    <m/>
    <m/>
    <m/>
    <m/>
    <m/>
    <m/>
    <m/>
    <m/>
    <m/>
    <m/>
    <m/>
    <m/>
    <m/>
    <m/>
    <m/>
    <m/>
    <m/>
    <m/>
    <m/>
    <m/>
    <m/>
    <m/>
    <m/>
    <n v="0.40701901927804374"/>
    <n v="0.41522839072382289"/>
    <n v="0.46718590580139996"/>
    <n v="0.55405620915032672"/>
    <n v="0.55242585551330792"/>
    <n v="0.51027302594312896"/>
    <n v="0.52136704329343331"/>
    <n v="0.52692627048880425"/>
    <n v="0.47690826329882458"/>
    <n v="0.46189853810039427"/>
    <n v="0.49313371817019697"/>
    <n v="0.61571322465882228"/>
    <n v="0.70216419918726058"/>
    <n v="0.70255643816342372"/>
    <n v="0.69639528669176376"/>
    <n v="0.75882272648941418"/>
    <n v="0.79042811157031223"/>
    <n v="0.71909123585703072"/>
    <n v="0.66565692121666786"/>
    <n v="0.70489588376459289"/>
    <n v="0.64822984608515644"/>
    <n v="0.65227064389176659"/>
    <n v="0.64487022271529182"/>
    <n v="0.54537884236093725"/>
    <n v="0.5569870049626473"/>
    <n v="0.58340463900823636"/>
    <n v="0.62118325311137212"/>
    <n v="0.57936276253333241"/>
    <n v="0.59387572927937904"/>
    <n v="0.63086303673254795"/>
    <n v="0.56749633547860145"/>
    <x v="4"/>
    <x v="0"/>
  </r>
  <r>
    <s v="Slovenia"/>
    <s v="SVN"/>
    <s v="Price level ratio of PPP conversion factor (GDP) to market exchange rate"/>
    <s v="PA.NUS.PPPC.RF"/>
    <m/>
    <m/>
    <m/>
    <m/>
    <m/>
    <m/>
    <m/>
    <m/>
    <m/>
    <m/>
    <m/>
    <m/>
    <m/>
    <m/>
    <m/>
    <m/>
    <m/>
    <m/>
    <m/>
    <m/>
    <m/>
    <m/>
    <m/>
    <m/>
    <m/>
    <m/>
    <m/>
    <m/>
    <m/>
    <m/>
    <n v="0.73565677966101695"/>
    <n v="0.56930434782608696"/>
    <n v="0.58157134433962265"/>
    <n v="0.5590560846560847"/>
    <n v="0.58986790697674418"/>
    <n v="0.78736959158916298"/>
    <n v="0.75586225212464586"/>
    <n v="0.6841026410564226"/>
    <n v="0.69603144835545294"/>
    <n v="0.67041001977587344"/>
    <n v="0.56659169177787339"/>
    <n v="0.5529684106614019"/>
    <n v="0.581831421446384"/>
    <n v="0.70329746615758415"/>
    <n v="0.75713253612356757"/>
    <n v="0.75878000248725275"/>
    <n v="0.76492660895747078"/>
    <n v="0.86379175094706151"/>
    <n v="0.93214863778359358"/>
    <n v="0.90028742028281195"/>
    <n v="0.84571708460000172"/>
    <n v="0.86853831916342583"/>
    <n v="0.77960077257304705"/>
    <n v="0.7841301871792179"/>
    <n v="0.78546014671607578"/>
    <n v="0.66049080476328093"/>
    <n v="0.63880042783891211"/>
    <n v="0.64408659308353056"/>
    <n v="0.67032395121882304"/>
    <n v="0.61812456743529309"/>
    <n v="0.62500856862101339"/>
    <n v="0.66610396701161723"/>
    <n v="0.58877528930934087"/>
    <x v="4"/>
    <x v="0"/>
  </r>
  <r>
    <s v="Sweden"/>
    <s v="SWE"/>
    <s v="Price level ratio of PPP conversion factor (GDP) to market exchange rate"/>
    <s v="PA.NUS.PPPC.RF"/>
    <m/>
    <m/>
    <m/>
    <m/>
    <m/>
    <m/>
    <m/>
    <m/>
    <m/>
    <m/>
    <m/>
    <m/>
    <m/>
    <m/>
    <m/>
    <m/>
    <m/>
    <m/>
    <m/>
    <m/>
    <m/>
    <m/>
    <m/>
    <m/>
    <m/>
    <m/>
    <m/>
    <m/>
    <m/>
    <m/>
    <n v="1.4978009055889705"/>
    <n v="1.5349101281521287"/>
    <n v="1.5741771695456575"/>
    <n v="1.1760333530333786"/>
    <n v="1.1915632452047693"/>
    <n v="1.3105430866499377"/>
    <n v="1.378742171189979"/>
    <n v="1.2219936082987333"/>
    <n v="1.1818606523352493"/>
    <n v="1.1262950232378002"/>
    <n v="1.0000311060662286"/>
    <n v="0.9102844391089252"/>
    <n v="0.96678220414702531"/>
    <n v="1.1730338968378617"/>
    <n v="1.2647130863122371"/>
    <n v="1.2684404062571089"/>
    <n v="1.234996340570871"/>
    <n v="1.3126272415221636"/>
    <n v="1.3319455022682101"/>
    <n v="1.1655189579032637"/>
    <n v="1.2521753366765211"/>
    <n v="1.3619747410633032"/>
    <n v="1.277453545926523"/>
    <n v="1.319883082082794"/>
    <n v="1.272030970216965"/>
    <n v="1.0497391918776577"/>
    <n v="1.0304361816127279"/>
    <n v="1.0354884905230555"/>
    <n v="1.0199438942799663"/>
    <n v="0.92084166555139768"/>
    <n v="0.94117178622900688"/>
    <n v="1.0169043498087065"/>
    <n v="0.8651998808267326"/>
    <x v="4"/>
    <x v="0"/>
  </r>
  <r>
    <s v="Eswatini"/>
    <s v="SWZ"/>
    <s v="Price level ratio of PPP conversion factor (GDP) to market exchange rate"/>
    <s v="PA.NUS.PPPC.RF"/>
    <m/>
    <m/>
    <m/>
    <m/>
    <m/>
    <m/>
    <m/>
    <m/>
    <m/>
    <m/>
    <m/>
    <m/>
    <m/>
    <m/>
    <m/>
    <m/>
    <m/>
    <m/>
    <m/>
    <m/>
    <m/>
    <m/>
    <m/>
    <m/>
    <m/>
    <m/>
    <m/>
    <m/>
    <m/>
    <m/>
    <n v="0.38563734115159193"/>
    <n v="0.3801977887509248"/>
    <n v="0.40017199160333361"/>
    <n v="0.40050380872896629"/>
    <n v="0.40046014958956555"/>
    <n v="0.44791686725381397"/>
    <n v="0.39959234891684531"/>
    <n v="0.40808986120918533"/>
    <n v="0.36127602999168457"/>
    <n v="0.33967586354860574"/>
    <n v="0.36651440454365153"/>
    <n v="0.31477770075212508"/>
    <n v="0.27571558748275526"/>
    <n v="0.39937310866757642"/>
    <n v="0.47310629642137747"/>
    <n v="0.49650639811617048"/>
    <n v="0.47060367256013208"/>
    <n v="0.46249511001140892"/>
    <n v="0.42735162919173714"/>
    <n v="0.45442956047461819"/>
    <n v="0.53633280254037519"/>
    <n v="0.5580586954919825"/>
    <n v="0.54770297789883016"/>
    <n v="0.48575754192247456"/>
    <n v="0.45908624118337854"/>
    <n v="0.41760419898239171"/>
    <n v="0.39347474202575239"/>
    <n v="0.46555682244743651"/>
    <n v="0.47064639711254902"/>
    <n v="0.43089824383318914"/>
    <n v="0.38526408246988514"/>
    <n v="0.40577011097023863"/>
    <n v="0.37262216505616358"/>
    <x v="3"/>
    <x v="3"/>
  </r>
  <r>
    <s v="Sint Maarten (Dutch part)"/>
    <s v="SXM"/>
    <s v="Price level ratio of PPP conversion factor (GDP) to market exchange rate"/>
    <s v="PA.NUS.PPPC.RF"/>
    <m/>
    <m/>
    <m/>
    <m/>
    <m/>
    <m/>
    <m/>
    <m/>
    <m/>
    <m/>
    <m/>
    <m/>
    <m/>
    <m/>
    <m/>
    <m/>
    <m/>
    <m/>
    <m/>
    <m/>
    <m/>
    <m/>
    <m/>
    <m/>
    <m/>
    <m/>
    <m/>
    <m/>
    <m/>
    <m/>
    <m/>
    <m/>
    <m/>
    <m/>
    <m/>
    <m/>
    <m/>
    <m/>
    <m/>
    <m/>
    <m/>
    <m/>
    <m/>
    <m/>
    <m/>
    <m/>
    <m/>
    <m/>
    <m/>
    <m/>
    <m/>
    <n v="0.75192871040472065"/>
    <n v="0.86562293867825135"/>
    <n v="0.86035541981958097"/>
    <n v="0.85035755647627376"/>
    <n v="0.84463078216467602"/>
    <n v="0.82701164916906711"/>
    <n v="0.77462049835887148"/>
    <n v="0.75570187887467588"/>
    <n v="0.7480205307954636"/>
    <n v="0.7480852516651787"/>
    <n v="0.74916562745593296"/>
    <n v="0.72411042539659209"/>
    <x v="0"/>
    <x v="0"/>
  </r>
  <r>
    <s v="Seychelles"/>
    <s v="SYC"/>
    <s v="Price level ratio of PPP conversion factor (GDP) to market exchange rate"/>
    <s v="PA.NUS.PPPC.RF"/>
    <m/>
    <m/>
    <m/>
    <m/>
    <m/>
    <m/>
    <m/>
    <m/>
    <m/>
    <m/>
    <m/>
    <m/>
    <m/>
    <m/>
    <m/>
    <m/>
    <m/>
    <m/>
    <m/>
    <m/>
    <m/>
    <m/>
    <m/>
    <m/>
    <m/>
    <m/>
    <m/>
    <m/>
    <m/>
    <m/>
    <n v="0.62991182567969795"/>
    <n v="0.60222783307648375"/>
    <n v="0.63644001571999065"/>
    <n v="0.63315894651299909"/>
    <n v="0.65221264683857161"/>
    <n v="0.66418494985594623"/>
    <n v="0.58694664974034083"/>
    <n v="0.57550756588427332"/>
    <n v="0.60020357420344339"/>
    <n v="0.5949450976096341"/>
    <n v="0.55076853445336282"/>
    <n v="0.5577657488725134"/>
    <n v="0.60825066430950692"/>
    <n v="0.64123110763744706"/>
    <n v="0.7644958311176272"/>
    <n v="0.74465120225399639"/>
    <n v="0.73016680722026339"/>
    <n v="0.6504977596266337"/>
    <n v="0.59663069328082297"/>
    <n v="0.5281401055584698"/>
    <n v="0.5761507622839307"/>
    <n v="0.55600093404534534"/>
    <n v="0.55638297804565751"/>
    <n v="0.6600500794490699"/>
    <n v="0.61533336108324188"/>
    <n v="0.61267272746248469"/>
    <n v="0.58677556573155187"/>
    <n v="0.58387797843596712"/>
    <n v="0.57073607747683086"/>
    <n v="0.55380745886711413"/>
    <n v="0.42623026958520865"/>
    <n v="0.42063554703193401"/>
    <n v="0.44506813814806856"/>
    <x v="3"/>
    <x v="0"/>
  </r>
  <r>
    <s v="Syrian Arab Republic"/>
    <s v="SYR"/>
    <s v="Price level ratio of PPP conversion factor (GDP) to market exchange rate"/>
    <s v="PA.NUS.PPPC.RF"/>
    <m/>
    <m/>
    <m/>
    <m/>
    <m/>
    <m/>
    <m/>
    <m/>
    <m/>
    <m/>
    <m/>
    <m/>
    <m/>
    <m/>
    <m/>
    <m/>
    <m/>
    <m/>
    <m/>
    <m/>
    <m/>
    <m/>
    <m/>
    <m/>
    <m/>
    <m/>
    <m/>
    <m/>
    <m/>
    <m/>
    <m/>
    <m/>
    <m/>
    <m/>
    <m/>
    <m/>
    <m/>
    <m/>
    <m/>
    <m/>
    <m/>
    <m/>
    <m/>
    <m/>
    <m/>
    <m/>
    <m/>
    <m/>
    <m/>
    <m/>
    <m/>
    <m/>
    <m/>
    <m/>
    <m/>
    <m/>
    <m/>
    <m/>
    <m/>
    <m/>
    <m/>
    <m/>
    <n v="0"/>
    <x v="5"/>
    <x v="2"/>
  </r>
  <r>
    <s v="Turks and Caicos Islands"/>
    <s v="TCA"/>
    <s v="Price level ratio of PPP conversion factor (GDP) to market exchange rate"/>
    <s v="PA.NUS.PPPC.RF"/>
    <m/>
    <m/>
    <m/>
    <m/>
    <m/>
    <m/>
    <m/>
    <m/>
    <m/>
    <m/>
    <m/>
    <m/>
    <m/>
    <m/>
    <m/>
    <m/>
    <m/>
    <m/>
    <m/>
    <m/>
    <m/>
    <m/>
    <m/>
    <m/>
    <m/>
    <m/>
    <m/>
    <m/>
    <m/>
    <m/>
    <m/>
    <m/>
    <m/>
    <m/>
    <m/>
    <m/>
    <m/>
    <m/>
    <m/>
    <m/>
    <m/>
    <m/>
    <m/>
    <m/>
    <m/>
    <m/>
    <m/>
    <m/>
    <m/>
    <m/>
    <m/>
    <n v="1.02840805053711"/>
    <n v="1.1017311811447099"/>
    <n v="1.0793150663375899"/>
    <n v="1.0793718099594101"/>
    <n v="1.08652007579803"/>
    <n v="1.0716539621353101"/>
    <n v="1.01790571212769"/>
    <n v="1.0248021974966699"/>
    <n v="1.0281787537092899"/>
    <n v="1.0703521136745899"/>
    <n v="1.0619211780842499"/>
    <n v="1.0182284540267701"/>
    <x v="0"/>
    <x v="0"/>
  </r>
  <r>
    <s v="Chad"/>
    <s v="TCD"/>
    <s v="Price level ratio of PPP conversion factor (GDP) to market exchange rate"/>
    <s v="PA.NUS.PPPC.RF"/>
    <m/>
    <m/>
    <m/>
    <m/>
    <m/>
    <m/>
    <m/>
    <m/>
    <m/>
    <m/>
    <m/>
    <m/>
    <m/>
    <m/>
    <m/>
    <m/>
    <m/>
    <m/>
    <m/>
    <m/>
    <m/>
    <m/>
    <m/>
    <m/>
    <m/>
    <m/>
    <m/>
    <m/>
    <m/>
    <m/>
    <n v="0.43529621713788785"/>
    <n v="0.41885696277087281"/>
    <n v="0.38013543556790791"/>
    <n v="0.34254823245442823"/>
    <n v="0.24553647935776107"/>
    <n v="0.29113069626787125"/>
    <n v="0.31092862041414798"/>
    <n v="0.27802509617312077"/>
    <n v="0.29036151007848565"/>
    <n v="0.25357651450350988"/>
    <n v="0.22633356969774784"/>
    <n v="0.24425586423666004"/>
    <n v="0.25876354282410707"/>
    <n v="0.30379953981914209"/>
    <n v="0.35701537550253915"/>
    <n v="0.42584587890315734"/>
    <n v="0.45854791575833592"/>
    <n v="0.50342320550552599"/>
    <n v="0.57593838985079815"/>
    <n v="0.49083306113848418"/>
    <n v="0.49045090993667384"/>
    <n v="0.54776036023640728"/>
    <n v="0.55890700866199028"/>
    <n v="0.62445827707686818"/>
    <n v="0.60836789683393255"/>
    <n v="0.42637044592527668"/>
    <n v="0.41660829466297244"/>
    <n v="0.41961894274578398"/>
    <n v="0.44984729619798924"/>
    <n v="0.43090699694030327"/>
    <n v="0.40936764978568063"/>
    <n v="0.43591977819935573"/>
    <n v="0.42959061192889569"/>
    <x v="3"/>
    <x v="2"/>
  </r>
  <r>
    <s v="East Asia &amp; Pacific (IDA &amp; IBRD countries)"/>
    <s v="TEA"/>
    <s v="Price level ratio of PPP conversion factor (GDP) to market exchange rate"/>
    <s v="PA.NUS.PPPC.RF"/>
    <m/>
    <m/>
    <m/>
    <m/>
    <m/>
    <m/>
    <m/>
    <m/>
    <m/>
    <m/>
    <m/>
    <m/>
    <m/>
    <m/>
    <m/>
    <m/>
    <m/>
    <m/>
    <m/>
    <m/>
    <m/>
    <m/>
    <m/>
    <m/>
    <m/>
    <m/>
    <m/>
    <m/>
    <m/>
    <m/>
    <m/>
    <m/>
    <m/>
    <m/>
    <m/>
    <m/>
    <m/>
    <m/>
    <m/>
    <m/>
    <m/>
    <m/>
    <m/>
    <m/>
    <m/>
    <m/>
    <m/>
    <m/>
    <m/>
    <m/>
    <m/>
    <m/>
    <m/>
    <m/>
    <m/>
    <m/>
    <m/>
    <m/>
    <m/>
    <m/>
    <m/>
    <m/>
    <n v="0"/>
    <x v="1"/>
    <x v="1"/>
  </r>
  <r>
    <s v="Europe &amp; Central Asia (IDA &amp; IBRD countries)"/>
    <s v="TEC"/>
    <s v="Price level ratio of PPP conversion factor (GDP) to market exchange rate"/>
    <s v="PA.NUS.PPPC.RF"/>
    <m/>
    <m/>
    <m/>
    <m/>
    <m/>
    <m/>
    <m/>
    <m/>
    <m/>
    <m/>
    <m/>
    <m/>
    <m/>
    <m/>
    <m/>
    <m/>
    <m/>
    <m/>
    <m/>
    <m/>
    <m/>
    <m/>
    <m/>
    <m/>
    <m/>
    <m/>
    <m/>
    <m/>
    <m/>
    <m/>
    <m/>
    <m/>
    <m/>
    <m/>
    <m/>
    <m/>
    <m/>
    <m/>
    <m/>
    <m/>
    <m/>
    <m/>
    <m/>
    <m/>
    <m/>
    <m/>
    <m/>
    <m/>
    <m/>
    <m/>
    <m/>
    <m/>
    <m/>
    <m/>
    <m/>
    <m/>
    <m/>
    <m/>
    <m/>
    <m/>
    <m/>
    <m/>
    <n v="0"/>
    <x v="1"/>
    <x v="1"/>
  </r>
  <r>
    <s v="Togo"/>
    <s v="TGO"/>
    <s v="Price level ratio of PPP conversion factor (GDP) to market exchange rate"/>
    <s v="PA.NUS.PPPC.RF"/>
    <m/>
    <m/>
    <m/>
    <m/>
    <m/>
    <m/>
    <m/>
    <m/>
    <m/>
    <m/>
    <m/>
    <m/>
    <m/>
    <m/>
    <m/>
    <m/>
    <m/>
    <m/>
    <m/>
    <m/>
    <m/>
    <m/>
    <m/>
    <m/>
    <m/>
    <m/>
    <m/>
    <m/>
    <m/>
    <m/>
    <n v="0.36685460839073764"/>
    <n v="0.3516219603666329"/>
    <n v="0.37829795077045852"/>
    <n v="0.31711911416683913"/>
    <n v="0.21511170343616653"/>
    <n v="0.26033180986101923"/>
    <n v="0.26289225112912473"/>
    <n v="0.23111563920564263"/>
    <n v="0.24771800689799942"/>
    <n v="0.23675735135728029"/>
    <n v="0.2207932200868056"/>
    <n v="0.21280787853724983"/>
    <n v="0.2323500556867456"/>
    <n v="0.26468777625662371"/>
    <n v="0.27805169666330837"/>
    <n v="0.28548270033827422"/>
    <n v="0.27807740403602527"/>
    <n v="0.43806771244169851"/>
    <n v="0.50313098171529091"/>
    <n v="0.48888143381044902"/>
    <n v="0.45872673466888547"/>
    <n v="0.4851472383548594"/>
    <n v="0.46596081276307649"/>
    <n v="0.48724730427407043"/>
    <n v="0.48249299163608361"/>
    <n v="0.40857133808102697"/>
    <n v="0.41098679992620057"/>
    <n v="0.41284584302837607"/>
    <n v="0.42336069672148846"/>
    <n v="0.39432454469797273"/>
    <n v="0.40788930198363144"/>
    <n v="0.41537041712099881"/>
    <n v="0.36231378811504689"/>
    <x v="3"/>
    <x v="2"/>
  </r>
  <r>
    <s v="Thailand"/>
    <s v="THA"/>
    <s v="Price level ratio of PPP conversion factor (GDP) to market exchange rate"/>
    <s v="PA.NUS.PPPC.RF"/>
    <m/>
    <m/>
    <m/>
    <m/>
    <m/>
    <m/>
    <m/>
    <m/>
    <m/>
    <m/>
    <m/>
    <m/>
    <m/>
    <m/>
    <m/>
    <m/>
    <m/>
    <m/>
    <m/>
    <m/>
    <m/>
    <m/>
    <m/>
    <m/>
    <m/>
    <m/>
    <m/>
    <m/>
    <m/>
    <m/>
    <n v="0.35035336053576632"/>
    <n v="0.35933175468727013"/>
    <n v="0.36878762696395984"/>
    <n v="0.38485095738108377"/>
    <n v="0.39707243157006261"/>
    <n v="0.41511712868763601"/>
    <n v="0.41720079163730606"/>
    <n v="0.34603889985317399"/>
    <n v="0.28041804070028647"/>
    <n v="0.29465620185131264"/>
    <n v="0.2752360179561063"/>
    <n v="0.24765985129645593"/>
    <n v="0.25647744142366763"/>
    <n v="0.2660577440892874"/>
    <n v="0.27677140199723216"/>
    <n v="0.28203575303901307"/>
    <n v="0.30530725612577886"/>
    <n v="0.33431178295746233"/>
    <n v="0.35733338248507407"/>
    <n v="0.34565879768719521"/>
    <n v="0.38466388074467023"/>
    <n v="0.40624773588653684"/>
    <n v="0.39409539460513127"/>
    <n v="0.40033761245545174"/>
    <n v="0.38448297119069857"/>
    <n v="0.3691008237879389"/>
    <n v="0.36069078396040755"/>
    <n v="0.37845573365398233"/>
    <n v="0.39375648125629947"/>
    <n v="0.40663157446631798"/>
    <n v="0.39313233470989173"/>
    <n v="0.37448363785348471"/>
    <n v="0.33415137878160317"/>
    <x v="6"/>
    <x v="4"/>
  </r>
  <r>
    <s v="Tajikistan"/>
    <s v="TJK"/>
    <s v="Price level ratio of PPP conversion factor (GDP) to market exchange rate"/>
    <s v="PA.NUS.PPPC.RF"/>
    <m/>
    <m/>
    <m/>
    <m/>
    <m/>
    <m/>
    <m/>
    <m/>
    <m/>
    <m/>
    <m/>
    <m/>
    <m/>
    <m/>
    <m/>
    <m/>
    <m/>
    <m/>
    <m/>
    <m/>
    <m/>
    <m/>
    <m/>
    <m/>
    <m/>
    <m/>
    <m/>
    <m/>
    <m/>
    <m/>
    <n v="0.18859063625441849"/>
    <n v="0.18943233754684241"/>
    <n v="0.19634608052928079"/>
    <n v="0.19787575621696479"/>
    <n v="0.22753517981700286"/>
    <n v="0.20589746454091942"/>
    <n v="0.20569555505832723"/>
    <n v="0.17559329000913024"/>
    <n v="0.23621184033169934"/>
    <n v="0.18487680644883195"/>
    <n v="0.13216740245895678"/>
    <n v="0.14814133827977077"/>
    <n v="0.148743878113028"/>
    <n v="0.16737643130618302"/>
    <n v="0.19726919522952074"/>
    <n v="0.19965261963166528"/>
    <n v="0.22154324002049114"/>
    <n v="0.26298246536967018"/>
    <n v="0.33183824758318431"/>
    <n v="0.30616839129838869"/>
    <n v="0.3218765882630234"/>
    <n v="0.33941822312963199"/>
    <n v="0.35242518755736008"/>
    <n v="0.34619637278931548"/>
    <n v="0.33428609953216165"/>
    <n v="0.31056180631846192"/>
    <n v="0.25911146817634856"/>
    <n v="0.26089327196678541"/>
    <n v="0.2439556003038745"/>
    <n v="0.23854143530191654"/>
    <n v="0.22101125192492524"/>
    <n v="0.2124415122934746"/>
    <n v="0.21572431160828751"/>
    <x v="4"/>
    <x v="3"/>
  </r>
  <r>
    <s v="Turkmenistan"/>
    <s v="TKM"/>
    <s v="Price level ratio of PPP conversion factor (GDP) to market exchange rate"/>
    <s v="PA.NUS.PPPC.RF"/>
    <m/>
    <m/>
    <m/>
    <m/>
    <m/>
    <m/>
    <m/>
    <m/>
    <m/>
    <m/>
    <m/>
    <m/>
    <m/>
    <m/>
    <m/>
    <m/>
    <m/>
    <m/>
    <m/>
    <m/>
    <m/>
    <m/>
    <m/>
    <m/>
    <m/>
    <m/>
    <m/>
    <m/>
    <m/>
    <m/>
    <n v="0.252031784583643"/>
    <n v="0.24715005936114351"/>
    <n v="0.30930333045591002"/>
    <n v="0.29590451976280951"/>
    <n v="0.28204029648989426"/>
    <n v="0.28853389542784724"/>
    <n v="0.29109571447052945"/>
    <n v="0.33270124851888105"/>
    <n v="0.32666191485307877"/>
    <n v="0.26003903641094517"/>
    <n v="0.25413146631081562"/>
    <n v="0.2511458810926992"/>
    <n v="0.26957026868506251"/>
    <n v="0.30241979623170245"/>
    <n v="0.28748436300940117"/>
    <n v="0.29223904496560704"/>
    <n v="0.32395164565359164"/>
    <n v="0.35000004602611345"/>
    <n v="0.45561032178768601"/>
    <n v="0.44755656703261404"/>
    <n v="0.45244022724344563"/>
    <n v="0.50021939548756134"/>
    <n v="0.55362670338743858"/>
    <n v="0.57337175661859296"/>
    <n v="0.59018950960132632"/>
    <n v="0.46986097713803715"/>
    <n v="0.4607961041041943"/>
    <n v="0.46371561495156283"/>
    <n v="0.45831253391102283"/>
    <n v="0.46996833164195434"/>
    <n v="0.48645544761210285"/>
    <n v="0.48622674276245431"/>
    <n v="0.50502407420615436"/>
    <x v="4"/>
    <x v="4"/>
  </r>
  <r>
    <s v="Latin America &amp; the Caribbean (IDA &amp; IBRD countries)"/>
    <s v="TLA"/>
    <s v="Price level ratio of PPP conversion factor (GDP) to market exchange rate"/>
    <s v="PA.NUS.PPPC.RF"/>
    <m/>
    <m/>
    <m/>
    <m/>
    <m/>
    <m/>
    <m/>
    <m/>
    <m/>
    <m/>
    <m/>
    <m/>
    <m/>
    <m/>
    <m/>
    <m/>
    <m/>
    <m/>
    <m/>
    <m/>
    <m/>
    <m/>
    <m/>
    <m/>
    <m/>
    <m/>
    <m/>
    <m/>
    <m/>
    <m/>
    <m/>
    <m/>
    <m/>
    <m/>
    <m/>
    <m/>
    <m/>
    <m/>
    <m/>
    <m/>
    <m/>
    <m/>
    <m/>
    <m/>
    <m/>
    <m/>
    <m/>
    <m/>
    <m/>
    <m/>
    <m/>
    <m/>
    <m/>
    <m/>
    <m/>
    <m/>
    <m/>
    <m/>
    <m/>
    <m/>
    <m/>
    <m/>
    <n v="0"/>
    <x v="1"/>
    <x v="1"/>
  </r>
  <r>
    <s v="Timor-Leste"/>
    <s v="TLS"/>
    <s v="Price level ratio of PPP conversion factor (GDP) to market exchange rate"/>
    <s v="PA.NUS.PPPC.RF"/>
    <m/>
    <m/>
    <m/>
    <m/>
    <m/>
    <m/>
    <m/>
    <m/>
    <m/>
    <m/>
    <m/>
    <m/>
    <m/>
    <m/>
    <m/>
    <m/>
    <m/>
    <m/>
    <m/>
    <m/>
    <m/>
    <m/>
    <m/>
    <m/>
    <m/>
    <m/>
    <m/>
    <m/>
    <m/>
    <m/>
    <m/>
    <m/>
    <m/>
    <m/>
    <m/>
    <m/>
    <m/>
    <m/>
    <m/>
    <m/>
    <n v="0.33207142610540102"/>
    <n v="0.36318643534297101"/>
    <n v="0.37689554945598402"/>
    <n v="0.39473561243903199"/>
    <n v="0.34410975714880399"/>
    <n v="0.33977785957909001"/>
    <n v="0.33745417754004298"/>
    <n v="0.35642930988292798"/>
    <n v="0.37510036961072601"/>
    <n v="0.37929028426885403"/>
    <n v="0.41587693430564898"/>
    <n v="0.45453202700875001"/>
    <n v="0.43664579446148899"/>
    <n v="0.48729369600391798"/>
    <n v="0.452933233030273"/>
    <n v="0.45757380041426898"/>
    <n v="0.43242795316652799"/>
    <n v="0.408969540137466"/>
    <n v="0.394089625763687"/>
    <n v="0.40601431976758601"/>
    <n v="0.32402703451246001"/>
    <n v="0.49313499033367297"/>
    <n v="0.51301262084474597"/>
    <x v="6"/>
    <x v="3"/>
  </r>
  <r>
    <s v="Middle East &amp; North Africa (IDA &amp; IBRD countries)"/>
    <s v="TMN"/>
    <s v="Price level ratio of PPP conversion factor (GDP) to market exchange rate"/>
    <s v="PA.NUS.PPPC.RF"/>
    <m/>
    <m/>
    <m/>
    <m/>
    <m/>
    <m/>
    <m/>
    <m/>
    <m/>
    <m/>
    <m/>
    <m/>
    <m/>
    <m/>
    <m/>
    <m/>
    <m/>
    <m/>
    <m/>
    <m/>
    <m/>
    <m/>
    <m/>
    <m/>
    <m/>
    <m/>
    <m/>
    <m/>
    <m/>
    <m/>
    <m/>
    <m/>
    <m/>
    <m/>
    <m/>
    <m/>
    <m/>
    <m/>
    <m/>
    <m/>
    <m/>
    <m/>
    <m/>
    <m/>
    <m/>
    <m/>
    <m/>
    <m/>
    <m/>
    <m/>
    <m/>
    <m/>
    <m/>
    <m/>
    <m/>
    <m/>
    <m/>
    <m/>
    <m/>
    <m/>
    <m/>
    <m/>
    <n v="0"/>
    <x v="1"/>
    <x v="1"/>
  </r>
  <r>
    <s v="Tonga"/>
    <s v="TON"/>
    <s v="Price level ratio of PPP conversion factor (GDP) to market exchange rate"/>
    <s v="PA.NUS.PPPC.RF"/>
    <m/>
    <m/>
    <m/>
    <m/>
    <m/>
    <m/>
    <m/>
    <m/>
    <m/>
    <m/>
    <m/>
    <m/>
    <m/>
    <m/>
    <m/>
    <m/>
    <m/>
    <m/>
    <m/>
    <m/>
    <m/>
    <m/>
    <m/>
    <m/>
    <m/>
    <m/>
    <m/>
    <m/>
    <m/>
    <m/>
    <n v="0.5433959386424394"/>
    <n v="0.5749962747229963"/>
    <n v="0.58140860235925995"/>
    <n v="0.55316742794945306"/>
    <n v="0.72205302600046883"/>
    <n v="0.70191171000160368"/>
    <n v="0.71994844348105358"/>
    <n v="0.67680958531112856"/>
    <n v="0.5818556632364551"/>
    <n v="0.5754954716039804"/>
    <n v="0.57365287535730081"/>
    <n v="0.47809776806666215"/>
    <n v="0.45307662204415511"/>
    <n v="0.48057813309234687"/>
    <n v="0.54694532135091456"/>
    <n v="0.6014375222402677"/>
    <n v="0.65221173986701242"/>
    <n v="0.64696078342379104"/>
    <n v="0.69921360762372453"/>
    <n v="0.66465063981219241"/>
    <n v="0.765098114546505"/>
    <n v="0.79292552109314829"/>
    <n v="0.87662379128313694"/>
    <n v="0.82226452057493682"/>
    <n v="0.77228535094313044"/>
    <n v="0.7508390887703964"/>
    <n v="0.67128764798989882"/>
    <n v="0.69796930991061401"/>
    <n v="0.72208407662832341"/>
    <n v="0.73773067690090932"/>
    <n v="0.68611140624874956"/>
    <n v="0.65294226766811314"/>
    <n v="0.65294226766811314"/>
    <x v="6"/>
    <x v="4"/>
  </r>
  <r>
    <s v="South Asia (IDA &amp; IBRD)"/>
    <s v="TSA"/>
    <s v="Price level ratio of PPP conversion factor (GDP) to market exchange rate"/>
    <s v="PA.NUS.PPPC.RF"/>
    <m/>
    <m/>
    <m/>
    <m/>
    <m/>
    <m/>
    <m/>
    <m/>
    <m/>
    <m/>
    <m/>
    <m/>
    <m/>
    <m/>
    <m/>
    <m/>
    <m/>
    <m/>
    <m/>
    <m/>
    <m/>
    <m/>
    <m/>
    <m/>
    <m/>
    <m/>
    <m/>
    <m/>
    <m/>
    <m/>
    <m/>
    <m/>
    <m/>
    <m/>
    <m/>
    <m/>
    <m/>
    <m/>
    <m/>
    <m/>
    <m/>
    <m/>
    <m/>
    <m/>
    <m/>
    <m/>
    <m/>
    <m/>
    <m/>
    <m/>
    <m/>
    <m/>
    <m/>
    <m/>
    <m/>
    <m/>
    <m/>
    <m/>
    <m/>
    <m/>
    <m/>
    <m/>
    <n v="0"/>
    <x v="1"/>
    <x v="1"/>
  </r>
  <r>
    <s v="Sub-Saharan Africa (IDA &amp; IBRD countries)"/>
    <s v="TSS"/>
    <s v="Price level ratio of PPP conversion factor (GDP) to market exchange rate"/>
    <s v="PA.NUS.PPPC.RF"/>
    <m/>
    <m/>
    <m/>
    <m/>
    <m/>
    <m/>
    <m/>
    <m/>
    <m/>
    <m/>
    <m/>
    <m/>
    <m/>
    <m/>
    <m/>
    <m/>
    <m/>
    <m/>
    <m/>
    <m/>
    <m/>
    <m/>
    <m/>
    <m/>
    <m/>
    <m/>
    <m/>
    <m/>
    <m/>
    <m/>
    <m/>
    <m/>
    <m/>
    <m/>
    <m/>
    <m/>
    <m/>
    <m/>
    <m/>
    <m/>
    <m/>
    <m/>
    <m/>
    <m/>
    <m/>
    <m/>
    <m/>
    <m/>
    <m/>
    <m/>
    <m/>
    <m/>
    <m/>
    <m/>
    <m/>
    <m/>
    <m/>
    <m/>
    <m/>
    <m/>
    <m/>
    <m/>
    <n v="0"/>
    <x v="1"/>
    <x v="1"/>
  </r>
  <r>
    <s v="Trinidad and Tobago"/>
    <s v="TTO"/>
    <s v="Price level ratio of PPP conversion factor (GDP) to market exchange rate"/>
    <s v="PA.NUS.PPPC.RF"/>
    <m/>
    <m/>
    <m/>
    <m/>
    <m/>
    <m/>
    <m/>
    <m/>
    <m/>
    <m/>
    <m/>
    <m/>
    <m/>
    <m/>
    <m/>
    <m/>
    <m/>
    <m/>
    <m/>
    <m/>
    <m/>
    <m/>
    <m/>
    <m/>
    <m/>
    <m/>
    <m/>
    <m/>
    <m/>
    <m/>
    <n v="0.58852063239320462"/>
    <n v="0.5782204451835905"/>
    <n v="0.52624468225609644"/>
    <n v="0.44425811970682855"/>
    <n v="0.44496668497361475"/>
    <n v="0.45225075532342213"/>
    <n v="0.44801713806035204"/>
    <n v="0.4080587228254875"/>
    <n v="0.39309565300105898"/>
    <n v="0.40427504181909385"/>
    <n v="0.44286448685722241"/>
    <n v="0.449964492676654"/>
    <n v="0.41901131843245792"/>
    <n v="0.45061231596754303"/>
    <n v="0.47752327225569452"/>
    <n v="0.5246330701203934"/>
    <n v="0.51669664108573243"/>
    <n v="0.56582058394676216"/>
    <n v="0.69153511690445846"/>
    <n v="0.49437156950029565"/>
    <n v="0.54641890624715872"/>
    <n v="0.61623061729779849"/>
    <n v="0.63723683935708597"/>
    <n v="0.67011762996840873"/>
    <n v="0.6826091407185626"/>
    <n v="0.66480771776305503"/>
    <n v="0.61556264252209847"/>
    <n v="0.61397621418682646"/>
    <n v="0.61646388468525881"/>
    <n v="0.58393580826020608"/>
    <n v="0.55482013722023815"/>
    <n v="0.63165180423170231"/>
    <n v="0.71339595829224767"/>
    <x v="0"/>
    <x v="0"/>
  </r>
  <r>
    <s v="Tunisia"/>
    <s v="TUN"/>
    <s v="Price level ratio of PPP conversion factor (GDP) to market exchange rate"/>
    <s v="PA.NUS.PPPC.RF"/>
    <m/>
    <m/>
    <m/>
    <m/>
    <m/>
    <m/>
    <m/>
    <m/>
    <m/>
    <m/>
    <m/>
    <m/>
    <m/>
    <m/>
    <m/>
    <m/>
    <m/>
    <m/>
    <m/>
    <m/>
    <m/>
    <m/>
    <m/>
    <m/>
    <m/>
    <m/>
    <m/>
    <m/>
    <m/>
    <m/>
    <n v="0.45223310216683976"/>
    <n v="0.44786424319564783"/>
    <n v="0.4814192285835433"/>
    <n v="0.43381334030595214"/>
    <n v="0.4405387386015378"/>
    <n v="0.48623507480504491"/>
    <n v="0.48411082210652878"/>
    <n v="0.43544028744405056"/>
    <n v="0.43186613836103449"/>
    <n v="0.42255369322566455"/>
    <n v="0.36932939968124651"/>
    <n v="0.35757996690667981"/>
    <n v="0.3644382932044864"/>
    <n v="0.40493937625272763"/>
    <n v="0.42163901620603189"/>
    <n v="0.40883260859548964"/>
    <n v="0.40140722261833023"/>
    <n v="0.41462752712824985"/>
    <n v="0.44989920713587961"/>
    <n v="0.4202554907317495"/>
    <n v="0.40667354464649225"/>
    <n v="0.42359616302031061"/>
    <n v="0.40644504401808706"/>
    <n v="0.41271767596942061"/>
    <n v="0.41216890544420337"/>
    <n v="0.37826799278329754"/>
    <n v="0.35696168321116672"/>
    <n v="0.32825161135410896"/>
    <n v="0.31622136901455611"/>
    <n v="0.3001979054393496"/>
    <n v="0.32989540723453026"/>
    <n v="0.33188324491924115"/>
    <n v="0.30018665908887499"/>
    <x v="5"/>
    <x v="3"/>
  </r>
  <r>
    <s v="Turkiye"/>
    <s v="TUR"/>
    <s v="Price level ratio of PPP conversion factor (GDP) to market exchange rate"/>
    <s v="PA.NUS.PPPC.RF"/>
    <m/>
    <m/>
    <m/>
    <m/>
    <m/>
    <m/>
    <m/>
    <m/>
    <m/>
    <m/>
    <m/>
    <m/>
    <m/>
    <m/>
    <m/>
    <m/>
    <m/>
    <m/>
    <m/>
    <m/>
    <m/>
    <m/>
    <m/>
    <m/>
    <m/>
    <m/>
    <m/>
    <m/>
    <m/>
    <m/>
    <n v="0.45419701034879262"/>
    <n v="0.43624161073825501"/>
    <n v="0.42403958090803262"/>
    <n v="0.43468365953573052"/>
    <n v="0.32598196494309167"/>
    <n v="0.38603991711200786"/>
    <n v="0.3803820404152079"/>
    <n v="0.36457379909788296"/>
    <n v="0.49427363802335039"/>
    <n v="0.46913317875845006"/>
    <n v="0.45036379252709852"/>
    <n v="0.33860644849655841"/>
    <n v="0.39227760136834156"/>
    <n v="0.49071647727840573"/>
    <n v="0.55569795803265709"/>
    <n v="0.62116668639004813"/>
    <n v="0.58935085718606073"/>
    <n v="0.65329783388375895"/>
    <n v="0.6761007497376148"/>
    <n v="0.58364022297349605"/>
    <n v="0.61240750068702832"/>
    <n v="0.57683698965046826"/>
    <n v="0.56784823616467928"/>
    <n v="0.5621977047623451"/>
    <n v="0.5046757156134084"/>
    <n v="0.42737064472948433"/>
    <n v="0.41092600165224408"/>
    <n v="0.37936665138030878"/>
    <n v="0.33812860240619508"/>
    <n v="0.32852863300715091"/>
    <n v="0.30879183517975406"/>
    <n v="0.31725983706061911"/>
    <n v="0.28507033112854901"/>
    <x v="4"/>
    <x v="4"/>
  </r>
  <r>
    <s v="Tuvalu"/>
    <s v="TUV"/>
    <s v="Price level ratio of PPP conversion factor (GDP) to market exchange rate"/>
    <s v="PA.NUS.PPPC.RF"/>
    <m/>
    <m/>
    <m/>
    <m/>
    <m/>
    <m/>
    <m/>
    <m/>
    <m/>
    <m/>
    <m/>
    <m/>
    <m/>
    <m/>
    <m/>
    <m/>
    <m/>
    <m/>
    <m/>
    <m/>
    <m/>
    <m/>
    <m/>
    <m/>
    <m/>
    <m/>
    <m/>
    <m/>
    <m/>
    <m/>
    <n v="0.6020263423748865"/>
    <n v="0.59648779824312725"/>
    <n v="0.59022078928556432"/>
    <n v="0.54744669936985568"/>
    <n v="0.54941398199177482"/>
    <n v="0.57368339224094589"/>
    <n v="0.6702351887786594"/>
    <n v="0.61672427757371717"/>
    <n v="0.53035318748577043"/>
    <n v="0.57001127022506226"/>
    <n v="0.61987557184944342"/>
    <n v="0.56160824522409258"/>
    <n v="0.60895740056263226"/>
    <n v="0.72119783749869315"/>
    <n v="0.84212200819615624"/>
    <n v="0.86054342819177643"/>
    <n v="0.85712754916139866"/>
    <n v="0.91965559144380438"/>
    <n v="0.9477712543510618"/>
    <n v="0.88484147035577443"/>
    <n v="1.0225036117211617"/>
    <n v="1.1448877078090447"/>
    <n v="1.1526505497029305"/>
    <n v="1.0654814527564311"/>
    <n v="1.0498536776702305"/>
    <n v="0.89405517148130476"/>
    <n v="0.94739080502231621"/>
    <n v="0.98702603078568585"/>
    <n v="1.0081693042993489"/>
    <n v="0.980819675423658"/>
    <n v="0.96701074475786353"/>
    <n v="1.057470672458835"/>
    <n v="0.96284085177816747"/>
    <x v="6"/>
    <x v="4"/>
  </r>
  <r>
    <s v="Tanzania"/>
    <s v="TZA"/>
    <s v="Price level ratio of PPP conversion factor (GDP) to market exchange rate"/>
    <s v="PA.NUS.PPPC.RF"/>
    <m/>
    <m/>
    <m/>
    <m/>
    <m/>
    <m/>
    <m/>
    <m/>
    <m/>
    <m/>
    <m/>
    <m/>
    <m/>
    <m/>
    <m/>
    <m/>
    <m/>
    <m/>
    <m/>
    <m/>
    <m/>
    <m/>
    <m/>
    <m/>
    <m/>
    <m/>
    <m/>
    <m/>
    <m/>
    <m/>
    <n v="0.26328626756640305"/>
    <n v="0.29038828759862279"/>
    <n v="0.26204215530867331"/>
    <n v="0.23403219817916529"/>
    <n v="0.23901580188182672"/>
    <n v="0.26333787170375722"/>
    <n v="0.3057742665707619"/>
    <n v="0.34343864967475468"/>
    <n v="0.35724817006987158"/>
    <n v="0.35061334192353982"/>
    <n v="0.34524970966344787"/>
    <n v="0.32289420139404351"/>
    <n v="0.30926157221564821"/>
    <n v="0.30607283462230378"/>
    <n v="0.30390657313930142"/>
    <n v="0.30249015051828548"/>
    <n v="0.27880456518259999"/>
    <n v="0.29850929457075998"/>
    <n v="0.35430496643291892"/>
    <n v="0.35181099163505841"/>
    <n v="0.35596546415159303"/>
    <n v="0.35062374390072087"/>
    <n v="0.41337631658449853"/>
    <n v="0.44181211242444302"/>
    <n v="0.45932135122291901"/>
    <n v="0.40394416049526344"/>
    <n v="0.38982667079543243"/>
    <n v="0.39710157985249578"/>
    <n v="0.39327976080458155"/>
    <n v="0.39094081587720292"/>
    <n v="0.4096287687341848"/>
    <n v="0.40186624247482305"/>
    <n v="0.38486601470112358"/>
    <x v="3"/>
    <x v="3"/>
  </r>
  <r>
    <s v="Uganda"/>
    <s v="UGA"/>
    <s v="Price level ratio of PPP conversion factor (GDP) to market exchange rate"/>
    <s v="PA.NUS.PPPC.RF"/>
    <m/>
    <m/>
    <m/>
    <m/>
    <m/>
    <m/>
    <m/>
    <m/>
    <m/>
    <m/>
    <m/>
    <m/>
    <m/>
    <m/>
    <m/>
    <m/>
    <m/>
    <m/>
    <m/>
    <m/>
    <m/>
    <m/>
    <m/>
    <m/>
    <m/>
    <m/>
    <m/>
    <m/>
    <m/>
    <m/>
    <n v="0.59529349313414504"/>
    <n v="0.42098224982112065"/>
    <n v="0.34236996580221435"/>
    <n v="0.34795485430237461"/>
    <n v="0.39672968654254226"/>
    <n v="0.50257874613050557"/>
    <n v="0.47519286378518832"/>
    <n v="0.46099558174653782"/>
    <n v="0.45641606839598398"/>
    <n v="0.37944287035641844"/>
    <n v="0.37140952444662828"/>
    <n v="0.32565730424629319"/>
    <n v="0.31197622662199437"/>
    <n v="0.30725742398829509"/>
    <n v="0.3366611385418653"/>
    <n v="0.35723999409968105"/>
    <n v="0.33781190892653956"/>
    <n v="0.36193213437346705"/>
    <n v="0.39632441892407211"/>
    <n v="0.39658065402355497"/>
    <n v="0.39377599658602125"/>
    <n v="0.36848423276796799"/>
    <n v="0.39234272947891702"/>
    <n v="0.40217467681849606"/>
    <n v="0.42306341199894126"/>
    <n v="0.39801274631496669"/>
    <n v="0.35200403599483504"/>
    <n v="0.35997873106881506"/>
    <n v="0.35415698671697121"/>
    <n v="0.35090409385366667"/>
    <n v="0.35793970727559921"/>
    <n v="0.35640517114075876"/>
    <n v="0.35809769241547945"/>
    <x v="3"/>
    <x v="2"/>
  </r>
  <r>
    <s v="Ukraine"/>
    <s v="UKR"/>
    <s v="Price level ratio of PPP conversion factor (GDP) to market exchange rate"/>
    <s v="PA.NUS.PPPC.RF"/>
    <m/>
    <m/>
    <m/>
    <m/>
    <m/>
    <m/>
    <m/>
    <m/>
    <m/>
    <m/>
    <m/>
    <m/>
    <m/>
    <m/>
    <m/>
    <m/>
    <m/>
    <m/>
    <m/>
    <m/>
    <m/>
    <m/>
    <m/>
    <m/>
    <m/>
    <m/>
    <m/>
    <m/>
    <m/>
    <m/>
    <n v="0.20128396626454237"/>
    <n v="0.20559089677383949"/>
    <n v="0.21506326495867403"/>
    <n v="0.21749422772160809"/>
    <n v="0.22108713046166723"/>
    <n v="0.22628668873579244"/>
    <n v="0.22819101723700921"/>
    <n v="0.26028668447722086"/>
    <n v="0.21911431859150199"/>
    <n v="0.1632491023707591"/>
    <n v="0.15453095037161771"/>
    <n v="0.16865461725742392"/>
    <n v="0.1762833644038638"/>
    <n v="0.18677280167151425"/>
    <n v="0.21027859164280127"/>
    <n v="0.26260475805663286"/>
    <n v="0.29690986103482181"/>
    <n v="0.35513345696173865"/>
    <n v="0.43103073794598323"/>
    <n v="0.32610860777479578"/>
    <n v="0.35963084572183912"/>
    <n v="0.40066342098677976"/>
    <n v="0.41263697544417621"/>
    <n v="0.37689861033685595"/>
    <n v="0.28897742426375905"/>
    <n v="0.2090312957733286"/>
    <n v="0.19624049411488065"/>
    <n v="0.2224452515583398"/>
    <n v="0.24510699645323805"/>
    <n v="0.27430701537143226"/>
    <n v="0.28633105257320812"/>
    <n v="0.33787055904723706"/>
    <n v="0.35769778926428925"/>
    <x v="4"/>
    <x v="3"/>
  </r>
  <r>
    <s v="Upper middle income"/>
    <s v="UMC"/>
    <s v="Price level ratio of PPP conversion factor (GDP) to market exchange rate"/>
    <s v="PA.NUS.PPPC.RF"/>
    <m/>
    <m/>
    <m/>
    <m/>
    <m/>
    <m/>
    <m/>
    <m/>
    <m/>
    <m/>
    <m/>
    <m/>
    <m/>
    <m/>
    <m/>
    <m/>
    <m/>
    <m/>
    <m/>
    <m/>
    <m/>
    <m/>
    <m/>
    <m/>
    <m/>
    <m/>
    <m/>
    <m/>
    <m/>
    <m/>
    <m/>
    <m/>
    <m/>
    <m/>
    <m/>
    <m/>
    <m/>
    <m/>
    <m/>
    <m/>
    <m/>
    <m/>
    <m/>
    <m/>
    <m/>
    <m/>
    <m/>
    <m/>
    <m/>
    <m/>
    <m/>
    <m/>
    <m/>
    <m/>
    <m/>
    <m/>
    <m/>
    <m/>
    <m/>
    <m/>
    <m/>
    <m/>
    <n v="0"/>
    <x v="1"/>
    <x v="1"/>
  </r>
  <r>
    <s v="Uruguay"/>
    <s v="URY"/>
    <s v="Price level ratio of PPP conversion factor (GDP) to market exchange rate"/>
    <s v="PA.NUS.PPPC.RF"/>
    <m/>
    <m/>
    <m/>
    <m/>
    <m/>
    <m/>
    <m/>
    <m/>
    <m/>
    <m/>
    <m/>
    <m/>
    <m/>
    <m/>
    <m/>
    <m/>
    <m/>
    <m/>
    <m/>
    <m/>
    <m/>
    <m/>
    <m/>
    <m/>
    <m/>
    <m/>
    <m/>
    <m/>
    <m/>
    <m/>
    <n v="0.47907478333190534"/>
    <n v="0.53936953363670237"/>
    <n v="0.56149736803263817"/>
    <n v="0.62241835279662339"/>
    <n v="0.6616611507841802"/>
    <n v="0.72619561206245387"/>
    <n v="0.71808687844052432"/>
    <n v="0.71092489723910279"/>
    <n v="0.71235609303651093"/>
    <n v="0.67391334869225528"/>
    <n v="0.63943365391878582"/>
    <n v="0.5955064935874218"/>
    <n v="0.41375703357520766"/>
    <n v="0.35633397786047294"/>
    <n v="0.37549435239200379"/>
    <n v="0.42981413907187915"/>
    <n v="0.45540224934773121"/>
    <n v="0.50171040272812539"/>
    <n v="0.60062318394168168"/>
    <n v="0.60173125170098718"/>
    <n v="0.7073907041327715"/>
    <n v="0.79080114768818888"/>
    <n v="0.83395579867405534"/>
    <n v="0.88727799949737829"/>
    <n v="0.83767517685399129"/>
    <n v="0.77228728322741458"/>
    <n v="0.74442591760163246"/>
    <n v="0.81229882677218201"/>
    <n v="0.79439404423699223"/>
    <n v="0.73715170500407945"/>
    <n v="0.67141324043394413"/>
    <n v="0.69842608246125892"/>
    <n v="0.72076021730711293"/>
    <x v="0"/>
    <x v="0"/>
  </r>
  <r>
    <s v="United States"/>
    <s v="USA"/>
    <s v="Price level ratio of PPP conversion factor (GDP) to market exchange rate"/>
    <s v="PA.NUS.PPPC.RF"/>
    <m/>
    <m/>
    <m/>
    <m/>
    <m/>
    <m/>
    <m/>
    <m/>
    <m/>
    <m/>
    <m/>
    <m/>
    <m/>
    <m/>
    <m/>
    <m/>
    <m/>
    <m/>
    <m/>
    <m/>
    <m/>
    <m/>
    <m/>
    <m/>
    <m/>
    <m/>
    <m/>
    <m/>
    <m/>
    <m/>
    <n v="1"/>
    <n v="1"/>
    <n v="1"/>
    <n v="1"/>
    <n v="1"/>
    <n v="1"/>
    <n v="1"/>
    <n v="1"/>
    <n v="1"/>
    <n v="1"/>
    <n v="1"/>
    <n v="1"/>
    <n v="1"/>
    <n v="1"/>
    <n v="1"/>
    <n v="1"/>
    <n v="1"/>
    <n v="1"/>
    <n v="1"/>
    <n v="1"/>
    <n v="1"/>
    <n v="1"/>
    <n v="1"/>
    <n v="1"/>
    <n v="1"/>
    <n v="1"/>
    <n v="1"/>
    <n v="1"/>
    <n v="1"/>
    <n v="1"/>
    <n v="1"/>
    <n v="1"/>
    <n v="1"/>
    <x v="7"/>
    <x v="0"/>
  </r>
  <r>
    <s v="Uzbekistan"/>
    <s v="UZB"/>
    <s v="Price level ratio of PPP conversion factor (GDP) to market exchange rate"/>
    <s v="PA.NUS.PPPC.RF"/>
    <m/>
    <m/>
    <m/>
    <m/>
    <m/>
    <m/>
    <m/>
    <m/>
    <m/>
    <m/>
    <m/>
    <m/>
    <m/>
    <m/>
    <m/>
    <m/>
    <m/>
    <m/>
    <m/>
    <m/>
    <m/>
    <m/>
    <m/>
    <m/>
    <m/>
    <m/>
    <m/>
    <m/>
    <m/>
    <m/>
    <n v="0.26122386519677127"/>
    <n v="0.25995328405045554"/>
    <n v="0.27080923026333414"/>
    <n v="0.27406623837294131"/>
    <n v="0.27873630223439239"/>
    <n v="0.28512973644957207"/>
    <n v="0.28766358370214823"/>
    <n v="0.28414319800692828"/>
    <n v="0.27386141680391829"/>
    <n v="0.29501634542758426"/>
    <n v="0.22385085607265184"/>
    <n v="0.17413668322164633"/>
    <n v="0.14012541002517068"/>
    <n v="0.13791171041428338"/>
    <n v="0.14837488875336735"/>
    <n v="0.15998071041985193"/>
    <n v="0.17494959538777524"/>
    <n v="0.20032355527481163"/>
    <n v="0.23875983845831436"/>
    <n v="0.25032243260108078"/>
    <n v="0.31852932217888874"/>
    <n v="0.3509319157773475"/>
    <n v="0.37407506495703535"/>
    <n v="0.38392101766765951"/>
    <n v="0.40469849671239283"/>
    <n v="0.41225971754193702"/>
    <n v="0.39792776733931406"/>
    <n v="0.28019966705932858"/>
    <n v="0.22008315599868883"/>
    <n v="0.23260705995283582"/>
    <n v="0.22489882344015166"/>
    <n v="0.23159083598046454"/>
    <n v="0.23649635821407652"/>
    <x v="4"/>
    <x v="3"/>
  </r>
  <r>
    <s v="St. Vincent and the Grenadines"/>
    <s v="VCT"/>
    <s v="Price level ratio of PPP conversion factor (GDP) to market exchange rate"/>
    <s v="PA.NUS.PPPC.RF"/>
    <m/>
    <m/>
    <m/>
    <m/>
    <m/>
    <m/>
    <m/>
    <m/>
    <m/>
    <m/>
    <m/>
    <m/>
    <m/>
    <m/>
    <m/>
    <m/>
    <m/>
    <m/>
    <m/>
    <m/>
    <m/>
    <m/>
    <m/>
    <m/>
    <m/>
    <m/>
    <m/>
    <m/>
    <m/>
    <m/>
    <n v="0.5175188117860704"/>
    <n v="0.52475181142217775"/>
    <n v="0.52606778944641108"/>
    <n v="0.50774503441556285"/>
    <n v="0.50891265774861472"/>
    <n v="0.50499778072030743"/>
    <n v="0.51359843600328892"/>
    <n v="0.51175260387986665"/>
    <n v="0.5223062603596148"/>
    <n v="0.52440798131656297"/>
    <n v="0.55259180245464434"/>
    <n v="0.57348580305258512"/>
    <n v="0.56585325901658512"/>
    <n v="0.54284098484800003"/>
    <n v="0.54845957168530368"/>
    <n v="0.54722455879562959"/>
    <n v="0.55049822698002582"/>
    <n v="0.57528282432446287"/>
    <n v="0.6054685849755963"/>
    <n v="0.59473063187752218"/>
    <n v="0.62046347581167405"/>
    <n v="0.60589600492406659"/>
    <n v="0.61109436882866663"/>
    <n v="0.60860978232489626"/>
    <n v="0.59104597126995928"/>
    <n v="0.59448317245200732"/>
    <n v="0.56796113650004076"/>
    <n v="0.58905279194867033"/>
    <n v="0.58413424848714812"/>
    <n v="0.58710983886616286"/>
    <n v="0.57452535005775551"/>
    <n v="0.54743738320964064"/>
    <n v="0.53015901460506665"/>
    <x v="0"/>
    <x v="4"/>
  </r>
  <r>
    <s v="Venezuela, RB"/>
    <s v="VEN"/>
    <s v="Price level ratio of PPP conversion factor (GDP) to market exchange rate"/>
    <s v="PA.NUS.PPPC.RF"/>
    <m/>
    <m/>
    <m/>
    <m/>
    <m/>
    <m/>
    <m/>
    <m/>
    <m/>
    <m/>
    <m/>
    <m/>
    <m/>
    <m/>
    <m/>
    <m/>
    <m/>
    <m/>
    <m/>
    <m/>
    <m/>
    <m/>
    <m/>
    <m/>
    <m/>
    <m/>
    <m/>
    <m/>
    <m/>
    <m/>
    <n v="0.25815640896920189"/>
    <n v="0.25025995118288075"/>
    <n v="0.26075443724284064"/>
    <n v="0.25242352327780082"/>
    <n v="0.24626818962280878"/>
    <n v="0.30739347907476944"/>
    <n v="0.27570718158258328"/>
    <n v="0.31004346729102628"/>
    <n v="0.3252776494818313"/>
    <n v="0.36590849904821826"/>
    <n v="0.41261266714879735"/>
    <n v="0.40947940326721122"/>
    <n v="0.33433415032560426"/>
    <n v="0.3199478968227249"/>
    <n v="0.3542343098430813"/>
    <n v="0.40287788384956047"/>
    <n v="0.44850520458512533"/>
    <n v="0.50416717938443878"/>
    <n v="0.64445904267378062"/>
    <n v="0.69050509960772632"/>
    <n v="0.82577883115971162"/>
    <n v="0.62503965442419052"/>
    <m/>
    <m/>
    <m/>
    <m/>
    <m/>
    <m/>
    <m/>
    <m/>
    <m/>
    <m/>
    <n v="0"/>
    <x v="0"/>
    <x v="3"/>
  </r>
  <r>
    <s v="British Virgin Islands"/>
    <s v="VGB"/>
    <s v="Price level ratio of PPP conversion factor (GDP) to market exchange rate"/>
    <s v="PA.NUS.PPPC.RF"/>
    <m/>
    <m/>
    <m/>
    <m/>
    <m/>
    <m/>
    <m/>
    <m/>
    <m/>
    <m/>
    <m/>
    <m/>
    <m/>
    <m/>
    <m/>
    <m/>
    <m/>
    <m/>
    <m/>
    <m/>
    <m/>
    <m/>
    <m/>
    <m/>
    <m/>
    <m/>
    <m/>
    <m/>
    <m/>
    <m/>
    <m/>
    <m/>
    <m/>
    <m/>
    <m/>
    <m/>
    <m/>
    <m/>
    <m/>
    <m/>
    <m/>
    <m/>
    <m/>
    <m/>
    <m/>
    <m/>
    <m/>
    <m/>
    <m/>
    <m/>
    <m/>
    <m/>
    <m/>
    <m/>
    <m/>
    <m/>
    <m/>
    <m/>
    <m/>
    <m/>
    <m/>
    <m/>
    <n v="0"/>
    <x v="0"/>
    <x v="0"/>
  </r>
  <r>
    <s v="Virgin Islands (U.S.)"/>
    <s v="VIR"/>
    <s v="Price level ratio of PPP conversion factor (GDP) to market exchange rate"/>
    <s v="PA.NUS.PPPC.RF"/>
    <m/>
    <m/>
    <m/>
    <m/>
    <m/>
    <m/>
    <m/>
    <m/>
    <m/>
    <m/>
    <m/>
    <m/>
    <m/>
    <m/>
    <m/>
    <m/>
    <m/>
    <m/>
    <m/>
    <m/>
    <m/>
    <m/>
    <m/>
    <m/>
    <m/>
    <m/>
    <m/>
    <m/>
    <m/>
    <m/>
    <m/>
    <m/>
    <m/>
    <m/>
    <m/>
    <m/>
    <m/>
    <m/>
    <m/>
    <m/>
    <m/>
    <m/>
    <m/>
    <m/>
    <m/>
    <m/>
    <m/>
    <m/>
    <m/>
    <m/>
    <m/>
    <m/>
    <m/>
    <m/>
    <m/>
    <m/>
    <m/>
    <m/>
    <m/>
    <m/>
    <m/>
    <m/>
    <n v="0"/>
    <x v="0"/>
    <x v="0"/>
  </r>
  <r>
    <s v="Viet Nam"/>
    <s v="VNM"/>
    <s v="Price level ratio of PPP conversion factor (GDP) to market exchange rate"/>
    <s v="PA.NUS.PPPC.RF"/>
    <m/>
    <m/>
    <m/>
    <m/>
    <m/>
    <m/>
    <m/>
    <m/>
    <m/>
    <m/>
    <m/>
    <m/>
    <m/>
    <m/>
    <m/>
    <m/>
    <m/>
    <m/>
    <m/>
    <m/>
    <m/>
    <m/>
    <m/>
    <m/>
    <m/>
    <m/>
    <m/>
    <m/>
    <m/>
    <m/>
    <n v="0.10371116104732528"/>
    <n v="0.14063411364753825"/>
    <n v="0.12989717883547111"/>
    <n v="0.1568453265835423"/>
    <n v="0.17433712555190664"/>
    <n v="0.19847468410447502"/>
    <n v="0.21196599965663487"/>
    <n v="0.20974900063941437"/>
    <n v="0.19878295617174102"/>
    <n v="0.19722510533182763"/>
    <n v="0.19626845986044705"/>
    <n v="0.18952148274610153"/>
    <n v="0.18829350746418405"/>
    <n v="0.19484309357496585"/>
    <n v="0.20266237119149691"/>
    <n v="0.23180094483204208"/>
    <n v="0.24206529966929366"/>
    <n v="0.25661468019721795"/>
    <n v="0.3051388794374077"/>
    <n v="0.30764533630799645"/>
    <n v="0.31236483287712613"/>
    <n v="0.33717307374389011"/>
    <n v="0.3441068100933839"/>
    <n v="0.35206362384541362"/>
    <n v="0.35338658187978766"/>
    <n v="0.34167219742057492"/>
    <n v="0.33351322157065133"/>
    <n v="0.33059051084570618"/>
    <n v="0.33110405294487938"/>
    <n v="0.32667313164539502"/>
    <n v="0.32496804166412446"/>
    <n v="0.3203064607368592"/>
    <n v="0.30930179958803045"/>
    <x v="6"/>
    <x v="3"/>
  </r>
  <r>
    <s v="Vanuatu"/>
    <s v="VUT"/>
    <s v="Price level ratio of PPP conversion factor (GDP) to market exchange rate"/>
    <s v="PA.NUS.PPPC.RF"/>
    <m/>
    <m/>
    <m/>
    <m/>
    <m/>
    <m/>
    <m/>
    <m/>
    <m/>
    <m/>
    <m/>
    <m/>
    <m/>
    <m/>
    <m/>
    <m/>
    <m/>
    <m/>
    <m/>
    <m/>
    <m/>
    <m/>
    <m/>
    <m/>
    <m/>
    <m/>
    <m/>
    <m/>
    <m/>
    <m/>
    <n v="0.66070253876147955"/>
    <n v="0.73865911806228424"/>
    <n v="0.73111499463610308"/>
    <n v="0.67982187303788422"/>
    <n v="0.71126620365856541"/>
    <n v="0.7358687239120042"/>
    <n v="0.74029432734331413"/>
    <n v="0.72396600821587465"/>
    <n v="0.70358018976985826"/>
    <n v="0.70653297781742319"/>
    <n v="0.66199020782528339"/>
    <n v="0.63546562480183322"/>
    <n v="0.67197326666007851"/>
    <n v="0.75669470094002522"/>
    <n v="0.82251431730861702"/>
    <n v="0.81950240950363284"/>
    <n v="0.81534843066928375"/>
    <n v="0.90700495536019032"/>
    <n v="0.96408061365856013"/>
    <n v="0.93265182645692868"/>
    <n v="1.0300468696314606"/>
    <n v="1.1234154360334214"/>
    <n v="1.0601275912279078"/>
    <n v="1.0515911781783833"/>
    <n v="1.0193857642708413"/>
    <n v="0.95163756332692229"/>
    <n v="0.96158920394489977"/>
    <n v="1.0003146754183119"/>
    <n v="0.98670238151268541"/>
    <n v="0.9612470598718672"/>
    <n v="0.96982109715474096"/>
    <n v="0.98522622992389386"/>
    <n v="0.98200370080449817"/>
    <x v="6"/>
    <x v="3"/>
  </r>
  <r>
    <s v="World"/>
    <s v="WLD"/>
    <s v="Price level ratio of PPP conversion factor (GDP) to market exchange rate"/>
    <s v="PA.NUS.PPPC.RF"/>
    <m/>
    <m/>
    <m/>
    <m/>
    <m/>
    <m/>
    <m/>
    <m/>
    <m/>
    <m/>
    <m/>
    <m/>
    <m/>
    <m/>
    <m/>
    <m/>
    <m/>
    <m/>
    <m/>
    <m/>
    <m/>
    <m/>
    <m/>
    <m/>
    <m/>
    <m/>
    <m/>
    <m/>
    <m/>
    <m/>
    <m/>
    <m/>
    <m/>
    <m/>
    <m/>
    <m/>
    <m/>
    <m/>
    <m/>
    <m/>
    <m/>
    <m/>
    <m/>
    <m/>
    <m/>
    <m/>
    <m/>
    <m/>
    <m/>
    <m/>
    <m/>
    <m/>
    <m/>
    <m/>
    <m/>
    <m/>
    <m/>
    <m/>
    <m/>
    <m/>
    <m/>
    <m/>
    <n v="0"/>
    <x v="1"/>
    <x v="1"/>
  </r>
  <r>
    <s v="Samoa"/>
    <s v="WSM"/>
    <s v="Price level ratio of PPP conversion factor (GDP) to market exchange rate"/>
    <s v="PA.NUS.PPPC.RF"/>
    <m/>
    <m/>
    <m/>
    <m/>
    <m/>
    <m/>
    <m/>
    <m/>
    <m/>
    <m/>
    <m/>
    <m/>
    <m/>
    <m/>
    <m/>
    <m/>
    <m/>
    <m/>
    <m/>
    <m/>
    <m/>
    <m/>
    <m/>
    <m/>
    <m/>
    <m/>
    <m/>
    <m/>
    <m/>
    <m/>
    <n v="0.34635206623981901"/>
    <n v="0.34244840086875161"/>
    <n v="0.35340143151956849"/>
    <n v="0.33367709919009658"/>
    <n v="0.55675640514825642"/>
    <n v="0.51991672495564822"/>
    <n v="0.52942079688270571"/>
    <n v="0.59071686498062803"/>
    <n v="0.53957941721460856"/>
    <n v="0.49350151594277253"/>
    <n v="0.46538141946817069"/>
    <n v="0.43599433769267582"/>
    <n v="0.42997397094173878"/>
    <n v="0.47419881964400495"/>
    <n v="0.54782599452008074"/>
    <n v="0.58245543685052203"/>
    <n v="0.58005382000180616"/>
    <n v="0.6448341388286325"/>
    <n v="0.68319410652735046"/>
    <n v="0.66834328096594409"/>
    <n v="0.6740722819327627"/>
    <n v="0.69554776340812796"/>
    <n v="0.73693001358896182"/>
    <n v="0.74648717563946521"/>
    <n v="0.72702002135416421"/>
    <n v="0.71702673114551707"/>
    <n v="0.67319785466463633"/>
    <n v="0.68307515693589071"/>
    <n v="0.66627951686274056"/>
    <n v="0.65125241513480026"/>
    <n v="0.63147283787423103"/>
    <n v="0.63166650762792265"/>
    <n v="0.61507909821882423"/>
    <x v="6"/>
    <x v="3"/>
  </r>
  <r>
    <s v="Kosovo"/>
    <s v="XKX"/>
    <s v="Price level ratio of PPP conversion factor (GDP) to market exchange rate"/>
    <s v="PA.NUS.PPPC.RF"/>
    <m/>
    <m/>
    <m/>
    <m/>
    <m/>
    <m/>
    <m/>
    <m/>
    <m/>
    <m/>
    <m/>
    <m/>
    <m/>
    <m/>
    <m/>
    <m/>
    <m/>
    <m/>
    <m/>
    <m/>
    <m/>
    <m/>
    <m/>
    <m/>
    <m/>
    <m/>
    <m/>
    <m/>
    <m/>
    <m/>
    <m/>
    <m/>
    <m/>
    <m/>
    <m/>
    <m/>
    <m/>
    <m/>
    <m/>
    <m/>
    <m/>
    <m/>
    <m/>
    <m/>
    <m/>
    <m/>
    <m/>
    <m/>
    <n v="0.45305685348981545"/>
    <n v="0.41487210046950124"/>
    <n v="0.41619723920828733"/>
    <n v="0.45508383745305636"/>
    <n v="0.4242573727268385"/>
    <n v="0.4418927870823115"/>
    <n v="0.4511883491819409"/>
    <n v="0.37626709709092904"/>
    <n v="0.37565843294853007"/>
    <n v="0.38417870293926154"/>
    <n v="0.39806581875402025"/>
    <n v="0.3742877264489452"/>
    <n v="0.38128862789135987"/>
    <n v="0.40185339659216907"/>
    <n v="0.35670393152950197"/>
    <x v="4"/>
    <x v="4"/>
  </r>
  <r>
    <s v="Yemen, Rep."/>
    <s v="YEM"/>
    <s v="Price level ratio of PPP conversion factor (GDP) to market exchange rate"/>
    <s v="PA.NUS.PPPC.RF"/>
    <m/>
    <m/>
    <m/>
    <m/>
    <m/>
    <m/>
    <m/>
    <m/>
    <m/>
    <m/>
    <m/>
    <m/>
    <m/>
    <m/>
    <m/>
    <m/>
    <m/>
    <m/>
    <m/>
    <m/>
    <m/>
    <m/>
    <m/>
    <m/>
    <m/>
    <m/>
    <m/>
    <m/>
    <m/>
    <m/>
    <n v="0.52253536128344391"/>
    <n v="0.55154630031902996"/>
    <n v="0.61028668814888842"/>
    <n v="0.69378169197461959"/>
    <n v="0.82045951994974775"/>
    <n v="0.34731321674957283"/>
    <n v="0.16547621814851102"/>
    <n v="0.16272611571811832"/>
    <n v="0.14034005312239176"/>
    <n v="0.1611378738552206"/>
    <n v="0.18802146143015777"/>
    <n v="0.18031934859121171"/>
    <n v="0.18540101574331877"/>
    <n v="0.19301204525830976"/>
    <n v="0.21286716068031272"/>
    <n v="0.23583234531360814"/>
    <n v="0.25264353562178804"/>
    <n v="0.27035798629653296"/>
    <n v="0.31811817229366463"/>
    <n v="0.28419023521867176"/>
    <n v="0.32066530967087203"/>
    <n v="0.38108868505265575"/>
    <n v="0.41433725486054601"/>
    <n v="0.43571742351282938"/>
    <m/>
    <m/>
    <m/>
    <m/>
    <m/>
    <m/>
    <m/>
    <m/>
    <n v="0"/>
    <x v="5"/>
    <x v="2"/>
  </r>
  <r>
    <s v="South Africa"/>
    <s v="ZAF"/>
    <s v="Price level ratio of PPP conversion factor (GDP) to market exchange rate"/>
    <s v="PA.NUS.PPPC.RF"/>
    <m/>
    <m/>
    <m/>
    <m/>
    <m/>
    <m/>
    <m/>
    <m/>
    <m/>
    <m/>
    <m/>
    <m/>
    <m/>
    <m/>
    <m/>
    <m/>
    <m/>
    <m/>
    <m/>
    <m/>
    <m/>
    <m/>
    <m/>
    <m/>
    <m/>
    <m/>
    <m/>
    <m/>
    <m/>
    <m/>
    <n v="0.4864323240511092"/>
    <n v="0.5098888061419613"/>
    <n v="0.55369449249853608"/>
    <n v="0.53334414559815913"/>
    <n v="0.52771990087645093"/>
    <n v="0.56085304105379108"/>
    <n v="0.50192266575906019"/>
    <n v="0.49783038982599903"/>
    <n v="0.44347315439457341"/>
    <n v="0.42296846763436813"/>
    <n v="0.39754498127546961"/>
    <n v="0.33784536220314337"/>
    <n v="0.305767293276487"/>
    <n v="0.44453348755304239"/>
    <n v="0.53760244599130491"/>
    <n v="0.55911863380544291"/>
    <n v="0.5402563065672521"/>
    <n v="0.54728577288128011"/>
    <n v="0.49390587117968615"/>
    <n v="0.51990487844982458"/>
    <n v="0.63103815144722286"/>
    <n v="0.65783523757214435"/>
    <n v="0.62215333879425949"/>
    <n v="0.5487697892494291"/>
    <n v="0.51380355831865387"/>
    <n v="0.45685773101234362"/>
    <n v="0.4187352727601415"/>
    <n v="0.48274238286760734"/>
    <n v="0.49315968626397788"/>
    <n v="0.46421765398492787"/>
    <n v="0.42341582308236925"/>
    <n v="0.48061963518906564"/>
    <n v="0.42501887230738689"/>
    <x v="3"/>
    <x v="4"/>
  </r>
  <r>
    <s v="Zambia"/>
    <s v="ZMB"/>
    <s v="Price level ratio of PPP conversion factor (GDP) to market exchange rate"/>
    <s v="PA.NUS.PPPC.RF"/>
    <m/>
    <m/>
    <m/>
    <m/>
    <m/>
    <m/>
    <m/>
    <m/>
    <m/>
    <m/>
    <m/>
    <m/>
    <m/>
    <m/>
    <m/>
    <m/>
    <m/>
    <m/>
    <m/>
    <m/>
    <m/>
    <m/>
    <m/>
    <m/>
    <m/>
    <m/>
    <m/>
    <m/>
    <m/>
    <m/>
    <n v="0.27730237092582605"/>
    <n v="0.2758079219185442"/>
    <n v="0.25857648209544193"/>
    <n v="0.24332025605867086"/>
    <n v="0.29124968667266732"/>
    <n v="0.28861999579013653"/>
    <n v="0.25213452677095705"/>
    <n v="0.28561725410379324"/>
    <n v="0.23309224177450191"/>
    <n v="0.21135379413246758"/>
    <n v="0.21039198716100935"/>
    <n v="0.22216278036461168"/>
    <n v="0.21440351211959136"/>
    <n v="0.22979077855263305"/>
    <n v="0.26534992923935025"/>
    <n v="0.32132539438830965"/>
    <n v="0.44229503236518275"/>
    <n v="0.43796544634113921"/>
    <n v="0.50804328844977975"/>
    <n v="0.39554982514164799"/>
    <n v="0.46849815687703611"/>
    <n v="0.50329089319242293"/>
    <n v="0.51512276408596935"/>
    <n v="0.52484690784138022"/>
    <n v="0.49794024321047115"/>
    <n v="0.39012675346565839"/>
    <n v="0.3761906562240156"/>
    <n v="0.44051276312934062"/>
    <n v="0.42048723330980092"/>
    <n v="0.3607346191330853"/>
    <n v="0.2846037308027739"/>
    <n v="0.31280598249933222"/>
    <n v="0.36646074450621674"/>
    <x v="3"/>
    <x v="3"/>
  </r>
  <r>
    <s v="Zimbabwe"/>
    <s v="ZWE"/>
    <s v="Price level ratio of PPP conversion factor (GDP) to market exchange rate"/>
    <s v="PA.NUS.PPPC.RF"/>
    <m/>
    <m/>
    <m/>
    <m/>
    <m/>
    <m/>
    <m/>
    <m/>
    <m/>
    <m/>
    <m/>
    <m/>
    <m/>
    <m/>
    <m/>
    <m/>
    <m/>
    <m/>
    <m/>
    <m/>
    <m/>
    <m/>
    <m/>
    <m/>
    <m/>
    <m/>
    <m/>
    <m/>
    <m/>
    <m/>
    <n v="0.75869763483828201"/>
    <n v="0.68414235649428901"/>
    <n v="0.57438564519465496"/>
    <n v="0.53981454563127196"/>
    <n v="0.50793849934298496"/>
    <n v="0.512623205234919"/>
    <n v="0.54863392808146005"/>
    <n v="0.52380582157924604"/>
    <n v="0.37787036598255003"/>
    <n v="0.40245422393624802"/>
    <n v="0.39600945119653902"/>
    <n v="0.38677720737098098"/>
    <n v="0.391173715614687"/>
    <n v="0.41736488196890498"/>
    <n v="0.43739134306074401"/>
    <n v="0.44587648936729701"/>
    <n v="0.42380333113143798"/>
    <n v="0.41634408186808902"/>
    <n v="0.41402084764866298"/>
    <n v="0.51289423238567999"/>
    <n v="0.51985641719738196"/>
    <n v="0.52033537626266502"/>
    <n v="0.54924583435058605"/>
    <n v="0.558424472808838"/>
    <n v="0.54925185441970803"/>
    <n v="0.53930419683456399"/>
    <n v="0.521861791610718"/>
    <n v="0.51124316453933705"/>
    <n v="0.92343951006588487"/>
    <n v="0.61905280097538062"/>
    <n v="0.65310385004947347"/>
    <n v="0.76004303835015252"/>
    <n v="0.64297085500997386"/>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
  <r>
    <n v="1"/>
    <x v="0"/>
    <n v="8.1199999999999992"/>
    <n v="39.36"/>
    <n v="6.89"/>
    <n v="2.46"/>
    <n v="3.28"/>
    <n v="1.53"/>
    <n v="0.76"/>
    <n v="1.78"/>
    <n v="0.87"/>
    <n v="3.21"/>
    <n v="10.4"/>
    <n v="0.61"/>
    <n v="9.84"/>
    <n v="1.26"/>
    <n v="1.79"/>
    <n v="3.44"/>
    <n v="0.39"/>
    <n v="6.81"/>
    <n v="15.74"/>
    <n v="1.88"/>
    <n v="0"/>
    <n v="457.64"/>
    <n v="325.85000000000002"/>
    <n v="883.69"/>
    <n v="510.43"/>
    <n v="89.28"/>
    <n v="15.93"/>
    <n v="15.26"/>
    <n v="39.65"/>
    <n v="19.97"/>
    <n v="7.87"/>
    <n v="53.86"/>
    <n v="46.42"/>
    <n v="90.57"/>
    <n v="113.46"/>
    <n v="2303.5"/>
    <n v="1264.23"/>
    <n v="557.35"/>
    <n v="5.41"/>
    <n v="2.95"/>
    <n v="3.12"/>
    <n v="14.76"/>
    <n v="1.33"/>
    <n v="1.49"/>
    <n v="1.02"/>
    <n v="1.1599999999999999"/>
    <n v="1.65"/>
    <n v="1.95"/>
    <n v="1.59"/>
    <n v="2.2400000000000002"/>
    <n v="1.1299999999999999"/>
    <n v="12.63"/>
    <n v="31408.36"/>
    <n v="209.04"/>
    <n v="4578.5600000000004"/>
    <n v="0.57420000000000004"/>
    <n v="0.13375000000000001"/>
    <n v="1.1440000000000001"/>
    <n v="0.17799999999999999"/>
    <n v="6.6500000000000004E-2"/>
    <n v="7.4499999999999997E-2"/>
    <n v="0.30599999999999999"/>
    <n v="0.34799999999999998"/>
    <n v="0.58499999999999996"/>
    <n v="9.5399999999999999E-2"/>
    <n v="0.13440000000000002"/>
    <n v="3.39E-2"/>
    <n v="0.12630000000000002"/>
    <n v="0.13620000000000002"/>
    <n v="3.9361500000000005"/>
    <n v="1436.6947500000001"/>
    <n v="1149.3558"/>
    <n v="5967.6120000000001"/>
    <n v="5166.174"/>
    <n v="3411.3119999999994"/>
    <n v="3504.9539999999997"/>
    <m/>
    <n v="170.97810000000001"/>
    <n v="613.09410000000003"/>
    <s v="Albania"/>
    <s v="ALB"/>
    <x v="0"/>
  </r>
  <r>
    <n v="2"/>
    <x v="1"/>
    <n v="2.93"/>
    <n v="22.01"/>
    <n v="3.67"/>
    <n v="1.47"/>
    <n v="2.38"/>
    <n v="0.54"/>
    <n v="0.22"/>
    <n v="0.9"/>
    <n v="0.14000000000000001"/>
    <n v="1.78"/>
    <n v="6.97"/>
    <n v="0.3"/>
    <n v="7.34"/>
    <n v="1.74"/>
    <n v="2.2599999999999998"/>
    <n v="2.57"/>
    <n v="0.18"/>
    <n v="5.41"/>
    <n v="11"/>
    <n v="0.33"/>
    <n v="32280.33"/>
    <n v="184.17"/>
    <n v="111.31"/>
    <n v="299.24"/>
    <n v="181.68"/>
    <n v="37.78"/>
    <n v="21.94"/>
    <n v="9.83"/>
    <n v="21.26"/>
    <n v="8.66"/>
    <n v="5.5"/>
    <n v="36.26"/>
    <n v="47.83"/>
    <n v="72.13"/>
    <n v="71.040000000000006"/>
    <n v="1354.94"/>
    <n v="747.85"/>
    <n v="289.36"/>
    <n v="6.5"/>
    <n v="1.1000000000000001"/>
    <n v="0.4"/>
    <n v="4.4000000000000004"/>
    <n v="3.41"/>
    <n v="1.85"/>
    <n v="0.48"/>
    <n v="0.56999999999999995"/>
    <n v="0.75"/>
    <n v="1.63"/>
    <n v="0.76"/>
    <n v="3.17"/>
    <n v="0.5"/>
    <n v="15.25"/>
    <n v="32891.699999999997"/>
    <n v="78.03"/>
    <n v="2404.7199999999998"/>
    <n v="9.240000000000001E-2"/>
    <n v="7.4166666666666672E-2"/>
    <n v="0.76670000000000005"/>
    <n v="0.09"/>
    <n v="0.17050000000000001"/>
    <n v="9.2499999999999999E-2"/>
    <n v="0.14399999999999999"/>
    <n v="0.17099999999999999"/>
    <n v="0.48899999999999999"/>
    <n v="4.5599999999999995E-2"/>
    <n v="0.19019999999999998"/>
    <n v="1.4999999999999999E-2"/>
    <n v="0.15250000000000002"/>
    <n v="0.1082"/>
    <n v="2.6017666666666668"/>
    <n v="949.64483333333339"/>
    <n v="759.71586666666678"/>
    <n v="2133.7559999999999"/>
    <n v="1885.3919999999998"/>
    <n v="1443.336"/>
    <n v="1252.0619999999999"/>
    <m/>
    <n v="139.91540000000001"/>
    <n v="369.38739999999996"/>
    <s v="Algeria"/>
    <s v="DZA"/>
    <x v="0"/>
  </r>
  <r>
    <n v="3"/>
    <x v="2"/>
    <n v="7"/>
    <n v="25"/>
    <n v="5"/>
    <n v="1.62"/>
    <n v="3"/>
    <n v="1.1000000000000001"/>
    <n v="0.94"/>
    <n v="0.84"/>
    <n v="1.22"/>
    <n v="1.61"/>
    <n v="6.93"/>
    <n v="1.08"/>
    <n v="3"/>
    <n v="1.1000000000000001"/>
    <n v="1.63"/>
    <n v="2"/>
    <n v="0.2"/>
    <n v="4.1399999999999997"/>
    <n v="14.5"/>
    <n v="0.81"/>
    <n v="20000"/>
    <n v="375.08"/>
    <n v="265.58999999999997"/>
    <n v="715.95"/>
    <n v="462.81"/>
    <n v="37.54"/>
    <n v="14.84"/>
    <n v="17.600000000000001"/>
    <n v="17.3"/>
    <n v="6.67"/>
    <n v="4"/>
    <n v="81.849999999999994"/>
    <n v="73.78"/>
    <n v="112.34"/>
    <n v="117.11"/>
    <n v="2311.54"/>
    <n v="1669.23"/>
    <n v="407.56"/>
    <n v="98"/>
    <n v="0.9"/>
    <n v="0.94"/>
    <n v="4.37"/>
    <n v="1.76"/>
    <n v="1.2"/>
    <n v="1.05"/>
    <n v="0.98"/>
    <n v="1.55"/>
    <n v="0.9"/>
    <n v="1.79"/>
    <n v="1.35"/>
    <n v="0.99"/>
    <n v="5.45"/>
    <n v="24722.22"/>
    <n v="174.58"/>
    <n v="8963.65"/>
    <n v="0.80519999999999992"/>
    <n v="6.7083333333333342E-2"/>
    <n v="0.76229999999999998"/>
    <n v="8.3999999999999991E-2"/>
    <n v="8.7999999999999995E-2"/>
    <n v="0.06"/>
    <n v="0.31500000000000006"/>
    <n v="0.29399999999999998"/>
    <n v="0.27"/>
    <n v="0.10740000000000001"/>
    <n v="8.1000000000000003E-2"/>
    <n v="2.9699999999999997E-2"/>
    <n v="5.4500000000000007E-2"/>
    <n v="8.2799999999999999E-2"/>
    <n v="3.1009833333333341"/>
    <n v="1131.858916666667"/>
    <n v="905.48713333333365"/>
    <n v="4662.1560000000009"/>
    <n v="4432.7699999999995"/>
    <n v="2616.9360000000001"/>
    <n v="2657.79"/>
    <m/>
    <n v="246.1097"/>
    <n v="1127.9747"/>
    <s v="Argentina"/>
    <s v="ARG"/>
    <x v="0"/>
  </r>
  <r>
    <n v="4"/>
    <x v="3"/>
    <n v="10.41"/>
    <n v="52.07"/>
    <n v="7.81"/>
    <n v="2.08"/>
    <n v="3.12"/>
    <n v="1.1100000000000001"/>
    <n v="0.64"/>
    <n v="1.56"/>
    <n v="0.76"/>
    <n v="2.21"/>
    <n v="8.68"/>
    <n v="0.72"/>
    <n v="9.11"/>
    <n v="1.32"/>
    <n v="1.94"/>
    <n v="2.6"/>
    <n v="0.26"/>
    <n v="7.23"/>
    <n v="0"/>
    <n v="1.1599999999999999"/>
    <n v="0"/>
    <n v="982.65"/>
    <n v="656.02"/>
    <n v="1554.76"/>
    <n v="999.95"/>
    <n v="116.05"/>
    <n v="21.53"/>
    <n v="9.5"/>
    <n v="76.53"/>
    <n v="0"/>
    <n v="6.51"/>
    <n v="78.44"/>
    <n v="58.97"/>
    <n v="127.7"/>
    <n v="105.87"/>
    <n v="3155.5"/>
    <n v="1546.38"/>
    <n v="731.99"/>
    <n v="13.77"/>
    <n v="1.82"/>
    <n v="0.39"/>
    <n v="4.6900000000000004"/>
    <n v="1.21"/>
    <n v="1.78"/>
    <n v="0.77"/>
    <n v="0.86"/>
    <n v="3.11"/>
    <n v="2.35"/>
    <n v="1.84"/>
    <n v="1.76"/>
    <n v="0.71"/>
    <n v="11.83"/>
    <n v="32974.54"/>
    <n v="265.52999999999997"/>
    <n v="0"/>
    <n v="0.50160000000000005"/>
    <n v="9.2083333333333336E-2"/>
    <n v="0.95479999999999998"/>
    <n v="0.156"/>
    <n v="6.0499999999999998E-2"/>
    <n v="8.8999999999999996E-2"/>
    <n v="0.23100000000000001"/>
    <n v="0.25800000000000001"/>
    <n v="0.70500000000000007"/>
    <n v="0.11040000000000001"/>
    <n v="0.1056"/>
    <n v="2.1299999999999999E-2"/>
    <n v="0.1183"/>
    <n v="0.14460000000000001"/>
    <n v="3.5481833333333332"/>
    <n v="1295.0869166666666"/>
    <n v="1036.0695333333333"/>
    <n v="10133.531999999999"/>
    <n v="9718.6500000000015"/>
    <n v="6700.8720000000012"/>
    <n v="6623.2799999999988"/>
    <m/>
    <n v="0"/>
    <n v="0"/>
    <s v="Armenia"/>
    <s v="ARM"/>
    <x v="0"/>
  </r>
  <r>
    <n v="5"/>
    <x v="4"/>
    <n v="16.53"/>
    <n v="92.58"/>
    <n v="9.92"/>
    <n v="7.27"/>
    <n v="7.94"/>
    <n v="2.71"/>
    <n v="2.37"/>
    <n v="1.61"/>
    <n v="2.52"/>
    <n v="3.99"/>
    <n v="11.36"/>
    <n v="1.82"/>
    <n v="13.23"/>
    <n v="5.12"/>
    <n v="5.58"/>
    <n v="29.63"/>
    <n v="3.31"/>
    <n v="8.7799999999999994"/>
    <n v="129.38999999999999"/>
    <n v="1.35"/>
    <n v="26452.26"/>
    <n v="1648.16"/>
    <n v="1308.4100000000001"/>
    <n v="2730.82"/>
    <n v="1959.28"/>
    <n v="235.06"/>
    <n v="58.16"/>
    <n v="29.04"/>
    <n v="57.15"/>
    <n v="20.010000000000002"/>
    <n v="15.21"/>
    <n v="88.46"/>
    <n v="66.680000000000007"/>
    <n v="122.84"/>
    <n v="144.71"/>
    <n v="8723.51"/>
    <n v="6818.37"/>
    <n v="3364.56"/>
    <n v="6.05"/>
    <n v="3.97"/>
    <n v="1.98"/>
    <n v="39.68"/>
    <n v="3.32"/>
    <n v="2.86"/>
    <n v="2.5"/>
    <n v="2.2799999999999998"/>
    <n v="3.58"/>
    <n v="2.31"/>
    <n v="4.21"/>
    <n v="2.63"/>
    <n v="2.2400000000000002"/>
    <n v="15.59"/>
    <n v="22713.46"/>
    <n v="1594.18"/>
    <n v="12908.94"/>
    <n v="1.6631999999999998"/>
    <n v="0.16625000000000001"/>
    <n v="1.2496"/>
    <n v="0.161"/>
    <n v="0.16599999999999998"/>
    <n v="0.14299999999999999"/>
    <n v="0.75"/>
    <n v="0.68399999999999994"/>
    <n v="0.69299999999999995"/>
    <n v="0.25259999999999999"/>
    <n v="0.1578"/>
    <n v="6.720000000000001E-2"/>
    <n v="0.15590000000000001"/>
    <n v="0.17560000000000001"/>
    <n v="6.4851499999999991"/>
    <n v="2367.0797499999999"/>
    <n v="1893.6638"/>
    <n v="18109.103999999999"/>
    <n v="19113.576000000001"/>
    <n v="11613.144"/>
    <n v="13255.746000000001"/>
    <m/>
    <n v="363.85219999999998"/>
    <n v="1525.3562000000002"/>
    <s v="Australia"/>
    <s v="AUS"/>
    <x v="0"/>
  </r>
  <r>
    <n v="6"/>
    <x v="5"/>
    <n v="16.16"/>
    <n v="70.010000000000005"/>
    <n v="10.77"/>
    <n v="4.8499999999999996"/>
    <n v="4.3099999999999996"/>
    <n v="3.03"/>
    <n v="2.58"/>
    <n v="1.59"/>
    <n v="2.78"/>
    <n v="4.43"/>
    <n v="17.64"/>
    <n v="0.74"/>
    <n v="8.6199999999999992"/>
    <n v="1.35"/>
    <n v="1.79"/>
    <n v="6.46"/>
    <n v="2.59"/>
    <n v="14.31"/>
    <n v="53.85"/>
    <n v="1.77"/>
    <n v="28004.48"/>
    <n v="958.37"/>
    <n v="752.49"/>
    <n v="1762.87"/>
    <n v="1344.92"/>
    <n v="354.18"/>
    <n v="35.69"/>
    <n v="19.329999999999998"/>
    <n v="36.81"/>
    <n v="21.91"/>
    <n v="12.93"/>
    <n v="102.39"/>
    <n v="43.27"/>
    <n v="95.84"/>
    <n v="119.77"/>
    <n v="7525.4"/>
    <n v="5089.75"/>
    <n v="2807.73"/>
    <n v="3.13"/>
    <n v="4.42"/>
    <n v="1.95"/>
    <n v="32.31"/>
    <n v="2.6"/>
    <n v="2.89"/>
    <n v="1.97"/>
    <n v="1.83"/>
    <n v="3.87"/>
    <n v="2.41"/>
    <n v="4.6100000000000003"/>
    <n v="2.2400000000000002"/>
    <n v="1.84"/>
    <n v="21.19"/>
    <n v="28407.75"/>
    <n v="320.05"/>
    <n v="18076.560000000001"/>
    <n v="1.8348"/>
    <n v="0.18458333333333332"/>
    <n v="1.9404000000000003"/>
    <n v="0.159"/>
    <n v="0.13"/>
    <n v="0.14450000000000002"/>
    <n v="0.59099999999999997"/>
    <n v="0.54900000000000004"/>
    <n v="0.72300000000000009"/>
    <n v="0.27660000000000001"/>
    <n v="0.13440000000000002"/>
    <n v="5.5200000000000006E-2"/>
    <n v="0.21190000000000003"/>
    <n v="0.28620000000000001"/>
    <n v="7.2205833333333347"/>
    <n v="2635.512916666667"/>
    <n v="2108.4103333333337"/>
    <n v="12903.935999999998"/>
    <n v="14275.752"/>
    <n v="8076.9359999999997"/>
    <n v="8943.8820000000014"/>
    <m/>
    <n v="267.55220000000003"/>
    <n v="2021.3582000000001"/>
    <s v="Austria"/>
    <s v="AUT"/>
    <x v="0"/>
  </r>
  <r>
    <n v="7"/>
    <x v="6"/>
    <n v="8.82"/>
    <n v="34.119999999999997"/>
    <n v="7.35"/>
    <n v="1.31"/>
    <n v="2.35"/>
    <n v="0.59"/>
    <n v="0.36"/>
    <n v="1.39"/>
    <n v="0.45"/>
    <n v="1.58"/>
    <n v="5.2"/>
    <n v="0.57999999999999996"/>
    <n v="7.65"/>
    <n v="1.3"/>
    <n v="2.71"/>
    <n v="3.53"/>
    <n v="0.24"/>
    <n v="4.55"/>
    <n v="17.649999999999999"/>
    <n v="0.64"/>
    <n v="23529.41"/>
    <n v="389.47"/>
    <n v="231.93"/>
    <n v="791.18"/>
    <n v="408.43"/>
    <n v="55.72"/>
    <n v="13.92"/>
    <n v="12.57"/>
    <n v="37.75"/>
    <n v="24.22"/>
    <n v="5.29"/>
    <n v="52.07"/>
    <n v="49.8"/>
    <n v="113.34"/>
    <n v="83.69"/>
    <n v="1700.29"/>
    <n v="869.57"/>
    <n v="430.75"/>
    <n v="9.1"/>
    <n v="1.47"/>
    <n v="0.59"/>
    <n v="3.35"/>
    <n v="1.18"/>
    <n v="1.47"/>
    <n v="0.75"/>
    <n v="0.59"/>
    <n v="3.29"/>
    <n v="2.39"/>
    <n v="1.74"/>
    <n v="1.73"/>
    <n v="0.61"/>
    <n v="9.42"/>
    <n v="24803.919999999998"/>
    <n v="227.68"/>
    <n v="6095.59"/>
    <n v="0.29699999999999999"/>
    <n v="6.5833333333333341E-2"/>
    <n v="0.57200000000000006"/>
    <n v="0.13899999999999998"/>
    <n v="5.8999999999999997E-2"/>
    <n v="7.3499999999999996E-2"/>
    <n v="0.22500000000000001"/>
    <n v="0.17699999999999999"/>
    <n v="0.71699999999999997"/>
    <n v="0.10440000000000001"/>
    <n v="0.1038"/>
    <n v="1.83E-2"/>
    <n v="9.4200000000000006E-2"/>
    <n v="9.0999999999999998E-2"/>
    <n v="2.7370333333333337"/>
    <n v="999.01716666666675"/>
    <n v="799.21373333333349"/>
    <n v="5190.2280000000001"/>
    <n v="4040.3580000000002"/>
    <n v="2779.9680000000003"/>
    <n v="2451.8580000000002"/>
    <m/>
    <n v="182.3897"/>
    <n v="774.29870000000005"/>
    <s v="Azerbaijan"/>
    <s v="AZE"/>
    <x v="0"/>
  </r>
  <r>
    <n v="8"/>
    <x v="7"/>
    <n v="10.61"/>
    <n v="42.45"/>
    <n v="7.16"/>
    <n v="6.63"/>
    <n v="10.3"/>
    <n v="1.04"/>
    <n v="0.35"/>
    <n v="1.57"/>
    <n v="1.58"/>
    <n v="2.67"/>
    <n v="9.11"/>
    <n v="0.71"/>
    <n v="26.53"/>
    <n v="3.41"/>
    <n v="4.6399999999999997"/>
    <n v="0"/>
    <n v="0.93"/>
    <n v="6.66"/>
    <n v="0"/>
    <n v="0.32"/>
    <n v="0"/>
    <n v="860.16"/>
    <n v="610.47"/>
    <n v="1634.86"/>
    <n v="1108.7"/>
    <n v="118.43"/>
    <n v="41.56"/>
    <n v="26.53"/>
    <n v="81.25"/>
    <n v="52"/>
    <n v="10.61"/>
    <n v="54.83"/>
    <n v="42.45"/>
    <n v="92.85"/>
    <n v="90.86"/>
    <n v="0"/>
    <n v="0"/>
    <n v="1981.4"/>
    <n v="0"/>
    <n v="5.31"/>
    <n v="0"/>
    <n v="0"/>
    <n v="2.52"/>
    <n v="2.06"/>
    <n v="0.91"/>
    <n v="1.63"/>
    <n v="5.17"/>
    <n v="2.29"/>
    <n v="1.44"/>
    <n v="2.16"/>
    <n v="0.96"/>
    <n v="13.84"/>
    <n v="18537.29"/>
    <n v="472.37"/>
    <n v="9232.17"/>
    <n v="1.0427999999999999"/>
    <n v="0.11125"/>
    <n v="1.0021"/>
    <n v="0.157"/>
    <n v="0.126"/>
    <n v="0.10300000000000001"/>
    <n v="0.27300000000000002"/>
    <n v="0.48899999999999993"/>
    <n v="0.68700000000000006"/>
    <n v="8.6400000000000005E-2"/>
    <n v="0.12959999999999999"/>
    <n v="2.8799999999999999E-2"/>
    <n v="0.13840000000000002"/>
    <n v="0.13320000000000001"/>
    <n v="4.5075500000000011"/>
    <n v="1645.2557500000005"/>
    <n v="1316.2046000000005"/>
    <n v="10778.664000000001"/>
    <n v="10752.552000000001"/>
    <n v="6130.4639999999999"/>
    <n v="6268.482"/>
    <m/>
    <n v="0"/>
    <n v="0"/>
    <s v="Bahrain"/>
    <s v="BHR"/>
    <x v="0"/>
  </r>
  <r>
    <n v="9"/>
    <x v="8"/>
    <n v="1.87"/>
    <n v="9.33"/>
    <n v="5.6"/>
    <n v="0"/>
    <n v="0"/>
    <n v="0.33"/>
    <n v="0.17"/>
    <n v="0.85"/>
    <n v="0.69"/>
    <n v="1.35"/>
    <n v="9.59"/>
    <n v="0.28999999999999998"/>
    <n v="0"/>
    <n v="0"/>
    <n v="0"/>
    <n v="2.98"/>
    <n v="0.47"/>
    <n v="3.19"/>
    <n v="16.79"/>
    <n v="1.21"/>
    <n v="0"/>
    <n v="119.65"/>
    <n v="69.14"/>
    <n v="314.70999999999998"/>
    <n v="167.13"/>
    <n v="31.84"/>
    <n v="17.91"/>
    <n v="5.54"/>
    <n v="16.440000000000001"/>
    <n v="12.64"/>
    <n v="4.66"/>
    <n v="17.32"/>
    <n v="19.78"/>
    <n v="44.73"/>
    <n v="40.119999999999997"/>
    <n v="1038.6400000000001"/>
    <n v="574.36"/>
    <n v="283.68"/>
    <n v="10.32"/>
    <n v="1.63"/>
    <n v="0.42"/>
    <n v="2.8"/>
    <n v="2.59"/>
    <n v="2.4"/>
    <n v="0.35"/>
    <n v="0.35"/>
    <n v="2.08"/>
    <n v="0.7"/>
    <n v="0.7"/>
    <n v="1.1100000000000001"/>
    <n v="0.56999999999999995"/>
    <n v="7.39"/>
    <n v="33825.86"/>
    <n v="49.84"/>
    <n v="1423.5"/>
    <n v="0.45539999999999992"/>
    <n v="5.6250000000000001E-2"/>
    <n v="1.0549000000000002"/>
    <n v="8.4999999999999992E-2"/>
    <n v="0.1295"/>
    <n v="0.12"/>
    <n v="0.10499999999999998"/>
    <n v="0.105"/>
    <n v="0.20999999999999996"/>
    <n v="4.1999999999999996E-2"/>
    <n v="6.6600000000000006E-2"/>
    <n v="1.7099999999999997E-2"/>
    <n v="7.3899999999999993E-2"/>
    <n v="6.3799999999999996E-2"/>
    <n v="2.5844500000000004"/>
    <n v="943.32425000000012"/>
    <n v="754.65940000000012"/>
    <n v="2155.5239999999999"/>
    <n v="1708.5059999999999"/>
    <n v="985.16399999999999"/>
    <n v="826.596"/>
    <m/>
    <n v="77.925899999999999"/>
    <n v="203.48589999999999"/>
    <s v="Bangladesh"/>
    <s v="BGD"/>
    <x v="0"/>
  </r>
  <r>
    <n v="10"/>
    <x v="9"/>
    <n v="9.91"/>
    <n v="39.630000000000003"/>
    <n v="5.95"/>
    <n v="1.19"/>
    <n v="2"/>
    <n v="0.91"/>
    <n v="0.49"/>
    <n v="0.81"/>
    <n v="0.7"/>
    <n v="1.52"/>
    <n v="7.72"/>
    <n v="0.7"/>
    <n v="7.93"/>
    <n v="0.99"/>
    <n v="1.96"/>
    <n v="1.98"/>
    <n v="0.36"/>
    <n v="4.45"/>
    <n v="17.64"/>
    <n v="0.96"/>
    <n v="0"/>
    <n v="399.64"/>
    <n v="260.39999999999998"/>
    <n v="692.59"/>
    <n v="464.93"/>
    <n v="63.57"/>
    <n v="13.83"/>
    <n v="10.28"/>
    <n v="39.49"/>
    <n v="15.36"/>
    <n v="5.95"/>
    <n v="88.16"/>
    <n v="56.15"/>
    <n v="117.82"/>
    <n v="126.04"/>
    <n v="1879.47"/>
    <n v="1162.95"/>
    <n v="657.93"/>
    <n v="16.649999999999999"/>
    <n v="1.59"/>
    <n v="0.4"/>
    <n v="6.54"/>
    <n v="1.21"/>
    <n v="2.0099999999999998"/>
    <n v="0.6"/>
    <n v="1.68"/>
    <n v="1.87"/>
    <n v="1.47"/>
    <n v="2.74"/>
    <n v="2.06"/>
    <n v="0.82"/>
    <n v="8.7100000000000009"/>
    <n v="28196.67"/>
    <n v="421.11"/>
    <n v="0"/>
    <n v="0.46199999999999991"/>
    <n v="6.3333333333333339E-2"/>
    <n v="0.84920000000000007"/>
    <n v="8.1000000000000003E-2"/>
    <n v="6.0499999999999998E-2"/>
    <n v="0.10049999999999999"/>
    <n v="0.18"/>
    <n v="0.504"/>
    <n v="0.441"/>
    <n v="0.16440000000000002"/>
    <n v="0.1236"/>
    <n v="2.4599999999999997E-2"/>
    <n v="8.7100000000000011E-2"/>
    <n v="8.900000000000001E-2"/>
    <n v="3.2302333333333331"/>
    <n v="1179.0351666666666"/>
    <n v="943.22813333333329"/>
    <n v="4631.8320000000003"/>
    <n v="4590.4619999999995"/>
    <n v="2874.1319999999996"/>
    <n v="2749.692"/>
    <m/>
    <n v="236.90809999999999"/>
    <n v="0"/>
    <s v="Belarus"/>
    <s v="BLR"/>
    <x v="0"/>
  </r>
  <r>
    <n v="11"/>
    <x v="10"/>
    <n v="21.54"/>
    <n v="86.17"/>
    <n v="10.77"/>
    <n v="5.39"/>
    <n v="5.0599999999999996"/>
    <n v="2.96"/>
    <n v="2.63"/>
    <n v="1.36"/>
    <n v="2.33"/>
    <n v="3.9"/>
    <n v="13.91"/>
    <n v="1.31"/>
    <n v="8.6199999999999992"/>
    <n v="1.98"/>
    <n v="2.42"/>
    <n v="8.7200000000000006"/>
    <n v="2.69"/>
    <n v="11.44"/>
    <n v="52.78"/>
    <n v="1.88"/>
    <n v="32312.86"/>
    <n v="952.3"/>
    <n v="839.08"/>
    <n v="1543.2"/>
    <n v="1314.93"/>
    <n v="228.82"/>
    <n v="54.4"/>
    <n v="22.96"/>
    <n v="35.22"/>
    <n v="16.899999999999999"/>
    <n v="12.93"/>
    <n v="101.12"/>
    <n v="50.31"/>
    <n v="100.17"/>
    <n v="131"/>
    <n v="4162.3"/>
    <n v="3460.17"/>
    <n v="2807.1"/>
    <n v="3.61"/>
    <n v="6.46"/>
    <n v="2.5099999999999998"/>
    <n v="43.35"/>
    <n v="2.67"/>
    <n v="2.8"/>
    <n v="2.12"/>
    <n v="1.63"/>
    <n v="3.76"/>
    <n v="2.7"/>
    <n v="2.87"/>
    <n v="2.14"/>
    <n v="1.8"/>
    <n v="16.22"/>
    <n v="30308.26"/>
    <n v="716.94"/>
    <n v="0"/>
    <n v="1.5378000000000001"/>
    <n v="0.16250000000000001"/>
    <n v="1.5301000000000002"/>
    <n v="0.13600000000000001"/>
    <n v="0.13350000000000001"/>
    <n v="0.13999999999999999"/>
    <n v="0.63600000000000001"/>
    <n v="0.48899999999999993"/>
    <n v="0.81000000000000016"/>
    <n v="0.17219999999999999"/>
    <n v="0.12840000000000001"/>
    <n v="5.4000000000000006E-2"/>
    <n v="0.16219999999999998"/>
    <n v="0.22879999999999998"/>
    <n v="6.3205000000000018"/>
    <n v="2306.9825000000005"/>
    <n v="1845.5860000000005"/>
    <n v="10900.44"/>
    <n v="13262.394000000002"/>
    <n v="7355.0399999999991"/>
    <n v="8979.7440000000006"/>
    <m/>
    <n v="275.12360000000001"/>
    <n v="0"/>
    <s v="Belgium"/>
    <s v="BEL"/>
    <x v="0"/>
  </r>
  <r>
    <n v="12"/>
    <x v="11"/>
    <n v="45"/>
    <n v="150"/>
    <n v="0"/>
    <n v="10"/>
    <n v="8.25"/>
    <n v="3.5"/>
    <n v="3.12"/>
    <n v="4.6399999999999997"/>
    <n v="7.65"/>
    <n v="8"/>
    <n v="0"/>
    <n v="0"/>
    <n v="25"/>
    <n v="0"/>
    <n v="0"/>
    <n v="0"/>
    <n v="4.75"/>
    <n v="0"/>
    <n v="0"/>
    <n v="0"/>
    <n v="0"/>
    <n v="3333.33"/>
    <n v="2087.5"/>
    <n v="6500"/>
    <n v="4900"/>
    <n v="0"/>
    <n v="0"/>
    <n v="99.29"/>
    <n v="164.17"/>
    <n v="0"/>
    <n v="13"/>
    <n v="0"/>
    <n v="0"/>
    <n v="0"/>
    <n v="0"/>
    <n v="0"/>
    <n v="0"/>
    <n v="7025"/>
    <n v="0"/>
    <n v="0"/>
    <n v="0"/>
    <n v="0"/>
    <n v="0"/>
    <n v="0"/>
    <n v="0"/>
    <n v="0"/>
    <n v="5.58"/>
    <n v="0"/>
    <n v="0"/>
    <n v="0"/>
    <n v="0"/>
    <n v="0"/>
    <n v="0"/>
    <n v="0"/>
    <n v="23750"/>
    <n v="5.0490000000000004"/>
    <n v="0.33333333333333331"/>
    <n v="0"/>
    <n v="0.46399999999999997"/>
    <n v="0"/>
    <n v="0"/>
    <n v="0"/>
    <n v="0"/>
    <n v="0"/>
    <n v="0"/>
    <n v="0"/>
    <n v="0"/>
    <n v="0"/>
    <n v="0"/>
    <n v="0"/>
    <n v="0"/>
    <n v="0"/>
    <n v="0"/>
    <n v="0"/>
    <n v="0"/>
    <n v="0"/>
    <m/>
    <n v="0"/>
    <n v="0"/>
    <s v="Bermuda"/>
    <s v="BMU"/>
    <x v="0"/>
  </r>
  <r>
    <n v="13"/>
    <x v="12"/>
    <n v="2.9"/>
    <n v="20.88"/>
    <n v="7.24"/>
    <n v="1.45"/>
    <n v="2.5299999999999998"/>
    <n v="0.75"/>
    <n v="0.62"/>
    <n v="0.96"/>
    <n v="1.03"/>
    <n v="1.68"/>
    <n v="4.4800000000000004"/>
    <n v="1.05"/>
    <n v="4.71"/>
    <n v="1.9"/>
    <n v="3.14"/>
    <n v="0"/>
    <n v="0.28999999999999998"/>
    <n v="2.78"/>
    <n v="0"/>
    <n v="0.55000000000000004"/>
    <n v="0"/>
    <n v="407.41"/>
    <n v="224.4"/>
    <n v="658.71"/>
    <n v="444.93"/>
    <n v="51.38"/>
    <n v="41.8"/>
    <n v="23.06"/>
    <n v="33.880000000000003"/>
    <n v="0"/>
    <n v="6.15"/>
    <n v="35.11"/>
    <n v="38.36"/>
    <n v="64.3"/>
    <n v="57.76"/>
    <n v="1119.77"/>
    <n v="0"/>
    <n v="412.36"/>
    <n v="7.65"/>
    <n v="1.74"/>
    <n v="1.74"/>
    <n v="7.24"/>
    <n v="2.2000000000000002"/>
    <n v="1.1299999999999999"/>
    <n v="1.19"/>
    <n v="0.87"/>
    <n v="2.36"/>
    <n v="1.1200000000000001"/>
    <n v="1.02"/>
    <n v="1.1599999999999999"/>
    <n v="0.86"/>
    <n v="5.79"/>
    <n v="0"/>
    <n v="188.2"/>
    <n v="4205.6400000000003"/>
    <n v="0.67979999999999996"/>
    <n v="6.9999999999999993E-2"/>
    <n v="0.49280000000000007"/>
    <n v="9.6000000000000002E-2"/>
    <n v="0.11000000000000001"/>
    <n v="5.6499999999999995E-2"/>
    <n v="0.35699999999999998"/>
    <n v="0.26100000000000001"/>
    <n v="0.33600000000000002"/>
    <n v="6.1199999999999997E-2"/>
    <n v="6.9599999999999995E-2"/>
    <n v="2.58E-2"/>
    <n v="5.7900000000000007E-2"/>
    <n v="5.5599999999999997E-2"/>
    <n v="2.7291999999999996"/>
    <n v="996.1579999999999"/>
    <n v="796.92639999999994"/>
    <n v="4499.22"/>
    <n v="4367.9940000000006"/>
    <n v="2991.42"/>
    <n v="2383.2240000000002"/>
    <m/>
    <n v="0"/>
    <n v="0"/>
    <s v="Bolivia"/>
    <s v="BOL"/>
    <x v="0"/>
  </r>
  <r>
    <n v="14"/>
    <x v="13"/>
    <n v="5.48"/>
    <n v="27.39"/>
    <n v="5.48"/>
    <n v="1.92"/>
    <n v="2.19"/>
    <n v="1.57"/>
    <n v="0.99"/>
    <n v="1.3"/>
    <n v="0.98"/>
    <n v="2.7"/>
    <n v="7.53"/>
    <n v="0.66"/>
    <n v="5.48"/>
    <n v="0.85"/>
    <n v="1.1200000000000001"/>
    <n v="3.4"/>
    <n v="1.1000000000000001"/>
    <n v="6.75"/>
    <n v="32.869999999999997"/>
    <n v="1.46"/>
    <n v="28483.41"/>
    <n v="265.82"/>
    <n v="200.64"/>
    <n v="397.6"/>
    <n v="291.49"/>
    <n v="159.15"/>
    <n v="25.09"/>
    <n v="17.600000000000001"/>
    <n v="28.28"/>
    <n v="11.89"/>
    <n v="5.48"/>
    <n v="67.040000000000006"/>
    <n v="28.93"/>
    <n v="83.04"/>
    <n v="93.29"/>
    <n v="2094.12"/>
    <n v="1505.48"/>
    <n v="668.55"/>
    <n v="3.78"/>
    <n v="1.37"/>
    <n v="0.82"/>
    <n v="8.2200000000000006"/>
    <n v="1.21"/>
    <n v="1.54"/>
    <n v="1.07"/>
    <n v="0.93"/>
    <n v="1.49"/>
    <n v="1.91"/>
    <n v="1.86"/>
    <n v="1.66"/>
    <n v="1.25"/>
    <n v="9.9700000000000006"/>
    <n v="23031.39"/>
    <n v="153.37"/>
    <n v="2270.15"/>
    <n v="0.64680000000000004"/>
    <n v="0.1125"/>
    <n v="0.82830000000000015"/>
    <n v="0.13"/>
    <n v="6.0499999999999998E-2"/>
    <n v="7.6999999999999999E-2"/>
    <n v="0.32100000000000001"/>
    <n v="0.27900000000000003"/>
    <n v="0.57299999999999995"/>
    <n v="0.1116"/>
    <n v="9.9599999999999994E-2"/>
    <n v="3.7499999999999999E-2"/>
    <n v="9.9700000000000011E-2"/>
    <n v="0.13500000000000001"/>
    <n v="3.5114999999999998"/>
    <n v="1281.6975"/>
    <n v="1025.3579999999999"/>
    <n v="3506.3159999999998"/>
    <n v="3620.5499999999997"/>
    <n v="2715.6360000000004"/>
    <n v="2802.8999999999996"/>
    <m/>
    <n v="180.23570000000001"/>
    <n v="374.38070000000005"/>
    <s v="Bosnia And Herzegovina"/>
    <s v="BIH"/>
    <x v="0"/>
  </r>
  <r>
    <n v="15"/>
    <x v="14"/>
    <n v="5.98"/>
    <n v="29.92"/>
    <n v="6.98"/>
    <n v="1.99"/>
    <n v="2.99"/>
    <n v="1.1599999999999999"/>
    <n v="0.73"/>
    <n v="1.06"/>
    <n v="1.64"/>
    <n v="2.29"/>
    <n v="9.19"/>
    <n v="0.7"/>
    <n v="7.98"/>
    <n v="1.33"/>
    <n v="2.4700000000000002"/>
    <n v="2.39"/>
    <n v="1"/>
    <n v="3.88"/>
    <n v="45.47"/>
    <n v="1.1000000000000001"/>
    <n v="22136.02"/>
    <n v="352.12"/>
    <n v="236.85"/>
    <n v="691.21"/>
    <n v="469.1"/>
    <n v="72.819999999999993"/>
    <n v="21.16"/>
    <n v="15.22"/>
    <n v="25.17"/>
    <n v="24.85"/>
    <n v="6.98"/>
    <n v="52.47"/>
    <n v="47.72"/>
    <n v="80.86"/>
    <n v="65.86"/>
    <n v="1778.06"/>
    <n v="1204.08"/>
    <n v="454.43"/>
    <n v="10.83"/>
    <n v="1.2"/>
    <n v="1"/>
    <n v="6.78"/>
    <n v="2.11"/>
    <n v="1.04"/>
    <n v="1.1399999999999999"/>
    <n v="0.76"/>
    <n v="1.83"/>
    <n v="1.21"/>
    <n v="1.62"/>
    <n v="1.37"/>
    <n v="1.1100000000000001"/>
    <n v="7.99"/>
    <n v="29646.82"/>
    <n v="313.95"/>
    <n v="7394.2"/>
    <n v="1.0823999999999998"/>
    <n v="9.5416666666666664E-2"/>
    <n v="1.0108999999999999"/>
    <n v="0.10600000000000001"/>
    <n v="0.1055"/>
    <n v="5.2000000000000005E-2"/>
    <n v="0.34199999999999997"/>
    <n v="0.22799999999999998"/>
    <n v="0.36299999999999999"/>
    <n v="9.7199999999999995E-2"/>
    <n v="8.2200000000000009E-2"/>
    <n v="3.3300000000000003E-2"/>
    <n v="7.9899999999999999E-2"/>
    <n v="7.7600000000000002E-2"/>
    <n v="3.7554166666666657"/>
    <n v="1370.727083333333"/>
    <n v="1096.5816666666665"/>
    <n v="4726.2840000000006"/>
    <n v="4695.348"/>
    <n v="2691.7440000000001"/>
    <n v="2605.098"/>
    <m/>
    <n v="197.3913"/>
    <n v="891.34130000000005"/>
    <s v="Brazil"/>
    <s v="BRA"/>
    <x v="0"/>
  </r>
  <r>
    <n v="16"/>
    <x v="15"/>
    <n v="11.01"/>
    <n v="44.04"/>
    <n v="8.26"/>
    <n v="2.2000000000000002"/>
    <n v="2.75"/>
    <n v="1.37"/>
    <n v="0.92"/>
    <n v="1.75"/>
    <n v="1"/>
    <n v="3.31"/>
    <n v="10.039999999999999"/>
    <n v="0.66"/>
    <n v="6.06"/>
    <n v="0.98"/>
    <n v="1.6"/>
    <n v="3.3"/>
    <n v="0.88"/>
    <n v="7.35"/>
    <n v="27.53"/>
    <n v="1.5"/>
    <n v="24772.78"/>
    <n v="439"/>
    <n v="334.3"/>
    <n v="781.59"/>
    <n v="561.78"/>
    <n v="115.04"/>
    <n v="12.88"/>
    <n v="16.71"/>
    <n v="31.94"/>
    <n v="14.62"/>
    <n v="8.26"/>
    <n v="59.61"/>
    <n v="34.82"/>
    <n v="83"/>
    <n v="89.15"/>
    <n v="2241.9699999999998"/>
    <n v="1475.61"/>
    <n v="1036.83"/>
    <n v="3.71"/>
    <n v="1.28"/>
    <n v="0.72"/>
    <n v="12.88"/>
    <n v="1.42"/>
    <n v="1.55"/>
    <n v="1.04"/>
    <n v="0.94"/>
    <n v="2.08"/>
    <n v="2"/>
    <n v="2.27"/>
    <n v="1.85"/>
    <n v="1.21"/>
    <n v="11.13"/>
    <n v="25444.6"/>
    <n v="464.3"/>
    <n v="7714.27"/>
    <n v="0.65999999999999992"/>
    <n v="0.13791666666666666"/>
    <n v="1.1044"/>
    <n v="0.17499999999999999"/>
    <n v="7.0999999999999994E-2"/>
    <n v="7.7499999999999999E-2"/>
    <n v="0.312"/>
    <n v="0.28199999999999997"/>
    <n v="0.6"/>
    <n v="0.13619999999999999"/>
    <n v="0.11100000000000002"/>
    <n v="3.6299999999999999E-2"/>
    <n v="0.11130000000000002"/>
    <n v="0.14699999999999999"/>
    <n v="3.9616166666666666"/>
    <n v="1445.9900833333334"/>
    <n v="1156.7920666666666"/>
    <n v="5510.9520000000002"/>
    <n v="5786.3639999999996"/>
    <n v="3455.4120000000003"/>
    <n v="3739.0440000000008"/>
    <m/>
    <n v="172.95750000000001"/>
    <n v="916.85450000000014"/>
    <s v="Bulgaria"/>
    <s v="BGR"/>
    <x v="0"/>
  </r>
  <r>
    <n v="17"/>
    <x v="16"/>
    <n v="3"/>
    <n v="25"/>
    <n v="7"/>
    <n v="1"/>
    <n v="2"/>
    <n v="0.67"/>
    <n v="0.56000000000000005"/>
    <n v="2.11"/>
    <n v="1.77"/>
    <n v="1.91"/>
    <n v="13.5"/>
    <n v="0.76"/>
    <n v="12"/>
    <n v="0.91"/>
    <n v="1.87"/>
    <n v="2"/>
    <n v="0"/>
    <n v="4.2699999999999996"/>
    <n v="0"/>
    <n v="1.1599999999999999"/>
    <n v="0"/>
    <n v="495.71"/>
    <n v="263.64"/>
    <n v="909.09"/>
    <n v="522.22"/>
    <n v="103.93"/>
    <n v="20.12"/>
    <n v="6"/>
    <n v="53.12"/>
    <n v="0"/>
    <n v="0"/>
    <n v="0"/>
    <n v="0"/>
    <n v="0"/>
    <n v="68.2"/>
    <n v="0"/>
    <n v="0"/>
    <n v="328.57"/>
    <n v="0"/>
    <n v="0"/>
    <n v="0"/>
    <n v="0"/>
    <n v="4.0599999999999996"/>
    <n v="4"/>
    <n v="1.58"/>
    <n v="1.88"/>
    <n v="2.44"/>
    <n v="0.95"/>
    <n v="1.48"/>
    <n v="1.44"/>
    <n v="1.26"/>
    <n v="9.2899999999999991"/>
    <n v="0"/>
    <n v="369.17"/>
    <n v="9990"/>
    <n v="1.1681999999999999"/>
    <n v="7.9583333333333325E-2"/>
    <n v="1.4850000000000001"/>
    <n v="0.21099999999999999"/>
    <n v="0.20299999999999999"/>
    <n v="0.2"/>
    <n v="0.47400000000000003"/>
    <n v="0.56399999999999995"/>
    <n v="0.28499999999999998"/>
    <n v="8.8800000000000004E-2"/>
    <n v="8.6400000000000005E-2"/>
    <n v="3.78E-2"/>
    <n v="9.2899999999999996E-2"/>
    <n v="8.5400000000000004E-2"/>
    <n v="5.0610833333333334"/>
    <n v="1847.2954166666666"/>
    <n v="1477.8363333333334"/>
    <n v="6162.4079999999994"/>
    <n v="5337.96"/>
    <n v="3682.1279999999997"/>
    <n v="3010.74"/>
    <m/>
    <n v="0"/>
    <n v="0"/>
    <s v="Cambodia"/>
    <s v="KHM"/>
    <x v="0"/>
  </r>
  <r>
    <n v="18"/>
    <x v="17"/>
    <n v="8.2100000000000009"/>
    <n v="106.73"/>
    <n v="0"/>
    <n v="1.5"/>
    <n v="2.46"/>
    <n v="1.56"/>
    <n v="0.74"/>
    <n v="2.4500000000000002"/>
    <n v="0.73"/>
    <n v="1.86"/>
    <n v="0"/>
    <n v="0.78"/>
    <n v="8.2100000000000009"/>
    <n v="1.32"/>
    <n v="1.67"/>
    <n v="0"/>
    <n v="0.78"/>
    <n v="0"/>
    <n v="16.420000000000002"/>
    <n v="1.18"/>
    <n v="0"/>
    <n v="843.58"/>
    <n v="519.79"/>
    <n v="1790.14"/>
    <n v="977"/>
    <n v="148.15"/>
    <n v="158.22999999999999"/>
    <n v="23.26"/>
    <n v="0"/>
    <n v="0"/>
    <n v="0"/>
    <n v="74.19"/>
    <n v="63.07"/>
    <n v="133.46"/>
    <n v="135.74"/>
    <n v="1942.32"/>
    <n v="939.63"/>
    <n v="159.51"/>
    <n v="19.32"/>
    <n v="0.49"/>
    <n v="0.49"/>
    <n v="7.8"/>
    <n v="4.07"/>
    <n v="0"/>
    <n v="0"/>
    <n v="0"/>
    <n v="1.54"/>
    <n v="1.49"/>
    <n v="1.23"/>
    <n v="0"/>
    <n v="0"/>
    <n v="6.02"/>
    <n v="0"/>
    <n v="491.24"/>
    <n v="3201.26"/>
    <n v="0.48179999999999995"/>
    <n v="7.7499999999999999E-2"/>
    <n v="0"/>
    <n v="0.24500000000000002"/>
    <n v="0.20350000000000001"/>
    <n v="0"/>
    <n v="0"/>
    <n v="0"/>
    <n v="0.44699999999999995"/>
    <n v="7.3800000000000004E-2"/>
    <n v="0"/>
    <n v="0"/>
    <n v="6.0199999999999997E-2"/>
    <n v="0"/>
    <n v="0"/>
    <n v="0"/>
    <n v="0"/>
    <n v="12149.052"/>
    <n v="9737.724000000002"/>
    <n v="6469.6919999999991"/>
    <n v="5622.8339999999989"/>
    <m/>
    <n v="232.03679999999997"/>
    <n v="535.74279999999999"/>
    <s v="Cameroon"/>
    <s v="CMR"/>
    <x v="0"/>
  </r>
  <r>
    <n v="19"/>
    <x v="18"/>
    <n v="18.62"/>
    <n v="74.5"/>
    <n v="10.57"/>
    <n v="5.96"/>
    <n v="6.33"/>
    <n v="2.15"/>
    <n v="1.73"/>
    <n v="2.21"/>
    <n v="2.73"/>
    <n v="3.52"/>
    <n v="11.71"/>
    <n v="1.79"/>
    <n v="13.41"/>
    <n v="3.06"/>
    <n v="3.42"/>
    <n v="14.9"/>
    <n v="2.61"/>
    <n v="12.74"/>
    <n v="78.150000000000006"/>
    <n v="1.24"/>
    <n v="26074.98"/>
    <n v="1485.07"/>
    <n v="1269.55"/>
    <n v="2401.1799999999998"/>
    <n v="1999.31"/>
    <n v="164.84"/>
    <n v="63.03"/>
    <n v="48.05"/>
    <n v="44.79"/>
    <n v="20.21"/>
    <n v="11.92"/>
    <n v="61.27"/>
    <n v="43.09"/>
    <n v="92.54"/>
    <n v="116.51"/>
    <n v="7745.97"/>
    <n v="5509.56"/>
    <n v="2957.09"/>
    <n v="6.37"/>
    <n v="3.43"/>
    <n v="1.86"/>
    <n v="29.8"/>
    <n v="4.1900000000000004"/>
    <n v="3.95"/>
    <n v="2.6"/>
    <n v="2.64"/>
    <n v="3.77"/>
    <n v="3.71"/>
    <n v="4.08"/>
    <n v="1.4"/>
    <n v="2.58"/>
    <n v="14.8"/>
    <n v="22379.98"/>
    <n v="895.03"/>
    <n v="15760.61"/>
    <n v="1.8018000000000001"/>
    <n v="0.14666666666666667"/>
    <n v="1.2881000000000002"/>
    <n v="0.221"/>
    <n v="0.20950000000000002"/>
    <n v="0.19750000000000001"/>
    <n v="0.78"/>
    <n v="0.79200000000000004"/>
    <n v="1.113"/>
    <n v="0.24479999999999999"/>
    <n v="8.3999999999999991E-2"/>
    <n v="7.7399999999999997E-2"/>
    <n v="0.14800000000000002"/>
    <n v="0.25480000000000003"/>
    <n v="7.3585666666666665"/>
    <n v="2685.8768333333333"/>
    <n v="2148.7014666666669"/>
    <n v="15835.692000000001"/>
    <n v="19098.150000000001"/>
    <n v="10339.031999999999"/>
    <n v="12530.309999999998"/>
    <m/>
    <n v="239.13820000000001"/>
    <n v="1737.0492000000002"/>
    <s v="Canada"/>
    <s v="CAN"/>
    <x v="0"/>
  </r>
  <r>
    <n v="20"/>
    <x v="19"/>
    <n v="9.94"/>
    <n v="49.71"/>
    <n v="9.32"/>
    <n v="3.73"/>
    <n v="4.3499999999999996"/>
    <n v="1.55"/>
    <n v="1.27"/>
    <n v="1.36"/>
    <n v="1.69"/>
    <n v="3.79"/>
    <n v="12.49"/>
    <n v="1.38"/>
    <n v="6.21"/>
    <n v="1.7"/>
    <n v="2.72"/>
    <n v="6.21"/>
    <n v="0.99"/>
    <n v="7.33"/>
    <n v="49.71"/>
    <n v="1.65"/>
    <n v="18640.490000000002"/>
    <n v="525.11"/>
    <n v="422.12"/>
    <n v="911.01"/>
    <n v="752.58"/>
    <n v="140.69"/>
    <n v="25.71"/>
    <n v="13.37"/>
    <n v="42.55"/>
    <n v="22.96"/>
    <n v="6.59"/>
    <n v="57.44"/>
    <n v="32.619999999999997"/>
    <n v="76.37"/>
    <n v="88.92"/>
    <n v="2813.37"/>
    <n v="2449.02"/>
    <n v="724.69"/>
    <n v="5.33"/>
    <n v="0.59"/>
    <n v="2.2400000000000002"/>
    <n v="12.86"/>
    <n v="2.17"/>
    <n v="2.04"/>
    <n v="1.58"/>
    <n v="1.31"/>
    <n v="3.23"/>
    <n v="1.81"/>
    <n v="1.98"/>
    <n v="1.98"/>
    <n v="1.59"/>
    <n v="14.28"/>
    <n v="20991.56"/>
    <n v="394.83"/>
    <n v="5982.82"/>
    <n v="1.1153999999999999"/>
    <n v="0.15791666666666668"/>
    <n v="1.3739000000000001"/>
    <n v="0.13600000000000001"/>
    <n v="0.1085"/>
    <n v="0.10200000000000001"/>
    <n v="0.47400000000000003"/>
    <n v="0.39300000000000002"/>
    <n v="0.54299999999999993"/>
    <n v="0.11879999999999999"/>
    <n v="0.11879999999999999"/>
    <n v="4.7699999999999999E-2"/>
    <n v="0.14279999999999998"/>
    <n v="0.14660000000000001"/>
    <n v="4.9784166666666678"/>
    <n v="1817.1220833333336"/>
    <n v="1453.6976666666669"/>
    <n v="6452.1239999999998"/>
    <n v="7649.4480000000003"/>
    <n v="4136.7240000000002"/>
    <n v="4675.3080000000009"/>
    <m/>
    <n v="187.48710000000003"/>
    <n v="736.05910000000006"/>
    <s v="Chile"/>
    <s v="CHL"/>
    <x v="0"/>
  </r>
  <r>
    <n v="21"/>
    <x v="20"/>
    <n v="3.53"/>
    <n v="28.27"/>
    <n v="5.65"/>
    <n v="1.1299999999999999"/>
    <n v="2.83"/>
    <n v="0.49"/>
    <n v="0.31"/>
    <n v="2.0499999999999998"/>
    <n v="1.73"/>
    <n v="1.8"/>
    <n v="14.37"/>
    <n v="0.56000000000000005"/>
    <n v="12.01"/>
    <n v="0.83"/>
    <n v="1.66"/>
    <n v="3.53"/>
    <n v="0.42"/>
    <n v="3.52"/>
    <n v="28.27"/>
    <n v="1.17"/>
    <n v="21202.01"/>
    <n v="555.47"/>
    <n v="324.67"/>
    <n v="1313.68"/>
    <n v="680.09"/>
    <n v="58.28"/>
    <n v="12.55"/>
    <n v="10.57"/>
    <n v="45.21"/>
    <n v="16.829999999999998"/>
    <n v="7.07"/>
    <n v="56.94"/>
    <n v="36.869999999999997"/>
    <n v="80.45"/>
    <n v="90.32"/>
    <n v="9067.02"/>
    <n v="4827.6000000000004"/>
    <n v="1057.78"/>
    <n v="4.42"/>
    <n v="1.7"/>
    <n v="0.37"/>
    <n v="7.07"/>
    <n v="1.94"/>
    <n v="1.73"/>
    <n v="0.83"/>
    <n v="0.63"/>
    <n v="3.56"/>
    <n v="1.02"/>
    <n v="1.28"/>
    <n v="1.41"/>
    <n v="0.95"/>
    <n v="11.95"/>
    <n v="18430.490000000002"/>
    <n v="532.23"/>
    <n v="21145.02"/>
    <n v="1.1417999999999999"/>
    <n v="7.4999999999999997E-2"/>
    <n v="1.5807"/>
    <n v="0.20499999999999999"/>
    <n v="9.7000000000000003E-2"/>
    <n v="8.6499999999999994E-2"/>
    <n v="0.24899999999999997"/>
    <n v="0.189"/>
    <n v="0.30599999999999999"/>
    <n v="7.6800000000000007E-2"/>
    <n v="8.4599999999999995E-2"/>
    <n v="2.8499999999999998E-2"/>
    <n v="0.11950000000000001"/>
    <n v="7.0400000000000004E-2"/>
    <n v="4.309800000000001"/>
    <n v="1573.0770000000005"/>
    <n v="1258.4616000000005"/>
    <n v="8325.2999999999993"/>
    <n v="6495.8580000000002"/>
    <n v="3776.04"/>
    <n v="3297.0780000000004"/>
    <m/>
    <n v="172.08100000000002"/>
    <n v="2258.3130000000001"/>
    <s v="China"/>
    <s v="CHN"/>
    <x v="0"/>
  </r>
  <r>
    <n v="22"/>
    <x v="21"/>
    <n v="4.07"/>
    <n v="22.6"/>
    <n v="6.33"/>
    <n v="1.07"/>
    <n v="2.0299999999999998"/>
    <n v="0.76"/>
    <n v="0.57999999999999996"/>
    <n v="1.1000000000000001"/>
    <n v="1.25"/>
    <n v="2.02"/>
    <n v="4.6500000000000004"/>
    <n v="0.7"/>
    <n v="9.0399999999999991"/>
    <n v="0.93"/>
    <n v="1.6"/>
    <n v="2.2599999999999998"/>
    <n v="0.67"/>
    <n v="4.72"/>
    <n v="33.909999999999997"/>
    <n v="0.79"/>
    <n v="17969.79"/>
    <n v="315.02999999999997"/>
    <n v="275.67"/>
    <n v="559.86"/>
    <n v="458.03"/>
    <n v="78.209999999999994"/>
    <n v="22.58"/>
    <n v="9.27"/>
    <n v="20.75"/>
    <n v="8.69"/>
    <n v="4.2"/>
    <n v="49.08"/>
    <n v="37.46"/>
    <n v="81.17"/>
    <n v="72.88"/>
    <n v="1241.17"/>
    <n v="1131.6099999999999"/>
    <n v="332.73"/>
    <n v="14.81"/>
    <n v="1.36"/>
    <n v="1.58"/>
    <n v="5.65"/>
    <n v="2.29"/>
    <n v="1.24"/>
    <n v="0.99"/>
    <n v="0.75"/>
    <n v="1.39"/>
    <n v="1.1399999999999999"/>
    <n v="1.1599999999999999"/>
    <n v="1.06"/>
    <n v="1.05"/>
    <n v="7.48"/>
    <n v="25599.98"/>
    <n v="203.79"/>
    <n v="4918.5200000000004"/>
    <n v="0.82499999999999996"/>
    <n v="8.4166666666666667E-2"/>
    <n v="0.51150000000000007"/>
    <n v="0.11000000000000001"/>
    <n v="0.1145"/>
    <n v="6.2E-2"/>
    <n v="0.29699999999999999"/>
    <n v="0.22499999999999998"/>
    <n v="0.34199999999999997"/>
    <n v="6.9599999999999995E-2"/>
    <n v="6.3600000000000004E-2"/>
    <n v="3.15E-2"/>
    <n v="7.4800000000000005E-2"/>
    <n v="9.4399999999999998E-2"/>
    <n v="2.9050666666666669"/>
    <n v="1060.3493333333333"/>
    <n v="848.27946666666674"/>
    <n v="3938.2320000000004"/>
    <n v="4613.7780000000002"/>
    <n v="2469.2519999999995"/>
    <n v="2972.538"/>
    <m/>
    <n v="168.87109999999998"/>
    <n v="626.81310000000008"/>
    <s v="Colombia"/>
    <s v="COL"/>
    <x v="0"/>
  </r>
  <r>
    <n v="23"/>
    <x v="22"/>
    <n v="11.18"/>
    <n v="55.89"/>
    <n v="9.7100000000000009"/>
    <n v="3.21"/>
    <n v="4.28"/>
    <n v="2.0099999999999998"/>
    <n v="1.5"/>
    <n v="1.96"/>
    <n v="3.04"/>
    <n v="3.81"/>
    <n v="6.62"/>
    <n v="2.14"/>
    <n v="13.04"/>
    <n v="2.39"/>
    <n v="3.11"/>
    <n v="4.28"/>
    <n v="1.02"/>
    <n v="7.8"/>
    <n v="0"/>
    <n v="1.41"/>
    <n v="0"/>
    <n v="688.81"/>
    <n v="473.63"/>
    <n v="1544.94"/>
    <n v="912.25"/>
    <n v="79.89"/>
    <n v="45.35"/>
    <n v="23.98"/>
    <n v="54.02"/>
    <n v="33.229999999999997"/>
    <n v="7.79"/>
    <n v="67.260000000000005"/>
    <n v="35.26"/>
    <n v="109.26"/>
    <n v="75.239999999999995"/>
    <n v="0"/>
    <n v="0"/>
    <n v="726.37"/>
    <n v="0"/>
    <n v="1.8"/>
    <n v="1.86"/>
    <n v="0"/>
    <n v="3.66"/>
    <n v="2.66"/>
    <n v="3.16"/>
    <n v="1.07"/>
    <n v="3.66"/>
    <n v="2.4"/>
    <n v="2.42"/>
    <n v="1.41"/>
    <n v="2.31"/>
    <n v="11.33"/>
    <n v="33732.5"/>
    <n v="435.47"/>
    <n v="10209.41"/>
    <n v="2.0064000000000002"/>
    <n v="0.15875"/>
    <n v="0.72820000000000007"/>
    <n v="0.19600000000000001"/>
    <n v="0.183"/>
    <n v="0.13300000000000001"/>
    <n v="0.94800000000000006"/>
    <n v="0.32100000000000001"/>
    <n v="0.72"/>
    <n v="0.1452"/>
    <n v="8.4599999999999995E-2"/>
    <n v="6.93E-2"/>
    <n v="0.1133"/>
    <n v="0.156"/>
    <n v="5.9627499999999998"/>
    <n v="2176.4037499999999"/>
    <n v="1741.123"/>
    <n v="10001.700000000001"/>
    <n v="8747.1420000000016"/>
    <n v="4864.92"/>
    <n v="4799.5619999999999"/>
    <m/>
    <n v="0"/>
    <n v="0"/>
    <s v="Costa Rica"/>
    <s v="CRI"/>
    <x v="0"/>
  </r>
  <r>
    <n v="24"/>
    <x v="23"/>
    <n v="11.64"/>
    <n v="59.24"/>
    <n v="7.54"/>
    <n v="3.23"/>
    <n v="3.23"/>
    <n v="2.67"/>
    <n v="1.92"/>
    <n v="1.2"/>
    <n v="1.38"/>
    <n v="3.58"/>
    <n v="11.12"/>
    <n v="1.06"/>
    <n v="6.46"/>
    <n v="1.45"/>
    <n v="2.0499999999999998"/>
    <n v="5.16"/>
    <n v="1.4"/>
    <n v="9.85"/>
    <n v="48.47"/>
    <n v="1.6"/>
    <n v="28400.48"/>
    <n v="638.41999999999996"/>
    <n v="504.95"/>
    <n v="1058.97"/>
    <n v="786.45"/>
    <n v="167.04"/>
    <n v="26.89"/>
    <n v="18.55"/>
    <n v="43.67"/>
    <n v="11.56"/>
    <n v="7.54"/>
    <n v="89.58"/>
    <n v="39.619999999999997"/>
    <n v="99.03"/>
    <n v="106.75"/>
    <n v="4021.03"/>
    <n v="2873.79"/>
    <n v="1285.22"/>
    <n v="3.79"/>
    <n v="2.58"/>
    <n v="1.08"/>
    <n v="7.54"/>
    <n v="1.51"/>
    <n v="1.79"/>
    <n v="1.18"/>
    <n v="1.1399999999999999"/>
    <n v="2.17"/>
    <n v="2.95"/>
    <n v="2.5299999999999998"/>
    <n v="1.59"/>
    <n v="1.26"/>
    <n v="11.36"/>
    <n v="26515.66"/>
    <n v="215.59"/>
    <n v="8171.83"/>
    <n v="0.91079999999999983"/>
    <n v="0.14916666666666667"/>
    <n v="1.2231999999999998"/>
    <n v="0.12"/>
    <n v="7.5499999999999998E-2"/>
    <n v="8.9499999999999996E-2"/>
    <n v="0.35399999999999998"/>
    <n v="0.34199999999999997"/>
    <n v="0.88500000000000012"/>
    <n v="0.15179999999999999"/>
    <n v="9.5399999999999999E-2"/>
    <n v="3.78E-2"/>
    <n v="0.11359999999999999"/>
    <n v="0.19700000000000001"/>
    <n v="4.7447666666666661"/>
    <n v="1731.8398333333332"/>
    <n v="1385.4718666666668"/>
    <n v="7531.8960000000006"/>
    <n v="8124.8100000000013"/>
    <n v="5008.5959999999995"/>
    <n v="5591.3099999999995"/>
    <m/>
    <n v="242.6499"/>
    <n v="1011.3629"/>
    <s v="Croatia"/>
    <s v="HRV"/>
    <x v="0"/>
  </r>
  <r>
    <n v="25"/>
    <x v="24"/>
    <n v="16.16"/>
    <n v="64.63"/>
    <n v="7.54"/>
    <n v="3.23"/>
    <n v="4.3099999999999996"/>
    <n v="2.0699999999999998"/>
    <n v="0.84"/>
    <n v="1.59"/>
    <n v="1.89"/>
    <n v="3.76"/>
    <n v="12.28"/>
    <n v="0.87"/>
    <n v="7.54"/>
    <n v="1.7"/>
    <n v="2.5"/>
    <n v="5.27"/>
    <n v="2.15"/>
    <n v="8.59"/>
    <n v="44.7"/>
    <n v="1.56"/>
    <n v="0"/>
    <n v="1215.3599999999999"/>
    <n v="946.61"/>
    <n v="2055.25"/>
    <n v="1710.37"/>
    <n v="194.65"/>
    <n v="34.89"/>
    <n v="23.11"/>
    <n v="65.08"/>
    <n v="26.88"/>
    <n v="10.77"/>
    <n v="89.18"/>
    <n v="45.74"/>
    <n v="94.03"/>
    <n v="115.55"/>
    <n v="3681.63"/>
    <n v="3122.96"/>
    <n v="1710.14"/>
    <n v="4.26"/>
    <n v="5.92"/>
    <n v="1.72"/>
    <n v="32.31"/>
    <n v="2.73"/>
    <n v="1.84"/>
    <n v="1.37"/>
    <n v="0.68"/>
    <n v="3.69"/>
    <n v="2.63"/>
    <n v="2.86"/>
    <n v="1.95"/>
    <n v="1.4"/>
    <n v="13.89"/>
    <n v="30670.29"/>
    <n v="461.21"/>
    <n v="7282.51"/>
    <n v="1.2473999999999998"/>
    <n v="0.15666666666666665"/>
    <n v="1.3508"/>
    <n v="0.159"/>
    <n v="0.13650000000000001"/>
    <n v="9.1999999999999998E-2"/>
    <n v="0.41100000000000003"/>
    <n v="0.20400000000000001"/>
    <n v="0.78899999999999992"/>
    <n v="0.1716"/>
    <n v="0.11699999999999999"/>
    <n v="4.1999999999999996E-2"/>
    <n v="0.13890000000000002"/>
    <n v="0.17180000000000001"/>
    <n v="5.187666666666666"/>
    <n v="1893.498333333333"/>
    <n v="1514.7986666666666"/>
    <n v="13721.796000000002"/>
    <n v="16616.694"/>
    <n v="8682.4559999999983"/>
    <n v="9742.8539999999994"/>
    <m/>
    <n v="244.37990000000002"/>
    <n v="927.93090000000007"/>
    <s v="Cyprus"/>
    <s v="CYP"/>
    <x v="0"/>
  </r>
  <r>
    <n v="26"/>
    <x v="25"/>
    <n v="9.1"/>
    <n v="45.49"/>
    <n v="8.19"/>
    <n v="2.27"/>
    <n v="2.73"/>
    <n v="1.64"/>
    <n v="1.39"/>
    <n v="1.1200000000000001"/>
    <n v="1.61"/>
    <n v="3.08"/>
    <n v="11.97"/>
    <n v="0.72"/>
    <n v="6.14"/>
    <n v="0.95"/>
    <n v="1.67"/>
    <n v="6.6"/>
    <n v="1.36"/>
    <n v="9.1199999999999992"/>
    <n v="25.02"/>
    <n v="1.73"/>
    <n v="27295.06"/>
    <n v="897.2"/>
    <n v="696.57"/>
    <n v="1504.34"/>
    <n v="1149.92"/>
    <n v="304.99"/>
    <n v="22.77"/>
    <n v="28.68"/>
    <n v="57.12"/>
    <n v="16.23"/>
    <n v="10.24"/>
    <n v="79.36"/>
    <n v="40.79"/>
    <n v="88.93"/>
    <n v="114.27"/>
    <n v="5770.44"/>
    <n v="4307.22"/>
    <n v="1779.98"/>
    <n v="5.86"/>
    <n v="2.27"/>
    <n v="1.36"/>
    <n v="16.38"/>
    <n v="1.73"/>
    <n v="2.15"/>
    <n v="1.1399999999999999"/>
    <n v="1.38"/>
    <n v="2.95"/>
    <n v="2.5099999999999998"/>
    <n v="3.31"/>
    <n v="1.76"/>
    <n v="1.33"/>
    <n v="13.25"/>
    <n v="28178.09"/>
    <n v="463.3"/>
    <n v="10646.55"/>
    <n v="1.0626"/>
    <n v="0.12833333333333333"/>
    <n v="1.3167000000000002"/>
    <n v="0.11200000000000002"/>
    <n v="8.6499999999999994E-2"/>
    <n v="0.1075"/>
    <n v="0.34199999999999997"/>
    <n v="0.41399999999999998"/>
    <n v="0.75299999999999989"/>
    <n v="0.1986"/>
    <n v="0.1056"/>
    <n v="3.9900000000000005E-2"/>
    <n v="0.13250000000000001"/>
    <n v="0.18239999999999998"/>
    <n v="4.9816333333333347"/>
    <n v="1818.2961666666672"/>
    <n v="1454.6369333333339"/>
    <n v="11082.707999999999"/>
    <n v="12248.052"/>
    <n v="7439.8680000000004"/>
    <n v="8167.902"/>
    <m/>
    <n v="204.55440000000002"/>
    <n v="1244.1894"/>
    <s v="Czechia"/>
    <s v="CZE"/>
    <x v="0"/>
  </r>
  <r>
    <n v="27"/>
    <x v="26"/>
    <n v="21.69"/>
    <n v="108.46"/>
    <n v="14.17"/>
    <n v="7.75"/>
    <n v="7.23"/>
    <n v="3.99"/>
    <n v="3.07"/>
    <n v="1.98"/>
    <n v="3.34"/>
    <n v="4.7699999999999996"/>
    <n v="12.49"/>
    <n v="1.42"/>
    <n v="9.4"/>
    <n v="1.91"/>
    <n v="2.4300000000000002"/>
    <n v="8.82"/>
    <n v="3.47"/>
    <n v="11.32"/>
    <n v="86.77"/>
    <n v="2.06"/>
    <n v="50616.47"/>
    <n v="1360.73"/>
    <n v="1020.45"/>
    <n v="2329.2800000000002"/>
    <n v="1721.03"/>
    <n v="226.91"/>
    <n v="36.11"/>
    <n v="16.809999999999999"/>
    <n v="40.96"/>
    <n v="30.61"/>
    <n v="18.079999999999998"/>
    <n v="112.47"/>
    <n v="44.12"/>
    <n v="116.49"/>
    <n v="169.78"/>
    <n v="6390.52"/>
    <n v="4184.57"/>
    <n v="3711.94"/>
    <n v="4.12"/>
    <n v="7.23"/>
    <n v="2.68"/>
    <n v="79.27"/>
    <n v="2.96"/>
    <n v="3.25"/>
    <n v="1.93"/>
    <n v="2.02"/>
    <n v="6.21"/>
    <n v="2.38"/>
    <n v="4.46"/>
    <n v="2.84"/>
    <n v="1.75"/>
    <n v="17.59"/>
    <n v="49414.63"/>
    <n v="503.93"/>
    <n v="7028.01"/>
    <n v="2.2043999999999997"/>
    <n v="0.19874999999999998"/>
    <n v="1.3739000000000001"/>
    <n v="0.19800000000000001"/>
    <n v="0.14799999999999999"/>
    <n v="0.16250000000000001"/>
    <n v="0.57899999999999996"/>
    <n v="0.60599999999999998"/>
    <n v="0.71399999999999997"/>
    <n v="0.26759999999999995"/>
    <n v="0.1704"/>
    <n v="5.2500000000000005E-2"/>
    <n v="0.1759"/>
    <n v="0.22640000000000002"/>
    <n v="7.07735"/>
    <n v="2583.2327500000001"/>
    <n v="2066.5862000000002"/>
    <n v="15524.664000000001"/>
    <n v="16891.074000000001"/>
    <n v="9713.3639999999996"/>
    <n v="10585.854000000001"/>
    <m/>
    <n v="320.94920000000002"/>
    <n v="936.98020000000008"/>
    <s v="Denmark"/>
    <s v="DNK"/>
    <x v="0"/>
  </r>
  <r>
    <n v="28"/>
    <x v="27"/>
    <n v="8.24"/>
    <n v="54.92"/>
    <n v="7.32"/>
    <n v="3.02"/>
    <n v="5.49"/>
    <n v="1.23"/>
    <n v="0.7"/>
    <n v="1.35"/>
    <n v="2.35"/>
    <n v="2"/>
    <n v="7.86"/>
    <n v="1.05"/>
    <n v="10.98"/>
    <n v="2.76"/>
    <n v="3.44"/>
    <n v="4.58"/>
    <n v="0.92"/>
    <n v="6.3"/>
    <n v="0"/>
    <n v="1.39"/>
    <n v="0"/>
    <n v="502.07"/>
    <n v="307.95999999999998"/>
    <n v="916.85"/>
    <n v="635.85"/>
    <n v="59.65"/>
    <n v="41.9"/>
    <n v="21.47"/>
    <n v="26.34"/>
    <n v="0"/>
    <n v="6.86"/>
    <n v="46.45"/>
    <n v="64.069999999999993"/>
    <n v="95.6"/>
    <n v="103.74"/>
    <n v="1450.31"/>
    <n v="0"/>
    <n v="543.1"/>
    <n v="14.18"/>
    <n v="3.66"/>
    <n v="2.98"/>
    <n v="0"/>
    <n v="3.97"/>
    <n v="2.61"/>
    <n v="2.2599999999999998"/>
    <n v="1.04"/>
    <n v="2.4300000000000002"/>
    <n v="1.3"/>
    <n v="1.86"/>
    <n v="1.02"/>
    <n v="2.73"/>
    <n v="10.89"/>
    <n v="0"/>
    <n v="342.33"/>
    <n v="6929.43"/>
    <n v="1.5509999999999999"/>
    <n v="8.3333333333333329E-2"/>
    <n v="0.86460000000000004"/>
    <n v="0.13500000000000001"/>
    <n v="0.19850000000000001"/>
    <n v="0.1305"/>
    <n v="0.67799999999999994"/>
    <n v="0.312"/>
    <n v="0.39"/>
    <n v="0.1116"/>
    <n v="6.1199999999999997E-2"/>
    <n v="8.1900000000000001E-2"/>
    <n v="0.10890000000000002"/>
    <n v="0.126"/>
    <n v="4.832533333333334"/>
    <n v="1763.8746666666668"/>
    <n v="1411.0997333333335"/>
    <n v="6088.38"/>
    <n v="6132.0780000000004"/>
    <n v="3599.7000000000003"/>
    <n v="3181.0680000000002"/>
    <m/>
    <n v="0"/>
    <n v="0"/>
    <s v="Dominican Republic"/>
    <s v="DOM"/>
    <x v="0"/>
  </r>
  <r>
    <n v="29"/>
    <x v="28"/>
    <n v="3.5"/>
    <n v="40"/>
    <n v="7"/>
    <n v="2.5"/>
    <n v="3.5"/>
    <n v="0.98"/>
    <n v="0.63"/>
    <n v="1.1399999999999999"/>
    <n v="1.74"/>
    <n v="2.09"/>
    <n v="6.19"/>
    <n v="1.03"/>
    <n v="10"/>
    <n v="1.83"/>
    <n v="3.06"/>
    <n v="6.5"/>
    <n v="0.35"/>
    <n v="5.85"/>
    <n v="21.87"/>
    <n v="0.68"/>
    <n v="21000"/>
    <n v="325.83"/>
    <n v="269"/>
    <n v="585.25"/>
    <n v="494.32"/>
    <n v="44.16"/>
    <n v="34.630000000000003"/>
    <n v="13.58"/>
    <n v="34.78"/>
    <n v="20.25"/>
    <n v="7"/>
    <n v="54.47"/>
    <n v="51.18"/>
    <n v="96"/>
    <n v="90.88"/>
    <n v="1214.17"/>
    <n v="1177.3800000000001"/>
    <n v="522.27"/>
    <n v="10.91"/>
    <n v="1.5"/>
    <n v="1.5"/>
    <n v="8.75"/>
    <n v="2.39"/>
    <n v="1.55"/>
    <n v="1.2"/>
    <n v="0.68"/>
    <n v="2.48"/>
    <n v="1.42"/>
    <n v="1.35"/>
    <n v="1.29"/>
    <n v="1.18"/>
    <n v="7.38"/>
    <n v="25547.41"/>
    <n v="229.58"/>
    <n v="4555"/>
    <n v="1.1484000000000001"/>
    <n v="8.7083333333333332E-2"/>
    <n v="0.68090000000000006"/>
    <n v="0.11399999999999999"/>
    <n v="0.11950000000000001"/>
    <n v="7.7499999999999999E-2"/>
    <n v="0.36"/>
    <n v="0.20400000000000001"/>
    <n v="0.42599999999999999"/>
    <n v="8.1000000000000003E-2"/>
    <n v="7.7399999999999997E-2"/>
    <n v="3.5400000000000001E-2"/>
    <n v="7.3800000000000004E-2"/>
    <n v="0.11699999999999999"/>
    <n v="3.6019833333333335"/>
    <n v="1314.7239166666668"/>
    <n v="1051.7791333333334"/>
    <n v="3941.0519999999997"/>
    <n v="4746.4319999999998"/>
    <n v="2384.5319999999997"/>
    <n v="2718.5519999999997"/>
    <m/>
    <n v="185.61250000000001"/>
    <n v="619.24250000000006"/>
    <s v="Ecuador"/>
    <s v="ECU"/>
    <x v="0"/>
  </r>
  <r>
    <n v="30"/>
    <x v="29"/>
    <n v="3.88"/>
    <n v="19.420000000000002"/>
    <n v="4.8600000000000003"/>
    <n v="1.7"/>
    <n v="2.59"/>
    <n v="0.31"/>
    <n v="0.16"/>
    <n v="0.96"/>
    <n v="0.66"/>
    <n v="1.65"/>
    <n v="3.87"/>
    <n v="0.23"/>
    <n v="7.28"/>
    <n v="1.49"/>
    <n v="1.94"/>
    <n v="1.94"/>
    <n v="0.24"/>
    <n v="5.62"/>
    <n v="11.33"/>
    <n v="0.34"/>
    <n v="38034.379999999997"/>
    <n v="187.03"/>
    <n v="115.56"/>
    <n v="326.58999999999997"/>
    <n v="218.16"/>
    <n v="26.74"/>
    <n v="10.92"/>
    <n v="9.0399999999999991"/>
    <n v="18.64"/>
    <n v="8.07"/>
    <n v="3.88"/>
    <n v="40.07"/>
    <n v="48.25"/>
    <n v="109.66"/>
    <n v="58.96"/>
    <n v="630.94000000000005"/>
    <n v="354.67"/>
    <n v="169.22"/>
    <n v="12.75"/>
    <n v="0.49"/>
    <n v="0.32"/>
    <n v="1.1499999999999999"/>
    <n v="1.34"/>
    <n v="0.43"/>
    <n v="0.38"/>
    <n v="0.25"/>
    <n v="1.72"/>
    <n v="0.88"/>
    <n v="0.37"/>
    <n v="0.57999999999999996"/>
    <n v="0.57999999999999996"/>
    <n v="9.9600000000000009"/>
    <n v="31470.81"/>
    <n v="97.25"/>
    <n v="2348.69"/>
    <n v="0.43559999999999999"/>
    <n v="6.8749999999999992E-2"/>
    <n v="0.42570000000000008"/>
    <n v="9.6000000000000002E-2"/>
    <n v="6.7000000000000004E-2"/>
    <n v="2.1499999999999998E-2"/>
    <n v="0.11400000000000002"/>
    <n v="7.4999999999999997E-2"/>
    <n v="0.26400000000000001"/>
    <n v="2.2200000000000001E-2"/>
    <n v="3.4799999999999998E-2"/>
    <n v="1.7399999999999999E-2"/>
    <n v="9.9600000000000008E-2"/>
    <n v="0.11240000000000001"/>
    <n v="1.8539500000000002"/>
    <n v="676.69175000000007"/>
    <n v="541.35340000000008"/>
    <n v="2200.4279999999999"/>
    <n v="2145.576"/>
    <n v="1363.068"/>
    <n v="1222.1760000000002"/>
    <m/>
    <n v="157.9178"/>
    <n v="381.45680000000004"/>
    <s v="Egypt"/>
    <s v="EGY"/>
    <x v="0"/>
  </r>
  <r>
    <n v="31"/>
    <x v="30"/>
    <n v="12.93"/>
    <n v="64.63"/>
    <n v="8.6199999999999992"/>
    <n v="5.39"/>
    <n v="5.22"/>
    <n v="1.92"/>
    <n v="1.59"/>
    <n v="1.18"/>
    <n v="1.31"/>
    <n v="2.71"/>
    <n v="11.37"/>
    <n v="0.99"/>
    <n v="8.6199999999999992"/>
    <n v="1.74"/>
    <n v="2.09"/>
    <n v="5.82"/>
    <n v="1.62"/>
    <n v="8.3800000000000008"/>
    <n v="32.31"/>
    <n v="1.85"/>
    <n v="29441.32"/>
    <n v="668.06"/>
    <n v="485.35"/>
    <n v="1081"/>
    <n v="810.03"/>
    <n v="273.47000000000003"/>
    <n v="28.23"/>
    <n v="20.13"/>
    <n v="50.14"/>
    <n v="25.91"/>
    <n v="10.56"/>
    <n v="92.44"/>
    <n v="30.62"/>
    <n v="83.17"/>
    <n v="94.13"/>
    <n v="3786.91"/>
    <n v="2651.32"/>
    <n v="1726.01"/>
    <n v="4.0999999999999996"/>
    <n v="3.12"/>
    <n v="0.83"/>
    <n v="13.46"/>
    <n v="1.69"/>
    <n v="2.3199999999999998"/>
    <n v="0.91"/>
    <n v="1.72"/>
    <n v="3.52"/>
    <n v="2.11"/>
    <n v="2.65"/>
    <n v="1.47"/>
    <n v="1.08"/>
    <n v="14.48"/>
    <n v="28602.86"/>
    <n v="365.4"/>
    <n v="6459.34"/>
    <n v="0.86459999999999992"/>
    <n v="0.11291666666666667"/>
    <n v="1.2506999999999999"/>
    <n v="0.11799999999999999"/>
    <n v="8.4499999999999992E-2"/>
    <n v="0.11599999999999999"/>
    <n v="0.27300000000000002"/>
    <n v="0.51600000000000001"/>
    <n v="0.63300000000000001"/>
    <n v="0.15899999999999997"/>
    <n v="8.8200000000000001E-2"/>
    <n v="3.2399999999999998E-2"/>
    <n v="0.14480000000000001"/>
    <n v="0.16760000000000003"/>
    <n v="4.5607166666666661"/>
    <n v="1664.6615833333331"/>
    <n v="1331.7292666666665"/>
    <n v="8315.3520000000008"/>
    <n v="8979.402"/>
    <n v="5837.7119999999995"/>
    <n v="6057.2820000000011"/>
    <m/>
    <n v="213.58109999999999"/>
    <n v="827.20510000000013"/>
    <s v="Estonia"/>
    <s v="EST"/>
    <x v="0"/>
  </r>
  <r>
    <n v="32"/>
    <x v="31"/>
    <n v="4.76"/>
    <n v="23.81"/>
    <n v="0"/>
    <n v="1"/>
    <n v="0"/>
    <n v="0.73"/>
    <n v="0.41"/>
    <n v="1.61"/>
    <n v="1.1200000000000001"/>
    <n v="2.73"/>
    <n v="0"/>
    <n v="0.47"/>
    <n v="0"/>
    <n v="0.97"/>
    <n v="0"/>
    <n v="0"/>
    <n v="0"/>
    <n v="0"/>
    <n v="0"/>
    <n v="1.25"/>
    <n v="0"/>
    <n v="553.4"/>
    <n v="308.25"/>
    <n v="1605.33"/>
    <n v="665.17"/>
    <n v="0"/>
    <n v="0"/>
    <n v="11.5"/>
    <n v="102.5"/>
    <n v="0"/>
    <n v="0"/>
    <n v="0"/>
    <n v="0"/>
    <n v="0"/>
    <n v="0"/>
    <n v="2246.6"/>
    <n v="0"/>
    <n v="247.5"/>
    <n v="15.5"/>
    <n v="0"/>
    <n v="0"/>
    <n v="0"/>
    <n v="7.07"/>
    <n v="2.5"/>
    <n v="0.6"/>
    <n v="0"/>
    <n v="0.91"/>
    <n v="1.89"/>
    <n v="0.79"/>
    <n v="1.1299999999999999"/>
    <n v="1.46"/>
    <n v="14.26"/>
    <n v="0"/>
    <n v="0"/>
    <n v="0"/>
    <n v="0.73920000000000008"/>
    <n v="0.11375"/>
    <n v="0"/>
    <n v="0.161"/>
    <n v="0.35350000000000004"/>
    <n v="0.125"/>
    <n v="0.18"/>
    <n v="0"/>
    <n v="0.56699999999999995"/>
    <n v="4.7399999999999998E-2"/>
    <n v="6.7799999999999999E-2"/>
    <n v="4.3799999999999999E-2"/>
    <n v="0.1426"/>
    <n v="0"/>
    <n v="0"/>
    <n v="0"/>
    <n v="0"/>
    <n v="0"/>
    <n v="0"/>
    <n v="0"/>
    <n v="0"/>
    <m/>
    <n v="0"/>
    <n v="0"/>
    <s v="Ethiopia"/>
    <s v="ETH"/>
    <x v="0"/>
  </r>
  <r>
    <n v="33"/>
    <x v="32"/>
    <n v="15.08"/>
    <n v="96.94"/>
    <n v="10.77"/>
    <n v="8.6199999999999992"/>
    <n v="8.6199999999999992"/>
    <n v="2.87"/>
    <n v="2.09"/>
    <n v="1.2"/>
    <n v="2.87"/>
    <n v="3.39"/>
    <n v="8.7200000000000006"/>
    <n v="1.86"/>
    <n v="14"/>
    <n v="3.11"/>
    <n v="3.83"/>
    <n v="11.2"/>
    <n v="3.34"/>
    <n v="12.39"/>
    <n v="75.400000000000006"/>
    <n v="2.1"/>
    <n v="31505.040000000001"/>
    <n v="948.95"/>
    <n v="797.41"/>
    <n v="1683.77"/>
    <n v="1267.56"/>
    <n v="126.25"/>
    <n v="22.84"/>
    <n v="27.31"/>
    <n v="44.76"/>
    <n v="30.22"/>
    <n v="17.23"/>
    <n v="86.82"/>
    <n v="37.71"/>
    <n v="92.57"/>
    <n v="118.55"/>
    <n v="7403.83"/>
    <n v="4620.68"/>
    <n v="3171.45"/>
    <n v="3.51"/>
    <n v="8.51"/>
    <n v="1.4"/>
    <n v="55.47"/>
    <n v="2.44"/>
    <n v="2.34"/>
    <n v="1.38"/>
    <n v="1.99"/>
    <n v="4.6500000000000004"/>
    <n v="2.5299999999999998"/>
    <n v="4.32"/>
    <n v="1.83"/>
    <n v="1.85"/>
    <n v="22.81"/>
    <n v="34154.47"/>
    <n v="322.58999999999997"/>
    <n v="0"/>
    <n v="1.8942000000000001"/>
    <n v="0.14125000000000001"/>
    <n v="0.95920000000000027"/>
    <n v="0.12"/>
    <n v="0.122"/>
    <n v="0.11699999999999999"/>
    <n v="0.41399999999999998"/>
    <n v="0.59699999999999998"/>
    <n v="0.75900000000000001"/>
    <n v="0.25919999999999999"/>
    <n v="0.10980000000000001"/>
    <n v="5.5500000000000008E-2"/>
    <n v="0.22810000000000002"/>
    <n v="0.24780000000000002"/>
    <n v="6.0240500000000008"/>
    <n v="2198.7782500000003"/>
    <n v="1759.0226000000002"/>
    <n v="11078.795999999998"/>
    <n v="12231.083999999999"/>
    <n v="6669.8760000000002"/>
    <n v="7999.7340000000004"/>
    <m/>
    <n v="261.61059999999998"/>
    <n v="0"/>
    <s v="Finland"/>
    <s v="FIN"/>
    <x v="0"/>
  </r>
  <r>
    <n v="34"/>
    <x v="33"/>
    <n v="16.16"/>
    <n v="64.63"/>
    <n v="10.77"/>
    <n v="7.54"/>
    <n v="5.39"/>
    <n v="3"/>
    <n v="2.0099999999999998"/>
    <n v="1.27"/>
    <n v="1.94"/>
    <n v="4.16"/>
    <n v="18.760000000000002"/>
    <n v="0.81"/>
    <n v="8.08"/>
    <n v="2.4300000000000002"/>
    <n v="2.98"/>
    <n v="12.39"/>
    <n v="2.15"/>
    <n v="14.04"/>
    <n v="80.78"/>
    <n v="2.04"/>
    <n v="29620.12"/>
    <n v="922.77"/>
    <n v="706.32"/>
    <n v="1711.53"/>
    <n v="1301.08"/>
    <n v="198.42"/>
    <n v="31.59"/>
    <n v="20.46"/>
    <n v="36.01"/>
    <n v="16.39"/>
    <n v="12.93"/>
    <n v="96.61"/>
    <n v="40.380000000000003"/>
    <n v="96.92"/>
    <n v="130.04"/>
    <n v="6543.37"/>
    <n v="4640.5600000000004"/>
    <n v="2791.16"/>
    <n v="3.24"/>
    <n v="5.39"/>
    <n v="2.15"/>
    <n v="41.47"/>
    <n v="3.2"/>
    <n v="3.24"/>
    <n v="2.15"/>
    <n v="1.5"/>
    <n v="3.44"/>
    <n v="2.4700000000000002"/>
    <n v="3.71"/>
    <n v="2.27"/>
    <n v="2.35"/>
    <n v="22.22"/>
    <n v="30755.57"/>
    <n v="789.87"/>
    <n v="9538"/>
    <n v="1.2803999999999998"/>
    <n v="0.17333333333333334"/>
    <n v="2.0636000000000001"/>
    <n v="0.127"/>
    <n v="0.16"/>
    <n v="0.16200000000000001"/>
    <n v="0.64499999999999991"/>
    <n v="0.44999999999999996"/>
    <n v="0.74099999999999999"/>
    <n v="0.22259999999999999"/>
    <n v="0.13619999999999999"/>
    <n v="7.0499999999999993E-2"/>
    <n v="0.22220000000000001"/>
    <n v="0.28079999999999999"/>
    <n v="6.7346333333333321"/>
    <n v="2458.1411666666663"/>
    <n v="1966.5129333333332"/>
    <n v="11658.276"/>
    <n v="12949.344000000001"/>
    <n v="6925.7160000000003"/>
    <n v="7596.5040000000008"/>
    <m/>
    <n v="284.00110000000001"/>
    <n v="1157.0211000000002"/>
    <s v="France"/>
    <s v="FRA"/>
    <x v="0"/>
  </r>
  <r>
    <n v="35"/>
    <x v="34"/>
    <n v="9.6"/>
    <n v="38.39"/>
    <n v="8.4499999999999993"/>
    <n v="1.92"/>
    <n v="2.69"/>
    <n v="0.89"/>
    <n v="0.46"/>
    <n v="2.06"/>
    <n v="0.71"/>
    <n v="2.54"/>
    <n v="9.15"/>
    <n v="0.66"/>
    <n v="6.91"/>
    <n v="1.44"/>
    <n v="2.23"/>
    <n v="3.07"/>
    <n v="0.38"/>
    <n v="6.78"/>
    <n v="15.36"/>
    <n v="1.18"/>
    <n v="0"/>
    <n v="743.02"/>
    <n v="501.38"/>
    <n v="1272.48"/>
    <n v="849.32"/>
    <n v="73.61"/>
    <n v="19.34"/>
    <n v="10.78"/>
    <n v="53.12"/>
    <n v="13.2"/>
    <n v="6.14"/>
    <n v="72.3"/>
    <n v="47.38"/>
    <n v="123.25"/>
    <n v="127.36"/>
    <n v="1577.13"/>
    <n v="925.19"/>
    <n v="509.94"/>
    <n v="11.83"/>
    <n v="1.54"/>
    <n v="0.77"/>
    <n v="5.76"/>
    <n v="1.39"/>
    <n v="1.74"/>
    <n v="0.82"/>
    <n v="1.28"/>
    <n v="3"/>
    <n v="2.0299999999999998"/>
    <n v="1.78"/>
    <n v="1.75"/>
    <n v="0.89"/>
    <n v="10.37"/>
    <n v="24008.77"/>
    <n v="250.39"/>
    <n v="5448.96"/>
    <n v="0.46860000000000002"/>
    <n v="0.10583333333333333"/>
    <n v="1.0065000000000002"/>
    <n v="0.20600000000000002"/>
    <n v="6.9499999999999992E-2"/>
    <n v="8.6999999999999994E-2"/>
    <n v="0.246"/>
    <n v="0.38400000000000001"/>
    <n v="0.60899999999999999"/>
    <n v="0.10680000000000001"/>
    <n v="0.10500000000000001"/>
    <n v="2.6700000000000002E-2"/>
    <n v="0.10369999999999999"/>
    <n v="0.1356"/>
    <n v="3.6602333333333337"/>
    <n v="1335.9851666666668"/>
    <n v="1068.7881333333335"/>
    <n v="8187.6360000000004"/>
    <n v="8111.4119999999984"/>
    <n v="5010.8760000000002"/>
    <n v="4979.9519999999993"/>
    <m/>
    <n v="205.63250000000005"/>
    <n v="735.16850000000011"/>
    <s v="Georgia"/>
    <s v="GEO"/>
    <x v="0"/>
  </r>
  <r>
    <n v="36"/>
    <x v="35"/>
    <n v="15.08"/>
    <n v="64.63"/>
    <n v="10.77"/>
    <n v="4.8499999999999996"/>
    <n v="4.3099999999999996"/>
    <n v="2.99"/>
    <n v="2.71"/>
    <n v="1.28"/>
    <n v="2.13"/>
    <n v="3.37"/>
    <n v="13.5"/>
    <n v="0.75"/>
    <n v="5.39"/>
    <n v="1.03"/>
    <n v="1.69"/>
    <n v="8.6199999999999992"/>
    <n v="3.39"/>
    <n v="12.24"/>
    <n v="52.78"/>
    <n v="1.96"/>
    <n v="32312.86"/>
    <n v="1059.0999999999999"/>
    <n v="805.41"/>
    <n v="1955.45"/>
    <n v="1482.82"/>
    <n v="330.81"/>
    <n v="41.25"/>
    <n v="22.84"/>
    <n v="37.94"/>
    <n v="21.28"/>
    <n v="12.93"/>
    <n v="85.22"/>
    <n v="39.880000000000003"/>
    <n v="93.58"/>
    <n v="123.03"/>
    <n v="7314.73"/>
    <n v="5449.52"/>
    <n v="3305.83"/>
    <n v="3.82"/>
    <n v="5.28"/>
    <n v="2.69"/>
    <n v="32.31"/>
    <n v="2.66"/>
    <n v="2.57"/>
    <n v="1.8"/>
    <n v="1.58"/>
    <n v="3.73"/>
    <n v="2.84"/>
    <n v="2.84"/>
    <n v="1.75"/>
    <n v="1.91"/>
    <n v="16.059999999999999"/>
    <n v="31787.34"/>
    <n v="443.67"/>
    <n v="14384.34"/>
    <n v="1.4057999999999997"/>
    <n v="0.14041666666666666"/>
    <n v="1.4850000000000001"/>
    <n v="0.128"/>
    <n v="0.13300000000000001"/>
    <n v="0.1285"/>
    <n v="0.54"/>
    <n v="0.47399999999999998"/>
    <n v="0.85199999999999998"/>
    <n v="0.1704"/>
    <n v="0.10500000000000001"/>
    <n v="5.7299999999999997E-2"/>
    <n v="0.16059999999999999"/>
    <n v="0.24480000000000005"/>
    <n v="6.0248166666666663"/>
    <n v="2199.0580833333333"/>
    <n v="1759.2464666666667"/>
    <n v="13953.600000000002"/>
    <n v="15385.056"/>
    <n v="8575.4999999999982"/>
    <n v="9288.366"/>
    <m/>
    <n v="240.03639999999999"/>
    <n v="1625.6904000000002"/>
    <s v="Germany"/>
    <s v="DEU"/>
    <x v="0"/>
  </r>
  <r>
    <n v="37"/>
    <x v="36"/>
    <n v="4.46"/>
    <n v="51.7"/>
    <n v="0"/>
    <n v="1.78"/>
    <n v="2.0099999999999998"/>
    <n v="0.67"/>
    <n v="0.33"/>
    <n v="3.09"/>
    <n v="1.57"/>
    <n v="2.4"/>
    <n v="5.6"/>
    <n v="0.59"/>
    <n v="3.57"/>
    <n v="1.21"/>
    <n v="1.87"/>
    <n v="0"/>
    <n v="0"/>
    <n v="4.3"/>
    <n v="0"/>
    <n v="1.19"/>
    <n v="0"/>
    <n v="0"/>
    <n v="0"/>
    <n v="1256.76"/>
    <n v="0"/>
    <n v="48.13"/>
    <n v="51.61"/>
    <n v="11.79"/>
    <n v="23.71"/>
    <n v="0"/>
    <n v="8.91"/>
    <n v="18.27"/>
    <n v="0"/>
    <n v="0"/>
    <n v="0"/>
    <n v="0"/>
    <n v="0"/>
    <n v="0"/>
    <n v="0"/>
    <n v="0"/>
    <n v="0"/>
    <n v="0"/>
    <n v="2.5499999999999998"/>
    <n v="1.66"/>
    <n v="2.79"/>
    <n v="0.62"/>
    <n v="2.38"/>
    <n v="2.1"/>
    <n v="2.81"/>
    <n v="1.07"/>
    <n v="1.96"/>
    <n v="5.05"/>
    <n v="0"/>
    <n v="0"/>
    <n v="0"/>
    <n v="1.0362"/>
    <n v="9.9999999999999992E-2"/>
    <n v="0.61599999999999999"/>
    <n v="0.309"/>
    <n v="0.1275"/>
    <n v="8.299999999999999E-2"/>
    <n v="0.83700000000000008"/>
    <n v="0.186"/>
    <n v="0.63000000000000012"/>
    <n v="0.1686"/>
    <n v="6.4200000000000007E-2"/>
    <n v="5.8799999999999998E-2"/>
    <n v="5.0500000000000003E-2"/>
    <n v="8.5999999999999993E-2"/>
    <n v="4.3528000000000002"/>
    <n v="1588.7720000000002"/>
    <n v="1271.0176000000001"/>
    <n v="8023.9440000000004"/>
    <n v="0"/>
    <n v="0"/>
    <n v="0"/>
    <m/>
    <n v="0"/>
    <n v="0"/>
    <s v="Ghana"/>
    <s v="GHA"/>
    <x v="0"/>
  </r>
  <r>
    <n v="38"/>
    <x v="37"/>
    <n v="16.16"/>
    <n v="53.85"/>
    <n v="9.16"/>
    <n v="4.8499999999999996"/>
    <n v="5.39"/>
    <n v="2.15"/>
    <n v="0.54"/>
    <n v="1.69"/>
    <n v="1.31"/>
    <n v="4.3"/>
    <n v="13.23"/>
    <n v="0.78"/>
    <n v="8.6199999999999992"/>
    <n v="1.72"/>
    <n v="2.5"/>
    <n v="5.17"/>
    <n v="1.29"/>
    <n v="10.14"/>
    <n v="32.31"/>
    <n v="2.06"/>
    <n v="26927.38"/>
    <n v="517.78"/>
    <n v="447.12"/>
    <n v="913.71"/>
    <n v="796.82"/>
    <n v="235.18"/>
    <n v="31.86"/>
    <n v="24.84"/>
    <n v="46.4"/>
    <n v="22.7"/>
    <n v="8.6199999999999992"/>
    <n v="85.56"/>
    <n v="37.549999999999997"/>
    <n v="90.27"/>
    <n v="110.42"/>
    <n v="2917.71"/>
    <n v="2510.58"/>
    <n v="1000.42"/>
    <n v="4.6399999999999997"/>
    <n v="4.3099999999999996"/>
    <n v="1.08"/>
    <n v="16.16"/>
    <n v="1.92"/>
    <n v="1.34"/>
    <n v="1.22"/>
    <n v="0.94"/>
    <n v="3.63"/>
    <n v="2.44"/>
    <n v="2.0499999999999998"/>
    <n v="1.95"/>
    <n v="1.23"/>
    <n v="13.31"/>
    <n v="26304.71"/>
    <n v="422.24"/>
    <n v="8660.9500000000007"/>
    <n v="0.86459999999999992"/>
    <n v="0.17916666666666667"/>
    <n v="1.4553"/>
    <n v="0.16899999999999998"/>
    <n v="9.6000000000000002E-2"/>
    <n v="6.7000000000000004E-2"/>
    <n v="0.36599999999999999"/>
    <n v="0.28199999999999997"/>
    <n v="0.73199999999999998"/>
    <n v="0.12299999999999997"/>
    <n v="0.11699999999999999"/>
    <n v="3.6900000000000002E-2"/>
    <n v="0.13310000000000002"/>
    <n v="0.20280000000000001"/>
    <n v="4.8238666666666674"/>
    <n v="1760.7113333333336"/>
    <n v="1408.5690666666669"/>
    <n v="7118.8439999999991"/>
    <n v="8642.0760000000009"/>
    <n v="4743.264000000001"/>
    <n v="5494.7759999999998"/>
    <m/>
    <n v="215.98659999999998"/>
    <n v="1049.7716"/>
    <s v="Greece"/>
    <s v="GRC"/>
    <x v="0"/>
  </r>
  <r>
    <n v="39"/>
    <x v="38"/>
    <n v="7.66"/>
    <n v="63.84"/>
    <n v="5.75"/>
    <n v="6.38"/>
    <n v="7.02"/>
    <n v="1.3"/>
    <n v="1.05"/>
    <n v="3.1"/>
    <n v="2.2200000000000002"/>
    <n v="3.87"/>
    <n v="28.91"/>
    <n v="1.61"/>
    <n v="15.32"/>
    <n v="2.29"/>
    <n v="2.91"/>
    <n v="9.9600000000000009"/>
    <n v="1.53"/>
    <n v="10.38"/>
    <n v="63.84"/>
    <n v="2.98"/>
    <n v="33170.97"/>
    <n v="2271.09"/>
    <n v="1677.38"/>
    <n v="4468.76"/>
    <n v="3008.69"/>
    <n v="240.97"/>
    <n v="22.91"/>
    <n v="19.829999999999998"/>
    <n v="94.12"/>
    <n v="7.97"/>
    <n v="12.77"/>
    <n v="77.55"/>
    <n v="42.12"/>
    <n v="89.84"/>
    <n v="132.65"/>
    <n v="28436.639999999999"/>
    <n v="19562.98"/>
    <n v="3423.87"/>
    <n v="3.82"/>
    <n v="3.45"/>
    <n v="1.28"/>
    <n v="14.56"/>
    <n v="4.3099999999999996"/>
    <n v="4.0599999999999996"/>
    <n v="2.44"/>
    <n v="1.49"/>
    <n v="5.04"/>
    <n v="2.38"/>
    <n v="3.27"/>
    <n v="2.58"/>
    <n v="2.6"/>
    <n v="23.5"/>
    <n v="31723.64"/>
    <n v="823.53"/>
    <n v="19679.57"/>
    <n v="1.4652000000000001"/>
    <n v="0.16125"/>
    <n v="3.1801000000000004"/>
    <n v="0.31"/>
    <n v="0.21549999999999997"/>
    <n v="0.20299999999999999"/>
    <n v="0.73199999999999998"/>
    <n v="0.44700000000000001"/>
    <n v="0.71399999999999997"/>
    <n v="0.19619999999999999"/>
    <n v="0.15479999999999999"/>
    <n v="7.8E-2"/>
    <n v="0.23500000000000001"/>
    <n v="0.20760000000000001"/>
    <n v="8.2996499999999997"/>
    <n v="3029.3722499999999"/>
    <n v="2423.4978000000001"/>
    <n v="28432.344000000001"/>
    <n v="28571.621999999999"/>
    <n v="15246.324000000001"/>
    <n v="16589.831999999999"/>
    <m/>
    <n v="243.07469999999998"/>
    <n v="2147.1917000000003"/>
    <s v="Hong Kong (China)"/>
    <s v="HKG"/>
    <x v="0"/>
  </r>
  <r>
    <n v="40"/>
    <x v="39"/>
    <n v="10.16"/>
    <n v="52.23"/>
    <n v="8.1199999999999992"/>
    <n v="2.3199999999999998"/>
    <n v="2.61"/>
    <n v="1.43"/>
    <n v="1.08"/>
    <n v="1.25"/>
    <n v="1.58"/>
    <n v="3.08"/>
    <n v="11.78"/>
    <n v="0.49"/>
    <n v="5.22"/>
    <n v="1.1299999999999999"/>
    <n v="1.51"/>
    <n v="6.19"/>
    <n v="1.1599999999999999"/>
    <n v="5.72"/>
    <n v="27.56"/>
    <n v="1.84"/>
    <n v="29015.31"/>
    <n v="574.54"/>
    <n v="451.62"/>
    <n v="990.84"/>
    <n v="746.82"/>
    <n v="160.13999999999999"/>
    <n v="17.22"/>
    <n v="25.21"/>
    <n v="47.66"/>
    <n v="15.17"/>
    <n v="7.25"/>
    <n v="80.34"/>
    <n v="33.14"/>
    <n v="92.07"/>
    <n v="98.02"/>
    <n v="3700.35"/>
    <n v="2606.91"/>
    <n v="1112.5999999999999"/>
    <n v="9.83"/>
    <n v="3.19"/>
    <n v="1.28"/>
    <n v="19.149999999999999"/>
    <n v="1.62"/>
    <n v="1.93"/>
    <n v="1.26"/>
    <n v="1.37"/>
    <n v="2.17"/>
    <n v="2.14"/>
    <n v="3.6"/>
    <n v="1.97"/>
    <n v="1.46"/>
    <n v="12.63"/>
    <n v="28415.43"/>
    <n v="356.01"/>
    <n v="9874.1299999999992"/>
    <n v="1.0427999999999999"/>
    <n v="0.12833333333333333"/>
    <n v="1.2958000000000001"/>
    <n v="0.125"/>
    <n v="8.1000000000000003E-2"/>
    <n v="9.6500000000000002E-2"/>
    <n v="0.378"/>
    <n v="0.41100000000000003"/>
    <n v="0.64200000000000002"/>
    <n v="0.21600000000000003"/>
    <n v="0.1182"/>
    <n v="4.3799999999999999E-2"/>
    <n v="0.12630000000000002"/>
    <n v="0.11439999999999999"/>
    <n v="4.8191333333333333"/>
    <n v="1758.9836666666667"/>
    <n v="1407.1869333333334"/>
    <n v="7098.4679999999998"/>
    <n v="7742.7240000000002"/>
    <n v="4600.6679999999997"/>
    <n v="5085.924"/>
    <m/>
    <n v="199.79309999999998"/>
    <n v="1159.6460999999999"/>
    <s v="Hungary"/>
    <s v="HUN"/>
    <x v="0"/>
  </r>
  <r>
    <n v="41"/>
    <x v="40"/>
    <n v="21.56"/>
    <n v="125.75"/>
    <n v="17.25"/>
    <n v="10.78"/>
    <n v="10.15"/>
    <n v="3.09"/>
    <n v="2.38"/>
    <n v="1.69"/>
    <n v="3.62"/>
    <n v="5.81"/>
    <n v="15.12"/>
    <n v="2.4"/>
    <n v="19.399999999999999"/>
    <n v="3.21"/>
    <n v="2.64"/>
    <n v="12.4"/>
    <n v="3.95"/>
    <n v="20.22"/>
    <n v="66.83"/>
    <n v="2.27"/>
    <n v="0"/>
    <n v="1805.41"/>
    <n v="1650.37"/>
    <n v="2685.5"/>
    <n v="2444.37"/>
    <n v="96.16"/>
    <n v="73.42"/>
    <n v="23.68"/>
    <n v="65.849999999999994"/>
    <n v="0"/>
    <n v="14.73"/>
    <n v="126.51"/>
    <n v="56.84"/>
    <n v="163.55000000000001"/>
    <n v="201.74"/>
    <n v="6322.94"/>
    <n v="5223.7700000000004"/>
    <n v="4737.16"/>
    <n v="9.2100000000000009"/>
    <n v="5.57"/>
    <n v="2.25"/>
    <n v="0"/>
    <n v="2.61"/>
    <n v="2.34"/>
    <n v="3.28"/>
    <n v="3.09"/>
    <n v="5.1100000000000003"/>
    <n v="2.93"/>
    <n v="4.78"/>
    <n v="2.16"/>
    <n v="1.91"/>
    <n v="32.92"/>
    <n v="45112.1"/>
    <n v="0"/>
    <n v="0"/>
    <n v="2.3891999999999998"/>
    <n v="0.24208333333333332"/>
    <n v="1.6632000000000002"/>
    <n v="0.16899999999999998"/>
    <n v="0.1305"/>
    <n v="0.11699999999999999"/>
    <n v="0.98399999999999999"/>
    <n v="0.92699999999999994"/>
    <n v="0.87900000000000011"/>
    <n v="0.2868"/>
    <n v="0.12959999999999999"/>
    <n v="5.7299999999999997E-2"/>
    <n v="0.32920000000000005"/>
    <n v="0.40439999999999998"/>
    <n v="8.708283333333334"/>
    <n v="3178.5234166666669"/>
    <n v="2542.8187333333335"/>
    <n v="17008.248"/>
    <n v="22633.121999999999"/>
    <n v="11727.708000000001"/>
    <n v="15487.121999999999"/>
    <m/>
    <n v="349.98900000000003"/>
    <n v="0"/>
    <s v="Iceland"/>
    <s v="ISL"/>
    <x v="0"/>
  </r>
  <r>
    <n v="42"/>
    <x v="41"/>
    <n v="3.04"/>
    <n v="14.58"/>
    <n v="4.25"/>
    <n v="2.19"/>
    <n v="3.64"/>
    <n v="0.46"/>
    <n v="0.19"/>
    <n v="0.72"/>
    <n v="0.53"/>
    <n v="0.98"/>
    <n v="5.65"/>
    <n v="0.36"/>
    <n v="9.11"/>
    <n v="1.95"/>
    <n v="3.18"/>
    <n v="4.25"/>
    <n v="0.36"/>
    <n v="3.34"/>
    <n v="12.15"/>
    <n v="1.27"/>
    <n v="14576.59"/>
    <n v="220.01"/>
    <n v="137"/>
    <n v="517.04"/>
    <n v="309.33"/>
    <n v="43.46"/>
    <n v="8.7200000000000006"/>
    <n v="4.03"/>
    <n v="18.54"/>
    <n v="7.57"/>
    <n v="3.64"/>
    <n v="27.98"/>
    <n v="28.83"/>
    <n v="48.22"/>
    <n v="36.49"/>
    <n v="1675.65"/>
    <n v="891.44"/>
    <n v="798.47"/>
    <n v="9.0500000000000007"/>
    <n v="0.85"/>
    <n v="0.33"/>
    <n v="1.21"/>
    <n v="2.14"/>
    <n v="1.1299999999999999"/>
    <n v="0.37"/>
    <n v="0.56000000000000005"/>
    <n v="1.92"/>
    <n v="0.74"/>
    <n v="0.5"/>
    <n v="0.73"/>
    <n v="0.41"/>
    <n v="5.97"/>
    <n v="23518.61"/>
    <n v="75.260000000000005"/>
    <n v="1878.72"/>
    <n v="0.3498"/>
    <n v="4.0833333333333333E-2"/>
    <n v="0.62150000000000005"/>
    <n v="7.1999999999999995E-2"/>
    <n v="0.10700000000000001"/>
    <n v="5.6499999999999995E-2"/>
    <n v="0.11099999999999999"/>
    <n v="0.16800000000000001"/>
    <n v="0.22199999999999998"/>
    <n v="0.03"/>
    <n v="4.3799999999999999E-2"/>
    <n v="1.2299999999999998E-2"/>
    <n v="5.9699999999999996E-2"/>
    <n v="6.6799999999999998E-2"/>
    <n v="1.9612333333333334"/>
    <n v="715.85016666666672"/>
    <n v="572.6801333333334"/>
    <n v="3408.1080000000002"/>
    <n v="3054.402"/>
    <n v="1625.9279999999997"/>
    <n v="1503.432"/>
    <m/>
    <n v="99.075100000000006"/>
    <n v="274.7971"/>
    <s v="India"/>
    <s v="IND"/>
    <x v="0"/>
  </r>
  <r>
    <n v="43"/>
    <x v="42"/>
    <n v="2.02"/>
    <n v="20.22"/>
    <n v="3.88"/>
    <n v="2.39"/>
    <n v="4.04"/>
    <n v="0.6"/>
    <n v="0.31"/>
    <n v="1.43"/>
    <n v="1.27"/>
    <n v="1.81"/>
    <n v="8.19"/>
    <n v="0.5"/>
    <n v="23.59"/>
    <n v="2.2999999999999998"/>
    <n v="3.26"/>
    <n v="2.7"/>
    <n v="0.34"/>
    <n v="3.7"/>
    <n v="10.11"/>
    <n v="0.88"/>
    <n v="26963.78"/>
    <n v="358.66"/>
    <n v="198.16"/>
    <n v="1089.25"/>
    <n v="568.15"/>
    <n v="77.94"/>
    <n v="28.26"/>
    <n v="5.98"/>
    <n v="29.22"/>
    <n v="12.61"/>
    <n v="3.37"/>
    <n v="47.93"/>
    <n v="31.94"/>
    <n v="83.27"/>
    <n v="73.7"/>
    <n v="1857.57"/>
    <n v="1011.91"/>
    <n v="405.37"/>
    <n v="9.6"/>
    <n v="0.6"/>
    <n v="0.44"/>
    <n v="3.37"/>
    <n v="2.97"/>
    <n v="2.09"/>
    <n v="1.43"/>
    <n v="0.94"/>
    <n v="2.13"/>
    <n v="0.93"/>
    <n v="1.4"/>
    <n v="1.54"/>
    <n v="2.19"/>
    <n v="8.4600000000000009"/>
    <n v="32024.02"/>
    <n v="132.06"/>
    <n v="6974.85"/>
    <n v="0.83819999999999995"/>
    <n v="7.5416666666666674E-2"/>
    <n v="0.90090000000000003"/>
    <n v="0.14299999999999999"/>
    <n v="0.14850000000000002"/>
    <n v="0.1045"/>
    <n v="0.42899999999999999"/>
    <n v="0.28199999999999997"/>
    <n v="0.27900000000000003"/>
    <n v="8.3999999999999991E-2"/>
    <n v="9.2399999999999996E-2"/>
    <n v="6.5699999999999995E-2"/>
    <n v="8.4600000000000009E-2"/>
    <n v="7.400000000000001E-2"/>
    <n v="3.6012166666666663"/>
    <n v="1314.4440833333331"/>
    <n v="1051.5552666666665"/>
    <n v="7106.844000000001"/>
    <n v="5595.3420000000006"/>
    <n v="2723.3040000000001"/>
    <n v="2265.4319999999998"/>
    <m/>
    <n v="137.42660000000001"/>
    <n v="824.80160000000012"/>
    <s v="Indonesia"/>
    <s v="IDN"/>
    <x v="0"/>
  </r>
  <r>
    <n v="44"/>
    <x v="43"/>
    <n v="4"/>
    <n v="20.38"/>
    <n v="4"/>
    <n v="0"/>
    <n v="0"/>
    <n v="0.56000000000000005"/>
    <n v="0.96"/>
    <n v="0.62"/>
    <n v="0.52"/>
    <n v="1.1499999999999999"/>
    <n v="3.77"/>
    <n v="0.24"/>
    <n v="0"/>
    <n v="0"/>
    <n v="0"/>
    <n v="2.4500000000000002"/>
    <n v="0.22"/>
    <n v="3.22"/>
    <n v="11"/>
    <n v="0.67"/>
    <n v="80000"/>
    <n v="358.81"/>
    <n v="259.38"/>
    <n v="708.61"/>
    <n v="503.63"/>
    <n v="14.2"/>
    <n v="8.16"/>
    <n v="2.64"/>
    <n v="14.81"/>
    <n v="10.74"/>
    <n v="1.5"/>
    <n v="26.36"/>
    <n v="27.82"/>
    <n v="121.8"/>
    <n v="66.239999999999995"/>
    <n v="1638.61"/>
    <n v="983.8"/>
    <n v="246.7"/>
    <n v="23.3"/>
    <n v="0.5"/>
    <n v="0.38"/>
    <n v="2.5"/>
    <n v="0.92"/>
    <n v="0.91"/>
    <n v="0.51"/>
    <n v="0.49"/>
    <n v="1.22"/>
    <n v="2.42"/>
    <n v="0.56000000000000005"/>
    <n v="1.51"/>
    <n v="0.51"/>
    <n v="9.3000000000000007"/>
    <n v="67145.16"/>
    <n v="100.38"/>
    <n v="1429.28"/>
    <n v="0.34320000000000001"/>
    <n v="4.7916666666666663E-2"/>
    <n v="0.41470000000000001"/>
    <n v="6.2E-2"/>
    <n v="4.5999999999999999E-2"/>
    <n v="4.5499999999999999E-2"/>
    <n v="0.153"/>
    <n v="0.14699999999999999"/>
    <n v="0.72599999999999998"/>
    <n v="3.3600000000000005E-2"/>
    <n v="9.0599999999999986E-2"/>
    <n v="1.5299999999999999E-2"/>
    <n v="9.3000000000000013E-2"/>
    <n v="6.4400000000000013E-2"/>
    <n v="2.2822166666666663"/>
    <n v="833.00908333333325"/>
    <n v="666.4072666666666"/>
    <n v="4372.2840000000006"/>
    <n v="4624.2060000000001"/>
    <n v="2273.4839999999999"/>
    <n v="2425.9559999999997"/>
    <m/>
    <n v="118.919"/>
    <n v="250.84699999999998"/>
    <s v="Iran"/>
    <s v="IRN"/>
    <x v="0"/>
  </r>
  <r>
    <n v="45"/>
    <x v="44"/>
    <n v="5.37"/>
    <n v="23.01"/>
    <n v="7.67"/>
    <n v="1.92"/>
    <n v="2.11"/>
    <n v="0.46"/>
    <n v="0.19"/>
    <n v="1.32"/>
    <n v="0.89"/>
    <n v="1.75"/>
    <n v="5.75"/>
    <n v="0.5"/>
    <n v="11.51"/>
    <n v="1.89"/>
    <n v="2.04"/>
    <n v="2.2999999999999998"/>
    <n v="0.38"/>
    <n v="4"/>
    <n v="39"/>
    <n v="0.68"/>
    <n v="0"/>
    <n v="383.49"/>
    <n v="259.14999999999998"/>
    <n v="658.37"/>
    <n v="424.62"/>
    <n v="103"/>
    <n v="31.92"/>
    <n v="22.09"/>
    <n v="40.21"/>
    <n v="13.64"/>
    <n v="7.71"/>
    <n v="28.04"/>
    <n v="31.78"/>
    <n v="77.02"/>
    <n v="58.64"/>
    <n v="1202.47"/>
    <n v="646.64"/>
    <n v="627.57000000000005"/>
    <n v="0"/>
    <n v="2.2999999999999998"/>
    <n v="2.2999999999999998"/>
    <n v="6.14"/>
    <n v="1.08"/>
    <n v="1.1299999999999999"/>
    <n v="0.67"/>
    <n v="0.64"/>
    <n v="2.19"/>
    <n v="1.71"/>
    <n v="0.7"/>
    <n v="1.2"/>
    <n v="0.69"/>
    <n v="12.24"/>
    <n v="20866.240000000002"/>
    <n v="196.02"/>
    <n v="3428.47"/>
    <n v="0.58739999999999992"/>
    <n v="7.2916666666666671E-2"/>
    <n v="0.63250000000000006"/>
    <n v="0.13200000000000001"/>
    <n v="5.4000000000000006E-2"/>
    <n v="5.6499999999999995E-2"/>
    <n v="0.20100000000000001"/>
    <n v="0.192"/>
    <n v="0.51300000000000001"/>
    <n v="4.1999999999999996E-2"/>
    <n v="7.1999999999999995E-2"/>
    <n v="2.07E-2"/>
    <n v="0.12240000000000002"/>
    <n v="0.08"/>
    <n v="2.7784166666666668"/>
    <n v="1014.1220833333334"/>
    <n v="811.29766666666683"/>
    <n v="4777.3680000000004"/>
    <n v="4492.5960000000005"/>
    <n v="3128.0879999999997"/>
    <n v="3003.366"/>
    <m/>
    <n v="139.19159999999999"/>
    <n v="443.03859999999997"/>
    <s v="Iraq"/>
    <s v="IRQ"/>
    <x v="0"/>
  </r>
  <r>
    <n v="46"/>
    <x v="45"/>
    <n v="19.39"/>
    <n v="86.17"/>
    <n v="10.77"/>
    <n v="6.46"/>
    <n v="6.46"/>
    <n v="2.42"/>
    <n v="1.86"/>
    <n v="1.38"/>
    <n v="1.99"/>
    <n v="4.08"/>
    <n v="9.42"/>
    <n v="1.71"/>
    <n v="12.93"/>
    <n v="3.59"/>
    <n v="3.94"/>
    <n v="17.23"/>
    <n v="2.15"/>
    <n v="10.63"/>
    <n v="124.76"/>
    <n v="1.83"/>
    <n v="37698.33"/>
    <n v="1859.82"/>
    <n v="1598.4"/>
    <n v="3249.08"/>
    <n v="2566.9499999999998"/>
    <n v="266.60000000000002"/>
    <n v="52.49"/>
    <n v="22.75"/>
    <n v="51.71"/>
    <n v="26.6"/>
    <n v="12.93"/>
    <n v="90.63"/>
    <n v="39.26"/>
    <n v="96.78"/>
    <n v="100.36"/>
    <n v="5217.91"/>
    <n v="4079.84"/>
    <n v="3286.66"/>
    <n v="4.4800000000000004"/>
    <n v="5.28"/>
    <n v="3.1"/>
    <n v="32.31"/>
    <n v="2.96"/>
    <n v="2.92"/>
    <n v="1.93"/>
    <n v="1.33"/>
    <n v="4.0199999999999996"/>
    <n v="1.76"/>
    <n v="3.98"/>
    <n v="2.17"/>
    <n v="1.41"/>
    <n v="11.94"/>
    <n v="36663.379999999997"/>
    <n v="1297.1300000000001"/>
    <n v="9693.86"/>
    <n v="1.3133999999999999"/>
    <n v="0.17"/>
    <n v="1.0362"/>
    <n v="0.13799999999999998"/>
    <n v="0.14799999999999999"/>
    <n v="0.14599999999999999"/>
    <n v="0.57899999999999996"/>
    <n v="0.39900000000000002"/>
    <n v="0.52800000000000002"/>
    <n v="0.23879999999999998"/>
    <n v="0.13019999999999998"/>
    <n v="4.2299999999999997E-2"/>
    <n v="0.11939999999999999"/>
    <n v="0.21260000000000004"/>
    <n v="5.2008999999999999"/>
    <n v="1898.3284999999998"/>
    <n v="1518.6628000000001"/>
    <n v="21356.556"/>
    <n v="24756.75"/>
    <n v="13020.996000000001"/>
    <n v="16039.800000000001"/>
    <m/>
    <n v="319.05989999999997"/>
    <n v="1163.6858999999999"/>
    <s v="Ireland"/>
    <s v="IRL"/>
    <x v="0"/>
  </r>
  <r>
    <n v="47"/>
    <x v="46"/>
    <n v="18.68"/>
    <n v="85.39"/>
    <n v="14.94"/>
    <n v="8.5399999999999991"/>
    <n v="8.01"/>
    <n v="2.75"/>
    <n v="2.2000000000000002"/>
    <n v="1.78"/>
    <n v="2.4300000000000002"/>
    <n v="3.84"/>
    <n v="14.22"/>
    <n v="1.35"/>
    <n v="12.54"/>
    <n v="2.69"/>
    <n v="3"/>
    <n v="10.14"/>
    <n v="1.47"/>
    <n v="10.36"/>
    <n v="60.04"/>
    <n v="1.87"/>
    <n v="42693.96"/>
    <n v="1309.4100000000001"/>
    <n v="1000.8"/>
    <n v="2104.34"/>
    <n v="1654.96"/>
    <n v="234.6"/>
    <n v="27.92"/>
    <n v="10.18"/>
    <n v="72.38"/>
    <n v="17.43"/>
    <n v="12.01"/>
    <n v="96.53"/>
    <n v="57.42"/>
    <n v="116.83"/>
    <n v="129.26"/>
    <n v="12223.84"/>
    <n v="8776.15"/>
    <n v="2761.38"/>
    <n v="5.0999999999999996"/>
    <n v="4.2699999999999996"/>
    <n v="0.53"/>
    <n v="30.5"/>
    <n v="3.19"/>
    <n v="1.74"/>
    <n v="1.4"/>
    <n v="1.93"/>
    <n v="3.81"/>
    <n v="2.72"/>
    <n v="1.93"/>
    <n v="2.11"/>
    <n v="1.41"/>
    <n v="18.170000000000002"/>
    <n v="41265.42"/>
    <n v="1007.31"/>
    <n v="13648.24"/>
    <n v="1.6038000000000001"/>
    <n v="0.16"/>
    <n v="1.5642"/>
    <n v="0.17799999999999999"/>
    <n v="0.1595"/>
    <n v="8.6999999999999994E-2"/>
    <n v="0.41999999999999993"/>
    <n v="0.57899999999999996"/>
    <n v="0.81600000000000006"/>
    <n v="0.11579999999999999"/>
    <n v="0.12659999999999999"/>
    <n v="4.2299999999999997E-2"/>
    <n v="0.18170000000000003"/>
    <n v="0.2072"/>
    <n v="6.2411000000000003"/>
    <n v="2278.0015000000003"/>
    <n v="1822.4012000000002"/>
    <n v="14161.727999999999"/>
    <n v="16326.672"/>
    <n v="9392.1479999999992"/>
    <n v="10439.231999999998"/>
    <m/>
    <n v="291.03140000000002"/>
    <n v="1595.8154"/>
    <s v="Israel"/>
    <s v="ISR"/>
    <x v="0"/>
  </r>
  <r>
    <n v="48"/>
    <x v="47"/>
    <n v="16.16"/>
    <n v="70.010000000000005"/>
    <n v="10.77"/>
    <n v="5.39"/>
    <n v="5.39"/>
    <n v="2.71"/>
    <n v="1.24"/>
    <n v="1.59"/>
    <n v="2.16"/>
    <n v="3.8"/>
    <n v="15.52"/>
    <n v="0.5"/>
    <n v="6.46"/>
    <n v="1.7"/>
    <n v="2.35"/>
    <n v="6.46"/>
    <n v="1.83"/>
    <n v="11.59"/>
    <n v="38.78"/>
    <n v="1.99"/>
    <n v="30158.67"/>
    <n v="866"/>
    <n v="636.77"/>
    <n v="1532.58"/>
    <n v="1062.07"/>
    <n v="227.85"/>
    <n v="29.77"/>
    <n v="10.59"/>
    <n v="54.17"/>
    <n v="23.37"/>
    <n v="9.69"/>
    <n v="86.62"/>
    <n v="34.96"/>
    <n v="94.78"/>
    <n v="128.1"/>
    <n v="4911.42"/>
    <n v="2849.73"/>
    <n v="1713.8"/>
    <n v="4.18"/>
    <n v="5.39"/>
    <n v="1.72"/>
    <n v="33.549999999999997"/>
    <n v="2.34"/>
    <n v="2.52"/>
    <n v="1.7"/>
    <n v="1.45"/>
    <n v="1.78"/>
    <n v="2.86"/>
    <n v="3.04"/>
    <n v="2.0499999999999998"/>
    <n v="1.7"/>
    <n v="18.45"/>
    <n v="31799.5"/>
    <n v="564.35"/>
    <n v="10213.02"/>
    <n v="1.4256"/>
    <n v="0.15833333333333333"/>
    <n v="1.7071999999999998"/>
    <n v="0.159"/>
    <n v="0.11699999999999999"/>
    <n v="0.126"/>
    <n v="0.51"/>
    <n v="0.435"/>
    <n v="0.85799999999999998"/>
    <n v="0.18239999999999998"/>
    <n v="0.12299999999999997"/>
    <n v="5.1000000000000004E-2"/>
    <n v="0.1845"/>
    <n v="0.23180000000000001"/>
    <n v="6.2688333333333324"/>
    <n v="2288.1241666666665"/>
    <n v="1830.4993333333332"/>
    <n v="10697.567999999997"/>
    <n v="10951.146000000001"/>
    <n v="6698.0879999999979"/>
    <n v="7123.4459999999999"/>
    <m/>
    <n v="222.03240000000002"/>
    <n v="1204.5544000000002"/>
    <s v="Italy"/>
    <s v="ITA"/>
    <x v="0"/>
  </r>
  <r>
    <n v="49"/>
    <x v="48"/>
    <n v="9.75"/>
    <n v="78.010000000000005"/>
    <n v="7.8"/>
    <n v="2.2799999999999998"/>
    <n v="3.58"/>
    <n v="1.29"/>
    <n v="0.83"/>
    <n v="4.32"/>
    <n v="2.98"/>
    <n v="3.92"/>
    <n v="0"/>
    <n v="1.83"/>
    <n v="9.75"/>
    <n v="0"/>
    <n v="0"/>
    <n v="0"/>
    <n v="0"/>
    <n v="0"/>
    <n v="0"/>
    <n v="1.33"/>
    <n v="0"/>
    <n v="683.67"/>
    <n v="363.27"/>
    <n v="1509.22"/>
    <n v="900.5"/>
    <n v="167.4"/>
    <n v="52.13"/>
    <n v="19.829999999999998"/>
    <n v="65.010000000000005"/>
    <n v="0"/>
    <n v="9.75"/>
    <n v="0"/>
    <n v="0"/>
    <n v="0"/>
    <n v="0"/>
    <n v="0"/>
    <n v="0"/>
    <n v="823.61"/>
    <n v="0"/>
    <n v="0"/>
    <n v="0"/>
    <n v="0"/>
    <n v="6.62"/>
    <n v="4.76"/>
    <n v="3.6"/>
    <n v="2.54"/>
    <n v="3.21"/>
    <n v="1.64"/>
    <n v="3.54"/>
    <n v="2.97"/>
    <n v="2.5499999999999998"/>
    <n v="0"/>
    <n v="0"/>
    <n v="0"/>
    <n v="0"/>
    <n v="1.9667999999999999"/>
    <n v="0.16333333333333333"/>
    <n v="0"/>
    <n v="0.43200000000000005"/>
    <n v="0.33100000000000002"/>
    <n v="0.23799999999999999"/>
    <n v="1.08"/>
    <n v="0.76200000000000001"/>
    <n v="0.49199999999999999"/>
    <n v="0.21240000000000001"/>
    <n v="0.1782"/>
    <n v="7.6499999999999985E-2"/>
    <n v="0"/>
    <n v="0"/>
    <n v="0"/>
    <n v="0"/>
    <n v="0"/>
    <n v="10303.812000000002"/>
    <n v="9156.4920000000002"/>
    <n v="5350.5119999999997"/>
    <n v="4321.4219999999996"/>
    <m/>
    <n v="0"/>
    <n v="0"/>
    <s v="Jamaica"/>
    <s v="JAM"/>
    <x v="0"/>
  </r>
  <r>
    <n v="50"/>
    <x v="49"/>
    <n v="7.2"/>
    <n v="43.21"/>
    <n v="5.76"/>
    <n v="3.6"/>
    <n v="4.32"/>
    <n v="1.18"/>
    <n v="0.82"/>
    <n v="1.61"/>
    <n v="1.74"/>
    <n v="2.2999999999999998"/>
    <n v="12.91"/>
    <n v="0.96"/>
    <n v="7.2"/>
    <n v="2.15"/>
    <n v="3.27"/>
    <n v="4.32"/>
    <n v="1.44"/>
    <n v="7.01"/>
    <n v="50.41"/>
    <n v="1.21"/>
    <n v="18724.37"/>
    <n v="753.48"/>
    <n v="482.65"/>
    <n v="2106.6799999999998"/>
    <n v="927.8"/>
    <n v="194.1"/>
    <n v="35.94"/>
    <n v="28.36"/>
    <n v="63.01"/>
    <n v="13.73"/>
    <n v="13.68"/>
    <n v="53.45"/>
    <n v="36.1"/>
    <n v="66.2"/>
    <n v="87.01"/>
    <n v="7270.27"/>
    <n v="4436.17"/>
    <n v="2378.1"/>
    <n v="1.77"/>
    <n v="3.6"/>
    <n v="3.1"/>
    <n v="27.29"/>
    <n v="4.8099999999999996"/>
    <n v="4.6100000000000003"/>
    <n v="2.56"/>
    <n v="1.33"/>
    <n v="3.3"/>
    <n v="3.55"/>
    <n v="4.75"/>
    <n v="2.48"/>
    <n v="2.37"/>
    <n v="18.63"/>
    <n v="17830.509999999998"/>
    <n v="480.03"/>
    <n v="15782.27"/>
    <n v="1.1484000000000001"/>
    <n v="9.5833333333333326E-2"/>
    <n v="1.4201000000000001"/>
    <n v="0.161"/>
    <n v="0.24049999999999999"/>
    <n v="0.23050000000000001"/>
    <n v="0.76800000000000002"/>
    <n v="0.39900000000000002"/>
    <n v="1.0649999999999999"/>
    <n v="0.28500000000000003"/>
    <n v="0.14879999999999999"/>
    <n v="7.1099999999999997E-2"/>
    <n v="0.18629999999999999"/>
    <n v="0.14020000000000002"/>
    <n v="6.3597333333333346"/>
    <n v="2321.3026666666669"/>
    <n v="1857.0421333333336"/>
    <n v="14061.096000000001"/>
    <n v="9582.8639999999978"/>
    <n v="5941.8960000000006"/>
    <n v="5576.5140000000001"/>
    <m/>
    <n v="184.1935"/>
    <n v="1712.0105000000001"/>
    <s v="Japan"/>
    <s v="JPN"/>
    <x v="0"/>
  </r>
  <r>
    <n v="51"/>
    <x v="50"/>
    <n v="7.05"/>
    <n v="42.3"/>
    <n v="7.05"/>
    <n v="5.99"/>
    <n v="7.05"/>
    <n v="0.51"/>
    <n v="0.4"/>
    <n v="1.48"/>
    <n v="0.56000000000000005"/>
    <n v="2.02"/>
    <n v="7.41"/>
    <n v="0.56000000000000005"/>
    <n v="21.15"/>
    <n v="4.5"/>
    <n v="5.76"/>
    <n v="3.52"/>
    <n v="0.78"/>
    <n v="5.22"/>
    <n v="0"/>
    <n v="1.45"/>
    <n v="0"/>
    <n v="291.33999999999997"/>
    <n v="227.5"/>
    <n v="539.84"/>
    <n v="412.24"/>
    <n v="86.72"/>
    <n v="32.79"/>
    <n v="15.92"/>
    <n v="52.7"/>
    <n v="33.130000000000003"/>
    <n v="13.39"/>
    <n v="70.400000000000006"/>
    <n v="49.34"/>
    <n v="113.62"/>
    <n v="82.49"/>
    <n v="903.38"/>
    <n v="581.29"/>
    <n v="609.57000000000005"/>
    <n v="7.99"/>
    <n v="0.49"/>
    <n v="1.41"/>
    <n v="7.05"/>
    <n v="1.89"/>
    <n v="1.48"/>
    <n v="0.94"/>
    <n v="0.7"/>
    <n v="3.56"/>
    <n v="1.75"/>
    <n v="0.78"/>
    <n v="1.67"/>
    <n v="0.87"/>
    <n v="11.6"/>
    <n v="30311.57"/>
    <n v="183.92"/>
    <n v="4687.72"/>
    <n v="0.36960000000000004"/>
    <n v="8.4166666666666667E-2"/>
    <n v="0.81510000000000016"/>
    <n v="0.14799999999999999"/>
    <n v="9.4500000000000001E-2"/>
    <n v="7.3999999999999996E-2"/>
    <n v="0.28199999999999997"/>
    <n v="0.21"/>
    <n v="0.52500000000000002"/>
    <n v="4.6799999999999994E-2"/>
    <n v="0.1002"/>
    <n v="2.6100000000000002E-2"/>
    <n v="0.11599999999999999"/>
    <n v="0.10440000000000001"/>
    <n v="2.9958666666666671"/>
    <n v="1093.4913333333334"/>
    <n v="874.79306666666673"/>
    <n v="3933.576"/>
    <n v="4268.6880000000001"/>
    <n v="2442.5759999999996"/>
    <n v="2606.0279999999998"/>
    <m/>
    <n v="0"/>
    <n v="0"/>
    <s v="Jordan"/>
    <s v="JOR"/>
    <x v="0"/>
  </r>
  <r>
    <n v="52"/>
    <x v="51"/>
    <n v="8.9600000000000009"/>
    <n v="36.950000000000003"/>
    <n v="6.49"/>
    <n v="1.34"/>
    <n v="2.69"/>
    <n v="0.9"/>
    <n v="0.52"/>
    <n v="1.28"/>
    <n v="0.53"/>
    <n v="1.76"/>
    <n v="10.42"/>
    <n v="0.73"/>
    <n v="7.28"/>
    <n v="0.98"/>
    <n v="2.11"/>
    <n v="1.79"/>
    <n v="0.22"/>
    <n v="5.32"/>
    <n v="16.57"/>
    <n v="0.5"/>
    <n v="23513.919999999998"/>
    <n v="624.86"/>
    <n v="435.73"/>
    <n v="1084.54"/>
    <n v="795.93"/>
    <n v="59.7"/>
    <n v="12.93"/>
    <n v="8.89"/>
    <n v="49.35"/>
    <n v="17.920000000000002"/>
    <n v="5.6"/>
    <n v="86.16"/>
    <n v="50.08"/>
    <n v="122.67"/>
    <n v="115.81"/>
    <n v="1569.34"/>
    <n v="1024.25"/>
    <n v="608.13"/>
    <n v="16.79"/>
    <n v="1.34"/>
    <n v="0.67"/>
    <n v="4.4800000000000004"/>
    <n v="1.29"/>
    <n v="2.41"/>
    <n v="0.57999999999999996"/>
    <n v="1.23"/>
    <n v="2.33"/>
    <n v="1.62"/>
    <n v="2.25"/>
    <n v="2.04"/>
    <n v="0.54"/>
    <n v="8.25"/>
    <n v="28500.25"/>
    <n v="255.1"/>
    <n v="10408.040000000001"/>
    <n v="0.3498"/>
    <n v="7.3333333333333334E-2"/>
    <n v="1.1462000000000001"/>
    <n v="0.128"/>
    <n v="6.4500000000000002E-2"/>
    <n v="0.12050000000000001"/>
    <n v="0.17399999999999999"/>
    <n v="0.36899999999999999"/>
    <n v="0.48600000000000004"/>
    <n v="0.13499999999999998"/>
    <n v="0.12239999999999999"/>
    <n v="1.6199999999999999E-2"/>
    <n v="8.2500000000000004E-2"/>
    <n v="0.10640000000000001"/>
    <n v="3.3738333333333332"/>
    <n v="1231.4491666666665"/>
    <n v="985.15933333333328"/>
    <n v="6949.8120000000008"/>
    <n v="7542.9060000000009"/>
    <n v="4191.732"/>
    <n v="4301.1060000000007"/>
    <m/>
    <n v="227.3511"/>
    <n v="1251.5851"/>
    <s v="Kazakhstan"/>
    <s v="KAZ"/>
    <x v="0"/>
  </r>
  <r>
    <n v="53"/>
    <x v="52"/>
    <n v="3.6"/>
    <n v="28.84"/>
    <n v="6.49"/>
    <n v="2.16"/>
    <n v="2.88"/>
    <n v="0.49"/>
    <n v="0.44"/>
    <n v="0.8"/>
    <n v="0.49"/>
    <n v="1.61"/>
    <n v="10.76"/>
    <n v="0.57999999999999996"/>
    <n v="8.65"/>
    <n v="1.78"/>
    <n v="2.36"/>
    <n v="2.7"/>
    <n v="0.72"/>
    <n v="5.27"/>
    <n v="34.17"/>
    <n v="1.43"/>
    <n v="18024.509999999998"/>
    <n v="279.91000000000003"/>
    <n v="149.86000000000001"/>
    <n v="822.37"/>
    <n v="422.86"/>
    <n v="24.41"/>
    <n v="37.99"/>
    <n v="14.04"/>
    <n v="38.69"/>
    <n v="15.41"/>
    <n v="5.77"/>
    <n v="17.98"/>
    <n v="20.3"/>
    <n v="42.36"/>
    <n v="43.68"/>
    <n v="966.11"/>
    <n v="0"/>
    <n v="419.65"/>
    <n v="14.33"/>
    <n v="1.44"/>
    <n v="1.1200000000000001"/>
    <n v="2.09"/>
    <n v="2.17"/>
    <n v="1.43"/>
    <n v="0.77"/>
    <n v="0.55000000000000004"/>
    <n v="2.25"/>
    <n v="1.54"/>
    <n v="0.71"/>
    <n v="0.93"/>
    <n v="0.85"/>
    <n v="4.25"/>
    <n v="17483.78"/>
    <n v="146.75"/>
    <n v="6395.46"/>
    <n v="0.32340000000000002"/>
    <n v="6.7083333333333342E-2"/>
    <n v="1.1836"/>
    <n v="0.08"/>
    <n v="0.1085"/>
    <n v="7.1499999999999994E-2"/>
    <n v="0.23100000000000001"/>
    <n v="0.16500000000000001"/>
    <n v="0.46200000000000002"/>
    <n v="4.2599999999999999E-2"/>
    <n v="5.5800000000000002E-2"/>
    <n v="2.5500000000000002E-2"/>
    <n v="4.2500000000000003E-2"/>
    <n v="0.10540000000000001"/>
    <n v="2.9638833333333339"/>
    <n v="1081.8174166666668"/>
    <n v="865.45393333333345"/>
    <n v="5256.0959999999995"/>
    <n v="3985.8959999999997"/>
    <n v="2001.3360000000007"/>
    <n v="1528.896"/>
    <m/>
    <n v="95.998800000000003"/>
    <n v="701.37480000000005"/>
    <s v="Kenya"/>
    <s v="KEN"/>
    <x v="0"/>
  </r>
  <r>
    <n v="54"/>
    <x v="53"/>
    <n v="5.39"/>
    <n v="21.54"/>
    <n v="0"/>
    <n v="2.15"/>
    <n v="2.42"/>
    <n v="1.24"/>
    <n v="1.06"/>
    <n v="1.29"/>
    <n v="0.57999999999999996"/>
    <n v="1.86"/>
    <n v="6.39"/>
    <n v="0.64"/>
    <n v="5.39"/>
    <n v="1.04"/>
    <n v="1.78"/>
    <n v="3.23"/>
    <n v="0"/>
    <n v="5.23"/>
    <n v="0"/>
    <n v="1.58"/>
    <n v="0"/>
    <n v="361.6"/>
    <n v="260.3"/>
    <n v="511.62"/>
    <n v="423.14"/>
    <n v="81.99"/>
    <n v="0"/>
    <n v="10.76"/>
    <n v="0"/>
    <n v="0"/>
    <n v="0"/>
    <n v="0"/>
    <n v="0"/>
    <n v="0"/>
    <n v="0"/>
    <n v="1677.19"/>
    <n v="1130.95"/>
    <n v="523.58000000000004"/>
    <n v="0"/>
    <n v="0"/>
    <n v="0"/>
    <n v="0"/>
    <n v="1.29"/>
    <n v="1.48"/>
    <n v="0.86"/>
    <n v="0"/>
    <n v="1.29"/>
    <n v="1.49"/>
    <n v="1.23"/>
    <n v="1.74"/>
    <n v="0.95"/>
    <n v="9.51"/>
    <n v="0"/>
    <n v="0"/>
    <n v="0"/>
    <n v="0.38279999999999992"/>
    <n v="7.7499999999999999E-2"/>
    <n v="0.70289999999999997"/>
    <n v="0.129"/>
    <n v="6.4500000000000002E-2"/>
    <n v="7.3999999999999996E-2"/>
    <n v="0.25800000000000001"/>
    <n v="0"/>
    <n v="0.44699999999999995"/>
    <n v="7.3800000000000004E-2"/>
    <n v="0.10440000000000001"/>
    <n v="2.8499999999999998E-2"/>
    <n v="9.5100000000000004E-2"/>
    <n v="0.1046"/>
    <n v="0"/>
    <n v="0"/>
    <n v="0"/>
    <n v="0"/>
    <n v="4326.0240000000003"/>
    <n v="0"/>
    <n v="0"/>
    <m/>
    <n v="0"/>
    <n v="0"/>
    <s v="Kosovo (Disputed Territory)"/>
    <s v="XKX"/>
    <x v="0"/>
  </r>
  <r>
    <n v="55"/>
    <x v="54"/>
    <n v="6.51"/>
    <n v="65.05"/>
    <n v="8.1300000000000008"/>
    <n v="0"/>
    <n v="0"/>
    <n v="0.62"/>
    <n v="0.5"/>
    <n v="1.73"/>
    <n v="1.02"/>
    <n v="2.58"/>
    <n v="4.95"/>
    <n v="0.46"/>
    <n v="0"/>
    <n v="0"/>
    <n v="0"/>
    <n v="3.25"/>
    <n v="0.98"/>
    <n v="5.89"/>
    <n v="47.16"/>
    <n v="0.33"/>
    <n v="0"/>
    <n v="816.11"/>
    <n v="655.53"/>
    <n v="1510.99"/>
    <n v="1353.9"/>
    <n v="36.94"/>
    <n v="31.53"/>
    <n v="19.22"/>
    <n v="123.6"/>
    <n v="39.03"/>
    <n v="11.38"/>
    <n v="35.979999999999997"/>
    <n v="52.04"/>
    <n v="95.26"/>
    <n v="89.45"/>
    <n v="0"/>
    <n v="0"/>
    <n v="3419.93"/>
    <n v="0"/>
    <n v="3.25"/>
    <n v="3.25"/>
    <n v="0"/>
    <n v="2.4300000000000002"/>
    <n v="1.68"/>
    <n v="1.1499999999999999"/>
    <n v="1.42"/>
    <n v="5.7"/>
    <n v="2.2400000000000002"/>
    <n v="1.56"/>
    <n v="2.0699999999999998"/>
    <n v="0.79"/>
    <n v="10.85"/>
    <n v="19922.259999999998"/>
    <n v="498.73"/>
    <n v="6627.2"/>
    <n v="0.67319999999999991"/>
    <n v="0.1075"/>
    <n v="0.54449999999999998"/>
    <n v="0.17299999999999999"/>
    <n v="0.12150000000000001"/>
    <n v="8.3999999999999991E-2"/>
    <n v="0.34499999999999997"/>
    <n v="0.42599999999999999"/>
    <n v="0.67200000000000004"/>
    <n v="9.3599999999999989E-2"/>
    <n v="0.12419999999999998"/>
    <n v="2.3699999999999999E-2"/>
    <n v="0.1085"/>
    <n v="0.11779999999999999"/>
    <n v="3.6145"/>
    <n v="1319.2925"/>
    <n v="1055.434"/>
    <n v="9478.5720000000001"/>
    <n v="12452.868"/>
    <n v="5309.2919999999995"/>
    <n v="6167.5380000000005"/>
    <m/>
    <n v="188.6208"/>
    <n v="804.18080000000009"/>
    <s v="Kuwait"/>
    <s v="KWT"/>
    <x v="0"/>
  </r>
  <r>
    <n v="56"/>
    <x v="55"/>
    <n v="5.71"/>
    <n v="17.13"/>
    <n v="5.58"/>
    <n v="1.1399999999999999"/>
    <n v="1.74"/>
    <n v="0.66"/>
    <n v="0.3"/>
    <n v="0.84"/>
    <n v="0.44"/>
    <n v="1.67"/>
    <n v="9.8800000000000008"/>
    <n v="0.47"/>
    <n v="5.71"/>
    <n v="1.04"/>
    <n v="1.79"/>
    <n v="1.45"/>
    <n v="0.17"/>
    <n v="4.68"/>
    <n v="0"/>
    <n v="0.76"/>
    <n v="0"/>
    <n v="454.88"/>
    <n v="341.81"/>
    <n v="801.78"/>
    <n v="567.9"/>
    <n v="31.75"/>
    <n v="11.83"/>
    <n v="8.23"/>
    <n v="37.020000000000003"/>
    <n v="0"/>
    <n v="4"/>
    <n v="39.630000000000003"/>
    <n v="34.25"/>
    <n v="80.63"/>
    <n v="69.22"/>
    <n v="1126.56"/>
    <n v="785.34"/>
    <n v="352.66"/>
    <n v="0"/>
    <n v="1.26"/>
    <n v="0.26"/>
    <n v="3.43"/>
    <n v="0.93"/>
    <n v="2.0099999999999998"/>
    <n v="0.49"/>
    <n v="0.34"/>
    <n v="2.04"/>
    <n v="1.6"/>
    <n v="1.8"/>
    <n v="1.87"/>
    <n v="0.56000000000000005"/>
    <n v="7.26"/>
    <n v="0"/>
    <n v="213.67"/>
    <n v="4819.55"/>
    <n v="0.29039999999999999"/>
    <n v="6.958333333333333E-2"/>
    <n v="1.0868000000000002"/>
    <n v="8.3999999999999991E-2"/>
    <n v="4.65E-2"/>
    <n v="0.10049999999999999"/>
    <n v="0.14699999999999999"/>
    <n v="0.10200000000000001"/>
    <n v="0.48000000000000009"/>
    <n v="0.10800000000000001"/>
    <n v="0.11220000000000001"/>
    <n v="1.6800000000000002E-2"/>
    <n v="7.2599999999999998E-2"/>
    <n v="9.3599999999999989E-2"/>
    <n v="2.8099833333333337"/>
    <n v="1025.6439166666669"/>
    <n v="820.51513333333355"/>
    <n v="5078.9519999999993"/>
    <n v="5321.3519999999999"/>
    <n v="2997.5520000000001"/>
    <n v="3286.5420000000004"/>
    <m/>
    <n v="0"/>
    <n v="0"/>
    <s v="Kyrgyzstan"/>
    <s v="KGZ"/>
    <x v="0"/>
  </r>
  <r>
    <n v="57"/>
    <x v="56"/>
    <n v="12.93"/>
    <n v="64.63"/>
    <n v="8.11"/>
    <n v="4.3099999999999996"/>
    <n v="3.23"/>
    <n v="1.75"/>
    <n v="1.31"/>
    <n v="1.24"/>
    <n v="1.43"/>
    <n v="2.73"/>
    <n v="10.08"/>
    <n v="0.81"/>
    <n v="7.54"/>
    <n v="1.59"/>
    <n v="1.96"/>
    <n v="4.8499999999999996"/>
    <n v="1.62"/>
    <n v="7.21"/>
    <n v="32.31"/>
    <n v="1.77"/>
    <n v="0"/>
    <n v="526.09"/>
    <n v="335.2"/>
    <n v="922.26"/>
    <n v="608.28"/>
    <n v="346.68"/>
    <n v="17.04"/>
    <n v="18.23"/>
    <n v="45.97"/>
    <n v="0"/>
    <n v="10.34"/>
    <n v="80.45"/>
    <n v="52.96"/>
    <n v="85.83"/>
    <n v="114.17"/>
    <n v="2561"/>
    <n v="1585.56"/>
    <n v="1172.1099999999999"/>
    <n v="4.25"/>
    <n v="2.69"/>
    <n v="0.97"/>
    <n v="0"/>
    <n v="1.49"/>
    <n v="2.13"/>
    <n v="0.81"/>
    <n v="1.55"/>
    <n v="3.04"/>
    <n v="2.5499999999999998"/>
    <n v="2.84"/>
    <n v="1.8"/>
    <n v="1.1399999999999999"/>
    <n v="11.47"/>
    <n v="25971.46"/>
    <n v="558.74"/>
    <n v="10900.2"/>
    <n v="0.94379999999999986"/>
    <n v="0.11375"/>
    <n v="1.1088"/>
    <n v="0.124"/>
    <n v="7.4499999999999997E-2"/>
    <n v="0.1065"/>
    <n v="0.24300000000000002"/>
    <n v="0.46499999999999997"/>
    <n v="0.7649999999999999"/>
    <n v="0.1704"/>
    <n v="0.10800000000000001"/>
    <n v="3.4199999999999994E-2"/>
    <n v="0.1147"/>
    <n v="0.14420000000000002"/>
    <n v="4.5158499999999986"/>
    <n v="1648.2852499999995"/>
    <n v="1318.6281999999997"/>
    <n v="7763.9160000000011"/>
    <n v="7598.351999999999"/>
    <n v="5386.8960000000006"/>
    <n v="5140.6319999999996"/>
    <m/>
    <n v="227.3964"/>
    <n v="1285.1064000000001"/>
    <s v="Latvia"/>
    <s v="LVA"/>
    <x v="0"/>
  </r>
  <r>
    <n v="58"/>
    <x v="57"/>
    <n v="8"/>
    <n v="50"/>
    <n v="7.75"/>
    <n v="2.25"/>
    <n v="4.5"/>
    <n v="1.54"/>
    <n v="1.17"/>
    <n v="1.57"/>
    <n v="0.71"/>
    <n v="2.27"/>
    <n v="9.8000000000000007"/>
    <n v="0.42"/>
    <n v="6"/>
    <n v="1.19"/>
    <n v="1.62"/>
    <n v="2"/>
    <n v="1.8"/>
    <n v="7.31"/>
    <n v="0"/>
    <n v="0.88"/>
    <n v="0"/>
    <n v="850"/>
    <n v="395"/>
    <n v="1611.11"/>
    <n v="720"/>
    <n v="238.61"/>
    <n v="37"/>
    <n v="57.66"/>
    <n v="51.11"/>
    <n v="27"/>
    <n v="6.5"/>
    <n v="76.430000000000007"/>
    <n v="58.33"/>
    <n v="110"/>
    <n v="97.86"/>
    <n v="3450"/>
    <n v="1500"/>
    <n v="441.67"/>
    <n v="0"/>
    <n v="0"/>
    <n v="0"/>
    <n v="0"/>
    <n v="1.39"/>
    <n v="0.82"/>
    <n v="0.75"/>
    <n v="0.71"/>
    <n v="2.3199999999999998"/>
    <n v="1.5"/>
    <n v="1.04"/>
    <n v="1.37"/>
    <n v="0.92"/>
    <n v="10.71"/>
    <n v="17000"/>
    <n v="220.83"/>
    <n v="4337.5"/>
    <n v="0.46860000000000002"/>
    <n v="9.4583333333333339E-2"/>
    <n v="1.0780000000000001"/>
    <n v="0.157"/>
    <n v="6.9499999999999992E-2"/>
    <n v="4.0999999999999995E-2"/>
    <n v="0.22500000000000001"/>
    <n v="0.21299999999999999"/>
    <n v="0.45"/>
    <n v="6.2399999999999997E-2"/>
    <n v="8.2200000000000009E-2"/>
    <n v="2.7600000000000003E-2"/>
    <n v="0.10710000000000001"/>
    <n v="0.1462"/>
    <n v="3.2221833333333332"/>
    <n v="1176.0969166666666"/>
    <n v="940.8775333333333"/>
    <n v="11533.079999999998"/>
    <n v="8050.0440000000017"/>
    <n v="6966.420000000001"/>
    <n v="5125.0439999999999"/>
    <m/>
    <n v="0"/>
    <n v="0"/>
    <s v="Lebanon"/>
    <s v="LBN"/>
    <x v="0"/>
  </r>
  <r>
    <n v="59"/>
    <x v="58"/>
    <n v="10.77"/>
    <n v="58.16"/>
    <n v="7.54"/>
    <n v="4.95"/>
    <n v="4.47"/>
    <n v="2.29"/>
    <n v="1.97"/>
    <n v="1.44"/>
    <n v="1.69"/>
    <n v="2.74"/>
    <n v="11.92"/>
    <n v="0.89"/>
    <n v="8.6199999999999992"/>
    <n v="1.55"/>
    <n v="1.94"/>
    <n v="5.17"/>
    <n v="0.97"/>
    <n v="7.51"/>
    <n v="31.24"/>
    <n v="1.63"/>
    <n v="0"/>
    <n v="727.95"/>
    <n v="494.02"/>
    <n v="1254.29"/>
    <n v="868.5"/>
    <n v="209.27"/>
    <n v="16.37"/>
    <n v="14.5"/>
    <n v="35.03"/>
    <n v="35.54"/>
    <n v="8.6199999999999992"/>
    <n v="85.81"/>
    <n v="37.270000000000003"/>
    <n v="90.73"/>
    <n v="110.02"/>
    <n v="4377.8500000000004"/>
    <n v="2719.21"/>
    <n v="1414.88"/>
    <n v="4.12"/>
    <n v="2.69"/>
    <n v="1.08"/>
    <n v="0"/>
    <n v="1.38"/>
    <n v="2.0499999999999998"/>
    <n v="0.85"/>
    <n v="1.77"/>
    <n v="3.19"/>
    <n v="2.5299999999999998"/>
    <n v="3.33"/>
    <n v="1.73"/>
    <n v="1.06"/>
    <n v="11.23"/>
    <n v="31953.83"/>
    <n v="559.75"/>
    <n v="8078.21"/>
    <n v="1.1153999999999999"/>
    <n v="0.11416666666666668"/>
    <n v="1.3111999999999999"/>
    <n v="0.14399999999999999"/>
    <n v="6.8999999999999992E-2"/>
    <n v="0.10249999999999999"/>
    <n v="0.255"/>
    <n v="0.53100000000000003"/>
    <n v="0.75900000000000001"/>
    <n v="0.19980000000000001"/>
    <n v="0.1038"/>
    <n v="3.1800000000000002E-2"/>
    <n v="0.1123"/>
    <n v="0.1502"/>
    <n v="4.9991666666666656"/>
    <n v="1824.695833333333"/>
    <n v="1459.7566666666664"/>
    <n v="8907.6479999999992"/>
    <n v="9106.92"/>
    <n v="5749.6080000000002"/>
    <n v="5736.5999999999995"/>
    <m/>
    <n v="215.03090000000003"/>
    <n v="991.61190000000011"/>
    <s v="Lithuania"/>
    <s v="LTU"/>
    <x v="0"/>
  </r>
  <r>
    <n v="60"/>
    <x v="59"/>
    <n v="19.39"/>
    <n v="86.17"/>
    <n v="12.87"/>
    <n v="6.46"/>
    <n v="5.39"/>
    <n v="3.05"/>
    <n v="2.93"/>
    <n v="1.53"/>
    <n v="2.93"/>
    <n v="4.28"/>
    <n v="16.11"/>
    <n v="0.73"/>
    <n v="9.69"/>
    <n v="1.29"/>
    <n v="0"/>
    <n v="0"/>
    <n v="0"/>
    <n v="12.99"/>
    <n v="0"/>
    <n v="1.63"/>
    <n v="0"/>
    <n v="1807.07"/>
    <n v="1428.3"/>
    <n v="2752.03"/>
    <n v="2386.79"/>
    <n v="227.3"/>
    <n v="50.08"/>
    <n v="20.77"/>
    <n v="37.69"/>
    <n v="0"/>
    <n v="11.85"/>
    <n v="63.19"/>
    <n v="27.24"/>
    <n v="82.34"/>
    <n v="99.5"/>
    <n v="11032.53"/>
    <n v="7882.64"/>
    <n v="4973.8900000000003"/>
    <n v="2.21"/>
    <n v="4.8499999999999996"/>
    <n v="3.93"/>
    <n v="42.55"/>
    <n v="2.8"/>
    <n v="2.59"/>
    <n v="1.87"/>
    <n v="1.68"/>
    <n v="3.68"/>
    <n v="2.17"/>
    <n v="3.77"/>
    <n v="2.06"/>
    <n v="1.6"/>
    <n v="21.41"/>
    <n v="0"/>
    <n v="1588.72"/>
    <n v="0"/>
    <n v="1.9338000000000002"/>
    <n v="0.17833333333333334"/>
    <n v="1.7721"/>
    <n v="0.153"/>
    <n v="0.13999999999999999"/>
    <n v="0.1295"/>
    <n v="0.56100000000000005"/>
    <n v="0.504"/>
    <n v="0.65100000000000002"/>
    <n v="0.22620000000000001"/>
    <n v="0.1236"/>
    <n v="4.8000000000000001E-2"/>
    <n v="0.21410000000000001"/>
    <n v="0.25980000000000003"/>
    <n v="6.8944333333333336"/>
    <n v="2516.468166666667"/>
    <n v="2013.1745333333338"/>
    <n v="18120.792000000001"/>
    <n v="22894.758000000002"/>
    <n v="12451.031999999999"/>
    <n v="14268.348"/>
    <m/>
    <n v="0"/>
    <n v="0"/>
    <s v="Luxembourg"/>
    <s v="LUX"/>
    <x v="0"/>
  </r>
  <r>
    <n v="61"/>
    <x v="60"/>
    <n v="2.72"/>
    <n v="21.79"/>
    <n v="4.3600000000000003"/>
    <n v="3.27"/>
    <n v="4.3600000000000003"/>
    <n v="0.73"/>
    <n v="0.43"/>
    <n v="1.64"/>
    <n v="0.88"/>
    <n v="1.81"/>
    <n v="13.13"/>
    <n v="0.54"/>
    <n v="14.92"/>
    <n v="2.71"/>
    <n v="3.68"/>
    <n v="3.9"/>
    <n v="0.65"/>
    <n v="4.1100000000000003"/>
    <n v="10.89"/>
    <n v="0.45"/>
    <n v="37037.040000000001"/>
    <n v="426.51"/>
    <n v="274.88"/>
    <n v="733.48"/>
    <n v="482.36"/>
    <n v="47.45"/>
    <n v="26.25"/>
    <n v="10.17"/>
    <n v="38.33"/>
    <n v="7.77"/>
    <n v="4.3600000000000003"/>
    <n v="55.55"/>
    <n v="36.19"/>
    <n v="70.73"/>
    <n v="62.39"/>
    <n v="2298.0500000000002"/>
    <n v="1125.28"/>
    <n v="988.22"/>
    <n v="4.3"/>
    <n v="1.0900000000000001"/>
    <n v="0.65"/>
    <n v="4.79"/>
    <n v="2.73"/>
    <n v="2.85"/>
    <n v="1"/>
    <n v="1.1200000000000001"/>
    <n v="2.64"/>
    <n v="1.24"/>
    <n v="1.55"/>
    <n v="1.4"/>
    <n v="1.07"/>
    <n v="9.26"/>
    <n v="28570.54"/>
    <n v="178.25"/>
    <n v="5998.22"/>
    <n v="0.58079999999999998"/>
    <n v="7.5416666666666674E-2"/>
    <n v="1.4443000000000001"/>
    <n v="0.16399999999999998"/>
    <n v="0.13650000000000001"/>
    <n v="0.14250000000000002"/>
    <n v="0.3"/>
    <n v="0.33600000000000002"/>
    <n v="0.372"/>
    <n v="9.2999999999999999E-2"/>
    <n v="8.3999999999999991E-2"/>
    <n v="3.2100000000000004E-2"/>
    <n v="9.2600000000000002E-2"/>
    <n v="8.2200000000000009E-2"/>
    <n v="3.9354166666666659"/>
    <n v="1436.427083333333"/>
    <n v="1149.1416666666664"/>
    <n v="4809.6000000000004"/>
    <n v="4650.348"/>
    <n v="2967.7799999999997"/>
    <n v="2783.0279999999998"/>
    <m/>
    <n v="148.90589999999997"/>
    <n v="737.83789999999999"/>
    <s v="Malaysia"/>
    <s v="MYS"/>
    <x v="0"/>
  </r>
  <r>
    <n v="62"/>
    <x v="61"/>
    <n v="16.16"/>
    <n v="86.17"/>
    <n v="10.77"/>
    <n v="4.3099999999999996"/>
    <n v="4.3099999999999996"/>
    <n v="2.56"/>
    <n v="1.8"/>
    <n v="1.23"/>
    <n v="1.31"/>
    <n v="3.68"/>
    <n v="9.48"/>
    <n v="0.83"/>
    <n v="8.6199999999999992"/>
    <n v="1.85"/>
    <n v="2.69"/>
    <n v="6.19"/>
    <n v="2.15"/>
    <n v="9.3000000000000007"/>
    <n v="0"/>
    <n v="1.45"/>
    <n v="0"/>
    <n v="1070.17"/>
    <n v="897.28"/>
    <n v="1803.41"/>
    <n v="1427.15"/>
    <n v="104.48"/>
    <n v="32.880000000000003"/>
    <n v="25.96"/>
    <n v="59.7"/>
    <n v="19.03"/>
    <n v="9.69"/>
    <n v="105.2"/>
    <n v="39.71"/>
    <n v="93.02"/>
    <n v="123.87"/>
    <n v="3805.98"/>
    <n v="3141.53"/>
    <n v="1719.12"/>
    <n v="5"/>
    <n v="7.86"/>
    <n v="0"/>
    <n v="0"/>
    <n v="3.21"/>
    <n v="2.39"/>
    <n v="1.87"/>
    <n v="1.82"/>
    <n v="2.8"/>
    <n v="3.18"/>
    <n v="3.18"/>
    <n v="2.08"/>
    <n v="2.29"/>
    <n v="16.12"/>
    <n v="36190.400000000001"/>
    <n v="672.89"/>
    <n v="0"/>
    <n v="0.86459999999999992"/>
    <n v="0.15333333333333335"/>
    <n v="1.0428000000000002"/>
    <n v="0.123"/>
    <n v="0.1605"/>
    <n v="0.11950000000000001"/>
    <n v="0.56100000000000005"/>
    <n v="0.54600000000000004"/>
    <n v="0.95400000000000007"/>
    <n v="0.1908"/>
    <n v="0.12479999999999999"/>
    <n v="6.8699999999999997E-2"/>
    <n v="0.16120000000000001"/>
    <n v="0.18600000000000003"/>
    <n v="5.2562333333333324"/>
    <n v="1918.5251666666663"/>
    <n v="1534.8201333333332"/>
    <n v="11682.012000000001"/>
    <n v="13533.534000000003"/>
    <n v="7282.572000000001"/>
    <n v="8764.7040000000015"/>
    <m/>
    <n v="0"/>
    <n v="0"/>
    <s v="Malta"/>
    <s v="MLT"/>
    <x v="0"/>
  </r>
  <r>
    <n v="63"/>
    <x v="62"/>
    <n v="10.65"/>
    <n v="32.61"/>
    <n v="6.52"/>
    <n v="2.7"/>
    <n v="2.66"/>
    <n v="0.98"/>
    <n v="0.54"/>
    <n v="1.41"/>
    <n v="0.7"/>
    <n v="2.1800000000000002"/>
    <n v="7.37"/>
    <n v="0.63"/>
    <n v="10.87"/>
    <n v="1.67"/>
    <n v="2.08"/>
    <n v="6.52"/>
    <n v="0.88"/>
    <n v="7.23"/>
    <n v="0"/>
    <n v="1.58"/>
    <n v="0"/>
    <n v="543.48"/>
    <n v="382.85"/>
    <n v="865.61"/>
    <n v="665.76"/>
    <n v="68.67"/>
    <n v="27.93"/>
    <n v="19.899999999999999"/>
    <n v="37.770000000000003"/>
    <n v="0"/>
    <n v="6.52"/>
    <n v="53.89"/>
    <n v="47.83"/>
    <n v="98.45"/>
    <n v="67.12"/>
    <n v="0"/>
    <n v="0"/>
    <n v="681.16"/>
    <n v="6.37"/>
    <n v="0"/>
    <n v="0"/>
    <n v="0"/>
    <n v="2.04"/>
    <n v="2"/>
    <n v="1.1399999999999999"/>
    <n v="0.92"/>
    <n v="2.59"/>
    <n v="2.1"/>
    <n v="3.04"/>
    <n v="1.89"/>
    <n v="1.23"/>
    <n v="17.57"/>
    <n v="33152.17"/>
    <n v="169.2"/>
    <n v="0"/>
    <n v="0.46199999999999991"/>
    <n v="9.0833333333333335E-2"/>
    <n v="0.81070000000000009"/>
    <n v="0.14099999999999999"/>
    <n v="0.10200000000000001"/>
    <n v="0.1"/>
    <n v="0.34199999999999997"/>
    <n v="0.27600000000000002"/>
    <n v="0.63000000000000012"/>
    <n v="0.18239999999999998"/>
    <n v="0.11339999999999999"/>
    <n v="3.6900000000000002E-2"/>
    <n v="0.17570000000000002"/>
    <n v="0.14460000000000001"/>
    <n v="3.607533333333333"/>
    <n v="1316.7496666666666"/>
    <n v="1053.3997333333334"/>
    <n v="5792.1120000000001"/>
    <n v="6451.62"/>
    <n v="3859.3319999999999"/>
    <n v="3905.4300000000003"/>
    <m/>
    <n v="0"/>
    <n v="0"/>
    <s v="Mauritius"/>
    <s v="MUS"/>
    <x v="0"/>
  </r>
  <r>
    <n v="64"/>
    <x v="63"/>
    <n v="9.98"/>
    <n v="42.75"/>
    <n v="8.5500000000000007"/>
    <n v="2.57"/>
    <n v="4.28"/>
    <n v="1.23"/>
    <n v="0.92"/>
    <n v="1.54"/>
    <n v="2.63"/>
    <n v="2.5"/>
    <n v="9.08"/>
    <n v="1"/>
    <n v="11.4"/>
    <n v="1.56"/>
    <n v="2.91"/>
    <n v="4.28"/>
    <n v="0.63"/>
    <n v="7.85"/>
    <n v="24.93"/>
    <n v="1.34"/>
    <n v="22516.85"/>
    <n v="662.9"/>
    <n v="431.55"/>
    <n v="1260.73"/>
    <n v="851.85"/>
    <n v="66"/>
    <n v="29.81"/>
    <n v="25.12"/>
    <n v="35.79"/>
    <n v="20.440000000000001"/>
    <n v="5.0999999999999996"/>
    <n v="57.11"/>
    <n v="41.84"/>
    <n v="93.64"/>
    <n v="87.46"/>
    <n v="1852.28"/>
    <n v="1374.36"/>
    <n v="743.11"/>
    <n v="11.42"/>
    <n v="2.85"/>
    <n v="1.43"/>
    <n v="11.12"/>
    <n v="2.81"/>
    <n v="1.69"/>
    <n v="1.95"/>
    <n v="1.21"/>
    <n v="3.21"/>
    <n v="1.8"/>
    <n v="1.68"/>
    <n v="1.41"/>
    <n v="1.56"/>
    <n v="11.32"/>
    <n v="23629.58"/>
    <n v="246.27"/>
    <n v="5888.51"/>
    <n v="1.7357999999999998"/>
    <n v="0.10416666666666667"/>
    <n v="0.99880000000000013"/>
    <n v="0.154"/>
    <n v="0.14050000000000001"/>
    <n v="8.4499999999999992E-2"/>
    <n v="0.58499999999999996"/>
    <n v="0.36299999999999999"/>
    <n v="0.54"/>
    <n v="0.1008"/>
    <n v="8.4599999999999995E-2"/>
    <n v="4.6799999999999994E-2"/>
    <n v="0.11320000000000001"/>
    <n v="0.157"/>
    <n v="5.2081666666666671"/>
    <n v="1900.9808333333335"/>
    <n v="1520.7846666666669"/>
    <n v="8182.6439999999993"/>
    <n v="8122.9380000000001"/>
    <n v="4595.6639999999998"/>
    <n v="4340.2380000000003"/>
    <m/>
    <n v="179.51870000000002"/>
    <n v="743.43970000000002"/>
    <s v="Mexico"/>
    <s v="MEX"/>
    <x v="0"/>
  </r>
  <r>
    <n v="65"/>
    <x v="64"/>
    <n v="6.48"/>
    <n v="28.18"/>
    <n v="5.92"/>
    <n v="1.41"/>
    <n v="1.97"/>
    <n v="0.8"/>
    <n v="0.5"/>
    <n v="1.08"/>
    <n v="0.49"/>
    <n v="2.1800000000000002"/>
    <n v="10"/>
    <n v="0.76"/>
    <n v="4.79"/>
    <n v="1.1000000000000001"/>
    <n v="1.86"/>
    <n v="2.82"/>
    <n v="0.34"/>
    <n v="4.9800000000000004"/>
    <n v="13.19"/>
    <n v="1.33"/>
    <n v="0"/>
    <n v="391.32"/>
    <n v="280.25"/>
    <n v="838.45"/>
    <n v="698.69"/>
    <n v="254.42"/>
    <n v="11.12"/>
    <n v="8.06"/>
    <n v="32.28"/>
    <n v="21.13"/>
    <n v="7.33"/>
    <n v="54.59"/>
    <n v="43.67"/>
    <n v="89.69"/>
    <n v="122.11"/>
    <n v="1394.83"/>
    <n v="1013.82"/>
    <n v="553.57000000000005"/>
    <n v="13.31"/>
    <n v="1.41"/>
    <n v="0"/>
    <n v="0"/>
    <n v="0.74"/>
    <n v="1.81"/>
    <n v="0.61"/>
    <n v="1.31"/>
    <n v="1.6"/>
    <n v="1.49"/>
    <n v="1.82"/>
    <n v="1.87"/>
    <n v="0.87"/>
    <n v="6.22"/>
    <n v="0"/>
    <n v="0"/>
    <n v="0"/>
    <n v="0.32340000000000002"/>
    <n v="9.0833333333333335E-2"/>
    <n v="1.1000000000000001"/>
    <n v="0.10800000000000001"/>
    <n v="3.6999999999999998E-2"/>
    <n v="9.0499999999999997E-2"/>
    <n v="0.183"/>
    <n v="0.39300000000000002"/>
    <n v="0.44699999999999995"/>
    <n v="0.10920000000000001"/>
    <n v="0.11220000000000001"/>
    <n v="2.6100000000000002E-2"/>
    <n v="6.2199999999999998E-2"/>
    <n v="9.9600000000000008E-2"/>
    <n v="3.1820333333333335"/>
    <n v="1161.4421666666667"/>
    <n v="929.15373333333343"/>
    <n v="6632.2680000000009"/>
    <n v="7834.0740000000005"/>
    <n v="3949.4879999999994"/>
    <n v="4068.114"/>
    <m/>
    <n v="165.61269999999999"/>
    <n v="0"/>
    <s v="Moldova"/>
    <s v="MDA"/>
    <x v="0"/>
  </r>
  <r>
    <n v="66"/>
    <x v="65"/>
    <n v="4.26"/>
    <n v="28.42"/>
    <n v="5.12"/>
    <n v="1.62"/>
    <n v="2.27"/>
    <n v="0.66"/>
    <n v="0.55000000000000004"/>
    <n v="1.35"/>
    <n v="0.93"/>
    <n v="2.06"/>
    <n v="13.68"/>
    <n v="0.62"/>
    <n v="8.5299999999999994"/>
    <n v="1.02"/>
    <n v="1.51"/>
    <n v="0"/>
    <n v="0"/>
    <n v="5.01"/>
    <n v="0"/>
    <n v="0.98"/>
    <n v="0"/>
    <n v="490.2"/>
    <n v="373.48"/>
    <n v="1108.27"/>
    <n v="767.26"/>
    <n v="66.03"/>
    <n v="14.21"/>
    <n v="7.08"/>
    <n v="62.11"/>
    <n v="0"/>
    <n v="4.4000000000000004"/>
    <n v="49.73"/>
    <n v="51.86"/>
    <n v="79.569999999999993"/>
    <n v="0"/>
    <n v="1483.02"/>
    <n v="956.71"/>
    <n v="327.74"/>
    <n v="6.5"/>
    <n v="0.56999999999999995"/>
    <n v="0.56999999999999995"/>
    <n v="0"/>
    <n v="3.56"/>
    <n v="4.01"/>
    <n v="0.67"/>
    <n v="0.82"/>
    <n v="2.34"/>
    <n v="1.64"/>
    <n v="2.97"/>
    <n v="3.1"/>
    <n v="1"/>
    <n v="5.76"/>
    <n v="0"/>
    <n v="0"/>
    <n v="0"/>
    <n v="0.61380000000000001"/>
    <n v="8.5833333333333331E-2"/>
    <n v="1.5047999999999999"/>
    <n v="0.13500000000000001"/>
    <n v="0.17799999999999999"/>
    <n v="0.20049999999999998"/>
    <n v="0.20100000000000001"/>
    <n v="0.24599999999999997"/>
    <n v="0.49199999999999999"/>
    <n v="0.1782"/>
    <n v="0.186"/>
    <n v="0.03"/>
    <n v="5.7599999999999998E-2"/>
    <n v="0.1002"/>
    <n v="4.2089333333333334"/>
    <n v="1536.2606666666668"/>
    <n v="1229.0085333333336"/>
    <n v="7122.3839999999991"/>
    <n v="7318.5119999999997"/>
    <n v="3413.9639999999999"/>
    <n v="3774.4920000000002"/>
    <m/>
    <n v="0"/>
    <n v="0"/>
    <s v="Mongolia"/>
    <s v="MNG"/>
    <x v="0"/>
  </r>
  <r>
    <n v="67"/>
    <x v="66"/>
    <n v="10.77"/>
    <n v="43.08"/>
    <n v="7"/>
    <n v="2.69"/>
    <n v="2.85"/>
    <n v="2.02"/>
    <n v="1.55"/>
    <n v="1.41"/>
    <n v="0.9"/>
    <n v="2.96"/>
    <n v="8.15"/>
    <n v="0.75"/>
    <n v="5.39"/>
    <n v="1.05"/>
    <n v="1.62"/>
    <n v="3.77"/>
    <n v="1.08"/>
    <n v="7.33"/>
    <n v="37.700000000000003"/>
    <n v="1.64"/>
    <n v="0"/>
    <n v="684.83"/>
    <n v="531.37"/>
    <n v="1229.43"/>
    <n v="959.29"/>
    <n v="117.59"/>
    <n v="26.44"/>
    <n v="16.350000000000001"/>
    <n v="41.03"/>
    <n v="14.6"/>
    <n v="5.39"/>
    <n v="83.72"/>
    <n v="31.71"/>
    <n v="104.68"/>
    <n v="108.31"/>
    <n v="2342.6799999999998"/>
    <n v="1919.76"/>
    <n v="817.22"/>
    <n v="6.51"/>
    <n v="1.08"/>
    <n v="1.08"/>
    <n v="10.77"/>
    <n v="1.17"/>
    <n v="1.43"/>
    <n v="1.03"/>
    <n v="1.1499999999999999"/>
    <n v="2.02"/>
    <n v="2.09"/>
    <n v="2.5499999999999998"/>
    <n v="1.98"/>
    <n v="1.19"/>
    <n v="10.38"/>
    <n v="29081.57"/>
    <n v="279.14999999999998"/>
    <n v="6649.27"/>
    <n v="0.59399999999999997"/>
    <n v="0.12333333333333334"/>
    <n v="0.89650000000000019"/>
    <n v="0.14099999999999999"/>
    <n v="5.8499999999999996E-2"/>
    <n v="7.1499999999999994E-2"/>
    <n v="0.309"/>
    <n v="0.34499999999999997"/>
    <n v="0.627"/>
    <n v="0.15299999999999997"/>
    <n v="0.11879999999999999"/>
    <n v="3.5699999999999996E-2"/>
    <n v="0.1038"/>
    <n v="0.14660000000000001"/>
    <n v="3.7237333333333331"/>
    <n v="1359.1626666666666"/>
    <n v="1087.3301333333334"/>
    <n v="8243.6759999999995"/>
    <n v="9378.39"/>
    <n v="4976.0760000000009"/>
    <n v="5527.1100000000006"/>
    <m/>
    <n v="216.53190000000001"/>
    <n v="843.75890000000015"/>
    <s v="Montenegro"/>
    <s v="MNE"/>
    <x v="0"/>
  </r>
  <r>
    <n v="68"/>
    <x v="67"/>
    <n v="3.95"/>
    <n v="24.35"/>
    <n v="6.27"/>
    <n v="2.96"/>
    <n v="2.96"/>
    <n v="0.54"/>
    <n v="0.34"/>
    <n v="0.81"/>
    <n v="0.48"/>
    <n v="1.8"/>
    <n v="9.18"/>
    <n v="0.56999999999999995"/>
    <n v="5.93"/>
    <n v="2.3199999999999998"/>
    <n v="2.31"/>
    <n v="3.85"/>
    <n v="0.49"/>
    <n v="5.67"/>
    <n v="19.760000000000002"/>
    <n v="1.41"/>
    <n v="27658.06"/>
    <n v="329.18"/>
    <n v="186.76"/>
    <n v="622.12"/>
    <n v="329.09"/>
    <n v="37.450000000000003"/>
    <n v="36.47"/>
    <n v="11.1"/>
    <n v="22.91"/>
    <n v="20.14"/>
    <n v="6.42"/>
    <n v="41.75"/>
    <n v="39.270000000000003"/>
    <n v="79.930000000000007"/>
    <n v="68.75"/>
    <n v="1559.51"/>
    <n v="858.03"/>
    <n v="392.54"/>
    <n v="5.25"/>
    <n v="0.69"/>
    <n v="0.74"/>
    <n v="4.45"/>
    <n v="1.38"/>
    <n v="0.84"/>
    <n v="0.78"/>
    <n v="0.44"/>
    <n v="1.64"/>
    <n v="1.68"/>
    <n v="0.85"/>
    <n v="1.1599999999999999"/>
    <n v="0.83"/>
    <n v="9.51"/>
    <n v="24475.97"/>
    <n v="101.35"/>
    <n v="3445.97"/>
    <n v="0.31679999999999997"/>
    <n v="7.4999999999999997E-2"/>
    <n v="1.0098"/>
    <n v="8.1000000000000003E-2"/>
    <n v="6.8999999999999992E-2"/>
    <n v="4.1999999999999996E-2"/>
    <n v="0.23399999999999999"/>
    <n v="0.13200000000000001"/>
    <n v="0.504"/>
    <n v="5.1000000000000004E-2"/>
    <n v="6.9599999999999995E-2"/>
    <n v="2.4899999999999999E-2"/>
    <n v="9.5100000000000004E-2"/>
    <n v="0.11340000000000001"/>
    <n v="2.8176000000000001"/>
    <n v="1028.424"/>
    <n v="822.73919999999998"/>
    <n v="4111.5480000000007"/>
    <n v="3213.1500000000005"/>
    <n v="2353.9080000000004"/>
    <n v="1932.1799999999998"/>
    <m/>
    <n v="147.4119"/>
    <n v="472.24889999999999"/>
    <s v="Morocco"/>
    <s v="MAR"/>
    <x v="0"/>
  </r>
  <r>
    <n v="69"/>
    <x v="68"/>
    <n v="6.09"/>
    <n v="30.43"/>
    <n v="0"/>
    <n v="1.39"/>
    <n v="1.39"/>
    <n v="0.66"/>
    <n v="0.68"/>
    <n v="1.26"/>
    <n v="0.72"/>
    <n v="2.75"/>
    <n v="6"/>
    <n v="0.89"/>
    <n v="5.58"/>
    <n v="0"/>
    <n v="0"/>
    <n v="0"/>
    <n v="0"/>
    <n v="4.71"/>
    <n v="0"/>
    <n v="1.1000000000000001"/>
    <n v="0"/>
    <n v="344.83"/>
    <n v="0"/>
    <n v="855.73"/>
    <n v="791.08"/>
    <n v="0"/>
    <n v="50.06"/>
    <n v="13"/>
    <n v="0"/>
    <n v="0"/>
    <n v="0"/>
    <n v="0"/>
    <n v="0"/>
    <n v="0"/>
    <n v="0"/>
    <n v="0"/>
    <n v="0"/>
    <n v="0"/>
    <n v="0"/>
    <n v="0"/>
    <n v="0"/>
    <n v="0"/>
    <n v="1.7"/>
    <n v="0"/>
    <n v="0"/>
    <n v="1.29"/>
    <n v="1.58"/>
    <n v="1.39"/>
    <n v="1.49"/>
    <n v="1.62"/>
    <n v="0"/>
    <n v="5.63"/>
    <n v="0"/>
    <n v="0"/>
    <n v="0"/>
    <n v="0.47519999999999996"/>
    <n v="0.11458333333333333"/>
    <n v="0.66"/>
    <n v="0.126"/>
    <n v="8.4999999999999992E-2"/>
    <n v="0"/>
    <n v="0"/>
    <n v="0.38700000000000001"/>
    <n v="0.41699999999999998"/>
    <n v="8.9400000000000007E-2"/>
    <n v="9.7199999999999995E-2"/>
    <n v="0"/>
    <n v="5.6300000000000003E-2"/>
    <n v="9.4200000000000006E-2"/>
    <n v="0"/>
    <n v="0"/>
    <n v="0"/>
    <n v="0"/>
    <n v="0"/>
    <n v="0"/>
    <n v="0"/>
    <m/>
    <n v="0"/>
    <n v="0"/>
    <s v="Namibia"/>
    <s v="NAM"/>
    <x v="0"/>
  </r>
  <r>
    <n v="70"/>
    <x v="69"/>
    <n v="1.9"/>
    <n v="22.75"/>
    <n v="7.58"/>
    <n v="2.65"/>
    <n v="3.03"/>
    <n v="0.5"/>
    <n v="0.18"/>
    <n v="0.8"/>
    <n v="0.52"/>
    <n v="1.52"/>
    <n v="8.2799999999999994"/>
    <n v="0.28000000000000003"/>
    <n v="6.07"/>
    <n v="2.29"/>
    <n v="3.21"/>
    <n v="2.84"/>
    <n v="0.23"/>
    <n v="3.33"/>
    <n v="0"/>
    <n v="1.33"/>
    <n v="34131.760000000002"/>
    <n v="182.04"/>
    <n v="101"/>
    <n v="307.94"/>
    <n v="201.66"/>
    <n v="47.17"/>
    <n v="10.16"/>
    <n v="5.08"/>
    <n v="23.32"/>
    <n v="9.58"/>
    <n v="3.41"/>
    <n v="28.54"/>
    <n v="37.92"/>
    <n v="49.54"/>
    <n v="32.479999999999997"/>
    <n v="2068.8000000000002"/>
    <n v="1080.68"/>
    <n v="251.45"/>
    <n v="13.3"/>
    <n v="2.2799999999999998"/>
    <n v="0.83"/>
    <n v="3.03"/>
    <n v="2.4500000000000002"/>
    <n v="1.3"/>
    <n v="0.44"/>
    <n v="0.34"/>
    <n v="1.6"/>
    <n v="0.84"/>
    <n v="0.72"/>
    <n v="1.06"/>
    <n v="0.63"/>
    <n v="5.42"/>
    <n v="42204.14"/>
    <n v="95.02"/>
    <n v="4129.5200000000004"/>
    <n v="0.34320000000000001"/>
    <n v="6.3333333333333339E-2"/>
    <n v="0.91080000000000005"/>
    <n v="0.08"/>
    <n v="0.12250000000000001"/>
    <n v="6.5000000000000002E-2"/>
    <n v="0.13200000000000001"/>
    <n v="0.10200000000000001"/>
    <n v="0.252"/>
    <n v="4.3200000000000002E-2"/>
    <n v="6.3600000000000004E-2"/>
    <n v="1.89E-2"/>
    <n v="5.4200000000000005E-2"/>
    <n v="6.6600000000000006E-2"/>
    <n v="2.3173333333333339"/>
    <n v="845.82666666666682"/>
    <n v="676.66133333333346"/>
    <n v="2185.5240000000003"/>
    <n v="2110.152"/>
    <n v="1430.1239999999998"/>
    <n v="1204.212"/>
    <m/>
    <n v="0"/>
    <n v="0"/>
    <s v="Nepal"/>
    <s v="NPL"/>
    <x v="0"/>
  </r>
  <r>
    <n v="71"/>
    <x v="70"/>
    <n v="17.23"/>
    <n v="75.400000000000006"/>
    <n v="10.77"/>
    <n v="5.39"/>
    <n v="5.12"/>
    <n v="2.9"/>
    <n v="2.4300000000000002"/>
    <n v="1.28"/>
    <n v="1.77"/>
    <n v="4.18"/>
    <n v="12.88"/>
    <n v="0.77"/>
    <n v="6.45"/>
    <n v="1.32"/>
    <n v="2.06"/>
    <n v="9.69"/>
    <n v="3.66"/>
    <n v="12.89"/>
    <n v="81.86"/>
    <n v="2.0299999999999998"/>
    <n v="34467.050000000003"/>
    <n v="1511.22"/>
    <n v="1187.56"/>
    <n v="2311.61"/>
    <n v="1811.68"/>
    <n v="234.14"/>
    <n v="43.42"/>
    <n v="19.22"/>
    <n v="37.15"/>
    <n v="17.11"/>
    <n v="14"/>
    <n v="74.98"/>
    <n v="31.5"/>
    <n v="87.33"/>
    <n v="104.23"/>
    <n v="6112.53"/>
    <n v="4245.21"/>
    <n v="3645.26"/>
    <n v="3.54"/>
    <n v="3.88"/>
    <n v="2.59"/>
    <n v="28.44"/>
    <n v="2.15"/>
    <n v="1.87"/>
    <n v="1.76"/>
    <n v="1.1200000000000001"/>
    <n v="3.57"/>
    <n v="2.48"/>
    <n v="3.15"/>
    <n v="2.08"/>
    <n v="1.68"/>
    <n v="15.56"/>
    <n v="33539.51"/>
    <n v="1834.26"/>
    <n v="8720.7000000000007"/>
    <n v="1.1681999999999999"/>
    <n v="0.17416666666666666"/>
    <n v="1.4168000000000003"/>
    <n v="0.128"/>
    <n v="0.1075"/>
    <n v="9.35E-2"/>
    <n v="0.52800000000000002"/>
    <n v="0.33600000000000002"/>
    <n v="0.74399999999999999"/>
    <n v="0.189"/>
    <n v="0.12479999999999999"/>
    <n v="5.04E-2"/>
    <n v="0.15560000000000002"/>
    <n v="0.25780000000000003"/>
    <n v="5.4737666666666662"/>
    <n v="1997.9248333333333"/>
    <n v="1598.3398666666667"/>
    <n v="15494.027999999998"/>
    <n v="17756.088"/>
    <n v="10691.688"/>
    <n v="12139.008000000002"/>
    <m/>
    <n v="243.77890000000002"/>
    <n v="1033.9889000000003"/>
    <s v="Netherlands"/>
    <s v="NLD"/>
    <x v="0"/>
  </r>
  <r>
    <n v="72"/>
    <x v="71"/>
    <n v="15.24"/>
    <n v="73.16"/>
    <n v="9.15"/>
    <n v="7.32"/>
    <n v="7.32"/>
    <n v="2.44"/>
    <n v="2.16"/>
    <n v="1.92"/>
    <n v="2.02"/>
    <n v="6.6"/>
    <n v="9"/>
    <n v="1.28"/>
    <n v="9.75"/>
    <n v="3.6"/>
    <n v="4.25"/>
    <n v="24.39"/>
    <n v="2.44"/>
    <n v="10.18"/>
    <n v="131.08000000000001"/>
    <n v="1.69"/>
    <n v="27435.91"/>
    <n v="1198.4100000000001"/>
    <n v="980.78"/>
    <n v="2037.07"/>
    <n v="1727.2"/>
    <n v="150.47"/>
    <n v="52.67"/>
    <n v="35.58"/>
    <n v="40.19"/>
    <n v="18.809999999999999"/>
    <n v="12.19"/>
    <n v="78.78"/>
    <n v="48.01"/>
    <n v="108.8"/>
    <n v="121.1"/>
    <n v="8046.48"/>
    <n v="7050.53"/>
    <n v="3209.51"/>
    <n v="6.82"/>
    <n v="2.44"/>
    <n v="2.44"/>
    <n v="36.58"/>
    <n v="2.93"/>
    <n v="3.15"/>
    <n v="2.46"/>
    <n v="2.91"/>
    <n v="3.47"/>
    <n v="2.0299999999999998"/>
    <n v="5.85"/>
    <n v="2.34"/>
    <n v="2.21"/>
    <n v="13.3"/>
    <n v="21949.34"/>
    <n v="856.5"/>
    <n v="13864.28"/>
    <n v="1.3331999999999999"/>
    <n v="0.27499999999999997"/>
    <n v="0.99"/>
    <n v="0.192"/>
    <n v="0.14650000000000002"/>
    <n v="0.1575"/>
    <n v="0.73799999999999999"/>
    <n v="0.873"/>
    <n v="0.60899999999999999"/>
    <n v="0.35099999999999998"/>
    <n v="0.1404"/>
    <n v="6.6299999999999998E-2"/>
    <n v="0.13300000000000001"/>
    <n v="0.2036"/>
    <n v="6.2084999999999999"/>
    <n v="2266.1025"/>
    <n v="1812.8820000000001"/>
    <n v="13465.128000000001"/>
    <n v="16533.011999999999"/>
    <n v="8433.1679999999997"/>
    <n v="9815.232"/>
    <m/>
    <n v="325.47149999999999"/>
    <n v="1580.8195000000001"/>
    <s v="New Zealand"/>
    <s v="NZL"/>
    <x v="0"/>
  </r>
  <r>
    <n v="73"/>
    <x v="72"/>
    <n v="2.6"/>
    <n v="54.2"/>
    <n v="6.94"/>
    <n v="1.08"/>
    <n v="2.17"/>
    <n v="0.45"/>
    <n v="0.28999999999999998"/>
    <n v="3.49"/>
    <n v="1.86"/>
    <n v="2.59"/>
    <n v="6.43"/>
    <n v="0.61"/>
    <n v="7.59"/>
    <n v="1.02"/>
    <n v="1.22"/>
    <n v="0"/>
    <n v="0.65"/>
    <n v="6.15"/>
    <n v="39.78"/>
    <n v="0.86"/>
    <n v="0"/>
    <n v="1242.6500000000001"/>
    <n v="850.5"/>
    <n v="2902.26"/>
    <n v="1909.33"/>
    <n v="38.5"/>
    <n v="43"/>
    <n v="11.73"/>
    <n v="46.7"/>
    <n v="0"/>
    <n v="10.84"/>
    <n v="22.63"/>
    <n v="33.82"/>
    <n v="91.42"/>
    <n v="69.69"/>
    <n v="0"/>
    <n v="0"/>
    <n v="227.75"/>
    <n v="0"/>
    <n v="1.73"/>
    <n v="2.17"/>
    <n v="6.07"/>
    <n v="4.79"/>
    <n v="2.4700000000000002"/>
    <n v="2.7"/>
    <n v="1.57"/>
    <n v="3.12"/>
    <n v="2.36"/>
    <n v="3.06"/>
    <n v="2.85"/>
    <n v="2.36"/>
    <n v="6.21"/>
    <n v="33243"/>
    <n v="92.14"/>
    <n v="2621.95"/>
    <n v="1.2276"/>
    <n v="0.10791666666666666"/>
    <n v="0.70730000000000004"/>
    <n v="0.34900000000000003"/>
    <n v="0.23949999999999999"/>
    <n v="0.12350000000000001"/>
    <n v="0.81000000000000016"/>
    <n v="0.47099999999999997"/>
    <n v="0.70799999999999996"/>
    <n v="0.18359999999999999"/>
    <n v="0.17099999999999999"/>
    <n v="7.0800000000000002E-2"/>
    <n v="6.2100000000000002E-2"/>
    <n v="0.12300000000000003"/>
    <n v="5.3543166666666684"/>
    <n v="1954.325583333334"/>
    <n v="1563.4604666666673"/>
    <n v="17818.14"/>
    <n v="17443.121999999999"/>
    <n v="7860.4800000000014"/>
    <n v="7913.652"/>
    <m/>
    <n v="140.5111"/>
    <n v="362.92610000000002"/>
    <s v="Nigeria"/>
    <s v="NGA"/>
    <x v="0"/>
  </r>
  <r>
    <n v="74"/>
    <x v="73"/>
    <n v="5.2"/>
    <n v="26.02"/>
    <n v="5.2"/>
    <n v="2.08"/>
    <n v="2.6"/>
    <n v="1.45"/>
    <n v="1.06"/>
    <n v="1.28"/>
    <n v="0.73"/>
    <n v="2.1800000000000002"/>
    <n v="7.48"/>
    <n v="0.51"/>
    <n v="5.2"/>
    <n v="0.97"/>
    <n v="1.4"/>
    <n v="2.77"/>
    <n v="0.69"/>
    <n v="7.32"/>
    <n v="25.2"/>
    <n v="1.41"/>
    <n v="31218.6"/>
    <n v="281.24"/>
    <n v="221.03"/>
    <n v="487.56"/>
    <n v="360.15"/>
    <n v="128.96"/>
    <n v="18.18"/>
    <n v="16.46"/>
    <n v="29.59"/>
    <n v="16.48"/>
    <n v="6.07"/>
    <n v="53.89"/>
    <n v="35.229999999999997"/>
    <n v="74.33"/>
    <n v="91.92"/>
    <n v="1788.51"/>
    <n v="1362.26"/>
    <n v="539.1"/>
    <n v="5.49"/>
    <n v="1.04"/>
    <n v="0.56000000000000005"/>
    <n v="6.94"/>
    <n v="0.95"/>
    <n v="1.22"/>
    <n v="0.91"/>
    <n v="0.56000000000000005"/>
    <n v="1.62"/>
    <n v="1.47"/>
    <n v="1.71"/>
    <n v="1.36"/>
    <n v="1.05"/>
    <n v="11.39"/>
    <n v="27959.29"/>
    <n v="252.85"/>
    <n v="3795.51"/>
    <n v="0.48179999999999995"/>
    <n v="9.0833333333333335E-2"/>
    <n v="0.8228000000000002"/>
    <n v="0.128"/>
    <n v="4.7500000000000001E-2"/>
    <n v="6.0999999999999999E-2"/>
    <n v="0.27300000000000002"/>
    <n v="0.16800000000000001"/>
    <n v="0.441"/>
    <n v="0.1026"/>
    <n v="8.1600000000000006E-2"/>
    <n v="3.15E-2"/>
    <n v="0.1139"/>
    <n v="0.14640000000000003"/>
    <n v="2.9899333333333331"/>
    <n v="1091.3256666666666"/>
    <n v="873.0605333333333"/>
    <n v="3841.5120000000006"/>
    <n v="4054.6139999999996"/>
    <n v="2603.5920000000001"/>
    <n v="2802.5340000000006"/>
    <m/>
    <n v="161.12889999999999"/>
    <n v="515.47990000000004"/>
    <s v="North Macedonia"/>
    <s v="MKD"/>
    <x v="0"/>
  </r>
  <r>
    <n v="75"/>
    <x v="74"/>
    <n v="18.12"/>
    <n v="99.65"/>
    <n v="12.5"/>
    <n v="9.8699999999999992"/>
    <n v="9.06"/>
    <n v="3.11"/>
    <n v="2.59"/>
    <n v="2.1"/>
    <n v="3.13"/>
    <n v="3.99"/>
    <n v="11.1"/>
    <n v="2.04"/>
    <n v="14.49"/>
    <n v="3.05"/>
    <n v="3.84"/>
    <n v="13.86"/>
    <n v="3.62"/>
    <n v="13.8"/>
    <n v="77"/>
    <n v="2.02"/>
    <n v="37142.089999999997"/>
    <n v="1198.71"/>
    <n v="967.15"/>
    <n v="1886.29"/>
    <n v="1483.24"/>
    <n v="204.21"/>
    <n v="53.52"/>
    <n v="35.22"/>
    <n v="43.14"/>
    <n v="26.75"/>
    <n v="14.49"/>
    <n v="82.57"/>
    <n v="47.1"/>
    <n v="101.11"/>
    <n v="127.53"/>
    <n v="7483.99"/>
    <n v="5176.49"/>
    <n v="3455.84"/>
    <n v="4.28"/>
    <n v="10.87"/>
    <n v="1.81"/>
    <n v="59.97"/>
    <n v="3.05"/>
    <n v="3.18"/>
    <n v="2.29"/>
    <n v="2.59"/>
    <n v="4.43"/>
    <n v="3.05"/>
    <n v="4.87"/>
    <n v="2.2799999999999998"/>
    <n v="2.48"/>
    <n v="24.79"/>
    <n v="41117.620000000003"/>
    <n v="293.8"/>
    <n v="9177.9500000000007"/>
    <n v="2.0657999999999999"/>
    <n v="0.16625000000000001"/>
    <n v="1.2210000000000001"/>
    <n v="0.21000000000000002"/>
    <n v="0.1525"/>
    <n v="0.159"/>
    <n v="0.68700000000000006"/>
    <n v="0.77699999999999991"/>
    <n v="0.91499999999999981"/>
    <n v="0.29220000000000002"/>
    <n v="0.13679999999999998"/>
    <n v="7.4399999999999994E-2"/>
    <n v="0.24790000000000001"/>
    <n v="0.27600000000000002"/>
    <n v="7.3808500000000006"/>
    <n v="2694.0102500000003"/>
    <n v="2155.2082000000005"/>
    <n v="12882.767999999998"/>
    <n v="14658.948000000002"/>
    <n v="8757.2880000000005"/>
    <n v="10014.137999999999"/>
    <m/>
    <n v="272.4538"/>
    <n v="1113.2488000000001"/>
    <s v="Norway"/>
    <s v="NOR"/>
    <x v="0"/>
  </r>
  <r>
    <n v="76"/>
    <x v="75"/>
    <n v="5.19"/>
    <n v="25.97"/>
    <n v="7.79"/>
    <n v="10.39"/>
    <n v="10.39"/>
    <n v="0.71"/>
    <n v="0.32"/>
    <n v="1.64"/>
    <n v="1.1200000000000001"/>
    <n v="2.2200000000000002"/>
    <n v="4.12"/>
    <n v="0.52"/>
    <n v="18.18"/>
    <n v="4.7300000000000004"/>
    <n v="8.77"/>
    <n v="5.71"/>
    <n v="1.3"/>
    <n v="5.48"/>
    <n v="0"/>
    <n v="0.62"/>
    <n v="22854.35"/>
    <n v="606.89"/>
    <n v="412.94"/>
    <n v="1145.19"/>
    <n v="785.24"/>
    <n v="104.16"/>
    <n v="74.540000000000006"/>
    <n v="42.65"/>
    <n v="47.29"/>
    <n v="33.28"/>
    <n v="9.09"/>
    <n v="34.71"/>
    <n v="31.54"/>
    <n v="73.540000000000006"/>
    <n v="73.95"/>
    <n v="1786.05"/>
    <n v="1228.24"/>
    <n v="1999.08"/>
    <n v="4.9000000000000004"/>
    <n v="3.12"/>
    <n v="0.78"/>
    <n v="0"/>
    <n v="2.2799999999999998"/>
    <n v="1.76"/>
    <n v="0.93"/>
    <n v="0.94"/>
    <n v="4.83"/>
    <n v="1.86"/>
    <n v="1.17"/>
    <n v="1.74"/>
    <n v="0.86"/>
    <n v="8.39"/>
    <n v="20430.41"/>
    <n v="172.42"/>
    <n v="8040.58"/>
    <n v="0.73920000000000008"/>
    <n v="9.2500000000000013E-2"/>
    <n v="0.4532000000000001"/>
    <n v="0.16399999999999998"/>
    <n v="0.11399999999999999"/>
    <n v="8.7999999999999995E-2"/>
    <n v="0.27900000000000003"/>
    <n v="0.28199999999999997"/>
    <n v="0.55800000000000005"/>
    <n v="7.0199999999999999E-2"/>
    <n v="0.10440000000000001"/>
    <n v="2.58E-2"/>
    <n v="8.3900000000000002E-2"/>
    <n v="0.1096"/>
    <n v="3.1637999999999993"/>
    <n v="1154.7869999999998"/>
    <n v="923.82959999999991"/>
    <n v="7930.8960000000015"/>
    <n v="7794.4800000000014"/>
    <n v="4701.0959999999995"/>
    <n v="4443.7799999999988"/>
    <m/>
    <n v="0"/>
    <n v="0"/>
    <s v="Oman"/>
    <s v="OMN"/>
    <x v="0"/>
  </r>
  <r>
    <n v="77"/>
    <x v="76"/>
    <n v="1.76"/>
    <n v="12.33"/>
    <n v="3.52"/>
    <n v="0"/>
    <n v="0"/>
    <n v="0.28000000000000003"/>
    <n v="0.21"/>
    <n v="0.72"/>
    <n v="0.51"/>
    <n v="1.1200000000000001"/>
    <n v="5.2"/>
    <n v="0.33"/>
    <n v="0"/>
    <n v="0"/>
    <n v="0"/>
    <n v="1.83"/>
    <n v="0.18"/>
    <n v="2.69"/>
    <n v="7.04"/>
    <n v="0.99"/>
    <n v="17612.47"/>
    <n v="96.27"/>
    <n v="61.57"/>
    <n v="229.9"/>
    <n v="150.25"/>
    <n v="81.510000000000005"/>
    <n v="14.02"/>
    <n v="4.12"/>
    <n v="13.08"/>
    <n v="6.46"/>
    <n v="3.52"/>
    <n v="14.4"/>
    <n v="20.89"/>
    <n v="55.03"/>
    <n v="28.19"/>
    <n v="553.33000000000004"/>
    <n v="314.08"/>
    <n v="172.83"/>
    <n v="19.95"/>
    <n v="0.7"/>
    <n v="0.48"/>
    <n v="1.76"/>
    <n v="1.01"/>
    <n v="0.82"/>
    <n v="0.28999999999999998"/>
    <n v="0.31"/>
    <n v="1.58"/>
    <n v="1.18"/>
    <n v="0.41"/>
    <n v="0.66"/>
    <n v="0.44"/>
    <n v="3.42"/>
    <n v="22085.3"/>
    <n v="36.159999999999997"/>
    <n v="1048.68"/>
    <n v="0.33659999999999995"/>
    <n v="4.6666666666666669E-2"/>
    <n v="0.57200000000000006"/>
    <n v="7.1999999999999995E-2"/>
    <n v="5.0500000000000003E-2"/>
    <n v="4.0999999999999995E-2"/>
    <n v="8.6999999999999994E-2"/>
    <n v="9.2999999999999999E-2"/>
    <n v="0.35399999999999998"/>
    <n v="2.4599999999999997E-2"/>
    <n v="3.9600000000000003E-2"/>
    <n v="1.32E-2"/>
    <n v="3.4200000000000001E-2"/>
    <n v="5.3800000000000001E-2"/>
    <n v="1.8181666666666667"/>
    <n v="663.63083333333338"/>
    <n v="530.90466666666669"/>
    <n v="1926.8280000000002"/>
    <n v="1851.1980000000001"/>
    <n v="1125.048"/>
    <n v="1053.078"/>
    <m/>
    <n v="69.312399999999997"/>
    <n v="167.1404"/>
    <s v="Pakistan"/>
    <s v="PAK"/>
    <x v="0"/>
  </r>
  <r>
    <n v="78"/>
    <x v="77"/>
    <n v="5.34"/>
    <n v="16.010000000000002"/>
    <n v="0"/>
    <n v="0"/>
    <n v="0"/>
    <n v="0.64"/>
    <n v="0.43"/>
    <n v="1.7"/>
    <n v="0.81"/>
    <n v="2.2200000000000002"/>
    <n v="5.89"/>
    <n v="0.73"/>
    <n v="0"/>
    <n v="0"/>
    <n v="2.6"/>
    <n v="7.2"/>
    <n v="0.8"/>
    <n v="6.6"/>
    <n v="0"/>
    <n v="1.97"/>
    <n v="0"/>
    <n v="328.54"/>
    <n v="214.14"/>
    <n v="422.39"/>
    <n v="304.79000000000002"/>
    <n v="80.44"/>
    <n v="39.57"/>
    <n v="15.12"/>
    <n v="38.28"/>
    <n v="17.079999999999998"/>
    <n v="8.01"/>
    <n v="39.36"/>
    <n v="24.55"/>
    <n v="77.38"/>
    <n v="55.27"/>
    <n v="1008.64"/>
    <n v="693.78"/>
    <n v="541.1"/>
    <n v="0"/>
    <n v="2.67"/>
    <n v="0"/>
    <n v="0"/>
    <n v="1.47"/>
    <n v="1.18"/>
    <n v="0.96"/>
    <n v="1.04"/>
    <n v="2.2799999999999998"/>
    <n v="2.09"/>
    <n v="0.98"/>
    <n v="1.27"/>
    <n v="0.91"/>
    <n v="13.61"/>
    <n v="0"/>
    <n v="116.74"/>
    <n v="1930.83"/>
    <n v="0.53459999999999996"/>
    <n v="9.2500000000000013E-2"/>
    <n v="0.64790000000000003"/>
    <n v="0.16999999999999998"/>
    <n v="7.3499999999999996E-2"/>
    <n v="5.8999999999999997E-2"/>
    <n v="0.28799999999999998"/>
    <n v="0.312"/>
    <n v="0.627"/>
    <n v="5.8799999999999998E-2"/>
    <n v="7.6200000000000004E-2"/>
    <n v="2.7300000000000001E-2"/>
    <n v="0.1361"/>
    <n v="0.13200000000000001"/>
    <n v="3.2349000000000001"/>
    <n v="1180.7384999999999"/>
    <n v="944.59079999999994"/>
    <n v="3202.6679999999997"/>
    <n v="3262.038"/>
    <n v="2639.5680000000002"/>
    <n v="2446.1880000000001"/>
    <m/>
    <n v="0"/>
    <n v="0"/>
    <s v="Palestine"/>
    <s v="PSE"/>
    <x v="0"/>
  </r>
  <r>
    <n v="79"/>
    <x v="78"/>
    <n v="10.75"/>
    <n v="60"/>
    <n v="8"/>
    <n v="2.5"/>
    <n v="3.86"/>
    <n v="1.8"/>
    <n v="1.37"/>
    <n v="1.78"/>
    <n v="2.34"/>
    <n v="2.4900000000000002"/>
    <n v="11.87"/>
    <n v="1.5"/>
    <n v="9"/>
    <n v="1.1200000000000001"/>
    <n v="1.84"/>
    <n v="5.12"/>
    <n v="0.35"/>
    <n v="7.63"/>
    <n v="0"/>
    <n v="0.98"/>
    <n v="0"/>
    <n v="881.25"/>
    <n v="597.33000000000004"/>
    <n v="2034.38"/>
    <n v="1450"/>
    <n v="121.08"/>
    <n v="50.12"/>
    <n v="30.19"/>
    <n v="79.13"/>
    <n v="0"/>
    <n v="7.5"/>
    <n v="52.17"/>
    <n v="0"/>
    <n v="93.43"/>
    <n v="94"/>
    <n v="2518.75"/>
    <n v="0"/>
    <n v="859.5"/>
    <n v="6.3"/>
    <n v="0"/>
    <n v="0"/>
    <n v="0"/>
    <n v="3"/>
    <n v="2.4300000000000002"/>
    <n v="2.14"/>
    <n v="2.14"/>
    <n v="3.8"/>
    <n v="2.25"/>
    <n v="3.13"/>
    <n v="1.55"/>
    <n v="2.02"/>
    <n v="9.1999999999999993"/>
    <n v="24000"/>
    <n v="447"/>
    <n v="0"/>
    <n v="1.5444"/>
    <n v="0.10375000000000001"/>
    <n v="1.3057000000000001"/>
    <n v="0.17799999999999999"/>
    <n v="0.15"/>
    <n v="0.12150000000000001"/>
    <n v="0.64200000000000002"/>
    <n v="0.64200000000000002"/>
    <n v="0.67500000000000004"/>
    <n v="0.18779999999999999"/>
    <n v="9.2999999999999999E-2"/>
    <n v="6.0600000000000001E-2"/>
    <n v="9.1999999999999998E-2"/>
    <n v="0.15260000000000001"/>
    <n v="5.9483499999999996"/>
    <n v="2171.1477499999996"/>
    <n v="1736.9181999999998"/>
    <n v="13234.188000000002"/>
    <n v="13848.936"/>
    <n v="6315.4079999999994"/>
    <n v="6174.9060000000009"/>
    <m/>
    <n v="0"/>
    <n v="0"/>
    <s v="Panama"/>
    <s v="PAN"/>
    <x v="0"/>
  </r>
  <r>
    <n v="80"/>
    <x v="79"/>
    <n v="4.84"/>
    <n v="27.64"/>
    <n v="0"/>
    <n v="1.38"/>
    <n v="2.14"/>
    <n v="1.06"/>
    <n v="0.5"/>
    <n v="0.87"/>
    <n v="0.84"/>
    <n v="2.39"/>
    <n v="0"/>
    <n v="0"/>
    <n v="6.56"/>
    <n v="0.75"/>
    <n v="0"/>
    <n v="0"/>
    <n v="0"/>
    <n v="0"/>
    <n v="0"/>
    <n v="0.97"/>
    <n v="0"/>
    <n v="439.86"/>
    <n v="386.89"/>
    <n v="759.97"/>
    <n v="581.35"/>
    <n v="45.51"/>
    <n v="16.559999999999999"/>
    <n v="15.8"/>
    <n v="24.15"/>
    <n v="0"/>
    <n v="5.18"/>
    <n v="0"/>
    <n v="0"/>
    <n v="0"/>
    <n v="0"/>
    <n v="0"/>
    <n v="0"/>
    <n v="0"/>
    <n v="0"/>
    <n v="0"/>
    <n v="0"/>
    <n v="0"/>
    <n v="0"/>
    <n v="0"/>
    <n v="0"/>
    <n v="0.54"/>
    <n v="2.0699999999999998"/>
    <n v="0.88"/>
    <n v="1.47"/>
    <n v="0"/>
    <n v="0"/>
    <n v="0"/>
    <n v="0"/>
    <n v="0"/>
    <n v="0"/>
    <n v="0.5544"/>
    <n v="9.9583333333333343E-2"/>
    <n v="0"/>
    <n v="8.6999999999999994E-2"/>
    <n v="0"/>
    <n v="0"/>
    <n v="0"/>
    <n v="0.16200000000000001"/>
    <n v="0.26400000000000001"/>
    <n v="8.8200000000000001E-2"/>
    <n v="0"/>
    <n v="0"/>
    <n v="0"/>
    <n v="0"/>
    <n v="0"/>
    <n v="0"/>
    <n v="0"/>
    <n v="4967.424"/>
    <n v="5543.130000000001"/>
    <n v="3046.7640000000001"/>
    <n v="3792.9900000000007"/>
    <m/>
    <n v="0"/>
    <n v="0"/>
    <s v="Paraguay"/>
    <s v="PRY"/>
    <x v="0"/>
  </r>
  <r>
    <n v="81"/>
    <x v="80"/>
    <n v="4.0999999999999996"/>
    <n v="32.83"/>
    <n v="5.47"/>
    <n v="2.19"/>
    <n v="3.28"/>
    <n v="0.84"/>
    <n v="0.51"/>
    <n v="1.38"/>
    <n v="2.46"/>
    <n v="2.72"/>
    <n v="8.2899999999999991"/>
    <n v="0.8"/>
    <n v="8.89"/>
    <n v="1.58"/>
    <n v="2.39"/>
    <n v="5.47"/>
    <n v="0.68"/>
    <n v="5.53"/>
    <n v="0"/>
    <n v="1.47"/>
    <n v="0"/>
    <n v="452.63"/>
    <n v="220.37"/>
    <n v="813.9"/>
    <n v="495.46"/>
    <n v="51.96"/>
    <n v="27.65"/>
    <n v="12.03"/>
    <n v="35.520000000000003"/>
    <n v="0"/>
    <n v="8.2100000000000009"/>
    <n v="43.44"/>
    <n v="29.92"/>
    <n v="81.39"/>
    <n v="83.44"/>
    <n v="0"/>
    <n v="0"/>
    <n v="415.31"/>
    <n v="10.9"/>
    <n v="2.19"/>
    <n v="2.74"/>
    <n v="7.52"/>
    <n v="1.88"/>
    <n v="0.99"/>
    <n v="1.37"/>
    <n v="0.85"/>
    <n v="2.7"/>
    <n v="1.24"/>
    <n v="1.24"/>
    <n v="1.05"/>
    <n v="1.22"/>
    <n v="9.1300000000000008"/>
    <n v="0"/>
    <n v="171.96"/>
    <n v="4550.33"/>
    <n v="1.6236000000000002"/>
    <n v="0.11333333333333334"/>
    <n v="0.91189999999999993"/>
    <n v="0.13799999999999998"/>
    <n v="9.4E-2"/>
    <n v="4.9500000000000002E-2"/>
    <n v="0.41100000000000003"/>
    <n v="0.255"/>
    <n v="0.372"/>
    <n v="7.4399999999999994E-2"/>
    <n v="6.3E-2"/>
    <n v="3.6600000000000001E-2"/>
    <n v="9.130000000000002E-2"/>
    <n v="0.1106"/>
    <n v="4.3442333333333325"/>
    <n v="1585.6451666666665"/>
    <n v="1268.5161333333333"/>
    <n v="5333.7"/>
    <n v="4799.7719999999999"/>
    <n v="3166.08"/>
    <n v="2323.962"/>
    <m/>
    <n v="0"/>
    <n v="0"/>
    <s v="Peru"/>
    <s v="PER"/>
    <x v="0"/>
  </r>
  <r>
    <n v="82"/>
    <x v="81"/>
    <n v="3.85"/>
    <n v="25.01"/>
    <n v="3.57"/>
    <n v="1.34"/>
    <n v="2.14"/>
    <n v="0.8"/>
    <n v="0.4"/>
    <n v="1.87"/>
    <n v="1.31"/>
    <n v="2.0699999999999998"/>
    <n v="9.16"/>
    <n v="0.81"/>
    <n v="8"/>
    <n v="1.34"/>
    <n v="1.97"/>
    <n v="2.86"/>
    <n v="0.27"/>
    <n v="4.75"/>
    <n v="14.29"/>
    <n v="1.1599999999999999"/>
    <n v="23226.32"/>
    <n v="356.2"/>
    <n v="205.61"/>
    <n v="818.98"/>
    <n v="420.4"/>
    <n v="107.26"/>
    <n v="31.1"/>
    <n v="33.04"/>
    <n v="34.08"/>
    <n v="4.7300000000000004"/>
    <n v="6.25"/>
    <n v="41.06"/>
    <n v="25.79"/>
    <n v="70.400000000000006"/>
    <n v="76.61"/>
    <n v="2556.1999999999998"/>
    <n v="1344.87"/>
    <n v="492.97"/>
    <n v="7.51"/>
    <n v="0.8"/>
    <n v="0.24"/>
    <n v="2.14"/>
    <n v="3.34"/>
    <n v="3.16"/>
    <n v="2.58"/>
    <n v="1.43"/>
    <n v="2.6"/>
    <n v="0.97"/>
    <n v="1.78"/>
    <n v="1.67"/>
    <n v="3.78"/>
    <n v="7.86"/>
    <n v="19230.189999999999"/>
    <n v="125.06"/>
    <n v="4782.24"/>
    <n v="0.86459999999999992"/>
    <n v="8.6249999999999993E-2"/>
    <n v="1.0076000000000001"/>
    <n v="0.187"/>
    <n v="0.16699999999999998"/>
    <n v="0.158"/>
    <n v="0.77400000000000002"/>
    <n v="0.42899999999999999"/>
    <n v="0.29100000000000004"/>
    <n v="0.10680000000000001"/>
    <n v="0.1002"/>
    <n v="0.11339999999999999"/>
    <n v="7.8600000000000003E-2"/>
    <n v="9.5000000000000001E-2"/>
    <n v="4.4584499999999991"/>
    <n v="1627.3342499999997"/>
    <n v="1301.8673999999999"/>
    <n v="5830.32"/>
    <n v="4506.4559999999992"/>
    <n v="3053.64"/>
    <n v="2573.346"/>
    <m/>
    <n v="121.08449999999999"/>
    <n v="585.01850000000002"/>
    <s v="Philippines"/>
    <s v="PHL"/>
    <x v="0"/>
  </r>
  <r>
    <n v="83"/>
    <x v="82"/>
    <n v="9.5299999999999994"/>
    <n v="40.51"/>
    <n v="7.15"/>
    <n v="3.1"/>
    <n v="3.34"/>
    <n v="1.65"/>
    <n v="1.39"/>
    <n v="0.94"/>
    <n v="1.1599999999999999"/>
    <n v="2.94"/>
    <n v="8.48"/>
    <n v="0.6"/>
    <n v="7.15"/>
    <n v="1.02"/>
    <n v="1.51"/>
    <n v="4.49"/>
    <n v="1.05"/>
    <n v="5.93"/>
    <n v="28.59"/>
    <n v="1.6"/>
    <n v="28592.61"/>
    <n v="760.45"/>
    <n v="589.5"/>
    <n v="1279.22"/>
    <n v="968.17"/>
    <n v="261.85000000000002"/>
    <n v="13.9"/>
    <n v="8.73"/>
    <n v="32.9"/>
    <n v="17.62"/>
    <n v="6.91"/>
    <n v="71.790000000000006"/>
    <n v="34.450000000000003"/>
    <n v="77.95"/>
    <n v="85.52"/>
    <n v="3665.55"/>
    <n v="2594.38"/>
    <n v="1416.16"/>
    <n v="7.58"/>
    <n v="1.91"/>
    <n v="0.71"/>
    <n v="9.5299999999999994"/>
    <n v="0.9"/>
    <n v="1.65"/>
    <n v="0.78"/>
    <n v="1.1599999999999999"/>
    <n v="3.11"/>
    <n v="1.41"/>
    <n v="3.02"/>
    <n v="1.56"/>
    <n v="1.1200000000000001"/>
    <n v="10.78"/>
    <n v="26470.65"/>
    <n v="326.69"/>
    <n v="8028.52"/>
    <n v="0.76559999999999984"/>
    <n v="0.1225"/>
    <n v="0.93280000000000007"/>
    <n v="9.4E-2"/>
    <n v="4.4999999999999998E-2"/>
    <n v="8.249999999999999E-2"/>
    <n v="0.23399999999999999"/>
    <n v="0.34799999999999998"/>
    <n v="0.42299999999999993"/>
    <n v="0.18119999999999997"/>
    <n v="9.3599999999999989E-2"/>
    <n v="3.3600000000000005E-2"/>
    <n v="0.10780000000000001"/>
    <n v="0.1186"/>
    <n v="3.5821999999999994"/>
    <n v="1307.5029999999997"/>
    <n v="1046.0023999999999"/>
    <n v="9332.16"/>
    <n v="10305.582"/>
    <n v="6219.5399999999991"/>
    <n v="6897.5520000000006"/>
    <m/>
    <n v="187.11350000000002"/>
    <n v="961.3755000000001"/>
    <s v="Poland"/>
    <s v="POL"/>
    <x v="0"/>
  </r>
  <r>
    <n v="84"/>
    <x v="83"/>
    <n v="10.77"/>
    <n v="43.08"/>
    <n v="8.6199999999999992"/>
    <n v="2.15"/>
    <n v="3.23"/>
    <n v="1.68"/>
    <n v="1.2"/>
    <n v="1"/>
    <n v="1.52"/>
    <n v="2.98"/>
    <n v="10.6"/>
    <n v="0.74"/>
    <n v="4.8499999999999996"/>
    <n v="1.24"/>
    <n v="2.19"/>
    <n v="5.92"/>
    <n v="2.15"/>
    <n v="7.32"/>
    <n v="43.08"/>
    <n v="1.91"/>
    <n v="32075.9"/>
    <n v="1024.93"/>
    <n v="768.27"/>
    <n v="1825.02"/>
    <n v="1289.27"/>
    <n v="123.06"/>
    <n v="40.89"/>
    <n v="22.02"/>
    <n v="39.57"/>
    <n v="11.1"/>
    <n v="8.08"/>
    <n v="82.61"/>
    <n v="33.54"/>
    <n v="80.34"/>
    <n v="92.1"/>
    <n v="3406.16"/>
    <n v="2193.21"/>
    <n v="1184.3499999999999"/>
    <n v="3.54"/>
    <n v="3.77"/>
    <n v="0.75"/>
    <n v="16.16"/>
    <n v="2.16"/>
    <n v="1.68"/>
    <n v="1.65"/>
    <n v="1.42"/>
    <n v="1.77"/>
    <n v="1.47"/>
    <n v="2.4300000000000002"/>
    <n v="1.38"/>
    <n v="1.88"/>
    <n v="12.84"/>
    <n v="33551.949999999997"/>
    <n v="468.72"/>
    <n v="11525.64"/>
    <n v="1.0032000000000001"/>
    <n v="0.12416666666666666"/>
    <n v="1.1659999999999999"/>
    <n v="0.1"/>
    <n v="0.10800000000000001"/>
    <n v="8.3999999999999991E-2"/>
    <n v="0.49499999999999994"/>
    <n v="0.42599999999999999"/>
    <n v="0.441"/>
    <n v="0.14579999999999999"/>
    <n v="8.2799999999999999E-2"/>
    <n v="5.6399999999999992E-2"/>
    <n v="0.12840000000000001"/>
    <n v="0.14640000000000003"/>
    <n v="4.5071666666666665"/>
    <n v="1645.1158333333333"/>
    <n v="1316.0926666666667"/>
    <n v="11918.735999999999"/>
    <n v="12394.638000000001"/>
    <n v="7118.1959999999999"/>
    <n v="7705.637999999999"/>
    <m/>
    <n v="214.77969999999999"/>
    <n v="1324.2637"/>
    <s v="Portugal"/>
    <s v="PRT"/>
    <x v="0"/>
  </r>
  <r>
    <n v="85"/>
    <x v="84"/>
    <n v="15"/>
    <n v="75"/>
    <n v="9.23"/>
    <n v="2"/>
    <n v="4.25"/>
    <n v="1.63"/>
    <n v="1.39"/>
    <n v="1.88"/>
    <n v="3.25"/>
    <n v="5.39"/>
    <n v="8.6"/>
    <n v="0"/>
    <n v="0"/>
    <n v="0"/>
    <n v="0"/>
    <n v="0"/>
    <n v="0"/>
    <n v="10.16"/>
    <n v="0"/>
    <n v="0.95"/>
    <n v="0"/>
    <n v="1572.22"/>
    <n v="872.5"/>
    <n v="2375"/>
    <n v="1433.33"/>
    <n v="296.93"/>
    <n v="76.55"/>
    <n v="71.540000000000006"/>
    <n v="34.31"/>
    <n v="0"/>
    <n v="10"/>
    <n v="0"/>
    <n v="0"/>
    <n v="82.5"/>
    <n v="0"/>
    <n v="0"/>
    <n v="0"/>
    <n v="2939.51"/>
    <n v="5.5"/>
    <n v="0"/>
    <n v="0"/>
    <n v="0"/>
    <n v="0"/>
    <n v="0"/>
    <n v="0"/>
    <n v="0"/>
    <n v="3.02"/>
    <n v="0"/>
    <n v="0"/>
    <n v="0"/>
    <n v="0"/>
    <n v="9.7799999999999994"/>
    <n v="0"/>
    <n v="480"/>
    <n v="11500"/>
    <n v="2.145"/>
    <n v="0.22458333333333333"/>
    <n v="0.94600000000000006"/>
    <n v="0.188"/>
    <n v="0"/>
    <n v="0"/>
    <n v="0"/>
    <n v="0"/>
    <n v="0"/>
    <n v="0"/>
    <n v="0"/>
    <n v="0"/>
    <n v="9.7799999999999998E-2"/>
    <n v="0.20319999999999999"/>
    <n v="0"/>
    <n v="0"/>
    <n v="0"/>
    <n v="16644.539999999997"/>
    <n v="14853.245999999999"/>
    <n v="11827.86"/>
    <n v="9805.7759999999998"/>
    <m/>
    <n v="0"/>
    <n v="0"/>
    <s v="Puerto Rico"/>
    <s v="PRI"/>
    <x v="0"/>
  </r>
  <r>
    <n v="86"/>
    <x v="85"/>
    <n v="8.27"/>
    <n v="55.12"/>
    <n v="7.44"/>
    <n v="0"/>
    <n v="0"/>
    <n v="0.88"/>
    <n v="0.37"/>
    <n v="2.04"/>
    <n v="1.5"/>
    <n v="2.9"/>
    <n v="9.8000000000000007"/>
    <n v="0.52"/>
    <n v="0"/>
    <n v="0"/>
    <n v="0"/>
    <n v="6.61"/>
    <n v="0.55000000000000004"/>
    <n v="7.63"/>
    <n v="33.07"/>
    <n v="0.56999999999999995"/>
    <n v="19291.72"/>
    <n v="1642.86"/>
    <n v="1009.07"/>
    <n v="3046.87"/>
    <n v="2015.79"/>
    <n v="106.89"/>
    <n v="86.1"/>
    <n v="49.36"/>
    <n v="120.9"/>
    <n v="42.19"/>
    <n v="12.4"/>
    <n v="61.09"/>
    <n v="46.53"/>
    <n v="88.12"/>
    <n v="100.5"/>
    <n v="0"/>
    <n v="0"/>
    <n v="3659.63"/>
    <n v="4.25"/>
    <n v="2.48"/>
    <n v="2.48"/>
    <n v="0"/>
    <n v="2"/>
    <n v="1.74"/>
    <n v="1.05"/>
    <n v="1.33"/>
    <n v="5.56"/>
    <n v="2.14"/>
    <n v="1.22"/>
    <n v="1.59"/>
    <n v="0.98"/>
    <n v="10.51"/>
    <n v="19666.939999999999"/>
    <n v="778.77"/>
    <n v="10813.09"/>
    <n v="0.98999999999999988"/>
    <n v="0.12083333333333333"/>
    <n v="1.0780000000000001"/>
    <n v="0.20400000000000001"/>
    <n v="0.1"/>
    <n v="8.6999999999999994E-2"/>
    <n v="0.31500000000000006"/>
    <n v="0.39900000000000002"/>
    <n v="0.64200000000000002"/>
    <n v="7.3200000000000001E-2"/>
    <n v="9.5399999999999999E-2"/>
    <n v="2.9399999999999999E-2"/>
    <n v="0.1051"/>
    <n v="0.15260000000000001"/>
    <n v="4.3915333333333333"/>
    <n v="1602.9096666666667"/>
    <n v="1282.3277333333335"/>
    <n v="19425.36"/>
    <n v="18901.914000000001"/>
    <n v="11001.3"/>
    <n v="9841.4340000000011"/>
    <m/>
    <n v="196.6746"/>
    <n v="1244.9135999999999"/>
    <s v="Qatar"/>
    <s v="QAT"/>
    <x v="0"/>
  </r>
  <r>
    <n v="87"/>
    <x v="86"/>
    <n v="8.68"/>
    <n v="43.39"/>
    <n v="6.51"/>
    <n v="2.17"/>
    <n v="3.04"/>
    <n v="1.76"/>
    <n v="1.6"/>
    <n v="1.61"/>
    <n v="1.1399999999999999"/>
    <n v="3.15"/>
    <n v="8.33"/>
    <n v="0.73"/>
    <n v="6.51"/>
    <n v="1.02"/>
    <n v="1.63"/>
    <n v="5.42"/>
    <n v="0.65"/>
    <n v="6.32"/>
    <n v="18.22"/>
    <n v="1.52"/>
    <n v="25877.45"/>
    <n v="456.6"/>
    <n v="336.82"/>
    <n v="771.37"/>
    <n v="549.25"/>
    <n v="140.94999999999999"/>
    <n v="8.9"/>
    <n v="7.93"/>
    <n v="41.05"/>
    <n v="17.37"/>
    <n v="6.51"/>
    <n v="63.74"/>
    <n v="38.99"/>
    <n v="73.5"/>
    <n v="90"/>
    <n v="2269.35"/>
    <n v="1554.57"/>
    <n v="895.8"/>
    <n v="7.9"/>
    <n v="0.69"/>
    <n v="0.65"/>
    <n v="6.51"/>
    <n v="1.1000000000000001"/>
    <n v="1.5"/>
    <n v="0.91"/>
    <n v="0.81"/>
    <n v="2.67"/>
    <n v="1.71"/>
    <n v="2.0099999999999998"/>
    <n v="1.55"/>
    <n v="1.01"/>
    <n v="10.35"/>
    <n v="26681.96"/>
    <n v="435.43"/>
    <n v="7951.84"/>
    <n v="0.75239999999999996"/>
    <n v="0.13125000000000001"/>
    <n v="0.9163"/>
    <n v="0.161"/>
    <n v="5.5000000000000007E-2"/>
    <n v="7.4999999999999997E-2"/>
    <n v="0.27300000000000002"/>
    <n v="0.24299999999999999"/>
    <n v="0.51300000000000001"/>
    <n v="0.12059999999999997"/>
    <n v="9.2999999999999999E-2"/>
    <n v="3.0300000000000001E-2"/>
    <n v="0.10349999999999999"/>
    <n v="0.12640000000000001"/>
    <n v="3.59375"/>
    <n v="1311.71875"/>
    <n v="1049.375"/>
    <n v="5542.8599999999988"/>
    <n v="5807.982"/>
    <n v="3654.2399999999989"/>
    <n v="3896.1120000000005"/>
    <m/>
    <n v="170.88749999999999"/>
    <n v="947.8515000000001"/>
    <s v="Romania"/>
    <s v="ROU"/>
    <x v="0"/>
  </r>
  <r>
    <n v="88"/>
    <x v="87"/>
    <n v="8.67"/>
    <n v="37.15"/>
    <n v="4.95"/>
    <n v="1.98"/>
    <n v="2.48"/>
    <n v="0.96"/>
    <n v="0.5"/>
    <n v="0.99"/>
    <n v="0.61"/>
    <n v="1.36"/>
    <n v="9.36"/>
    <n v="0.61"/>
    <n v="6.19"/>
    <n v="0.89"/>
    <n v="1.72"/>
    <n v="2.59"/>
    <n v="0.56000000000000005"/>
    <n v="4.28"/>
    <n v="30.96"/>
    <n v="0.66"/>
    <n v="31749.58"/>
    <n v="500.81"/>
    <n v="331.05"/>
    <n v="938.8"/>
    <n v="599.32000000000005"/>
    <n v="106.92"/>
    <n v="6.73"/>
    <n v="6.29"/>
    <n v="33.159999999999997"/>
    <n v="19.68"/>
    <n v="4.95"/>
    <n v="71.94"/>
    <n v="41.96"/>
    <n v="95.54"/>
    <n v="100.83"/>
    <n v="2720.12"/>
    <n v="1828.48"/>
    <n v="765.32"/>
    <n v="11.08"/>
    <n v="1.86"/>
    <n v="0.37"/>
    <n v="5.94"/>
    <n v="1.37"/>
    <n v="1.61"/>
    <n v="0.56000000000000005"/>
    <n v="1.1200000000000001"/>
    <n v="2.1800000000000002"/>
    <n v="1.28"/>
    <n v="2.5"/>
    <n v="1.3"/>
    <n v="0.57999999999999996"/>
    <n v="8.15"/>
    <n v="32178.61"/>
    <n v="321.36"/>
    <n v="7811.09"/>
    <n v="0.40259999999999996"/>
    <n v="5.6666666666666671E-2"/>
    <n v="1.0295999999999998"/>
    <n v="9.9000000000000005E-2"/>
    <n v="6.8500000000000005E-2"/>
    <n v="8.0500000000000002E-2"/>
    <n v="0.16800000000000001"/>
    <n v="0.33600000000000002"/>
    <n v="0.38400000000000001"/>
    <n v="0.15"/>
    <n v="7.8E-2"/>
    <n v="1.7399999999999999E-2"/>
    <n v="8.1500000000000003E-2"/>
    <n v="8.5600000000000009E-2"/>
    <n v="3.0373666666666659"/>
    <n v="1108.638833333333"/>
    <n v="886.91106666666644"/>
    <n v="6328.2119999999995"/>
    <n v="6050.4959999999992"/>
    <n v="3700.2719999999999"/>
    <n v="3636.0660000000007"/>
    <m/>
    <n v="204.86320000000001"/>
    <n v="955.01220000000001"/>
    <s v="Russia"/>
    <s v="RUS"/>
    <x v="0"/>
  </r>
  <r>
    <n v="89"/>
    <x v="88"/>
    <n v="0"/>
    <n v="0"/>
    <n v="0"/>
    <n v="1.34"/>
    <n v="0"/>
    <n v="0"/>
    <n v="0"/>
    <n v="0.93"/>
    <n v="1.2"/>
    <n v="1.87"/>
    <n v="3.74"/>
    <n v="0.8"/>
    <n v="10.68"/>
    <n v="0.88"/>
    <n v="0"/>
    <n v="0"/>
    <n v="0"/>
    <n v="5.25"/>
    <n v="0"/>
    <n v="1.42"/>
    <n v="0"/>
    <n v="0"/>
    <n v="0"/>
    <n v="0"/>
    <n v="0"/>
    <n v="0"/>
    <n v="0"/>
    <n v="8.9"/>
    <n v="0"/>
    <n v="0"/>
    <n v="0"/>
    <n v="0"/>
    <n v="0"/>
    <n v="0"/>
    <n v="0"/>
    <n v="0"/>
    <n v="0"/>
    <n v="0"/>
    <n v="0"/>
    <n v="0"/>
    <n v="0"/>
    <n v="0"/>
    <n v="3.12"/>
    <n v="1.96"/>
    <n v="0.61"/>
    <n v="0"/>
    <n v="2.67"/>
    <n v="1.57"/>
    <n v="1.21"/>
    <n v="1.51"/>
    <n v="0.56000000000000005"/>
    <n v="3.78"/>
    <n v="0"/>
    <n v="0"/>
    <n v="0"/>
    <n v="0.79199999999999993"/>
    <n v="7.7916666666666676E-2"/>
    <n v="0.4114000000000001"/>
    <n v="9.2999999999999999E-2"/>
    <n v="0.156"/>
    <n v="9.8000000000000004E-2"/>
    <n v="0.183"/>
    <n v="0"/>
    <n v="0.47099999999999997"/>
    <n v="7.2599999999999998E-2"/>
    <n v="9.0599999999999986E-2"/>
    <n v="1.6800000000000002E-2"/>
    <n v="3.78E-2"/>
    <n v="0.10500000000000001"/>
    <n v="0"/>
    <n v="0"/>
    <n v="0"/>
    <n v="0"/>
    <n v="0"/>
    <n v="0"/>
    <n v="0"/>
    <m/>
    <n v="0"/>
    <n v="0"/>
    <s v="Rwanda"/>
    <s v="RWA"/>
    <x v="0"/>
  </r>
  <r>
    <n v="90"/>
    <x v="89"/>
    <n v="6.66"/>
    <n v="47.98"/>
    <n v="8"/>
    <n v="0"/>
    <n v="0"/>
    <n v="0.75"/>
    <n v="0.28999999999999998"/>
    <n v="1.74"/>
    <n v="1.06"/>
    <n v="2.63"/>
    <n v="7.41"/>
    <n v="0.6"/>
    <n v="0"/>
    <n v="0"/>
    <n v="0"/>
    <n v="7.46"/>
    <n v="1.07"/>
    <n v="7.35"/>
    <n v="28.97"/>
    <n v="0.61"/>
    <n v="25056.22"/>
    <n v="655.04999999999995"/>
    <n v="451.19"/>
    <n v="1004.26"/>
    <n v="653.51"/>
    <n v="98.46"/>
    <n v="72.64"/>
    <n v="34.82"/>
    <n v="90.07"/>
    <n v="43.19"/>
    <n v="17.329999999999998"/>
    <n v="50.21"/>
    <n v="60.77"/>
    <n v="97.04"/>
    <n v="84.76"/>
    <n v="1701.1"/>
    <n v="1112.98"/>
    <n v="2251.38"/>
    <n v="5.31"/>
    <n v="2.93"/>
    <n v="1.33"/>
    <n v="14.66"/>
    <n v="2.09"/>
    <n v="1.65"/>
    <n v="1.21"/>
    <n v="1.07"/>
    <n v="4.04"/>
    <n v="2.14"/>
    <n v="1.59"/>
    <n v="1.67"/>
    <n v="1.1499999999999999"/>
    <n v="12.95"/>
    <n v="22708.67"/>
    <n v="295.12"/>
    <n v="7431.95"/>
    <n v="0.6996"/>
    <n v="0.10958333333333332"/>
    <n v="0.81510000000000016"/>
    <n v="0.17399999999999999"/>
    <n v="0.1045"/>
    <n v="8.249999999999999E-2"/>
    <n v="0.36299999999999999"/>
    <n v="0.32100000000000001"/>
    <n v="0.64200000000000002"/>
    <n v="9.5399999999999999E-2"/>
    <n v="0.1002"/>
    <n v="3.4499999999999996E-2"/>
    <n v="0.1295"/>
    <n v="0.14699999999999999"/>
    <n v="3.817883333333334"/>
    <n v="1393.5274166666668"/>
    <n v="1114.8219333333334"/>
    <n v="6999.576"/>
    <n v="6555.9179999999997"/>
    <n v="4904.3160000000007"/>
    <n v="4735.0380000000005"/>
    <m/>
    <n v="199.7182"/>
    <n v="913.94320000000005"/>
    <s v="Saudi Arabia"/>
    <s v="SAU"/>
    <x v="0"/>
  </r>
  <r>
    <n v="91"/>
    <x v="90"/>
    <n v="8.9600000000000009"/>
    <n v="41.34"/>
    <n v="8.27"/>
    <n v="2.2999999999999998"/>
    <n v="2.99"/>
    <n v="1.85"/>
    <n v="1.34"/>
    <n v="1.37"/>
    <n v="0.77"/>
    <n v="2.58"/>
    <n v="9.32"/>
    <n v="0.6"/>
    <n v="7.17"/>
    <n v="0.76"/>
    <n v="1.32"/>
    <n v="3.77"/>
    <n v="0.6"/>
    <n v="6.98"/>
    <n v="22.97"/>
    <n v="1.71"/>
    <n v="27877.8"/>
    <n v="652.23"/>
    <n v="418.52"/>
    <n v="1170.07"/>
    <n v="731.98"/>
    <n v="158.27000000000001"/>
    <n v="26.21"/>
    <n v="16.22"/>
    <n v="30.76"/>
    <n v="14.07"/>
    <n v="5.97"/>
    <n v="82.41"/>
    <n v="36.83"/>
    <n v="97.52"/>
    <n v="106.92"/>
    <n v="3455.71"/>
    <n v="2140.9899999999998"/>
    <n v="731.86"/>
    <n v="6.81"/>
    <n v="2.34"/>
    <n v="0.88"/>
    <n v="11.03"/>
    <n v="1.1399999999999999"/>
    <n v="1.66"/>
    <n v="1.1299999999999999"/>
    <n v="0.76"/>
    <n v="2.0499999999999998"/>
    <n v="2.2799999999999998"/>
    <n v="2.2200000000000002"/>
    <n v="1.74"/>
    <n v="1.18"/>
    <n v="11.74"/>
    <n v="25636.98"/>
    <n v="291.12"/>
    <n v="6478.34"/>
    <n v="0.50819999999999999"/>
    <n v="0.1075"/>
    <n v="1.0252000000000001"/>
    <n v="0.13700000000000001"/>
    <n v="5.6999999999999995E-2"/>
    <n v="8.299999999999999E-2"/>
    <n v="0.33899999999999997"/>
    <n v="0.22799999999999998"/>
    <n v="0.68399999999999994"/>
    <n v="0.13320000000000001"/>
    <n v="0.10440000000000001"/>
    <n v="3.5400000000000001E-2"/>
    <n v="0.11740000000000002"/>
    <n v="0.1396"/>
    <n v="3.6989000000000001"/>
    <n v="1350.0985000000001"/>
    <n v="1080.0788"/>
    <n v="8130.2639999999992"/>
    <n v="7576.3680000000004"/>
    <n v="5023.2240000000002"/>
    <n v="4755.2280000000001"/>
    <m/>
    <n v="204.20159999999998"/>
    <n v="829.06560000000002"/>
    <s v="Serbia"/>
    <s v="SRB"/>
    <x v="0"/>
  </r>
  <r>
    <n v="92"/>
    <x v="91"/>
    <n v="9.67"/>
    <n v="74.36"/>
    <n v="7.44"/>
    <n v="7.81"/>
    <n v="8.92"/>
    <n v="1.56"/>
    <n v="1.1499999999999999"/>
    <n v="3.1"/>
    <n v="2.11"/>
    <n v="3.17"/>
    <n v="18.04"/>
    <n v="1.47"/>
    <n v="22.31"/>
    <n v="3.93"/>
    <n v="4.78"/>
    <n v="11.9"/>
    <n v="1.34"/>
    <n v="9.74"/>
    <n v="95.18"/>
    <n v="2.09"/>
    <n v="133850.59"/>
    <n v="3253.26"/>
    <n v="2194.89"/>
    <n v="6196.1"/>
    <n v="3928.27"/>
    <n v="165.47"/>
    <n v="34.770000000000003"/>
    <n v="16.489999999999998"/>
    <n v="98.45"/>
    <n v="12.58"/>
    <n v="11.15"/>
    <n v="69.3"/>
    <n v="44.25"/>
    <n v="98.38"/>
    <n v="112.34"/>
    <n v="20832.2"/>
    <n v="12664.12"/>
    <n v="4982.2700000000004"/>
    <n v="3.7"/>
    <n v="2.97"/>
    <n v="0.82"/>
    <n v="14.87"/>
    <n v="4.2"/>
    <n v="3.98"/>
    <n v="2.27"/>
    <n v="1.92"/>
    <n v="4.6500000000000004"/>
    <n v="2.5099999999999998"/>
    <n v="2.84"/>
    <n v="3.15"/>
    <n v="2.29"/>
    <n v="20.62"/>
    <n v="120903.92"/>
    <n v="1223.92"/>
    <n v="27368.25"/>
    <n v="1.3925999999999998"/>
    <n v="0.13208333333333333"/>
    <n v="1.9844000000000002"/>
    <n v="0.31"/>
    <n v="0.21000000000000002"/>
    <n v="0.19900000000000001"/>
    <n v="0.68100000000000005"/>
    <n v="0.57599999999999996"/>
    <n v="0.75299999999999989"/>
    <n v="0.1704"/>
    <n v="0.189"/>
    <n v="6.8699999999999997E-2"/>
    <n v="0.20620000000000002"/>
    <n v="0.19480000000000003"/>
    <n v="7.0671833333333325"/>
    <n v="2579.5219166666666"/>
    <n v="2063.6175333333335"/>
    <n v="38351.808000000005"/>
    <n v="36386.826000000001"/>
    <n v="20694.767999999996"/>
    <n v="20786.405999999999"/>
    <m/>
    <n v="269.5829"/>
    <n v="2911.2279000000003"/>
    <s v="Singapore"/>
    <s v="SGP"/>
    <x v="0"/>
  </r>
  <r>
    <n v="93"/>
    <x v="92"/>
    <n v="8.6199999999999992"/>
    <n v="48.47"/>
    <n v="8.6199999999999992"/>
    <n v="2.15"/>
    <n v="2.69"/>
    <n v="1.88"/>
    <n v="1.64"/>
    <n v="1.1299999999999999"/>
    <n v="1.63"/>
    <n v="3.78"/>
    <n v="12.75"/>
    <n v="0.84"/>
    <n v="5.39"/>
    <n v="1.01"/>
    <n v="1.65"/>
    <n v="5.39"/>
    <n v="1.08"/>
    <n v="7.76"/>
    <n v="32.31"/>
    <n v="1.74"/>
    <n v="24773.19"/>
    <n v="639.17999999999995"/>
    <n v="523.36"/>
    <n v="1062.4100000000001"/>
    <n v="791.51"/>
    <n v="238.2"/>
    <n v="19.52"/>
    <n v="29.13"/>
    <n v="37.380000000000003"/>
    <n v="15.12"/>
    <n v="9.26"/>
    <n v="61.39"/>
    <n v="32.31"/>
    <n v="81.209999999999994"/>
    <n v="90.08"/>
    <n v="4008.9"/>
    <n v="2951.58"/>
    <n v="1232.19"/>
    <n v="4.29"/>
    <n v="4.04"/>
    <n v="1.08"/>
    <n v="21.54"/>
    <n v="1.7"/>
    <n v="2.17"/>
    <n v="1.42"/>
    <n v="1.39"/>
    <n v="2.56"/>
    <n v="1.86"/>
    <n v="4.59"/>
    <n v="1.84"/>
    <n v="1.48"/>
    <n v="12.57"/>
    <n v="25472.11"/>
    <n v="459.23"/>
    <n v="10788.19"/>
    <n v="1.0757999999999999"/>
    <n v="0.1575"/>
    <n v="1.4025000000000001"/>
    <n v="0.11299999999999999"/>
    <n v="8.4999999999999992E-2"/>
    <n v="0.1085"/>
    <n v="0.42599999999999999"/>
    <n v="0.41699999999999998"/>
    <n v="0.55800000000000005"/>
    <n v="0.27539999999999998"/>
    <n v="0.11040000000000001"/>
    <n v="4.4400000000000002E-2"/>
    <n v="0.12570000000000001"/>
    <n v="0.1552"/>
    <n v="5.0544000000000002"/>
    <n v="1844.856"/>
    <n v="1475.8848"/>
    <n v="8025.2880000000014"/>
    <n v="8622.7019999999993"/>
    <n v="5485.9079999999994"/>
    <n v="6209.3520000000008"/>
    <m/>
    <n v="176.23429999999999"/>
    <n v="1222.7433000000001"/>
    <s v="Slovakia"/>
    <s v="SVK"/>
    <x v="0"/>
  </r>
  <r>
    <n v="94"/>
    <x v="93"/>
    <n v="12.93"/>
    <n v="53.85"/>
    <n v="8.08"/>
    <n v="3.23"/>
    <n v="3.77"/>
    <n v="2.72"/>
    <n v="1.81"/>
    <n v="1.4"/>
    <n v="1.92"/>
    <n v="3.53"/>
    <n v="14.98"/>
    <n v="0.88"/>
    <n v="6.46"/>
    <n v="1.33"/>
    <n v="1.93"/>
    <n v="5.39"/>
    <n v="1.4"/>
    <n v="10.62"/>
    <n v="39.85"/>
    <n v="1.57"/>
    <n v="28004.48"/>
    <n v="791.67"/>
    <n v="642.71"/>
    <n v="1385.65"/>
    <n v="1129.69"/>
    <n v="227.45"/>
    <n v="35.270000000000003"/>
    <n v="12.04"/>
    <n v="49.37"/>
    <n v="22.3"/>
    <n v="8.6199999999999992"/>
    <n v="90.54"/>
    <n v="41.29"/>
    <n v="106.81"/>
    <n v="122.79"/>
    <n v="4420.8900000000003"/>
    <n v="3474.66"/>
    <n v="1525.33"/>
    <n v="3.63"/>
    <n v="2.15"/>
    <n v="1.17"/>
    <n v="18.29"/>
    <n v="1.93"/>
    <n v="2.0699999999999998"/>
    <n v="1.1599999999999999"/>
    <n v="1.4"/>
    <n v="2.13"/>
    <n v="2.65"/>
    <n v="3.06"/>
    <n v="1.68"/>
    <n v="1.57"/>
    <n v="13.54"/>
    <n v="28610.34"/>
    <n v="451.95"/>
    <n v="8280.17"/>
    <n v="1.2671999999999999"/>
    <n v="0.14708333333333332"/>
    <n v="1.6478000000000002"/>
    <n v="0.13999999999999999"/>
    <n v="9.6500000000000002E-2"/>
    <n v="0.10349999999999999"/>
    <n v="0.34799999999999998"/>
    <n v="0.42"/>
    <n v="0.79499999999999993"/>
    <n v="0.18359999999999999"/>
    <n v="0.1008"/>
    <n v="4.7099999999999996E-2"/>
    <n v="0.13540000000000002"/>
    <n v="0.21240000000000001"/>
    <n v="5.6443833333333338"/>
    <n v="2060.1999166666669"/>
    <n v="1648.1599333333336"/>
    <n v="9835.4880000000012"/>
    <n v="11560.806"/>
    <n v="6271.6079999999984"/>
    <n v="7177.9860000000008"/>
    <m/>
    <n v="239.88480000000001"/>
    <n v="1028.0518000000002"/>
    <s v="Slovenia"/>
    <s v="SVN"/>
    <x v="0"/>
  </r>
  <r>
    <n v="95"/>
    <x v="94"/>
    <n v="7.65"/>
    <n v="35.69"/>
    <n v="4.08"/>
    <n v="2.04"/>
    <n v="2.29"/>
    <n v="0.9"/>
    <n v="0.67"/>
    <n v="0.97"/>
    <n v="0.89"/>
    <n v="1.86"/>
    <n v="6.64"/>
    <n v="0.84"/>
    <n v="4.08"/>
    <n v="1.1499999999999999"/>
    <n v="1.5"/>
    <n v="2.65"/>
    <n v="1.27"/>
    <n v="4.21"/>
    <n v="42.06"/>
    <n v="1.19"/>
    <n v="17718.09"/>
    <n v="431.74"/>
    <n v="329"/>
    <n v="830.41"/>
    <n v="663.04"/>
    <n v="97.4"/>
    <n v="37.909999999999997"/>
    <n v="31.43"/>
    <n v="28.72"/>
    <n v="8.82"/>
    <n v="5.61"/>
    <n v="42.1"/>
    <n v="27.67"/>
    <n v="77.45"/>
    <n v="69.02"/>
    <n v="905.77"/>
    <n v="690.34"/>
    <n v="1334.42"/>
    <n v="11.36"/>
    <n v="1.02"/>
    <n v="1.02"/>
    <n v="6.12"/>
    <n v="1.35"/>
    <n v="1.29"/>
    <n v="1.1200000000000001"/>
    <n v="0.94"/>
    <n v="1.77"/>
    <n v="1.4"/>
    <n v="1.36"/>
    <n v="1.34"/>
    <n v="1.26"/>
    <n v="5.84"/>
    <n v="20818.7"/>
    <n v="185.66"/>
    <n v="4090.32"/>
    <n v="0.58739999999999992"/>
    <n v="7.7499999999999999E-2"/>
    <n v="0.73040000000000005"/>
    <n v="9.7000000000000003E-2"/>
    <n v="6.7500000000000004E-2"/>
    <n v="6.4500000000000002E-2"/>
    <n v="0.33600000000000002"/>
    <n v="0.28199999999999997"/>
    <n v="0.41999999999999993"/>
    <n v="8.1600000000000006E-2"/>
    <n v="8.0399999999999999E-2"/>
    <n v="3.78E-2"/>
    <n v="5.8399999999999994E-2"/>
    <n v="8.4200000000000011E-2"/>
    <n v="3.0046999999999997"/>
    <n v="1096.7154999999998"/>
    <n v="877.37239999999986"/>
    <n v="5846.4239999999991"/>
    <n v="6627.1919999999991"/>
    <n v="3454.4039999999995"/>
    <n v="3620.8319999999999"/>
    <m/>
    <n v="154.83100000000002"/>
    <n v="521.80300000000011"/>
    <s v="South Africa"/>
    <s v="ZAF"/>
    <x v="0"/>
  </r>
  <r>
    <n v="96"/>
    <x v="95"/>
    <n v="7.66"/>
    <n v="45.94"/>
    <n v="6.13"/>
    <n v="3.83"/>
    <n v="4.59"/>
    <n v="1.53"/>
    <n v="0.76"/>
    <n v="2.27"/>
    <n v="3.21"/>
    <n v="3.46"/>
    <n v="11.74"/>
    <n v="1.26"/>
    <n v="16.850000000000001"/>
    <n v="2.5299999999999998"/>
    <n v="2.88"/>
    <n v="3.45"/>
    <n v="1.07"/>
    <n v="9.83"/>
    <n v="45.94"/>
    <n v="1.28"/>
    <n v="29147.21"/>
    <n v="650.84"/>
    <n v="410.47"/>
    <n v="1832.08"/>
    <n v="1099.29"/>
    <n v="196.16"/>
    <n v="24.77"/>
    <n v="42.99"/>
    <n v="56.04"/>
    <n v="13.71"/>
    <n v="11.49"/>
    <n v="57.07"/>
    <n v="45.78"/>
    <n v="92.24"/>
    <n v="119.29"/>
    <n v="11970.24"/>
    <n v="8142.71"/>
    <n v="2761.97"/>
    <n v="4.84"/>
    <n v="3.68"/>
    <n v="0.61"/>
    <n v="9.19"/>
    <n v="7.32"/>
    <n v="5.91"/>
    <n v="4.49"/>
    <n v="2.61"/>
    <n v="3.89"/>
    <n v="3.45"/>
    <n v="5.68"/>
    <n v="3.72"/>
    <n v="3.24"/>
    <n v="33.33"/>
    <n v="24502.78"/>
    <n v="364.19"/>
    <n v="22071.65"/>
    <n v="2.1185999999999998"/>
    <n v="0.14416666666666667"/>
    <n v="1.2914000000000001"/>
    <n v="0.22700000000000001"/>
    <n v="0.36599999999999999"/>
    <n v="0.29549999999999998"/>
    <n v="1.347"/>
    <n v="0.78299999999999992"/>
    <n v="1.0350000000000001"/>
    <n v="0.34079999999999999"/>
    <n v="0.22320000000000001"/>
    <n v="9.7199999999999995E-2"/>
    <n v="0.33330000000000004"/>
    <n v="0.19660000000000002"/>
    <n v="8.7987666666666655"/>
    <n v="3211.549833333333"/>
    <n v="2569.2398666666668"/>
    <n v="12486.828"/>
    <n v="11173.745999999999"/>
    <n v="5399.3879999999999"/>
    <n v="4974.366"/>
    <m/>
    <n v="204.9417"/>
    <n v="2366.1667000000002"/>
    <s v="South Korea"/>
    <s v="KOR"/>
    <x v="0"/>
  </r>
  <r>
    <n v="97"/>
    <x v="96"/>
    <n v="14"/>
    <n v="53.85"/>
    <n v="9.69"/>
    <n v="3.23"/>
    <n v="3.23"/>
    <n v="2.2400000000000002"/>
    <n v="1.56"/>
    <n v="1.1200000000000001"/>
    <n v="1.38"/>
    <n v="2.73"/>
    <n v="13.09"/>
    <n v="0.67"/>
    <n v="5.39"/>
    <n v="1.1299999999999999"/>
    <n v="1.86"/>
    <n v="5.76"/>
    <n v="1.62"/>
    <n v="8.09"/>
    <n v="32.31"/>
    <n v="1.74"/>
    <n v="31747.38"/>
    <n v="975.88"/>
    <n v="750.79"/>
    <n v="1576.85"/>
    <n v="1159.3499999999999"/>
    <n v="141.13999999999999"/>
    <n v="31.99"/>
    <n v="15.84"/>
    <n v="43.67"/>
    <n v="13.24"/>
    <n v="9.69"/>
    <n v="66.92"/>
    <n v="29.31"/>
    <n v="79.010000000000005"/>
    <n v="89.47"/>
    <n v="3676.64"/>
    <n v="2312.1"/>
    <n v="2090.66"/>
    <n v="2.71"/>
    <n v="3.77"/>
    <n v="1.17"/>
    <n v="21.54"/>
    <n v="2.23"/>
    <n v="1.78"/>
    <n v="1.53"/>
    <n v="1.18"/>
    <n v="2.08"/>
    <n v="1.49"/>
    <n v="2.46"/>
    <n v="1.83"/>
    <n v="1.68"/>
    <n v="14.55"/>
    <n v="29520.14"/>
    <n v="464.47"/>
    <n v="9542.48"/>
    <n v="0.91079999999999983"/>
    <n v="0.11375"/>
    <n v="1.4399000000000002"/>
    <n v="0.11200000000000002"/>
    <n v="0.1115"/>
    <n v="8.8999999999999996E-2"/>
    <n v="0.45899999999999996"/>
    <n v="0.35399999999999998"/>
    <n v="0.44699999999999995"/>
    <n v="0.14760000000000001"/>
    <n v="0.10980000000000001"/>
    <n v="5.04E-2"/>
    <n v="0.14550000000000002"/>
    <n v="0.1618"/>
    <n v="4.65205"/>
    <n v="1697.9982500000001"/>
    <n v="1358.3986000000002"/>
    <n v="10479.755999999998"/>
    <n v="11319.005999999999"/>
    <n v="6873.9359999999997"/>
    <n v="7641.9660000000003"/>
    <m/>
    <n v="178.67080000000001"/>
    <n v="1100.6088"/>
    <s v="Spain"/>
    <s v="ESP"/>
    <x v="0"/>
  </r>
  <r>
    <n v="98"/>
    <x v="97"/>
    <n v="3.41"/>
    <n v="22.99"/>
    <n v="6.81"/>
    <n v="2.04"/>
    <n v="3.07"/>
    <n v="0.69"/>
    <n v="0.37"/>
    <n v="1.66"/>
    <n v="0.67"/>
    <n v="2.27"/>
    <n v="12.74"/>
    <n v="0.56000000000000005"/>
    <n v="13.63"/>
    <n v="1.89"/>
    <n v="2.74"/>
    <n v="8.52"/>
    <n v="0.31"/>
    <n v="5.57"/>
    <n v="6.3"/>
    <n v="1.31"/>
    <n v="37471.26"/>
    <n v="238.45"/>
    <n v="138.53"/>
    <n v="731.39"/>
    <n v="293.2"/>
    <n v="56.95"/>
    <n v="15.05"/>
    <n v="5.18"/>
    <n v="13.94"/>
    <n v="5.41"/>
    <n v="3.41"/>
    <n v="28.3"/>
    <n v="22.29"/>
    <n v="67.59"/>
    <n v="41.61"/>
    <n v="1747.3"/>
    <n v="1606.99"/>
    <n v="213.79"/>
    <n v="17.739999999999998"/>
    <n v="0.41"/>
    <n v="0.34"/>
    <n v="0.68"/>
    <n v="7.19"/>
    <n v="5.88"/>
    <n v="1.1299999999999999"/>
    <n v="1.27"/>
    <n v="2.44"/>
    <n v="0.77"/>
    <n v="1.24"/>
    <n v="1.03"/>
    <n v="0.83"/>
    <n v="7.94"/>
    <n v="38985.25"/>
    <n v="30.29"/>
    <n v="445.11"/>
    <n v="0.44219999999999998"/>
    <n v="9.4583333333333339E-2"/>
    <n v="1.4014000000000002"/>
    <n v="0.16599999999999998"/>
    <n v="0.35950000000000004"/>
    <n v="0.29399999999999998"/>
    <n v="0.33899999999999997"/>
    <n v="0.38100000000000001"/>
    <n v="0.23100000000000001"/>
    <n v="7.4399999999999994E-2"/>
    <n v="6.1800000000000001E-2"/>
    <n v="2.4899999999999999E-2"/>
    <n v="7.9399999999999998E-2"/>
    <n v="0.11140000000000001"/>
    <n v="4.0605833333333328"/>
    <n v="1482.1129166666665"/>
    <n v="1185.6903333333332"/>
    <n v="4797.24"/>
    <n v="2992.9319999999998"/>
    <n v="1839.6"/>
    <n v="1600.902"/>
    <m/>
    <n v="91.842200000000005"/>
    <n v="130.0532"/>
    <s v="Sri Lanka"/>
    <s v="LKA"/>
    <x v="0"/>
  </r>
  <r>
    <n v="99"/>
    <x v="98"/>
    <n v="12.05"/>
    <n v="74.14"/>
    <n v="9.27"/>
    <n v="6.95"/>
    <n v="6.95"/>
    <n v="2.21"/>
    <n v="1.97"/>
    <n v="1.54"/>
    <n v="2.73"/>
    <n v="3.95"/>
    <n v="11.5"/>
    <n v="1.4"/>
    <n v="10.19"/>
    <n v="1.88"/>
    <n v="2.12"/>
    <n v="6.58"/>
    <n v="3.34"/>
    <n v="11.67"/>
    <n v="83.41"/>
    <n v="1.89"/>
    <n v="30120.57"/>
    <n v="1011.29"/>
    <n v="715.17"/>
    <n v="1513.13"/>
    <n v="1121.93"/>
    <n v="124.36"/>
    <n v="32.340000000000003"/>
    <n v="24.71"/>
    <n v="36.4"/>
    <n v="26.74"/>
    <n v="14.74"/>
    <n v="79.36"/>
    <n v="37.520000000000003"/>
    <n v="88.82"/>
    <n v="131.88"/>
    <n v="6396.53"/>
    <n v="4080.5"/>
    <n v="2879.81"/>
    <n v="4.3600000000000003"/>
    <n v="5.61"/>
    <n v="1.58"/>
    <n v="55.14"/>
    <n v="2.88"/>
    <n v="2.93"/>
    <n v="1.49"/>
    <n v="2.31"/>
    <n v="4.07"/>
    <n v="3.39"/>
    <n v="4.41"/>
    <n v="2.4700000000000002"/>
    <n v="1.69"/>
    <n v="17.54"/>
    <n v="31007.360000000001"/>
    <n v="128.56"/>
    <n v="5833.33"/>
    <n v="1.8018000000000001"/>
    <n v="0.16458333333333333"/>
    <n v="1.2650000000000001"/>
    <n v="0.154"/>
    <n v="0.14399999999999999"/>
    <n v="0.14650000000000002"/>
    <n v="0.44699999999999995"/>
    <n v="0.69299999999999995"/>
    <n v="1.0169999999999999"/>
    <n v="0.2646"/>
    <n v="0.1482"/>
    <n v="5.0700000000000002E-2"/>
    <n v="0.1754"/>
    <n v="0.2334"/>
    <n v="6.7051833333333324"/>
    <n v="2447.3919166666665"/>
    <n v="1957.9135333333334"/>
    <n v="10050.815999999999"/>
    <n v="10902.833999999999"/>
    <n v="7039.7759999999989"/>
    <n v="7241.9939999999988"/>
    <m/>
    <n v="258.82060000000001"/>
    <n v="758.74360000000001"/>
    <s v="Sweden"/>
    <s v="SWE"/>
    <x v="0"/>
  </r>
  <r>
    <n v="100"/>
    <x v="99"/>
    <n v="27.65"/>
    <n v="132.74"/>
    <n v="16.59"/>
    <n v="7.74"/>
    <n v="6.64"/>
    <n v="4.87"/>
    <n v="4.49"/>
    <n v="1.92"/>
    <n v="3.55"/>
    <n v="6.88"/>
    <n v="27.33"/>
    <n v="1.48"/>
    <n v="13.27"/>
    <n v="2.36"/>
    <n v="2.73"/>
    <n v="9.9600000000000009"/>
    <n v="3.93"/>
    <n v="26.68"/>
    <n v="94.02"/>
    <n v="2.09"/>
    <n v="38715.620000000003"/>
    <n v="2073.38"/>
    <n v="1629.59"/>
    <n v="3646.37"/>
    <n v="2886.52"/>
    <n v="276.72000000000003"/>
    <n v="55.05"/>
    <n v="41.32"/>
    <n v="88.77"/>
    <n v="46.04"/>
    <n v="22.12"/>
    <n v="131.30000000000001"/>
    <n v="68.61"/>
    <n v="134.21"/>
    <n v="199.75"/>
    <n v="19541.21"/>
    <n v="14458.82"/>
    <n v="6851.71"/>
    <n v="2.46"/>
    <n v="7.74"/>
    <n v="4.43"/>
    <n v="80.64"/>
    <n v="3.88"/>
    <n v="3.05"/>
    <n v="2.4300000000000002"/>
    <n v="2.31"/>
    <n v="5.69"/>
    <n v="3.23"/>
    <n v="4.58"/>
    <n v="2.4900000000000002"/>
    <n v="2.46"/>
    <n v="56.75"/>
    <n v="39397.75"/>
    <n v="2818.42"/>
    <n v="33749.54"/>
    <n v="2.3429999999999995"/>
    <n v="0.28666666666666668"/>
    <n v="3.0063"/>
    <n v="0.192"/>
    <n v="0.19400000000000001"/>
    <n v="0.1525"/>
    <n v="0.72900000000000009"/>
    <n v="0.69299999999999995"/>
    <n v="0.96899999999999997"/>
    <n v="0.27479999999999999"/>
    <n v="0.14940000000000001"/>
    <n v="7.3800000000000004E-2"/>
    <n v="0.56750000000000012"/>
    <n v="0.53360000000000007"/>
    <n v="10.164566666666667"/>
    <n v="3710.0668333333338"/>
    <n v="2968.0534666666672"/>
    <n v="23918.58"/>
    <n v="27738.168000000001"/>
    <n v="14480.640000000003"/>
    <n v="16425.797999999999"/>
    <m/>
    <n v="388.19680000000005"/>
    <n v="3669.1308000000004"/>
    <s v="Switzerland"/>
    <s v="CHE"/>
    <x v="0"/>
  </r>
  <r>
    <n v="101"/>
    <x v="100"/>
    <n v="4.8899999999999997"/>
    <n v="36.21"/>
    <n v="5.22"/>
    <n v="2.02"/>
    <n v="2.94"/>
    <n v="1.06"/>
    <n v="0.73"/>
    <n v="3.13"/>
    <n v="2.0499999999999998"/>
    <n v="3.23"/>
    <n v="16.03"/>
    <n v="1.22"/>
    <n v="13.05"/>
    <n v="1.7"/>
    <n v="2.37"/>
    <n v="3.91"/>
    <n v="0.72"/>
    <n v="10.45"/>
    <n v="39.14"/>
    <n v="1.02"/>
    <n v="33272.99"/>
    <n v="532.92999999999995"/>
    <n v="395.86"/>
    <n v="1331.97"/>
    <n v="981.62"/>
    <n v="96.75"/>
    <n v="24.1"/>
    <n v="19.809999999999999"/>
    <n v="36.950000000000003"/>
    <n v="10.9"/>
    <n v="9.7899999999999991"/>
    <n v="72.31"/>
    <n v="31.59"/>
    <n v="94.68"/>
    <n v="106.09"/>
    <n v="11424.45"/>
    <n v="6213.67"/>
    <n v="1876.92"/>
    <n v="1.92"/>
    <n v="2.77"/>
    <n v="0.82"/>
    <n v="9.7899999999999991"/>
    <n v="4.8600000000000003"/>
    <n v="2.89"/>
    <n v="3.06"/>
    <n v="2.06"/>
    <n v="3.38"/>
    <n v="3.19"/>
    <n v="3.86"/>
    <n v="2.31"/>
    <n v="2.94"/>
    <n v="22.56"/>
    <n v="26993.53"/>
    <n v="570.86"/>
    <n v="20061.650000000001"/>
    <n v="1.3529999999999998"/>
    <n v="0.13458333333333333"/>
    <n v="1.7633000000000003"/>
    <n v="0.313"/>
    <n v="0.24300000000000002"/>
    <n v="0.14450000000000002"/>
    <n v="0.91799999999999993"/>
    <n v="0.61799999999999999"/>
    <n v="0.95700000000000007"/>
    <n v="0.23159999999999997"/>
    <n v="0.1386"/>
    <n v="8.8200000000000001E-2"/>
    <n v="0.22559999999999997"/>
    <n v="0.20899999999999999"/>
    <n v="7.3373833333333334"/>
    <n v="2678.1449166666666"/>
    <n v="2142.5159333333336"/>
    <n v="8749.02"/>
    <n v="9462.6239999999998"/>
    <n v="3954.7799999999993"/>
    <n v="4190.7839999999997"/>
    <m/>
    <n v="200.25940000000003"/>
    <n v="2167.2844"/>
    <s v="Taiwan"/>
    <s v="TWN"/>
    <x v="0"/>
  </r>
  <r>
    <n v="102"/>
    <x v="101"/>
    <n v="2.96"/>
    <n v="36.909999999999997"/>
    <n v="0"/>
    <n v="2.11"/>
    <n v="2.66"/>
    <n v="0.56999999999999995"/>
    <n v="0.24"/>
    <n v="1.42"/>
    <n v="0.81"/>
    <n v="1.73"/>
    <n v="6.85"/>
    <n v="0.45"/>
    <n v="8.4600000000000009"/>
    <n v="1.08"/>
    <n v="0"/>
    <n v="0"/>
    <n v="0.33"/>
    <n v="4.57"/>
    <n v="0"/>
    <n v="1.33"/>
    <n v="0"/>
    <n v="251.64"/>
    <n v="0"/>
    <n v="667.99"/>
    <n v="451.19"/>
    <n v="0"/>
    <n v="46.09"/>
    <n v="12.68"/>
    <n v="0"/>
    <n v="0"/>
    <n v="5.82"/>
    <n v="0"/>
    <n v="0"/>
    <n v="0"/>
    <n v="0"/>
    <n v="0"/>
    <n v="0"/>
    <n v="306.55"/>
    <n v="0"/>
    <n v="0"/>
    <n v="0"/>
    <n v="0"/>
    <n v="3.81"/>
    <n v="0.9"/>
    <n v="1.18"/>
    <n v="0.76"/>
    <n v="2.5099999999999998"/>
    <n v="1.29"/>
    <n v="1.06"/>
    <n v="1.1399999999999999"/>
    <n v="1.3"/>
    <n v="4.8600000000000003"/>
    <n v="0"/>
    <n v="0"/>
    <n v="0"/>
    <n v="0.53459999999999996"/>
    <n v="7.2083333333333333E-2"/>
    <n v="0.75350000000000006"/>
    <n v="0.14199999999999999"/>
    <n v="0.1905"/>
    <n v="4.4999999999999998E-2"/>
    <n v="0.35399999999999998"/>
    <n v="0.22799999999999998"/>
    <n v="0.38700000000000001"/>
    <n v="6.3600000000000004E-2"/>
    <n v="6.8399999999999989E-2"/>
    <n v="3.9E-2"/>
    <n v="4.8600000000000004E-2"/>
    <n v="9.1400000000000009E-2"/>
    <n v="3.0176833333333333"/>
    <n v="1101.4544166666667"/>
    <n v="881.16353333333336"/>
    <n v="0"/>
    <n v="0"/>
    <n v="0"/>
    <n v="0"/>
    <m/>
    <n v="0"/>
    <n v="0"/>
    <s v="Tanzania"/>
    <s v="TZA"/>
    <x v="0"/>
  </r>
  <r>
    <n v="103"/>
    <x v="102"/>
    <n v="2.89"/>
    <n v="28.91"/>
    <n v="6.36"/>
    <n v="2.31"/>
    <n v="3.47"/>
    <n v="0.64"/>
    <n v="0.37"/>
    <n v="1.64"/>
    <n v="1.41"/>
    <n v="2.04"/>
    <n v="18.52"/>
    <n v="0.48"/>
    <n v="17.350000000000001"/>
    <n v="1.7"/>
    <n v="2.92"/>
    <n v="4.1500000000000004"/>
    <n v="0.87"/>
    <n v="2.91"/>
    <n v="28.19"/>
    <n v="1.1200000000000001"/>
    <n v="35995.660000000003"/>
    <n v="516.35"/>
    <n v="303.5"/>
    <n v="1305.31"/>
    <n v="796"/>
    <n v="84.58"/>
    <n v="16.57"/>
    <n v="13.72"/>
    <n v="52.79"/>
    <n v="10.9"/>
    <n v="7.23"/>
    <n v="49.56"/>
    <n v="35.35"/>
    <n v="93.44"/>
    <n v="76.239999999999995"/>
    <n v="3763.08"/>
    <n v="1839.82"/>
    <n v="602.19000000000005"/>
    <n v="6.01"/>
    <n v="1.01"/>
    <n v="1.1599999999999999"/>
    <n v="5.2"/>
    <n v="2.8"/>
    <n v="1.96"/>
    <n v="1.51"/>
    <n v="1.1599999999999999"/>
    <n v="2.06"/>
    <n v="1.38"/>
    <n v="1.58"/>
    <n v="1.23"/>
    <n v="1.24"/>
    <n v="10.39"/>
    <n v="27207.02"/>
    <n v="526.92999999999995"/>
    <n v="12152.79"/>
    <n v="0.93059999999999987"/>
    <n v="8.5000000000000006E-2"/>
    <n v="2.0371999999999999"/>
    <n v="0.16399999999999998"/>
    <n v="0.13999999999999999"/>
    <n v="9.8000000000000004E-2"/>
    <n v="0.45300000000000001"/>
    <n v="0.34799999999999998"/>
    <n v="0.41399999999999998"/>
    <n v="9.4799999999999995E-2"/>
    <n v="7.3800000000000004E-2"/>
    <n v="3.7199999999999997E-2"/>
    <n v="0.10390000000000002"/>
    <n v="5.8200000000000009E-2"/>
    <n v="5.037700000000001"/>
    <n v="1838.7605000000003"/>
    <n v="1471.0084000000004"/>
    <n v="8461.4279999999999"/>
    <n v="7704.4079999999994"/>
    <n v="3727.6680000000006"/>
    <n v="3271.9079999999999"/>
    <m/>
    <n v="165.16269999999997"/>
    <n v="1352.2517000000003"/>
    <s v="Thailand"/>
    <s v="THA"/>
    <x v="0"/>
  </r>
  <r>
    <n v="104"/>
    <x v="103"/>
    <n v="8.8699999999999992"/>
    <n v="73.900000000000006"/>
    <n v="7.39"/>
    <n v="1.77"/>
    <n v="2.96"/>
    <n v="0.95"/>
    <n v="0.73"/>
    <n v="2.33"/>
    <n v="2.37"/>
    <n v="4.16"/>
    <n v="8.73"/>
    <n v="1.1399999999999999"/>
    <n v="17.739999999999998"/>
    <n v="1.99"/>
    <n v="2.7"/>
    <n v="5.62"/>
    <n v="0.74"/>
    <n v="10.34"/>
    <n v="0"/>
    <n v="1.07"/>
    <n v="0"/>
    <n v="572.30999999999995"/>
    <n v="406.37"/>
    <n v="1121.74"/>
    <n v="829.72"/>
    <n v="68.36"/>
    <n v="54.36"/>
    <n v="44.19"/>
    <n v="50.19"/>
    <n v="0"/>
    <n v="8.1300000000000008"/>
    <n v="56.54"/>
    <n v="46.81"/>
    <n v="102.54"/>
    <n v="111.07"/>
    <n v="0"/>
    <n v="0"/>
    <n v="932.15"/>
    <n v="0"/>
    <n v="0"/>
    <n v="0"/>
    <n v="0"/>
    <n v="4.82"/>
    <n v="3.54"/>
    <n v="1.03"/>
    <n v="1.47"/>
    <n v="3.18"/>
    <n v="2.62"/>
    <n v="4.78"/>
    <n v="2.34"/>
    <n v="1.57"/>
    <n v="11.31"/>
    <n v="0"/>
    <n v="215.38"/>
    <n v="0"/>
    <n v="1.5642"/>
    <n v="0.17333333333333334"/>
    <n v="0.96030000000000015"/>
    <n v="0.23300000000000001"/>
    <n v="0.24100000000000002"/>
    <n v="0.17699999999999999"/>
    <n v="0.309"/>
    <n v="0.441"/>
    <n v="0.78600000000000003"/>
    <n v="0.2868"/>
    <n v="0.1404"/>
    <n v="4.7099999999999996E-2"/>
    <n v="0.11310000000000001"/>
    <n v="0.20680000000000001"/>
    <n v="5.6790333333333356"/>
    <n v="2072.8471666666674"/>
    <n v="1658.277733333334"/>
    <n v="7536.2039999999997"/>
    <n v="7983.6959999999981"/>
    <n v="4239.6239999999998"/>
    <n v="4173.5460000000003"/>
    <m/>
    <n v="0"/>
    <n v="0"/>
    <s v="Trinidad And Tobago"/>
    <s v="TTO"/>
    <x v="0"/>
  </r>
  <r>
    <n v="105"/>
    <x v="104"/>
    <n v="3.24"/>
    <n v="19.41"/>
    <n v="4.8499999999999996"/>
    <n v="1.62"/>
    <n v="1.94"/>
    <n v="0.6"/>
    <n v="0.27"/>
    <n v="0.47"/>
    <n v="0.17"/>
    <n v="1.58"/>
    <n v="9.89"/>
    <n v="0.28000000000000003"/>
    <n v="5.82"/>
    <n v="1.23"/>
    <n v="1.27"/>
    <n v="3.24"/>
    <n v="0.32"/>
    <n v="5.64"/>
    <n v="9.7100000000000009"/>
    <n v="0.8"/>
    <n v="38825.53"/>
    <n v="219.69"/>
    <n v="152.13999999999999"/>
    <n v="359.74"/>
    <n v="248.12"/>
    <n v="52.2"/>
    <n v="21.93"/>
    <n v="10.44"/>
    <n v="27.06"/>
    <n v="11.12"/>
    <n v="5.18"/>
    <n v="39.28"/>
    <n v="49.85"/>
    <n v="88.67"/>
    <n v="72.849999999999994"/>
    <n v="927.77"/>
    <n v="567.52"/>
    <n v="302.68"/>
    <n v="10.8"/>
    <n v="0.28999999999999998"/>
    <n v="0.32"/>
    <n v="3.88"/>
    <n v="1.94"/>
    <n v="1.1299999999999999"/>
    <n v="0.62"/>
    <n v="0.46"/>
    <n v="0.83"/>
    <n v="1.02"/>
    <n v="0.72"/>
    <n v="2.9"/>
    <n v="0.56000000000000005"/>
    <n v="11.69"/>
    <n v="33199.230000000003"/>
    <n v="75.849999999999994"/>
    <n v="2646.14"/>
    <n v="0.11220000000000001"/>
    <n v="6.5833333333333341E-2"/>
    <n v="1.0879000000000001"/>
    <n v="4.7E-2"/>
    <n v="9.7000000000000003E-2"/>
    <n v="5.6499999999999995E-2"/>
    <n v="0.186"/>
    <n v="0.13800000000000001"/>
    <n v="0.30599999999999999"/>
    <n v="4.3200000000000002E-2"/>
    <n v="0.17399999999999999"/>
    <n v="1.6800000000000002E-2"/>
    <n v="0.1169"/>
    <n v="0.11279999999999998"/>
    <n v="2.5601333333333329"/>
    <n v="934.44866666666655"/>
    <n v="747.55893333333324"/>
    <n v="2586.9119999999998"/>
    <n v="2571.3359999999998"/>
    <n v="1746.6119999999999"/>
    <n v="1707.5159999999996"/>
    <m/>
    <n v="150.3836"/>
    <n v="405.2876"/>
    <s v="Tunisia"/>
    <s v="TUN"/>
    <x v="0"/>
  </r>
  <r>
    <n v="106"/>
    <x v="105"/>
    <n v="6.7"/>
    <n v="28.73"/>
    <n v="6.23"/>
    <n v="2.87"/>
    <n v="3.59"/>
    <n v="1.0900000000000001"/>
    <n v="0.4"/>
    <n v="1.1499999999999999"/>
    <n v="0.56999999999999995"/>
    <n v="2.04"/>
    <n v="8.51"/>
    <n v="0.37"/>
    <n v="9.58"/>
    <n v="2.08"/>
    <n v="2.81"/>
    <n v="1.92"/>
    <n v="0.48"/>
    <n v="5.38"/>
    <n v="37.21"/>
    <n v="1.45"/>
    <n v="49952.2"/>
    <n v="583.55999999999995"/>
    <n v="386.76"/>
    <n v="1007.32"/>
    <n v="668.07"/>
    <n v="74.97"/>
    <n v="11.43"/>
    <n v="9.4499999999999993"/>
    <n v="32.119999999999997"/>
    <n v="14.05"/>
    <n v="4.79"/>
    <n v="48.74"/>
    <n v="37.82"/>
    <n v="94.84"/>
    <n v="77.94"/>
    <n v="2069.73"/>
    <n v="1245.72"/>
    <n v="587.98"/>
    <n v="27.62"/>
    <n v="0.77"/>
    <n v="0.62"/>
    <n v="5.6"/>
    <n v="1.1100000000000001"/>
    <n v="1.04"/>
    <n v="0.76"/>
    <n v="0.82"/>
    <n v="2.5"/>
    <n v="1.85"/>
    <n v="1.2"/>
    <n v="1.62"/>
    <n v="0.77"/>
    <n v="15.84"/>
    <n v="48780.480000000003"/>
    <n v="344.41"/>
    <n v="7038.73"/>
    <n v="0.37619999999999998"/>
    <n v="8.5000000000000006E-2"/>
    <n v="0.93610000000000004"/>
    <n v="0.11499999999999999"/>
    <n v="5.5500000000000008E-2"/>
    <n v="5.2000000000000005E-2"/>
    <n v="0.22800000000000004"/>
    <n v="0.24599999999999997"/>
    <n v="0.55500000000000005"/>
    <n v="7.1999999999999995E-2"/>
    <n v="9.7199999999999995E-2"/>
    <n v="2.3099999999999999E-2"/>
    <n v="0.15840000000000001"/>
    <n v="0.1076"/>
    <n v="3.1071"/>
    <n v="1134.0915"/>
    <n v="907.27320000000009"/>
    <n v="6577.8719999999994"/>
    <n v="6485.13"/>
    <n v="4035.3119999999999"/>
    <n v="3953.34"/>
    <m/>
    <n v="176.70720000000003"/>
    <n v="843.37020000000007"/>
    <s v="Turkey"/>
    <s v="TUR"/>
    <x v="0"/>
  </r>
  <r>
    <n v="107"/>
    <x v="106"/>
    <n v="2.68"/>
    <n v="0"/>
    <n v="0"/>
    <n v="1.07"/>
    <n v="3.35"/>
    <n v="0.28999999999999998"/>
    <n v="0.27"/>
    <n v="0.61"/>
    <n v="1.36"/>
    <n v="2.0099999999999998"/>
    <n v="4.29"/>
    <n v="0.56000000000000005"/>
    <n v="8.0399999999999991"/>
    <n v="1.0900000000000001"/>
    <n v="2.1800000000000002"/>
    <n v="0"/>
    <n v="0"/>
    <n v="5.39"/>
    <n v="0"/>
    <n v="1.44"/>
    <n v="0"/>
    <n v="0"/>
    <n v="0"/>
    <n v="0"/>
    <n v="0"/>
    <n v="0"/>
    <n v="0"/>
    <n v="13.4"/>
    <n v="0"/>
    <n v="0"/>
    <n v="0"/>
    <n v="14.4"/>
    <n v="0"/>
    <n v="0"/>
    <n v="0"/>
    <n v="0"/>
    <n v="0"/>
    <n v="0"/>
    <n v="0"/>
    <n v="0"/>
    <n v="0"/>
    <n v="0"/>
    <n v="2.38"/>
    <n v="2.0299999999999998"/>
    <n v="1.33"/>
    <n v="0"/>
    <n v="0"/>
    <n v="1.34"/>
    <n v="1.44"/>
    <n v="1.47"/>
    <n v="1.57"/>
    <n v="4.2"/>
    <n v="0"/>
    <n v="0"/>
    <n v="0"/>
    <n v="0.89760000000000006"/>
    <n v="8.3749999999999991E-2"/>
    <n v="0.47190000000000004"/>
    <n v="6.0999999999999999E-2"/>
    <n v="0.11899999999999999"/>
    <n v="0.10149999999999999"/>
    <n v="0.39900000000000002"/>
    <n v="0"/>
    <n v="0.40200000000000002"/>
    <n v="8.6400000000000005E-2"/>
    <n v="8.8200000000000001E-2"/>
    <n v="4.7099999999999996E-2"/>
    <n v="4.2000000000000003E-2"/>
    <n v="0.10780000000000001"/>
    <n v="0"/>
    <n v="0"/>
    <n v="0"/>
    <n v="0"/>
    <n v="0"/>
    <n v="0"/>
    <n v="0"/>
    <m/>
    <n v="0"/>
    <n v="0"/>
    <s v="Uganda"/>
    <s v="UGA"/>
    <x v="0"/>
  </r>
  <r>
    <n v="108"/>
    <x v="107"/>
    <n v="6.8"/>
    <n v="27.21"/>
    <n v="5.44"/>
    <n v="1.0900000000000001"/>
    <n v="1.63"/>
    <n v="0.69"/>
    <n v="0.49"/>
    <n v="1.06"/>
    <n v="0.68"/>
    <n v="2.0299999999999998"/>
    <n v="8.56"/>
    <n v="0.55000000000000004"/>
    <n v="4.9000000000000004"/>
    <n v="0.88"/>
    <n v="1.43"/>
    <n v="2.31"/>
    <n v="0.38"/>
    <n v="4.16"/>
    <n v="12.72"/>
    <n v="1.44"/>
    <n v="31113.17"/>
    <n v="369.6"/>
    <n v="238.56"/>
    <n v="661.34"/>
    <n v="430.88"/>
    <n v="90.47"/>
    <n v="5.88"/>
    <n v="5.73"/>
    <n v="23.76"/>
    <n v="12.09"/>
    <n v="4.08"/>
    <n v="56.42"/>
    <n v="36.17"/>
    <n v="86.23"/>
    <n v="90.88"/>
    <n v="1611.39"/>
    <n v="1020.36"/>
    <n v="424.56"/>
    <n v="18.7"/>
    <n v="1.9"/>
    <n v="0.35"/>
    <n v="3.27"/>
    <n v="0.71"/>
    <n v="1.68"/>
    <n v="0.45"/>
    <n v="1.1299999999999999"/>
    <n v="1.31"/>
    <n v="1.59"/>
    <n v="2.19"/>
    <n v="1.63"/>
    <n v="0.96"/>
    <n v="6.49"/>
    <n v="23844.57"/>
    <n v="303.27999999999997"/>
    <n v="5204.9799999999996"/>
    <n v="0.44880000000000003"/>
    <n v="8.458333333333333E-2"/>
    <n v="0.94160000000000021"/>
    <n v="0.10600000000000001"/>
    <n v="3.5499999999999997E-2"/>
    <n v="8.3999999999999991E-2"/>
    <n v="0.13500000000000001"/>
    <n v="0.33899999999999997"/>
    <n v="0.47700000000000004"/>
    <n v="0.13139999999999999"/>
    <n v="9.7799999999999984E-2"/>
    <n v="2.8799999999999999E-2"/>
    <n v="6.4899999999999999E-2"/>
    <n v="8.320000000000001E-2"/>
    <n v="3.057583333333334"/>
    <n v="1116.0179166666669"/>
    <n v="892.81433333333359"/>
    <n v="4559.3520000000008"/>
    <n v="4434.4920000000002"/>
    <n v="2808.9120000000003"/>
    <n v="2703.6120000000001"/>
    <m/>
    <n v="156.91340000000002"/>
    <n v="664.69139999999993"/>
    <s v="Ukraine"/>
    <s v="UKR"/>
    <x v="0"/>
  </r>
  <r>
    <n v="109"/>
    <x v="108"/>
    <n v="10.89"/>
    <n v="68.069999999999993"/>
    <n v="8.7100000000000009"/>
    <n v="12.25"/>
    <n v="12.25"/>
    <n v="1.04"/>
    <n v="0.52"/>
    <n v="1.91"/>
    <n v="1.45"/>
    <n v="2.93"/>
    <n v="10.56"/>
    <n v="0.57999999999999996"/>
    <n v="15.66"/>
    <n v="2.61"/>
    <n v="4.6399999999999997"/>
    <n v="5.99"/>
    <n v="1.36"/>
    <n v="8.08"/>
    <n v="62.62"/>
    <n v="0.83"/>
    <n v="31703.439999999999"/>
    <n v="1800.63"/>
    <n v="1136.58"/>
    <n v="3486.19"/>
    <n v="2306.2399999999998"/>
    <n v="193.81"/>
    <n v="96.58"/>
    <n v="60.3"/>
    <n v="74.84"/>
    <n v="41.62"/>
    <n v="13.61"/>
    <n v="62.64"/>
    <n v="61.02"/>
    <n v="97.31"/>
    <n v="97.12"/>
    <n v="4918.3900000000003"/>
    <n v="3382.69"/>
    <n v="4023.66"/>
    <n v="5.14"/>
    <n v="3.27"/>
    <n v="0.68"/>
    <n v="10.89"/>
    <n v="2.1800000000000002"/>
    <n v="1.74"/>
    <n v="0.99"/>
    <n v="1.66"/>
    <n v="5.31"/>
    <n v="2.0499999999999998"/>
    <n v="1.38"/>
    <n v="1.75"/>
    <n v="0.86"/>
    <n v="10.07"/>
    <n v="21318.04"/>
    <n v="688.56"/>
    <n v="12396.49"/>
    <n v="0.95699999999999985"/>
    <n v="0.12208333333333334"/>
    <n v="1.1616000000000002"/>
    <n v="0.191"/>
    <n v="0.10900000000000001"/>
    <n v="8.6999999999999994E-2"/>
    <n v="0.29699999999999999"/>
    <n v="0.49799999999999994"/>
    <n v="0.61499999999999999"/>
    <n v="8.2799999999999999E-2"/>
    <n v="0.10500000000000001"/>
    <n v="2.58E-2"/>
    <n v="0.10070000000000001"/>
    <n v="0.16160000000000002"/>
    <n v="4.5135833333333331"/>
    <n v="1647.4579166666665"/>
    <n v="1317.9663333333333"/>
    <n v="22673.592000000001"/>
    <n v="22063.739999999998"/>
    <n v="12560.232000000002"/>
    <n v="11536.8"/>
    <m/>
    <n v="249.3073"/>
    <n v="1426.3363000000002"/>
    <s v="United Arab Emirates"/>
    <s v="ARE"/>
    <x v="0"/>
  </r>
  <r>
    <n v="110"/>
    <x v="109"/>
    <n v="18.809999999999999"/>
    <n v="81.510000000000005"/>
    <n v="8.89"/>
    <n v="6.27"/>
    <n v="6.27"/>
    <n v="2.2200000000000002"/>
    <n v="1.63"/>
    <n v="1.56"/>
    <n v="1.57"/>
    <n v="3.66"/>
    <n v="8.92"/>
    <n v="1.47"/>
    <n v="10.029999999999999"/>
    <n v="2.6"/>
    <n v="3.07"/>
    <n v="17.68"/>
    <n v="2.5099999999999998"/>
    <n v="8.48"/>
    <n v="99.23"/>
    <n v="1.88"/>
    <n v="33166.980000000003"/>
    <n v="1409.39"/>
    <n v="1155.74"/>
    <n v="2420.16"/>
    <n v="1811.65"/>
    <n v="334.69"/>
    <n v="38.58"/>
    <n v="18.11"/>
    <n v="46.07"/>
    <n v="15.61"/>
    <n v="13.79"/>
    <n v="88.33"/>
    <n v="43.02"/>
    <n v="95.63"/>
    <n v="96.94"/>
    <n v="7593.43"/>
    <n v="5557.93"/>
    <n v="3229.42"/>
    <n v="5.45"/>
    <n v="5.0199999999999996"/>
    <n v="2.34"/>
    <n v="25.08"/>
    <n v="2.82"/>
    <n v="2.82"/>
    <n v="1.53"/>
    <n v="1.07"/>
    <n v="4.25"/>
    <n v="2.09"/>
    <n v="3.29"/>
    <n v="1.51"/>
    <n v="1.45"/>
    <n v="13.46"/>
    <n v="36963.360000000001"/>
    <n v="1679.18"/>
    <n v="21942.76"/>
    <n v="1.0362"/>
    <n v="0.1525"/>
    <n v="0.98120000000000007"/>
    <n v="0.156"/>
    <n v="0.14099999999999999"/>
    <n v="0.14099999999999999"/>
    <n v="0.45899999999999996"/>
    <n v="0.32100000000000001"/>
    <n v="0.627"/>
    <n v="0.19739999999999999"/>
    <n v="9.0599999999999986E-2"/>
    <n v="4.3499999999999997E-2"/>
    <n v="0.1346"/>
    <n v="0.16960000000000003"/>
    <n v="4.6506000000000007"/>
    <n v="1697.4690000000003"/>
    <n v="1357.9752000000003"/>
    <n v="16730.351999999999"/>
    <n v="18356.454000000005"/>
    <n v="10665.732"/>
    <n v="12453.263999999999"/>
    <m/>
    <n v="294.97539999999998"/>
    <n v="2390.0213999999996"/>
    <s v="United Kingdom"/>
    <s v="GBR"/>
    <x v="0"/>
  </r>
  <r>
    <n v="111"/>
    <x v="110"/>
    <n v="20"/>
    <n v="80"/>
    <n v="10.5"/>
    <n v="6"/>
    <n v="8"/>
    <n v="2.54"/>
    <n v="2.06"/>
    <n v="1.07"/>
    <n v="3.66"/>
    <n v="4.21"/>
    <n v="13.21"/>
    <n v="2.25"/>
    <n v="15"/>
    <n v="2.46"/>
    <n v="3.64"/>
    <n v="10"/>
    <n v="2.5"/>
    <n v="12.24"/>
    <n v="78"/>
    <n v="1"/>
    <n v="30000"/>
    <n v="1865.6"/>
    <n v="1483.53"/>
    <n v="3133.37"/>
    <n v="2480.14"/>
    <n v="211.46"/>
    <n v="71.2"/>
    <n v="61.78"/>
    <n v="48.23"/>
    <n v="21.1"/>
    <n v="15"/>
    <n v="53.57"/>
    <n v="43.67"/>
    <n v="90.73"/>
    <n v="116.57"/>
    <n v="5801.68"/>
    <n v="3753.81"/>
    <n v="4950.08"/>
    <n v="6.46"/>
    <n v="4.75"/>
    <n v="1.86"/>
    <n v="30"/>
    <n v="5.54"/>
    <n v="4.5999999999999996"/>
    <n v="3.12"/>
    <n v="2.2200000000000002"/>
    <n v="5.22"/>
    <n v="4.6500000000000004"/>
    <n v="5.05"/>
    <n v="1.68"/>
    <n v="3.08"/>
    <n v="15.97"/>
    <n v="26598.93"/>
    <n v="1373.18"/>
    <n v="19962.11"/>
    <n v="2.4156"/>
    <n v="0.17541666666666667"/>
    <n v="1.4531000000000003"/>
    <n v="0.10700000000000001"/>
    <n v="0.27700000000000002"/>
    <n v="0.22999999999999998"/>
    <n v="0.93599999999999994"/>
    <n v="0.66600000000000004"/>
    <n v="1.395"/>
    <n v="0.30299999999999999"/>
    <n v="0.1008"/>
    <n v="9.2399999999999996E-2"/>
    <n v="0.15970000000000001"/>
    <n v="0.24480000000000005"/>
    <n v="8.5558166666666668"/>
    <n v="3122.8730833333334"/>
    <n v="2498.2984666666671"/>
    <n v="20610.54"/>
    <n v="23738.292000000001"/>
    <n v="13003.920000000002"/>
    <n v="14768.802"/>
    <m/>
    <n v="229.49090000000001"/>
    <n v="2147.7019"/>
    <s v="United States"/>
    <s v="USA"/>
    <x v="0"/>
  </r>
  <r>
    <n v="112"/>
    <x v="111"/>
    <n v="14.18"/>
    <n v="51.55"/>
    <n v="10.31"/>
    <n v="2.96"/>
    <n v="3.09"/>
    <n v="2.12"/>
    <n v="1.66"/>
    <n v="1.1499999999999999"/>
    <n v="2.83"/>
    <n v="4.25"/>
    <n v="12.96"/>
    <n v="1.71"/>
    <n v="7.73"/>
    <n v="2.2599999999999998"/>
    <n v="3.23"/>
    <n v="5.16"/>
    <n v="1.29"/>
    <n v="9.44"/>
    <n v="40.98"/>
    <n v="1.95"/>
    <n v="35183.93"/>
    <n v="612.16999999999996"/>
    <n v="436.36"/>
    <n v="1050.3599999999999"/>
    <n v="790.73"/>
    <n v="135.09"/>
    <n v="40.26"/>
    <n v="15.98"/>
    <n v="59.44"/>
    <n v="14.82"/>
    <n v="10.7"/>
    <n v="96.18"/>
    <n v="44.32"/>
    <n v="115.27"/>
    <n v="107.81"/>
    <n v="2409.23"/>
    <n v="0"/>
    <n v="1169.48"/>
    <n v="6.67"/>
    <n v="1.68"/>
    <n v="1.93"/>
    <n v="0"/>
    <n v="2.36"/>
    <n v="1.54"/>
    <n v="1.89"/>
    <n v="1.31"/>
    <n v="3.85"/>
    <n v="1.55"/>
    <n v="2.94"/>
    <n v="2.4900000000000002"/>
    <n v="1.9"/>
    <n v="10.56"/>
    <n v="37461.94"/>
    <n v="382.95"/>
    <n v="7650.25"/>
    <n v="1.8678000000000001"/>
    <n v="0.17708333333333334"/>
    <n v="1.4256000000000002"/>
    <n v="0.11499999999999999"/>
    <n v="0.11799999999999999"/>
    <n v="7.6999999999999999E-2"/>
    <n v="0.56699999999999995"/>
    <n v="0.39300000000000002"/>
    <n v="0.46500000000000002"/>
    <n v="0.1764"/>
    <n v="0.14940000000000001"/>
    <n v="5.6999999999999995E-2"/>
    <n v="0.1056"/>
    <n v="0.1888"/>
    <n v="5.8826833333333326"/>
    <n v="2147.1794166666664"/>
    <n v="1717.7435333333333"/>
    <n v="7305.2039999999997"/>
    <n v="7965.4619999999995"/>
    <n v="4676.0640000000003"/>
    <n v="4776.1320000000005"/>
    <m/>
    <n v="254.64409999999998"/>
    <n v="978.68910000000005"/>
    <s v="Uruguay"/>
    <s v="URY"/>
    <x v="0"/>
  </r>
  <r>
    <n v="113"/>
    <x v="112"/>
    <n v="5.72"/>
    <n v="23.44"/>
    <n v="4"/>
    <n v="1"/>
    <n v="4.03"/>
    <n v="0.56999999999999995"/>
    <n v="0.31"/>
    <n v="1.1200000000000001"/>
    <n v="0.5"/>
    <n v="1.84"/>
    <n v="6.91"/>
    <n v="0.37"/>
    <n v="5"/>
    <n v="1.23"/>
    <n v="3.18"/>
    <n v="2"/>
    <n v="0.12"/>
    <n v="3.85"/>
    <n v="11"/>
    <n v="1"/>
    <n v="16500"/>
    <n v="579.9"/>
    <n v="359.83"/>
    <n v="985.68"/>
    <n v="626.74"/>
    <n v="31.8"/>
    <n v="13.81"/>
    <n v="4.37"/>
    <n v="35.94"/>
    <n v="12.13"/>
    <n v="4.7699999999999996"/>
    <n v="52.37"/>
    <n v="51.32"/>
    <n v="109.25"/>
    <n v="136.34"/>
    <n v="1486.41"/>
    <n v="870.47"/>
    <n v="437.38"/>
    <n v="22.75"/>
    <n v="0.62"/>
    <n v="0.35"/>
    <n v="5"/>
    <n v="1.31"/>
    <n v="2.29"/>
    <n v="0.53"/>
    <n v="0.59"/>
    <n v="1.86"/>
    <n v="1.72"/>
    <n v="1.76"/>
    <n v="1.83"/>
    <n v="0.52"/>
    <n v="8.24"/>
    <n v="25824.73"/>
    <n v="273.58"/>
    <n v="9858.6"/>
    <n v="0.32999999999999996"/>
    <n v="7.6666666666666675E-2"/>
    <n v="0.76010000000000011"/>
    <n v="0.11200000000000002"/>
    <n v="6.5500000000000003E-2"/>
    <n v="0.1145"/>
    <n v="0.159"/>
    <n v="0.17699999999999999"/>
    <n v="0.51600000000000001"/>
    <n v="0.1056"/>
    <n v="0.10980000000000001"/>
    <n v="1.5599999999999999E-2"/>
    <n v="8.2400000000000001E-2"/>
    <n v="7.6999999999999999E-2"/>
    <n v="2.7011666666666665"/>
    <n v="985.92583333333323"/>
    <n v="788.74066666666658"/>
    <n v="6164.2439999999988"/>
    <n v="5841.9480000000003"/>
    <n v="3729.5639999999994"/>
    <n v="3439.7579999999998"/>
    <m/>
    <n v="176.66500000000002"/>
    <n v="1151.5250000000001"/>
    <s v="Uzbekistan"/>
    <s v="UZB"/>
    <x v="0"/>
  </r>
  <r>
    <n v="114"/>
    <x v="113"/>
    <n v="10"/>
    <n v="50"/>
    <n v="12"/>
    <n v="1.5"/>
    <n v="3"/>
    <n v="1.32"/>
    <n v="0.94"/>
    <n v="1.78"/>
    <n v="1.47"/>
    <n v="2.44"/>
    <n v="6.13"/>
    <n v="1.58"/>
    <n v="9"/>
    <n v="1.26"/>
    <n v="2.14"/>
    <n v="3"/>
    <n v="0.33"/>
    <n v="6.1"/>
    <n v="0"/>
    <n v="0.5"/>
    <n v="0"/>
    <n v="170.83"/>
    <n v="168"/>
    <n v="303.33"/>
    <n v="317"/>
    <n v="22.5"/>
    <n v="32.15"/>
    <n v="13"/>
    <n v="39.17"/>
    <n v="13.4"/>
    <n v="5"/>
    <n v="41.5"/>
    <n v="36.22"/>
    <n v="73.5"/>
    <n v="49.38"/>
    <n v="286.39999999999998"/>
    <n v="411.6"/>
    <n v="196.33"/>
    <n v="0"/>
    <n v="4"/>
    <n v="3"/>
    <n v="0"/>
    <n v="5.39"/>
    <n v="2.0499999999999998"/>
    <n v="2.2799999999999998"/>
    <n v="1.17"/>
    <n v="2.4300000000000002"/>
    <n v="1.33"/>
    <n v="1.86"/>
    <n v="1.67"/>
    <n v="1.81"/>
    <n v="6.66"/>
    <n v="0"/>
    <n v="51.25"/>
    <n v="0"/>
    <n v="0.97019999999999995"/>
    <n v="0.10166666666666667"/>
    <n v="0.67430000000000001"/>
    <n v="0.17799999999999999"/>
    <n v="0.26949999999999996"/>
    <n v="0.10249999999999999"/>
    <n v="0.68399999999999994"/>
    <n v="0.35099999999999998"/>
    <n v="0.39900000000000002"/>
    <n v="0.1116"/>
    <n v="0.1002"/>
    <n v="5.4300000000000001E-2"/>
    <n v="6.6600000000000006E-2"/>
    <n v="0.122"/>
    <n v="4.1848666666666663"/>
    <n v="1527.4763333333333"/>
    <n v="1221.9810666666667"/>
    <n v="2110.14"/>
    <n v="3019.2"/>
    <n v="1315.1399999999999"/>
    <n v="1678.1999999999998"/>
    <m/>
    <n v="0"/>
    <n v="0"/>
    <s v="Venezuela"/>
    <s v="VEN"/>
    <x v="0"/>
  </r>
  <r>
    <n v="115"/>
    <x v="114"/>
    <n v="2.13"/>
    <n v="25.56"/>
    <n v="4.7699999999999996"/>
    <n v="1.06"/>
    <n v="1.7"/>
    <n v="0.52"/>
    <n v="0.32"/>
    <n v="1.57"/>
    <n v="1.1100000000000001"/>
    <n v="1.71"/>
    <n v="12.51"/>
    <n v="0.5"/>
    <n v="10.65"/>
    <n v="0.85"/>
    <n v="1.49"/>
    <n v="1.32"/>
    <n v="0.3"/>
    <n v="3.95"/>
    <n v="8.52"/>
    <n v="1.01"/>
    <n v="39618"/>
    <n v="388.9"/>
    <n v="242.48"/>
    <n v="936.86"/>
    <n v="556.52"/>
    <n v="73.25"/>
    <n v="9.6"/>
    <n v="6.17"/>
    <n v="27.26"/>
    <n v="9.2100000000000009"/>
    <n v="4.26"/>
    <n v="33.82"/>
    <n v="28.12"/>
    <n v="97.16"/>
    <n v="89.91"/>
    <n v="2822.15"/>
    <n v="1565.97"/>
    <n v="475.72"/>
    <n v="10.19"/>
    <n v="0.64"/>
    <n v="0.64"/>
    <n v="2.66"/>
    <n v="3.5"/>
    <n v="1.56"/>
    <n v="1.31"/>
    <n v="0.78"/>
    <n v="1.87"/>
    <n v="0.94"/>
    <n v="1.05"/>
    <n v="1.1000000000000001"/>
    <n v="1.2"/>
    <n v="11.14"/>
    <n v="35009.449999999997"/>
    <n v="226.43"/>
    <n v="15390.48"/>
    <n v="0.73260000000000003"/>
    <n v="7.1249999999999994E-2"/>
    <n v="1.3761000000000001"/>
    <n v="0.157"/>
    <n v="0.17499999999999999"/>
    <n v="7.8E-2"/>
    <n v="0.39300000000000002"/>
    <n v="0.23399999999999999"/>
    <n v="0.28199999999999997"/>
    <n v="6.3E-2"/>
    <n v="6.6000000000000003E-2"/>
    <n v="3.5999999999999997E-2"/>
    <n v="0.11140000000000001"/>
    <n v="7.9000000000000001E-2"/>
    <n v="3.8543500000000002"/>
    <n v="1406.8377500000001"/>
    <n v="1125.4702000000002"/>
    <n v="6120.72"/>
    <n v="5462.9879999999994"/>
    <n v="2832.96"/>
    <n v="2636.6279999999997"/>
    <m/>
    <n v="118.00779999999999"/>
    <n v="1648.5358000000001"/>
    <s v="Vietnam"/>
    <s v="VNM"/>
    <x v="0"/>
  </r>
  <r>
    <n v="116"/>
    <x v="115"/>
    <n v="5"/>
    <n v="45"/>
    <n v="0"/>
    <n v="1.75"/>
    <n v="2.25"/>
    <n v="0.92"/>
    <n v="0.5"/>
    <n v="1.53"/>
    <n v="1.02"/>
    <n v="2.14"/>
    <n v="6.67"/>
    <n v="1"/>
    <n v="5.5"/>
    <n v="1.34"/>
    <n v="1.95"/>
    <n v="1.23"/>
    <n v="0.88"/>
    <n v="5.66"/>
    <n v="43.5"/>
    <n v="1.6"/>
    <n v="0"/>
    <n v="307.14"/>
    <n v="195"/>
    <n v="608.33000000000004"/>
    <n v="516.66999999999996"/>
    <n v="0"/>
    <n v="108.75"/>
    <n v="15.89"/>
    <n v="42.5"/>
    <n v="0"/>
    <n v="13.5"/>
    <n v="17"/>
    <n v="17.829999999999998"/>
    <n v="38.33"/>
    <n v="49.17"/>
    <n v="0"/>
    <n v="0"/>
    <n v="415"/>
    <n v="0"/>
    <n v="4.5"/>
    <n v="0"/>
    <n v="0"/>
    <n v="3.19"/>
    <n v="2.31"/>
    <n v="1.47"/>
    <n v="0.67"/>
    <n v="2.84"/>
    <n v="1.45"/>
    <n v="1.6"/>
    <n v="1.6"/>
    <n v="1.9"/>
    <n v="5.62"/>
    <n v="0"/>
    <n v="207.5"/>
    <n v="0"/>
    <n v="0.67319999999999991"/>
    <n v="8.9166666666666672E-2"/>
    <n v="0.73370000000000002"/>
    <n v="0.153"/>
    <n v="0.1595"/>
    <n v="0.11550000000000001"/>
    <n v="0.441"/>
    <n v="0.20100000000000001"/>
    <n v="0.43499999999999994"/>
    <n v="9.6000000000000002E-2"/>
    <n v="9.6000000000000002E-2"/>
    <n v="5.6999999999999995E-2"/>
    <n v="5.6200000000000007E-2"/>
    <n v="0.11320000000000001"/>
    <n v="3.4194666666666667"/>
    <n v="1248.1053333333334"/>
    <n v="998.48426666666683"/>
    <n v="0"/>
    <n v="0"/>
    <n v="0"/>
    <n v="0"/>
    <m/>
    <n v="99.686399999999992"/>
    <n v="0"/>
    <s v="Zimbabwe"/>
    <s v="ZWE"/>
    <x v="0"/>
  </r>
  <r>
    <n v="117"/>
    <x v="116"/>
    <n v="0"/>
    <n v="0"/>
    <n v="0"/>
    <n v="0"/>
    <n v="0"/>
    <n v="0"/>
    <n v="0"/>
    <n v="0"/>
    <n v="0"/>
    <n v="0"/>
    <n v="0"/>
    <n v="0"/>
    <n v="0"/>
    <n v="0"/>
    <n v="0"/>
    <n v="0"/>
    <n v="0"/>
    <n v="0"/>
    <n v="0"/>
    <n v="1.0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Philippines"/>
    <s v="PHL"/>
    <x v="1"/>
  </r>
  <r>
    <n v="118"/>
    <x v="117"/>
    <n v="8.0500000000000007"/>
    <n v="31.04"/>
    <n v="4.5999999999999996"/>
    <n v="2.76"/>
    <n v="3.1"/>
    <n v="0.86"/>
    <n v="0.49"/>
    <n v="0.9"/>
    <n v="0.65"/>
    <n v="1.24"/>
    <n v="8.58"/>
    <n v="0.57999999999999996"/>
    <n v="5.75"/>
    <n v="0.85"/>
    <n v="1.61"/>
    <n v="2.36"/>
    <n v="0.75"/>
    <n v="3.92"/>
    <n v="41.39"/>
    <n v="0.62"/>
    <n v="28740.19"/>
    <n v="494.36"/>
    <n v="313.43"/>
    <n v="1024.23"/>
    <n v="643.1"/>
    <n v="100.26"/>
    <n v="6.17"/>
    <n v="5.94"/>
    <n v="25.6"/>
    <n v="20.27"/>
    <n v="4.5999999999999996"/>
    <n v="72.81"/>
    <n v="36.299999999999997"/>
    <n v="88.09"/>
    <n v="94.99"/>
    <n v="3278.02"/>
    <n v="2050.34"/>
    <n v="757.16"/>
    <n v="11.35"/>
    <n v="1.72"/>
    <n v="0.56999999999999995"/>
    <n v="5.75"/>
    <n v="1.24"/>
    <n v="1.29"/>
    <n v="0.49"/>
    <n v="0.97"/>
    <n v="2.04"/>
    <n v="1.21"/>
    <n v="2.2599999999999998"/>
    <n v="1.1000000000000001"/>
    <n v="0.5"/>
    <n v="7.46"/>
    <n v="27984"/>
    <n v="339.85"/>
    <n v="7380.48"/>
    <n v="0.42899999999999999"/>
    <n v="5.1666666666666666E-2"/>
    <n v="0.94380000000000008"/>
    <n v="0.09"/>
    <n v="6.2E-2"/>
    <n v="6.4500000000000002E-2"/>
    <n v="0.14699999999999999"/>
    <n v="0.29099999999999998"/>
    <n v="0.36299999999999999"/>
    <n v="0.1356"/>
    <n v="6.6000000000000003E-2"/>
    <n v="1.4999999999999999E-2"/>
    <n v="7.46E-2"/>
    <n v="7.8399999999999997E-2"/>
    <n v="2.8115666666666672"/>
    <n v="1026.2218333333335"/>
    <n v="820.97746666666683"/>
    <n v="6797.3880000000008"/>
    <n v="6403.7160000000003"/>
    <n v="3618.1680000000001"/>
    <n v="3436.6859999999997"/>
    <m/>
    <n v="206.84719999999999"/>
    <n v="903.50520000000006"/>
    <s v="Russia"/>
    <s v="RUS"/>
    <x v="2"/>
  </r>
  <r>
    <n v="119"/>
    <x v="118"/>
    <n v="16.3"/>
    <n v="0"/>
    <n v="0"/>
    <n v="4.66"/>
    <n v="0"/>
    <n v="2.62"/>
    <n v="0"/>
    <n v="0"/>
    <n v="0"/>
    <n v="0"/>
    <n v="0"/>
    <n v="0"/>
    <n v="0"/>
    <n v="0"/>
    <n v="0"/>
    <n v="0"/>
    <n v="0"/>
    <n v="0"/>
    <n v="0"/>
    <n v="1.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3"/>
  </r>
  <r>
    <n v="120"/>
    <x v="119"/>
    <n v="0"/>
    <n v="0"/>
    <n v="0"/>
    <n v="0"/>
    <n v="0"/>
    <n v="0"/>
    <n v="0"/>
    <n v="0.89"/>
    <n v="0.51"/>
    <n v="1.1200000000000001"/>
    <n v="6.62"/>
    <n v="0.5"/>
    <n v="8.0500000000000007"/>
    <n v="0.74"/>
    <n v="1.36"/>
    <n v="0"/>
    <n v="0.4"/>
    <n v="3.35"/>
    <n v="0"/>
    <n v="0.63"/>
    <n v="0"/>
    <n v="287.39999999999998"/>
    <n v="195.43"/>
    <n v="0"/>
    <n v="0"/>
    <n v="92.64"/>
    <n v="5.6"/>
    <n v="8"/>
    <n v="0"/>
    <n v="0"/>
    <n v="0"/>
    <n v="0"/>
    <n v="0"/>
    <n v="0"/>
    <n v="0"/>
    <n v="0"/>
    <n v="0"/>
    <n v="0"/>
    <n v="0"/>
    <n v="0"/>
    <n v="0"/>
    <n v="0"/>
    <n v="1.25"/>
    <n v="1.35"/>
    <n v="0"/>
    <n v="0"/>
    <n v="0"/>
    <n v="1.1000000000000001"/>
    <n v="2.58"/>
    <n v="1.1499999999999999"/>
    <n v="0.36"/>
    <n v="7.19"/>
    <n v="0"/>
    <n v="0"/>
    <n v="0"/>
    <n v="0.33659999999999995"/>
    <n v="4.6666666666666669E-2"/>
    <n v="0.72820000000000007"/>
    <n v="8.8999999999999996E-2"/>
    <n v="6.25E-2"/>
    <n v="6.7500000000000004E-2"/>
    <n v="0"/>
    <n v="0"/>
    <n v="0.33"/>
    <n v="0.15479999999999999"/>
    <n v="6.8999999999999992E-2"/>
    <n v="1.0800000000000001E-2"/>
    <n v="7.1900000000000006E-2"/>
    <n v="6.7000000000000004E-2"/>
    <n v="0"/>
    <n v="0"/>
    <n v="0"/>
    <n v="0"/>
    <n v="0"/>
    <n v="2341.6799999999998"/>
    <n v="2333.91"/>
    <m/>
    <n v="0"/>
    <n v="0"/>
    <s v="Russia"/>
    <s v="RUS"/>
    <x v="4"/>
  </r>
  <r>
    <n v="121"/>
    <x v="120"/>
    <n v="3.41"/>
    <n v="27.25"/>
    <n v="4.09"/>
    <n v="1.7"/>
    <n v="2.72"/>
    <n v="0.52"/>
    <n v="0.21"/>
    <n v="0.87"/>
    <n v="0.15"/>
    <n v="1.67"/>
    <n v="5.89"/>
    <n v="0.27"/>
    <n v="6.64"/>
    <n v="1.67"/>
    <n v="2.41"/>
    <n v="2.38"/>
    <n v="0.27"/>
    <n v="5.42"/>
    <n v="10.220000000000001"/>
    <n v="0.31"/>
    <n v="32353.759999999998"/>
    <n v="209.06"/>
    <n v="133.79"/>
    <n v="357.59"/>
    <n v="231.18"/>
    <n v="32.44"/>
    <n v="19.739999999999998"/>
    <n v="8.89"/>
    <n v="23.12"/>
    <n v="12.77"/>
    <n v="5.45"/>
    <n v="34.450000000000003"/>
    <n v="47.44"/>
    <n v="69.91"/>
    <n v="64.709999999999994"/>
    <n v="1887.95"/>
    <n v="979.49"/>
    <n v="284.45"/>
    <n v="6.5"/>
    <n v="0"/>
    <n v="0.34"/>
    <n v="0"/>
    <n v="3.35"/>
    <n v="1.77"/>
    <n v="0.45"/>
    <n v="0.57999999999999996"/>
    <n v="0.97"/>
    <n v="1.67"/>
    <n v="0.72"/>
    <n v="2.96"/>
    <n v="0.45"/>
    <n v="14.44"/>
    <n v="29969.8"/>
    <n v="85.71"/>
    <n v="2497.48"/>
    <n v="9.8999999999999991E-2"/>
    <n v="6.958333333333333E-2"/>
    <n v="0.64790000000000003"/>
    <n v="8.6999999999999994E-2"/>
    <n v="0.16750000000000001"/>
    <n v="8.8499999999999995E-2"/>
    <n v="0.13500000000000001"/>
    <n v="0.17399999999999999"/>
    <n v="0.501"/>
    <n v="4.3200000000000002E-2"/>
    <n v="0.17760000000000001"/>
    <n v="1.3500000000000002E-2"/>
    <n v="0.1444"/>
    <n v="0.10840000000000001"/>
    <n v="2.4565833333333336"/>
    <n v="896.65291666666678"/>
    <n v="717.32233333333352"/>
    <n v="2440.8959999999997"/>
    <n v="2296.5959999999995"/>
    <n v="1549.7159999999999"/>
    <n v="1420.086"/>
    <m/>
    <n v="135.65280000000001"/>
    <n v="375.18080000000003"/>
    <s v="Algeria"/>
    <s v="DZA"/>
    <x v="5"/>
  </r>
  <r>
    <n v="122"/>
    <x v="121"/>
    <n v="0"/>
    <n v="0"/>
    <n v="0"/>
    <n v="0"/>
    <n v="0"/>
    <n v="0.44"/>
    <n v="0.17"/>
    <n v="0.78"/>
    <n v="0.15"/>
    <n v="1.71"/>
    <n v="0"/>
    <n v="0.27"/>
    <n v="0"/>
    <n v="0"/>
    <n v="0"/>
    <n v="0"/>
    <n v="0"/>
    <n v="5.0999999999999996"/>
    <n v="0"/>
    <n v="0.31"/>
    <n v="0"/>
    <n v="0"/>
    <n v="0"/>
    <n v="0"/>
    <n v="0"/>
    <n v="0"/>
    <n v="0"/>
    <n v="9.3699999999999992"/>
    <n v="21.8"/>
    <n v="0"/>
    <n v="0"/>
    <n v="0"/>
    <n v="0"/>
    <n v="0"/>
    <n v="0"/>
    <n v="0"/>
    <n v="0"/>
    <n v="0"/>
    <n v="6.5"/>
    <n v="0"/>
    <n v="0"/>
    <n v="0"/>
    <n v="2.74"/>
    <n v="1.85"/>
    <n v="0.45"/>
    <n v="0"/>
    <n v="0.73"/>
    <n v="1.23"/>
    <n v="0.74"/>
    <n v="3.23"/>
    <n v="0"/>
    <n v="13.17"/>
    <n v="0"/>
    <n v="0"/>
    <n v="0"/>
    <n v="9.8999999999999991E-2"/>
    <n v="7.1249999999999994E-2"/>
    <n v="0"/>
    <n v="7.8E-2"/>
    <n v="0.13700000000000001"/>
    <n v="9.2499999999999999E-2"/>
    <n v="0.13500000000000001"/>
    <n v="0"/>
    <n v="0.36899999999999999"/>
    <n v="4.4400000000000002E-2"/>
    <n v="0.1938"/>
    <n v="0"/>
    <n v="0.13170000000000001"/>
    <n v="0.10200000000000001"/>
    <n v="0"/>
    <n v="0"/>
    <n v="0"/>
    <n v="0"/>
    <n v="0"/>
    <n v="0"/>
    <n v="0"/>
    <m/>
    <n v="0"/>
    <n v="0"/>
    <s v="Algeria"/>
    <s v="DZA"/>
    <x v="6"/>
  </r>
  <r>
    <n v="123"/>
    <x v="122"/>
    <n v="0"/>
    <n v="0"/>
    <n v="0"/>
    <n v="0"/>
    <n v="0"/>
    <n v="0"/>
    <n v="0"/>
    <n v="0.84"/>
    <n v="0.51"/>
    <n v="1.07"/>
    <n v="9.2899999999999991"/>
    <n v="0.42"/>
    <n v="4.8899999999999997"/>
    <n v="0.69"/>
    <n v="1.1499999999999999"/>
    <n v="0"/>
    <n v="0.38"/>
    <n v="3.56"/>
    <n v="0"/>
    <n v="0.62"/>
    <n v="0"/>
    <n v="270.16000000000003"/>
    <n v="166.69"/>
    <n v="427.27"/>
    <n v="275.91000000000003"/>
    <n v="85.95"/>
    <n v="5.56"/>
    <n v="8.7100000000000009"/>
    <n v="24.75"/>
    <n v="0"/>
    <n v="3.74"/>
    <n v="68.98"/>
    <n v="0"/>
    <n v="68.98"/>
    <n v="0"/>
    <n v="1931.34"/>
    <n v="1280.6600000000001"/>
    <n v="586.29999999999995"/>
    <n v="11.5"/>
    <n v="0"/>
    <n v="0"/>
    <n v="0"/>
    <n v="1.28"/>
    <n v="1.67"/>
    <n v="0.69"/>
    <n v="0"/>
    <n v="0"/>
    <n v="0.93"/>
    <n v="1.8"/>
    <n v="1.2"/>
    <n v="0.48"/>
    <n v="5.89"/>
    <n v="0"/>
    <n v="0"/>
    <n v="0"/>
    <n v="0.33659999999999995"/>
    <n v="4.4583333333333336E-2"/>
    <n v="1.0219"/>
    <n v="8.3999999999999991E-2"/>
    <n v="6.4000000000000001E-2"/>
    <n v="8.3499999999999991E-2"/>
    <n v="0.20699999999999999"/>
    <n v="0"/>
    <n v="0.27900000000000003"/>
    <n v="0.10800000000000001"/>
    <n v="7.1999999999999995E-2"/>
    <n v="1.44E-2"/>
    <n v="5.8899999999999994E-2"/>
    <n v="7.1200000000000013E-2"/>
    <n v="0"/>
    <n v="0"/>
    <n v="0"/>
    <n v="3144.9240000000009"/>
    <n v="3019.7939999999999"/>
    <n v="2202.2640000000001"/>
    <n v="2036.8139999999999"/>
    <m/>
    <n v="0"/>
    <n v="0"/>
    <s v="Russia"/>
    <s v="RUS"/>
    <x v="7"/>
  </r>
  <r>
    <n v="124"/>
    <x v="123"/>
    <n v="0"/>
    <n v="0"/>
    <n v="0"/>
    <n v="0"/>
    <n v="0"/>
    <n v="0"/>
    <n v="0"/>
    <n v="0.57999999999999996"/>
    <n v="0"/>
    <n v="0"/>
    <n v="0"/>
    <n v="0"/>
    <n v="0"/>
    <n v="0"/>
    <n v="0"/>
    <n v="0"/>
    <n v="0"/>
    <n v="0"/>
    <n v="0"/>
    <n v="1.17"/>
    <n v="0"/>
    <n v="0"/>
    <n v="0"/>
    <n v="0"/>
    <n v="0"/>
    <n v="0"/>
    <n v="0"/>
    <n v="0"/>
    <n v="0"/>
    <n v="0"/>
    <n v="0"/>
    <n v="0"/>
    <n v="0"/>
    <n v="0"/>
    <n v="0"/>
    <n v="0"/>
    <n v="0"/>
    <n v="0"/>
    <n v="0"/>
    <n v="0"/>
    <n v="0"/>
    <n v="0"/>
    <n v="0"/>
    <n v="0"/>
    <n v="0"/>
    <n v="0"/>
    <n v="0"/>
    <n v="0"/>
    <n v="0"/>
    <n v="0"/>
    <n v="0"/>
    <n v="0"/>
    <n v="0"/>
    <n v="0"/>
    <n v="0"/>
    <n v="0"/>
    <n v="0"/>
    <n v="0"/>
    <n v="5.7999999999999996E-2"/>
    <n v="0"/>
    <n v="0"/>
    <n v="0"/>
    <n v="0"/>
    <n v="0"/>
    <n v="0"/>
    <n v="0"/>
    <n v="0"/>
    <n v="0"/>
    <n v="0"/>
    <n v="0"/>
    <n v="0"/>
    <n v="0"/>
    <n v="0"/>
    <n v="0"/>
    <n v="0"/>
    <n v="0"/>
    <m/>
    <n v="0"/>
    <n v="0"/>
    <s v="India"/>
    <s v="IND"/>
    <x v="8"/>
  </r>
  <r>
    <n v="125"/>
    <x v="124"/>
    <n v="8.74"/>
    <n v="31.04"/>
    <n v="0"/>
    <n v="1.26"/>
    <n v="1.95"/>
    <n v="0.82"/>
    <n v="0.46"/>
    <n v="1.28"/>
    <n v="0.52"/>
    <n v="1.73"/>
    <n v="7.82"/>
    <n v="0.69"/>
    <n v="6.38"/>
    <n v="0.94"/>
    <n v="1.86"/>
    <n v="2.33"/>
    <n v="0.4"/>
    <n v="4.32"/>
    <n v="0"/>
    <n v="0.62"/>
    <n v="0"/>
    <n v="484.27"/>
    <n v="326.2"/>
    <n v="890.95"/>
    <n v="584.38"/>
    <n v="87.9"/>
    <n v="7.65"/>
    <n v="8.9700000000000006"/>
    <n v="41.96"/>
    <n v="0"/>
    <n v="4.08"/>
    <n v="73.900000000000006"/>
    <n v="0"/>
    <n v="80.47"/>
    <n v="78.56"/>
    <n v="2639.17"/>
    <n v="1593.03"/>
    <n v="611.73"/>
    <n v="0"/>
    <n v="1.72"/>
    <n v="0"/>
    <n v="0"/>
    <n v="1.91"/>
    <n v="2.0499999999999998"/>
    <n v="0.59"/>
    <n v="0"/>
    <n v="1.9"/>
    <n v="1.18"/>
    <n v="2.4700000000000002"/>
    <n v="1.94"/>
    <n v="0.61"/>
    <n v="7.82"/>
    <n v="24716.560000000001"/>
    <n v="0"/>
    <n v="0"/>
    <n v="0.34320000000000001"/>
    <n v="7.2083333333333333E-2"/>
    <n v="0.86020000000000008"/>
    <n v="0.128"/>
    <n v="9.5500000000000002E-2"/>
    <n v="0.10249999999999999"/>
    <n v="0.17699999999999999"/>
    <n v="0"/>
    <n v="0.35399999999999998"/>
    <n v="0.1482"/>
    <n v="0.11639999999999999"/>
    <n v="1.83E-2"/>
    <n v="7.8200000000000006E-2"/>
    <n v="8.6400000000000005E-2"/>
    <n v="0"/>
    <n v="0"/>
    <n v="0"/>
    <n v="5945.28"/>
    <n v="5808.347999999999"/>
    <n v="3505.2"/>
    <n v="3484.7280000000001"/>
    <m/>
    <n v="0"/>
    <n v="0"/>
    <s v="Russia"/>
    <s v="RUS"/>
    <x v="9"/>
  </r>
  <r>
    <n v="126"/>
    <x v="125"/>
    <n v="0"/>
    <n v="0"/>
    <n v="0"/>
    <n v="0"/>
    <n v="0"/>
    <n v="0"/>
    <n v="0"/>
    <n v="0.95"/>
    <n v="0.62"/>
    <n v="1.21"/>
    <n v="8.16"/>
    <n v="0.5"/>
    <n v="4.8899999999999997"/>
    <n v="0.66"/>
    <n v="1.29"/>
    <n v="0"/>
    <n v="0.3"/>
    <n v="3.73"/>
    <n v="0"/>
    <n v="0.63"/>
    <n v="0"/>
    <n v="246.21"/>
    <n v="164.78"/>
    <n v="416.73"/>
    <n v="261.54000000000002"/>
    <n v="107.16"/>
    <n v="5.04"/>
    <n v="6.77"/>
    <n v="0"/>
    <n v="0"/>
    <n v="0"/>
    <n v="31.61"/>
    <n v="0"/>
    <n v="0"/>
    <n v="0"/>
    <n v="0"/>
    <n v="0"/>
    <n v="0"/>
    <n v="0"/>
    <n v="0"/>
    <n v="0"/>
    <n v="0"/>
    <n v="0.77"/>
    <n v="1.1000000000000001"/>
    <n v="0.39"/>
    <n v="0"/>
    <n v="0"/>
    <n v="1.1200000000000001"/>
    <n v="1.33"/>
    <n v="1.17"/>
    <n v="0.43"/>
    <n v="7.13"/>
    <n v="0"/>
    <n v="0"/>
    <n v="0"/>
    <n v="0.40919999999999995"/>
    <n v="5.0416666666666665E-2"/>
    <n v="0.89760000000000006"/>
    <n v="9.5000000000000001E-2"/>
    <n v="3.85E-2"/>
    <n v="5.5000000000000007E-2"/>
    <n v="0.11699999999999999"/>
    <n v="0"/>
    <n v="0.33600000000000002"/>
    <n v="7.980000000000001E-2"/>
    <n v="7.0199999999999999E-2"/>
    <n v="1.29E-2"/>
    <n v="7.1300000000000002E-2"/>
    <n v="7.46E-2"/>
    <n v="0"/>
    <n v="0"/>
    <n v="0"/>
    <n v="3196.0559999999996"/>
    <n v="3013.0680000000002"/>
    <n v="2172.9360000000001"/>
    <n v="2142.2280000000001"/>
    <m/>
    <n v="0"/>
    <n v="0"/>
    <s v="Russia"/>
    <s v="RUS"/>
    <x v="10"/>
  </r>
  <r>
    <n v="127"/>
    <x v="126"/>
    <n v="8.0500000000000007"/>
    <n v="34.49"/>
    <n v="0"/>
    <n v="0.8"/>
    <n v="1.1499999999999999"/>
    <n v="0.77"/>
    <n v="0.39"/>
    <n v="0.84"/>
    <n v="0.46"/>
    <n v="1.1499999999999999"/>
    <n v="9.2899999999999991"/>
    <n v="0.57999999999999996"/>
    <n v="5.17"/>
    <n v="0.76"/>
    <n v="1.58"/>
    <n v="2.5299999999999998"/>
    <n v="0.38"/>
    <n v="3.98"/>
    <n v="0"/>
    <n v="0.63"/>
    <n v="0"/>
    <n v="377.93"/>
    <n v="264.41000000000003"/>
    <n v="823.89"/>
    <n v="550.16999999999996"/>
    <n v="97.09"/>
    <n v="6.96"/>
    <n v="7.71"/>
    <n v="27.9"/>
    <n v="0"/>
    <n v="4.0199999999999996"/>
    <n v="53.39"/>
    <n v="36.130000000000003"/>
    <n v="81.11"/>
    <n v="92.79"/>
    <n v="2050.13"/>
    <n v="1314.86"/>
    <n v="663.68"/>
    <n v="10.210000000000001"/>
    <n v="1.1499999999999999"/>
    <n v="0"/>
    <n v="0"/>
    <n v="1.38"/>
    <n v="1.51"/>
    <n v="0.54"/>
    <n v="1"/>
    <n v="2.0299999999999998"/>
    <n v="1.17"/>
    <n v="2.3199999999999998"/>
    <n v="1.28"/>
    <n v="0.55000000000000004"/>
    <n v="6.96"/>
    <n v="0"/>
    <n v="169.57"/>
    <n v="0"/>
    <n v="0.30359999999999998"/>
    <n v="4.7916666666666663E-2"/>
    <n v="1.0219"/>
    <n v="8.3999999999999991E-2"/>
    <n v="6.8999999999999992E-2"/>
    <n v="7.5499999999999998E-2"/>
    <n v="0.16200000000000001"/>
    <n v="0.3"/>
    <n v="0.35099999999999998"/>
    <n v="0.13919999999999999"/>
    <n v="7.6800000000000007E-2"/>
    <n v="1.6500000000000001E-2"/>
    <n v="6.9600000000000009E-2"/>
    <n v="7.9600000000000004E-2"/>
    <n v="2.7966166666666665"/>
    <n v="1020.7650833333333"/>
    <n v="816.61206666666669"/>
    <n v="5588.8440000000001"/>
    <n v="5552.5739999999987"/>
    <n v="2913.0839999999998"/>
    <n v="2980.7339999999999"/>
    <m/>
    <n v="0"/>
    <n v="0"/>
    <s v="Russia"/>
    <s v="RUS"/>
    <x v="11"/>
  </r>
  <r>
    <n v="128"/>
    <x v="127"/>
    <n v="0"/>
    <n v="0"/>
    <n v="0"/>
    <n v="0"/>
    <n v="0"/>
    <n v="0"/>
    <n v="0"/>
    <n v="0.91"/>
    <n v="0"/>
    <n v="0"/>
    <n v="0"/>
    <n v="0"/>
    <n v="0"/>
    <n v="0"/>
    <n v="0"/>
    <n v="0"/>
    <n v="0"/>
    <n v="0"/>
    <n v="0"/>
    <n v="0.98"/>
    <n v="0"/>
    <n v="0"/>
    <n v="0"/>
    <n v="0"/>
    <n v="0"/>
    <n v="0"/>
    <n v="0"/>
    <n v="0"/>
    <n v="0"/>
    <n v="0"/>
    <n v="0"/>
    <n v="0"/>
    <n v="0"/>
    <n v="0"/>
    <n v="0"/>
    <n v="0"/>
    <n v="0"/>
    <n v="3586.44"/>
    <n v="0"/>
    <n v="0"/>
    <n v="0"/>
    <n v="0"/>
    <n v="0"/>
    <n v="0"/>
    <n v="0"/>
    <n v="0"/>
    <n v="0"/>
    <n v="0"/>
    <n v="0"/>
    <n v="0"/>
    <n v="0"/>
    <n v="0"/>
    <n v="0"/>
    <n v="0"/>
    <n v="0"/>
    <n v="0"/>
    <n v="0"/>
    <n v="0"/>
    <n v="9.0999999999999998E-2"/>
    <n v="0"/>
    <n v="0"/>
    <n v="0"/>
    <n v="0"/>
    <n v="0"/>
    <n v="0"/>
    <n v="0"/>
    <n v="0"/>
    <n v="0"/>
    <n v="0"/>
    <n v="0"/>
    <n v="0"/>
    <n v="0"/>
    <n v="0"/>
    <n v="0"/>
    <n v="0"/>
    <n v="0"/>
    <m/>
    <n v="0"/>
    <n v="0"/>
    <s v="United States"/>
    <s v="USA"/>
    <x v="12"/>
  </r>
  <r>
    <n v="129"/>
    <x v="128"/>
    <n v="0"/>
    <n v="0"/>
    <n v="0"/>
    <n v="0"/>
    <n v="0"/>
    <n v="0"/>
    <n v="0"/>
    <n v="1.62"/>
    <n v="1.37"/>
    <n v="0"/>
    <n v="0"/>
    <n v="0"/>
    <n v="0"/>
    <n v="0"/>
    <n v="0"/>
    <n v="0"/>
    <n v="0"/>
    <n v="0"/>
    <n v="0"/>
    <n v="1.17"/>
    <n v="0"/>
    <n v="0"/>
    <n v="0"/>
    <n v="0"/>
    <n v="0"/>
    <n v="0"/>
    <n v="0"/>
    <n v="27.28"/>
    <n v="0"/>
    <n v="0"/>
    <n v="0"/>
    <n v="0"/>
    <n v="0"/>
    <n v="0"/>
    <n v="0"/>
    <n v="0"/>
    <n v="0"/>
    <n v="0"/>
    <n v="0"/>
    <n v="0"/>
    <n v="0"/>
    <n v="0"/>
    <n v="0"/>
    <n v="0"/>
    <n v="0"/>
    <n v="0"/>
    <n v="0"/>
    <n v="0"/>
    <n v="0"/>
    <n v="0"/>
    <n v="0"/>
    <n v="0"/>
    <n v="0"/>
    <n v="0"/>
    <n v="0"/>
    <n v="0.9042"/>
    <n v="0"/>
    <n v="0"/>
    <n v="0.16200000000000001"/>
    <n v="0"/>
    <n v="0"/>
    <n v="0"/>
    <n v="0"/>
    <n v="0"/>
    <n v="0"/>
    <n v="0"/>
    <n v="0"/>
    <n v="0"/>
    <n v="0"/>
    <n v="0"/>
    <n v="0"/>
    <n v="0"/>
    <n v="0"/>
    <n v="0"/>
    <n v="0"/>
    <n v="0"/>
    <m/>
    <n v="0"/>
    <n v="0"/>
    <s v="Japan"/>
    <s v="JPN"/>
    <x v="13"/>
  </r>
  <r>
    <n v="130"/>
    <x v="129"/>
    <n v="10.5"/>
    <n v="0"/>
    <n v="0"/>
    <n v="0"/>
    <n v="0"/>
    <n v="1.45"/>
    <n v="0"/>
    <n v="0"/>
    <n v="0"/>
    <n v="0"/>
    <n v="0"/>
    <n v="0"/>
    <n v="0"/>
    <n v="0"/>
    <n v="0"/>
    <n v="0"/>
    <n v="0"/>
    <n v="0"/>
    <n v="0"/>
    <n v="0"/>
    <n v="0"/>
    <n v="0"/>
    <n v="0"/>
    <n v="0"/>
    <n v="0"/>
    <n v="0"/>
    <n v="0"/>
    <n v="0"/>
    <n v="0"/>
    <n v="0"/>
    <n v="0"/>
    <n v="0"/>
    <n v="0"/>
    <n v="0"/>
    <n v="0"/>
    <n v="0"/>
    <n v="0"/>
    <n v="0"/>
    <n v="0"/>
    <n v="0"/>
    <n v="0"/>
    <n v="0"/>
    <n v="0"/>
    <n v="0"/>
    <n v="0"/>
    <n v="0"/>
    <n v="2.12"/>
    <n v="0"/>
    <n v="0"/>
    <n v="0"/>
    <n v="0"/>
    <n v="0"/>
    <n v="0"/>
    <n v="0"/>
    <n v="0"/>
    <n v="0"/>
    <n v="0"/>
    <n v="0"/>
    <n v="0"/>
    <n v="0"/>
    <n v="0"/>
    <n v="0"/>
    <n v="0"/>
    <n v="0"/>
    <n v="0"/>
    <n v="0"/>
    <n v="0"/>
    <n v="0"/>
    <n v="0"/>
    <n v="0"/>
    <n v="0"/>
    <n v="0"/>
    <n v="0"/>
    <n v="0"/>
    <n v="0"/>
    <n v="0"/>
    <m/>
    <n v="0"/>
    <n v="0"/>
    <s v="Montenegro"/>
    <s v="MNE"/>
    <x v="14"/>
  </r>
  <r>
    <n v="131"/>
    <x v="130"/>
    <n v="8.5299999999999994"/>
    <n v="42.65"/>
    <n v="7.68"/>
    <n v="2.56"/>
    <n v="2.99"/>
    <n v="1.96"/>
    <n v="1.39"/>
    <n v="1.29"/>
    <n v="0.75"/>
    <n v="2.4700000000000002"/>
    <n v="9.1999999999999993"/>
    <n v="0.56000000000000005"/>
    <n v="6.82"/>
    <n v="0.71"/>
    <n v="1.36"/>
    <n v="3.58"/>
    <n v="0.43"/>
    <n v="6.61"/>
    <n v="21.32"/>
    <n v="1.59"/>
    <n v="26092.97"/>
    <n v="722.73"/>
    <n v="461.46"/>
    <n v="1336.01"/>
    <n v="796.95"/>
    <n v="152.06"/>
    <n v="25.03"/>
    <n v="15.91"/>
    <n v="30.05"/>
    <n v="15.22"/>
    <n v="6.17"/>
    <n v="81.37"/>
    <n v="34.81"/>
    <n v="93.01"/>
    <n v="104.51"/>
    <n v="3727"/>
    <n v="2211.2600000000002"/>
    <n v="703.74"/>
    <n v="6.95"/>
    <n v="2.2999999999999998"/>
    <n v="0.82"/>
    <n v="10.24"/>
    <n v="1.1100000000000001"/>
    <n v="1.6"/>
    <n v="1.1299999999999999"/>
    <n v="0.77"/>
    <n v="2.13"/>
    <n v="2.16"/>
    <n v="2.19"/>
    <n v="1.61"/>
    <n v="1.17"/>
    <n v="11.35"/>
    <n v="24492.62"/>
    <n v="291.72000000000003"/>
    <n v="6646.17"/>
    <n v="0.49499999999999994"/>
    <n v="0.10291666666666667"/>
    <n v="1.012"/>
    <n v="0.129"/>
    <n v="5.5500000000000008E-2"/>
    <n v="0.08"/>
    <n v="0.33899999999999997"/>
    <n v="0.23099999999999998"/>
    <n v="0.64800000000000002"/>
    <n v="0.13139999999999999"/>
    <n v="9.6599999999999991E-2"/>
    <n v="3.5099999999999999E-2"/>
    <n v="0.1135"/>
    <n v="0.13220000000000001"/>
    <n v="3.6012166666666672"/>
    <n v="1314.4440833333335"/>
    <n v="1051.555266666667"/>
    <n v="9083.9519999999993"/>
    <n v="8123.094000000001"/>
    <n v="5404.2719999999999"/>
    <n v="5103.6840000000002"/>
    <m/>
    <n v="197.23830000000001"/>
    <n v="840.53530000000012"/>
    <s v="Serbia"/>
    <s v="SRB"/>
    <x v="15"/>
  </r>
  <r>
    <n v="132"/>
    <x v="131"/>
    <n v="0"/>
    <n v="0"/>
    <n v="0"/>
    <n v="0"/>
    <n v="0"/>
    <n v="0"/>
    <n v="0"/>
    <n v="0"/>
    <n v="0"/>
    <n v="0"/>
    <n v="0"/>
    <n v="0"/>
    <n v="0"/>
    <n v="0"/>
    <n v="0"/>
    <n v="0"/>
    <n v="0"/>
    <n v="0"/>
    <n v="0"/>
    <n v="1.17"/>
    <n v="0"/>
    <n v="0"/>
    <n v="0"/>
    <n v="0"/>
    <n v="0"/>
    <n v="0"/>
    <n v="0"/>
    <n v="27.28"/>
    <n v="0"/>
    <n v="0"/>
    <n v="0"/>
    <n v="0"/>
    <n v="0"/>
    <n v="0"/>
    <n v="0"/>
    <n v="0"/>
    <n v="0"/>
    <n v="0"/>
    <n v="0"/>
    <n v="0"/>
    <n v="0"/>
    <n v="0"/>
    <n v="0"/>
    <n v="0"/>
    <n v="0"/>
    <n v="0"/>
    <n v="0"/>
    <n v="0"/>
    <n v="0"/>
    <n v="0"/>
    <n v="0"/>
    <n v="0"/>
    <n v="0"/>
    <n v="0"/>
    <n v="0"/>
    <n v="0"/>
    <n v="0"/>
    <n v="0"/>
    <n v="0"/>
    <n v="0"/>
    <n v="0"/>
    <n v="0"/>
    <n v="0"/>
    <n v="0"/>
    <n v="0"/>
    <n v="0"/>
    <n v="0"/>
    <n v="0"/>
    <n v="0"/>
    <n v="0"/>
    <n v="0"/>
    <n v="0"/>
    <n v="0"/>
    <n v="0"/>
    <n v="0"/>
    <n v="0"/>
    <m/>
    <n v="0"/>
    <n v="0"/>
    <s v="Japan"/>
    <s v="JPN"/>
    <x v="16"/>
  </r>
  <r>
    <n v="133"/>
    <x v="132"/>
    <n v="15"/>
    <n v="0"/>
    <n v="0"/>
    <n v="0"/>
    <n v="0"/>
    <n v="2.38"/>
    <n v="0.56999999999999995"/>
    <n v="0"/>
    <n v="1.18"/>
    <n v="0"/>
    <n v="0"/>
    <n v="0"/>
    <n v="0"/>
    <n v="0"/>
    <n v="0"/>
    <n v="0"/>
    <n v="0"/>
    <n v="0"/>
    <n v="0"/>
    <n v="1.85"/>
    <n v="0"/>
    <n v="525"/>
    <n v="416"/>
    <n v="0"/>
    <n v="512.19000000000005"/>
    <n v="0"/>
    <n v="30.6"/>
    <n v="17.8"/>
    <n v="0"/>
    <n v="0"/>
    <n v="0"/>
    <n v="0"/>
    <n v="0"/>
    <n v="0"/>
    <n v="0"/>
    <n v="0"/>
    <n v="0"/>
    <n v="0"/>
    <n v="0"/>
    <n v="0"/>
    <n v="0"/>
    <n v="0"/>
    <n v="0"/>
    <n v="0"/>
    <n v="0"/>
    <n v="0"/>
    <n v="3.12"/>
    <n v="0"/>
    <n v="0"/>
    <n v="0"/>
    <n v="0"/>
    <n v="0"/>
    <n v="0"/>
    <n v="0"/>
    <n v="0"/>
    <n v="0.77879999999999994"/>
    <n v="0"/>
    <n v="0"/>
    <n v="0"/>
    <n v="0"/>
    <n v="0"/>
    <n v="0"/>
    <n v="0"/>
    <n v="0"/>
    <n v="0"/>
    <n v="0"/>
    <n v="0"/>
    <n v="0"/>
    <n v="0"/>
    <n v="0"/>
    <n v="0"/>
    <n v="0"/>
    <n v="0"/>
    <n v="0"/>
    <n v="0"/>
    <n v="0"/>
    <m/>
    <n v="0"/>
    <n v="0"/>
    <s v="Greece"/>
    <s v="GRC"/>
    <x v="17"/>
  </r>
  <r>
    <n v="134"/>
    <x v="133"/>
    <n v="2.12"/>
    <n v="0"/>
    <n v="0"/>
    <n v="0"/>
    <n v="0"/>
    <n v="0"/>
    <n v="0"/>
    <n v="1.65"/>
    <n v="0"/>
    <n v="0"/>
    <n v="0"/>
    <n v="0"/>
    <n v="0"/>
    <n v="0"/>
    <n v="0"/>
    <n v="0"/>
    <n v="0"/>
    <n v="0"/>
    <n v="0"/>
    <n v="0.42"/>
    <n v="0"/>
    <n v="0"/>
    <n v="0"/>
    <n v="0"/>
    <n v="0"/>
    <n v="0"/>
    <n v="0"/>
    <n v="8.09"/>
    <n v="0"/>
    <n v="0"/>
    <n v="0"/>
    <n v="0"/>
    <n v="0"/>
    <n v="0"/>
    <n v="0"/>
    <n v="0"/>
    <n v="0"/>
    <n v="0"/>
    <n v="0"/>
    <n v="0"/>
    <n v="0"/>
    <n v="0"/>
    <n v="0"/>
    <n v="0"/>
    <n v="0"/>
    <n v="0"/>
    <n v="0"/>
    <n v="0"/>
    <n v="0"/>
    <n v="0"/>
    <n v="0"/>
    <n v="0"/>
    <n v="0"/>
    <n v="0"/>
    <n v="0"/>
    <n v="0"/>
    <n v="0"/>
    <n v="0"/>
    <n v="0.16499999999999998"/>
    <n v="0"/>
    <n v="0"/>
    <n v="0"/>
    <n v="0"/>
    <n v="0"/>
    <n v="0"/>
    <n v="0"/>
    <n v="0"/>
    <n v="0"/>
    <n v="0"/>
    <n v="0"/>
    <n v="0"/>
    <n v="0"/>
    <n v="0"/>
    <n v="0"/>
    <n v="0"/>
    <n v="0"/>
    <m/>
    <n v="0"/>
    <n v="0"/>
    <s v="Malaysia"/>
    <s v="MYS"/>
    <x v="18"/>
  </r>
  <r>
    <n v="135"/>
    <x v="134"/>
    <n v="0"/>
    <n v="0"/>
    <n v="0"/>
    <n v="0"/>
    <n v="0"/>
    <n v="0"/>
    <n v="0"/>
    <n v="0"/>
    <n v="0"/>
    <n v="0"/>
    <n v="0"/>
    <n v="0"/>
    <n v="0"/>
    <n v="0"/>
    <n v="0"/>
    <n v="0"/>
    <n v="0"/>
    <n v="0"/>
    <n v="0"/>
    <n v="1.32"/>
    <n v="0"/>
    <n v="0"/>
    <n v="0"/>
    <n v="0"/>
    <n v="0"/>
    <n v="0"/>
    <n v="0"/>
    <n v="66.37"/>
    <n v="0"/>
    <n v="0"/>
    <n v="0"/>
    <n v="0"/>
    <n v="0"/>
    <n v="0"/>
    <n v="0"/>
    <n v="0"/>
    <n v="0"/>
    <n v="0"/>
    <n v="0"/>
    <n v="0"/>
    <n v="0"/>
    <n v="0"/>
    <n v="0"/>
    <n v="0"/>
    <n v="0"/>
    <n v="0"/>
    <n v="0"/>
    <n v="0"/>
    <n v="0"/>
    <n v="0"/>
    <n v="0"/>
    <n v="0"/>
    <n v="0"/>
    <n v="0"/>
    <n v="0"/>
    <n v="0"/>
    <n v="0"/>
    <n v="0"/>
    <n v="0"/>
    <n v="0"/>
    <n v="0"/>
    <n v="0"/>
    <n v="0"/>
    <n v="0"/>
    <n v="0"/>
    <n v="0"/>
    <n v="0"/>
    <n v="0"/>
    <n v="0"/>
    <n v="0"/>
    <n v="0"/>
    <n v="0"/>
    <n v="0"/>
    <n v="0"/>
    <n v="0"/>
    <n v="0"/>
    <m/>
    <n v="0"/>
    <n v="0"/>
    <s v="Bahamas"/>
    <s v="BHS"/>
    <x v="19"/>
  </r>
  <r>
    <n v="136"/>
    <x v="135"/>
    <n v="6.69"/>
    <n v="33.43"/>
    <n v="0"/>
    <n v="2.84"/>
    <n v="0"/>
    <n v="1.03"/>
    <n v="0.65"/>
    <n v="1.5"/>
    <n v="1.25"/>
    <n v="2.2000000000000002"/>
    <n v="11.04"/>
    <n v="0.8"/>
    <n v="0"/>
    <n v="0"/>
    <n v="0"/>
    <n v="3.81"/>
    <n v="1.1399999999999999"/>
    <n v="0"/>
    <n v="0"/>
    <n v="1.1599999999999999"/>
    <n v="0"/>
    <n v="502.8"/>
    <n v="307.57"/>
    <n v="0"/>
    <n v="0"/>
    <n v="0"/>
    <n v="0"/>
    <n v="26.36"/>
    <n v="50.98"/>
    <n v="0"/>
    <n v="0"/>
    <n v="0"/>
    <n v="0"/>
    <n v="0"/>
    <n v="0"/>
    <n v="0"/>
    <n v="0"/>
    <n v="2269.13"/>
    <n v="1.86"/>
    <n v="0"/>
    <n v="0"/>
    <n v="0"/>
    <n v="0"/>
    <n v="0"/>
    <n v="0"/>
    <n v="1.1000000000000001"/>
    <n v="2.98"/>
    <n v="2.23"/>
    <n v="0"/>
    <n v="0"/>
    <n v="0"/>
    <n v="0"/>
    <n v="0"/>
    <n v="0"/>
    <n v="0"/>
    <n v="0.82499999999999996"/>
    <n v="9.1666666666666674E-2"/>
    <n v="1.2143999999999999"/>
    <n v="0.15"/>
    <n v="0"/>
    <n v="0"/>
    <n v="0"/>
    <n v="0.33"/>
    <n v="0.66899999999999993"/>
    <n v="0"/>
    <n v="0"/>
    <n v="0"/>
    <n v="0"/>
    <n v="0"/>
    <n v="0"/>
    <n v="0"/>
    <n v="0"/>
    <n v="0"/>
    <n v="0"/>
    <n v="0"/>
    <n v="0"/>
    <m/>
    <n v="0"/>
    <n v="0"/>
    <s v="Japan"/>
    <s v="JPN"/>
    <x v="20"/>
  </r>
  <r>
    <n v="137"/>
    <x v="136"/>
    <n v="0"/>
    <n v="0"/>
    <n v="0"/>
    <n v="0"/>
    <n v="0"/>
    <n v="0"/>
    <n v="0"/>
    <n v="0"/>
    <n v="0"/>
    <n v="0"/>
    <n v="0"/>
    <n v="0"/>
    <n v="0"/>
    <n v="0"/>
    <n v="0"/>
    <n v="0"/>
    <n v="0"/>
    <n v="0"/>
    <n v="0"/>
    <n v="1.44"/>
    <n v="0"/>
    <n v="0"/>
    <n v="0"/>
    <n v="0"/>
    <n v="0"/>
    <n v="0"/>
    <n v="0"/>
    <n v="11.93"/>
    <n v="0"/>
    <n v="0"/>
    <n v="0"/>
    <n v="0"/>
    <n v="0"/>
    <n v="0"/>
    <n v="0"/>
    <n v="0"/>
    <n v="0"/>
    <n v="0"/>
    <n v="8"/>
    <n v="0"/>
    <n v="0"/>
    <n v="0"/>
    <n v="0"/>
    <n v="0"/>
    <n v="0"/>
    <n v="0"/>
    <n v="0"/>
    <n v="0"/>
    <n v="0"/>
    <n v="0"/>
    <n v="0"/>
    <n v="0"/>
    <n v="0"/>
    <n v="0"/>
    <n v="0"/>
    <n v="0"/>
    <n v="0"/>
    <n v="0"/>
    <n v="0"/>
    <n v="0"/>
    <n v="0"/>
    <n v="0"/>
    <n v="0"/>
    <n v="0"/>
    <n v="0"/>
    <n v="0"/>
    <n v="0"/>
    <n v="0"/>
    <n v="0"/>
    <n v="0"/>
    <n v="0"/>
    <n v="0"/>
    <n v="0"/>
    <n v="0"/>
    <n v="0"/>
    <n v="0"/>
    <m/>
    <n v="0"/>
    <n v="0"/>
    <s v="Serbia"/>
    <s v="SRB"/>
    <x v="21"/>
  </r>
  <r>
    <n v="138"/>
    <x v="137"/>
    <n v="7"/>
    <n v="30.36"/>
    <n v="7.08"/>
    <n v="2.0499999999999998"/>
    <n v="2.56"/>
    <n v="1.29"/>
    <n v="1.1399999999999999"/>
    <n v="1.3"/>
    <n v="0.75"/>
    <n v="2.37"/>
    <n v="9.68"/>
    <n v="0.56000000000000005"/>
    <n v="6"/>
    <n v="0.71"/>
    <n v="1.05"/>
    <n v="3.41"/>
    <n v="0.55000000000000004"/>
    <n v="6.44"/>
    <n v="21.32"/>
    <n v="1.54"/>
    <n v="0"/>
    <n v="503.56"/>
    <n v="356.43"/>
    <n v="969.47"/>
    <n v="669.87"/>
    <n v="153.27000000000001"/>
    <n v="27.19"/>
    <n v="14.07"/>
    <n v="27.8"/>
    <n v="0"/>
    <n v="4.26"/>
    <n v="84.57"/>
    <n v="36.51"/>
    <n v="94.58"/>
    <n v="106.21"/>
    <n v="2811.77"/>
    <n v="1990.06"/>
    <n v="721.4"/>
    <n v="7.17"/>
    <n v="1.62"/>
    <n v="0.64"/>
    <n v="0"/>
    <n v="0.99"/>
    <n v="1.49"/>
    <n v="0.97"/>
    <n v="0.63"/>
    <n v="1.67"/>
    <n v="2.25"/>
    <n v="2.04"/>
    <n v="1.68"/>
    <n v="1.03"/>
    <n v="10.84"/>
    <n v="0"/>
    <n v="278.20999999999998"/>
    <n v="0"/>
    <n v="0.49499999999999994"/>
    <n v="9.8750000000000004E-2"/>
    <n v="1.0648"/>
    <n v="0.13"/>
    <n v="4.9500000000000002E-2"/>
    <n v="7.4499999999999997E-2"/>
    <n v="0.29100000000000004"/>
    <n v="0.189"/>
    <n v="0.67500000000000004"/>
    <n v="0.12239999999999999"/>
    <n v="0.1008"/>
    <n v="3.09E-2"/>
    <n v="0.10840000000000001"/>
    <n v="0.12880000000000003"/>
    <n v="3.5588499999999996"/>
    <n v="1298.9802499999998"/>
    <n v="1039.1841999999999"/>
    <n v="6886.116"/>
    <n v="6982.2179999999998"/>
    <n v="4090.6560000000004"/>
    <n v="4161.2579999999998"/>
    <m/>
    <n v="203.88139999999996"/>
    <n v="0"/>
    <s v="Serbia"/>
    <s v="SRB"/>
    <x v="22"/>
  </r>
  <r>
    <n v="139"/>
    <x v="138"/>
    <n v="8"/>
    <n v="32.5"/>
    <n v="6"/>
    <n v="2.2000000000000002"/>
    <n v="3"/>
    <n v="1.87"/>
    <n v="1.55"/>
    <n v="1.32"/>
    <n v="0.82"/>
    <n v="2.8"/>
    <n v="7.2"/>
    <n v="0.7"/>
    <n v="5"/>
    <n v="0.93"/>
    <n v="1.51"/>
    <n v="3.65"/>
    <n v="0.9"/>
    <n v="7.45"/>
    <n v="0"/>
    <n v="1.5"/>
    <n v="0"/>
    <n v="534.21"/>
    <n v="415.62"/>
    <n v="983.33"/>
    <n v="733.33"/>
    <n v="97.15"/>
    <n v="26.45"/>
    <n v="19.16"/>
    <n v="37.14"/>
    <n v="18.75"/>
    <n v="5.3"/>
    <n v="71.25"/>
    <n v="28.75"/>
    <n v="98.75"/>
    <n v="0"/>
    <n v="2050"/>
    <n v="1616.67"/>
    <n v="772"/>
    <n v="6.7"/>
    <n v="0.55000000000000004"/>
    <n v="0.7"/>
    <n v="0"/>
    <n v="1.07"/>
    <n v="1.25"/>
    <n v="0.9"/>
    <n v="1.07"/>
    <n v="1.75"/>
    <n v="1.94"/>
    <n v="2.34"/>
    <n v="1.89"/>
    <n v="1.04"/>
    <n v="10.220000000000001"/>
    <n v="0"/>
    <n v="204"/>
    <n v="0"/>
    <n v="0.5411999999999999"/>
    <n v="0.11666666666666665"/>
    <n v="0.79200000000000004"/>
    <n v="0.13200000000000001"/>
    <n v="5.3500000000000006E-2"/>
    <n v="6.25E-2"/>
    <n v="0.27"/>
    <n v="0.32100000000000001"/>
    <n v="0.58200000000000007"/>
    <n v="0.1404"/>
    <n v="0.11339999999999999"/>
    <n v="3.1199999999999999E-2"/>
    <n v="0.1022"/>
    <n v="0.14900000000000002"/>
    <n v="3.4070666666666671"/>
    <n v="1243.5793333333336"/>
    <n v="994.86346666666691"/>
    <n v="6661.32"/>
    <n v="7228.8540000000012"/>
    <n v="3966.6000000000004"/>
    <n v="4369.4639999999999"/>
    <m/>
    <n v="0"/>
    <n v="0"/>
    <s v="Montenegro"/>
    <s v="MNE"/>
    <x v="23"/>
  </r>
  <r>
    <n v="140"/>
    <x v="139"/>
    <n v="6.69"/>
    <n v="46.8"/>
    <n v="5.35"/>
    <n v="3.34"/>
    <n v="5.35"/>
    <n v="1.17"/>
    <n v="0.76"/>
    <n v="1.47"/>
    <n v="1.88"/>
    <n v="2.16"/>
    <n v="18.13"/>
    <n v="0.89"/>
    <n v="6.69"/>
    <n v="2.02"/>
    <n v="3.02"/>
    <n v="4.01"/>
    <n v="1.26"/>
    <n v="7.07"/>
    <n v="49.48"/>
    <n v="1.1100000000000001"/>
    <n v="17384.13"/>
    <n v="984.61"/>
    <n v="589.16"/>
    <n v="2676.52"/>
    <n v="1115.5999999999999"/>
    <n v="188.66"/>
    <n v="32.42"/>
    <n v="26.96"/>
    <n v="59.17"/>
    <n v="17.07"/>
    <n v="12.37"/>
    <n v="49.23"/>
    <n v="35.46"/>
    <n v="61.71"/>
    <n v="79.11"/>
    <n v="9210.25"/>
    <n v="5021.25"/>
    <n v="2469.44"/>
    <n v="1.78"/>
    <n v="3.34"/>
    <n v="3.01"/>
    <n v="25.34"/>
    <n v="5.1100000000000003"/>
    <n v="6.23"/>
    <n v="2.89"/>
    <n v="1.38"/>
    <n v="3.15"/>
    <n v="3.25"/>
    <n v="4.95"/>
    <n v="2.63"/>
    <n v="2.73"/>
    <n v="19.309999999999999"/>
    <n v="16002.32"/>
    <n v="586.83000000000004"/>
    <n v="16439.71"/>
    <n v="1.2407999999999999"/>
    <n v="9.0000000000000011E-2"/>
    <n v="1.9943000000000002"/>
    <n v="0.14699999999999999"/>
    <n v="0.2555"/>
    <n v="0.3115"/>
    <n v="0.86699999999999999"/>
    <n v="0.41399999999999998"/>
    <n v="0.97499999999999998"/>
    <n v="0.29700000000000004"/>
    <n v="0.1578"/>
    <n v="8.1900000000000001E-2"/>
    <n v="0.19309999999999999"/>
    <n v="0.14140000000000003"/>
    <n v="7.1662999999999988"/>
    <n v="2615.6994999999997"/>
    <n v="2092.5596"/>
    <n v="17430.647999999997"/>
    <n v="11237.064"/>
    <n v="7279.1880000000001"/>
    <n v="6499.1039999999994"/>
    <m/>
    <n v="175.70679999999999"/>
    <n v="1770.1977999999999"/>
    <s v="Japan"/>
    <s v="JPN"/>
    <x v="24"/>
  </r>
  <r>
    <n v="141"/>
    <x v="140"/>
    <n v="0"/>
    <n v="0"/>
    <n v="0"/>
    <n v="0"/>
    <n v="0"/>
    <n v="0"/>
    <n v="0"/>
    <n v="0"/>
    <n v="0"/>
    <n v="0"/>
    <n v="0"/>
    <n v="0"/>
    <n v="0"/>
    <n v="0"/>
    <n v="0"/>
    <n v="0"/>
    <n v="0"/>
    <n v="0"/>
    <n v="0"/>
    <n v="1.4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Serbia"/>
    <s v="SRB"/>
    <x v="25"/>
  </r>
  <r>
    <n v="142"/>
    <x v="141"/>
    <n v="6.18"/>
    <n v="0"/>
    <n v="0"/>
    <n v="0"/>
    <n v="0"/>
    <n v="1.1399999999999999"/>
    <n v="0"/>
    <n v="1.4"/>
    <n v="0"/>
    <n v="2.16"/>
    <n v="0"/>
    <n v="0"/>
    <n v="0"/>
    <n v="0"/>
    <n v="0"/>
    <n v="0"/>
    <n v="0"/>
    <n v="0"/>
    <n v="0"/>
    <n v="1.17"/>
    <n v="0"/>
    <n v="702.05"/>
    <n v="0"/>
    <n v="0"/>
    <n v="0"/>
    <n v="0"/>
    <n v="0"/>
    <n v="28.22"/>
    <n v="0"/>
    <n v="0"/>
    <n v="0"/>
    <n v="0"/>
    <n v="0"/>
    <n v="0"/>
    <n v="0"/>
    <n v="0"/>
    <n v="0"/>
    <n v="2490.61"/>
    <n v="0"/>
    <n v="0"/>
    <n v="0"/>
    <n v="0"/>
    <n v="0"/>
    <n v="0"/>
    <n v="0"/>
    <n v="0"/>
    <n v="0"/>
    <n v="3.99"/>
    <n v="0"/>
    <n v="0"/>
    <n v="0"/>
    <n v="0"/>
    <n v="0"/>
    <n v="0"/>
    <n v="0"/>
    <n v="0"/>
    <n v="9.0000000000000011E-2"/>
    <n v="0"/>
    <n v="0.13999999999999999"/>
    <n v="0"/>
    <n v="0"/>
    <n v="0"/>
    <n v="0"/>
    <n v="1.1970000000000001"/>
    <n v="0"/>
    <n v="0"/>
    <n v="0"/>
    <n v="0"/>
    <n v="0"/>
    <n v="0"/>
    <n v="0"/>
    <n v="0"/>
    <n v="0"/>
    <n v="0"/>
    <n v="0"/>
    <n v="0"/>
    <m/>
    <n v="0"/>
    <n v="0"/>
    <s v="Japan"/>
    <s v="JPN"/>
    <x v="26"/>
  </r>
  <r>
    <n v="143"/>
    <x v="142"/>
    <n v="5.3"/>
    <n v="33.92"/>
    <n v="0"/>
    <n v="0"/>
    <n v="0"/>
    <n v="0"/>
    <n v="0"/>
    <n v="0"/>
    <n v="0"/>
    <n v="0"/>
    <n v="0"/>
    <n v="0"/>
    <n v="0"/>
    <n v="0"/>
    <n v="0"/>
    <n v="0"/>
    <n v="0"/>
    <n v="0"/>
    <n v="0"/>
    <n v="0.93"/>
    <n v="0"/>
    <n v="0"/>
    <n v="0"/>
    <n v="0"/>
    <n v="0"/>
    <n v="0"/>
    <n v="0"/>
    <n v="36.31"/>
    <n v="0"/>
    <n v="0"/>
    <n v="0"/>
    <n v="0"/>
    <n v="0"/>
    <n v="0"/>
    <n v="0"/>
    <n v="0"/>
    <n v="0"/>
    <n v="0"/>
    <n v="0"/>
    <n v="0"/>
    <n v="0"/>
    <n v="0"/>
    <n v="0"/>
    <n v="0"/>
    <n v="0"/>
    <n v="0"/>
    <n v="0"/>
    <n v="0"/>
    <n v="0"/>
    <n v="0"/>
    <n v="0"/>
    <n v="0"/>
    <n v="0"/>
    <n v="0"/>
    <n v="0"/>
    <n v="0"/>
    <n v="0"/>
    <n v="0"/>
    <n v="0"/>
    <n v="0"/>
    <n v="0"/>
    <n v="0"/>
    <n v="0"/>
    <n v="0"/>
    <n v="0"/>
    <n v="0"/>
    <n v="0"/>
    <n v="0"/>
    <n v="0"/>
    <n v="0"/>
    <n v="0"/>
    <n v="0"/>
    <n v="0"/>
    <n v="0"/>
    <n v="0"/>
    <n v="0"/>
    <m/>
    <n v="0"/>
    <n v="0"/>
    <s v="Taiwan"/>
    <s v="TWN"/>
    <x v="27"/>
  </r>
  <r>
    <n v="144"/>
    <x v="143"/>
    <n v="8.32"/>
    <n v="41.58"/>
    <n v="5.72"/>
    <n v="1.1599999999999999"/>
    <n v="2.75"/>
    <n v="0.84"/>
    <n v="0.46"/>
    <n v="1.23"/>
    <n v="0.53"/>
    <n v="1.67"/>
    <n v="9.6199999999999992"/>
    <n v="0.68"/>
    <n v="6.24"/>
    <n v="0.88"/>
    <n v="2.2000000000000002"/>
    <n v="1.66"/>
    <n v="0.21"/>
    <n v="4.9800000000000004"/>
    <n v="14.97"/>
    <n v="0.47"/>
    <n v="0"/>
    <n v="728.71"/>
    <n v="513.22"/>
    <n v="1353.74"/>
    <n v="947.25"/>
    <n v="66.31"/>
    <n v="11.85"/>
    <n v="7.94"/>
    <n v="48.19"/>
    <n v="20.49"/>
    <n v="5.2"/>
    <n v="86.45"/>
    <n v="43.78"/>
    <n v="122.67"/>
    <n v="130.35"/>
    <n v="1906.3"/>
    <n v="1282.6600000000001"/>
    <n v="660.34"/>
    <n v="16.98"/>
    <n v="1.1399999999999999"/>
    <n v="0.62"/>
    <n v="4.16"/>
    <n v="1.1200000000000001"/>
    <n v="2.2599999999999998"/>
    <n v="0.53"/>
    <n v="1.2"/>
    <n v="2.27"/>
    <n v="1.43"/>
    <n v="1.97"/>
    <n v="1.87"/>
    <n v="0.47"/>
    <n v="8.02"/>
    <n v="27681.439999999999"/>
    <n v="245.16"/>
    <n v="12529.87"/>
    <n v="0.3498"/>
    <n v="6.958333333333333E-2"/>
    <n v="1.0582"/>
    <n v="0.123"/>
    <n v="5.6000000000000008E-2"/>
    <n v="0.11299999999999999"/>
    <n v="0.159"/>
    <n v="0.36"/>
    <n v="0.42899999999999999"/>
    <n v="0.1182"/>
    <n v="0.11220000000000001"/>
    <n v="1.4099999999999998E-2"/>
    <n v="8.0200000000000007E-2"/>
    <n v="9.9600000000000008E-2"/>
    <n v="3.1418833333333334"/>
    <n v="1146.7874166666668"/>
    <n v="917.42993333333345"/>
    <n v="8596.380000000001"/>
    <n v="8942.1659999999993"/>
    <n v="4846.2000000000007"/>
    <n v="5035.8960000000006"/>
    <m/>
    <n v="218.23860000000002"/>
    <n v="1456.2556000000002"/>
    <s v="Kazakhstan"/>
    <s v="KAZ"/>
    <x v="28"/>
  </r>
  <r>
    <n v="145"/>
    <x v="144"/>
    <n v="10.4"/>
    <n v="34.31"/>
    <n v="6.91"/>
    <n v="1.46"/>
    <n v="3.12"/>
    <n v="0.91"/>
    <n v="0.5"/>
    <n v="1.18"/>
    <n v="0.51"/>
    <n v="1.7"/>
    <n v="10.17"/>
    <n v="0.72"/>
    <n v="7.28"/>
    <n v="0.96"/>
    <n v="1.91"/>
    <n v="1.74"/>
    <n v="0.19"/>
    <n v="4.97"/>
    <n v="15.59"/>
    <n v="0.48"/>
    <n v="0"/>
    <n v="491.07"/>
    <n v="325.73"/>
    <n v="799.77"/>
    <n v="589.09"/>
    <n v="50.27"/>
    <n v="12.32"/>
    <n v="9.14"/>
    <n v="54.67"/>
    <n v="16.98"/>
    <n v="5.2"/>
    <n v="80.040000000000006"/>
    <n v="49.03"/>
    <n v="116.07"/>
    <n v="91.25"/>
    <n v="1205.33"/>
    <n v="772.15"/>
    <n v="538.84"/>
    <n v="16.100000000000001"/>
    <n v="1.35"/>
    <n v="0"/>
    <n v="3.33"/>
    <n v="1.32"/>
    <n v="2.35"/>
    <n v="0.52"/>
    <n v="1.23"/>
    <n v="2.14"/>
    <n v="1.65"/>
    <n v="2.3199999999999998"/>
    <n v="1.97"/>
    <n v="0.52"/>
    <n v="7.24"/>
    <n v="25158.14"/>
    <n v="219.61"/>
    <n v="8359.83"/>
    <n v="0.33659999999999995"/>
    <n v="7.0833333333333331E-2"/>
    <n v="1.1187"/>
    <n v="0.11799999999999999"/>
    <n v="6.6000000000000003E-2"/>
    <n v="0.11750000000000001"/>
    <n v="0.156"/>
    <n v="0.36899999999999999"/>
    <n v="0.49499999999999994"/>
    <n v="0.13919999999999999"/>
    <n v="0.1182"/>
    <n v="1.5599999999999999E-2"/>
    <n v="7.2400000000000006E-2"/>
    <n v="9.9400000000000002E-2"/>
    <n v="3.2924333333333333"/>
    <n v="1201.7381666666668"/>
    <n v="961.39053333333345"/>
    <n v="5184.6479999999992"/>
    <n v="5625.366"/>
    <n v="3332.4480000000003"/>
    <n v="3255.1260000000002"/>
    <m/>
    <n v="215.23059999999998"/>
    <n v="1035.6236000000001"/>
    <s v="Kazakhstan"/>
    <s v="KAZ"/>
    <x v="29"/>
  </r>
  <r>
    <n v="146"/>
    <x v="145"/>
    <n v="9"/>
    <n v="50"/>
    <n v="8"/>
    <n v="2.4500000000000002"/>
    <n v="3"/>
    <n v="1.88"/>
    <n v="1.62"/>
    <n v="1.23"/>
    <n v="1.89"/>
    <n v="3.64"/>
    <n v="13.15"/>
    <n v="0.86"/>
    <n v="6"/>
    <n v="1.01"/>
    <n v="1.7"/>
    <n v="5"/>
    <n v="1.1000000000000001"/>
    <n v="7.57"/>
    <n v="36"/>
    <n v="1.59"/>
    <n v="0"/>
    <n v="698.24"/>
    <n v="556.19000000000005"/>
    <n v="1239.29"/>
    <n v="865.29"/>
    <n v="233.34"/>
    <n v="19.190000000000001"/>
    <n v="29.58"/>
    <n v="36.799999999999997"/>
    <n v="14.9"/>
    <n v="10"/>
    <n v="63.08"/>
    <n v="31.25"/>
    <n v="76.33"/>
    <n v="85"/>
    <n v="5289.1"/>
    <n v="3766.94"/>
    <n v="1314.99"/>
    <n v="4.3899999999999997"/>
    <n v="5"/>
    <n v="1.35"/>
    <n v="0"/>
    <n v="1.45"/>
    <n v="2.0499999999999998"/>
    <n v="1.46"/>
    <n v="1.51"/>
    <n v="2.46"/>
    <n v="1.77"/>
    <n v="4.21"/>
    <n v="1.7"/>
    <n v="1.41"/>
    <n v="13.21"/>
    <n v="0"/>
    <n v="566.66999999999996"/>
    <n v="0"/>
    <n v="1.2473999999999998"/>
    <n v="0.15166666666666667"/>
    <n v="1.4465000000000001"/>
    <n v="0.123"/>
    <n v="7.2499999999999995E-2"/>
    <n v="0.10249999999999999"/>
    <n v="0.438"/>
    <n v="0.45299999999999996"/>
    <n v="0.53100000000000003"/>
    <n v="0.25259999999999999"/>
    <n v="0.10200000000000001"/>
    <n v="4.2299999999999997E-2"/>
    <n v="0.13210000000000002"/>
    <n v="0.15140000000000003"/>
    <n v="5.2459666666666669"/>
    <n v="1914.7778333333333"/>
    <n v="1531.8222666666668"/>
    <n v="9059.3159999999989"/>
    <n v="9258.6419999999998"/>
    <n v="5813.0160000000005"/>
    <n v="6476.7420000000002"/>
    <m/>
    <n v="179.10139999999998"/>
    <n v="0"/>
    <s v="Slovakia"/>
    <s v="SVK"/>
    <x v="30"/>
  </r>
  <r>
    <n v="147"/>
    <x v="146"/>
    <n v="6"/>
    <n v="0"/>
    <n v="0"/>
    <n v="0"/>
    <n v="0"/>
    <n v="0"/>
    <n v="0"/>
    <n v="1.06"/>
    <n v="0"/>
    <n v="0"/>
    <n v="0"/>
    <n v="0"/>
    <n v="0"/>
    <n v="0"/>
    <n v="0"/>
    <n v="0"/>
    <n v="0"/>
    <n v="0"/>
    <n v="0"/>
    <n v="1.55"/>
    <n v="0"/>
    <n v="0"/>
    <n v="0"/>
    <n v="0"/>
    <n v="0"/>
    <n v="0"/>
    <n v="0"/>
    <n v="32.25"/>
    <n v="0"/>
    <n v="0"/>
    <n v="0"/>
    <n v="0"/>
    <n v="0"/>
    <n v="0"/>
    <n v="0"/>
    <n v="0"/>
    <n v="0"/>
    <n v="980.43"/>
    <n v="4.2300000000000004"/>
    <n v="0"/>
    <n v="0"/>
    <n v="0"/>
    <n v="0"/>
    <n v="0"/>
    <n v="0"/>
    <n v="0"/>
    <n v="0"/>
    <n v="0"/>
    <n v="0"/>
    <n v="0"/>
    <n v="0"/>
    <n v="0"/>
    <n v="0"/>
    <n v="0"/>
    <n v="0"/>
    <n v="0"/>
    <n v="0"/>
    <n v="0"/>
    <n v="0.10600000000000001"/>
    <n v="0"/>
    <n v="0"/>
    <n v="0"/>
    <n v="0"/>
    <n v="0"/>
    <n v="0"/>
    <n v="0"/>
    <n v="0"/>
    <n v="0"/>
    <n v="0"/>
    <n v="0"/>
    <n v="0"/>
    <n v="0"/>
    <n v="0"/>
    <n v="0"/>
    <n v="0"/>
    <n v="0"/>
    <m/>
    <n v="0"/>
    <n v="0"/>
    <s v="Slovakia"/>
    <s v="SVK"/>
    <x v="31"/>
  </r>
  <r>
    <n v="148"/>
    <x v="147"/>
    <n v="8"/>
    <n v="0"/>
    <n v="0"/>
    <n v="1.69"/>
    <n v="0"/>
    <n v="1.68"/>
    <n v="1.59"/>
    <n v="0"/>
    <n v="1.34"/>
    <n v="2.96"/>
    <n v="0"/>
    <n v="0"/>
    <n v="0"/>
    <n v="0"/>
    <n v="0"/>
    <n v="0"/>
    <n v="0"/>
    <n v="0"/>
    <n v="0"/>
    <n v="1.55"/>
    <n v="0"/>
    <n v="0"/>
    <n v="0"/>
    <n v="0"/>
    <n v="0"/>
    <n v="0"/>
    <n v="0"/>
    <n v="0"/>
    <n v="0"/>
    <n v="0"/>
    <n v="0"/>
    <n v="0"/>
    <n v="0"/>
    <n v="0"/>
    <n v="0"/>
    <n v="0"/>
    <n v="0"/>
    <n v="1806.98"/>
    <n v="5.63"/>
    <n v="0"/>
    <n v="0"/>
    <n v="0"/>
    <n v="0"/>
    <n v="0"/>
    <n v="0"/>
    <n v="0"/>
    <n v="2.92"/>
    <n v="0"/>
    <n v="0"/>
    <n v="0"/>
    <n v="0"/>
    <n v="0"/>
    <n v="0"/>
    <n v="0"/>
    <n v="0"/>
    <n v="0.88439999999999996"/>
    <n v="0.12333333333333334"/>
    <n v="0"/>
    <n v="0"/>
    <n v="0"/>
    <n v="0"/>
    <n v="0"/>
    <n v="0"/>
    <n v="0"/>
    <n v="0"/>
    <n v="0"/>
    <n v="0"/>
    <n v="0"/>
    <n v="0"/>
    <n v="0"/>
    <n v="0"/>
    <n v="0"/>
    <n v="0"/>
    <n v="0"/>
    <n v="0"/>
    <n v="0"/>
    <m/>
    <n v="0"/>
    <n v="0"/>
    <s v="Czech Republic"/>
    <s v="CZE"/>
    <x v="32"/>
  </r>
  <r>
    <n v="149"/>
    <x v="148"/>
    <n v="5.3"/>
    <n v="0"/>
    <n v="0"/>
    <n v="0"/>
    <n v="0"/>
    <n v="0"/>
    <n v="0"/>
    <n v="0"/>
    <n v="0"/>
    <n v="0"/>
    <n v="0"/>
    <n v="0"/>
    <n v="0"/>
    <n v="0"/>
    <n v="0"/>
    <n v="0"/>
    <n v="0"/>
    <n v="0"/>
    <n v="0"/>
    <n v="0"/>
    <n v="0"/>
    <n v="0"/>
    <n v="0"/>
    <n v="0"/>
    <n v="0"/>
    <n v="0"/>
    <n v="0"/>
    <n v="21.64"/>
    <n v="0"/>
    <n v="0"/>
    <n v="0"/>
    <n v="0"/>
    <n v="0"/>
    <n v="0"/>
    <n v="0"/>
    <n v="0"/>
    <n v="0"/>
    <n v="0"/>
    <n v="0"/>
    <n v="0"/>
    <n v="0"/>
    <n v="0"/>
    <n v="0"/>
    <n v="0"/>
    <n v="0"/>
    <n v="0"/>
    <n v="0"/>
    <n v="0"/>
    <n v="0"/>
    <n v="0"/>
    <n v="0"/>
    <n v="0"/>
    <n v="0"/>
    <n v="0"/>
    <n v="0"/>
    <n v="0"/>
    <n v="0"/>
    <n v="0"/>
    <n v="0"/>
    <n v="0"/>
    <n v="0"/>
    <n v="0"/>
    <n v="0"/>
    <n v="0"/>
    <n v="0"/>
    <n v="0"/>
    <n v="0"/>
    <n v="0"/>
    <n v="0"/>
    <n v="0"/>
    <n v="0"/>
    <n v="0"/>
    <n v="0"/>
    <n v="0"/>
    <n v="0"/>
    <n v="0"/>
    <m/>
    <n v="0"/>
    <n v="0"/>
    <s v="Macao (China)"/>
    <s v="MAC"/>
    <x v="33"/>
  </r>
  <r>
    <n v="150"/>
    <x v="149"/>
    <n v="0"/>
    <n v="0"/>
    <n v="0"/>
    <n v="0"/>
    <n v="0"/>
    <n v="0"/>
    <n v="0"/>
    <n v="0.62"/>
    <n v="0"/>
    <n v="1.01"/>
    <n v="0"/>
    <n v="0.33"/>
    <n v="0"/>
    <n v="0"/>
    <n v="0"/>
    <n v="0"/>
    <n v="0"/>
    <n v="0"/>
    <n v="0"/>
    <n v="1.19"/>
    <n v="0"/>
    <n v="0"/>
    <n v="0"/>
    <n v="0"/>
    <n v="0"/>
    <n v="0"/>
    <n v="5.55"/>
    <n v="2.62"/>
    <n v="0"/>
    <n v="0"/>
    <n v="1.97"/>
    <n v="0"/>
    <n v="0"/>
    <n v="0"/>
    <n v="0"/>
    <n v="0"/>
    <n v="0"/>
    <n v="0"/>
    <n v="0"/>
    <n v="0"/>
    <n v="0"/>
    <n v="0"/>
    <n v="0"/>
    <n v="0"/>
    <n v="0.42"/>
    <n v="0"/>
    <n v="0"/>
    <n v="0.53"/>
    <n v="0"/>
    <n v="0"/>
    <n v="0"/>
    <n v="0"/>
    <n v="0"/>
    <n v="0"/>
    <n v="0"/>
    <n v="0"/>
    <n v="4.2083333333333334E-2"/>
    <n v="0"/>
    <n v="6.2E-2"/>
    <n v="0"/>
    <n v="0"/>
    <n v="0.126"/>
    <n v="0"/>
    <n v="0.159"/>
    <n v="0"/>
    <n v="0"/>
    <n v="0"/>
    <n v="0"/>
    <n v="0"/>
    <n v="0"/>
    <n v="0"/>
    <n v="0"/>
    <n v="0"/>
    <n v="0"/>
    <n v="0"/>
    <n v="0"/>
    <m/>
    <n v="0"/>
    <n v="0"/>
    <s v="India"/>
    <s v="IND"/>
    <x v="34"/>
  </r>
  <r>
    <n v="151"/>
    <x v="150"/>
    <n v="2.4300000000000002"/>
    <n v="16.18"/>
    <n v="3.44"/>
    <n v="3.03"/>
    <n v="5.56"/>
    <n v="0.61"/>
    <n v="0.38"/>
    <n v="0"/>
    <n v="0"/>
    <n v="0"/>
    <n v="0"/>
    <n v="0"/>
    <n v="0"/>
    <n v="0"/>
    <n v="0"/>
    <n v="0"/>
    <n v="0"/>
    <n v="0"/>
    <n v="0"/>
    <n v="0.41"/>
    <n v="0"/>
    <n v="0"/>
    <n v="0"/>
    <n v="0"/>
    <n v="0"/>
    <n v="0"/>
    <n v="0"/>
    <n v="7.95"/>
    <n v="0"/>
    <n v="0"/>
    <n v="0"/>
    <n v="0"/>
    <n v="0"/>
    <n v="0"/>
    <n v="0"/>
    <n v="0"/>
    <n v="0"/>
    <n v="0"/>
    <n v="0"/>
    <n v="0"/>
    <n v="0"/>
    <n v="0"/>
    <n v="0"/>
    <n v="0"/>
    <n v="0"/>
    <n v="0"/>
    <n v="2.62"/>
    <n v="0"/>
    <n v="0"/>
    <n v="0"/>
    <n v="0"/>
    <n v="0"/>
    <n v="0"/>
    <n v="0"/>
    <n v="0"/>
    <n v="0"/>
    <n v="0"/>
    <n v="0"/>
    <n v="0"/>
    <n v="0"/>
    <n v="0"/>
    <n v="0"/>
    <n v="0"/>
    <n v="0"/>
    <n v="0"/>
    <n v="0"/>
    <n v="0"/>
    <n v="0"/>
    <n v="0"/>
    <n v="0"/>
    <n v="0"/>
    <n v="0"/>
    <n v="0"/>
    <n v="0"/>
    <n v="0"/>
    <n v="0"/>
    <m/>
    <n v="0"/>
    <n v="0"/>
    <s v="Malaysia"/>
    <s v="MYS"/>
    <x v="35"/>
  </r>
  <r>
    <n v="152"/>
    <x v="151"/>
    <n v="4.0599999999999996"/>
    <n v="0"/>
    <n v="0"/>
    <n v="0"/>
    <n v="0"/>
    <n v="0.69"/>
    <n v="0.42"/>
    <n v="1.1000000000000001"/>
    <n v="0.65"/>
    <n v="1.76"/>
    <n v="0"/>
    <n v="0.66"/>
    <n v="5.95"/>
    <n v="0"/>
    <n v="0"/>
    <n v="0"/>
    <n v="0"/>
    <n v="0"/>
    <n v="0"/>
    <n v="1.02"/>
    <n v="0"/>
    <n v="209.7"/>
    <n v="128.52000000000001"/>
    <n v="473.51"/>
    <n v="326.95"/>
    <n v="0"/>
    <n v="87.09"/>
    <n v="24.11"/>
    <n v="0"/>
    <n v="0"/>
    <n v="0"/>
    <n v="38.049999999999997"/>
    <n v="0"/>
    <n v="54.12"/>
    <n v="0"/>
    <n v="0"/>
    <n v="0"/>
    <n v="287.49"/>
    <n v="0"/>
    <n v="0"/>
    <n v="0"/>
    <n v="0"/>
    <n v="0"/>
    <n v="0"/>
    <n v="0"/>
    <n v="0"/>
    <n v="2.11"/>
    <n v="0"/>
    <n v="0"/>
    <n v="0"/>
    <n v="0"/>
    <n v="4.5199999999999996"/>
    <n v="0"/>
    <n v="159.53"/>
    <n v="4004.54"/>
    <n v="0.42899999999999999"/>
    <n v="7.3333333333333334E-2"/>
    <n v="0"/>
    <n v="0.11000000000000001"/>
    <n v="0"/>
    <n v="0"/>
    <n v="0"/>
    <n v="0"/>
    <n v="0"/>
    <n v="0"/>
    <n v="0"/>
    <n v="0"/>
    <n v="4.5199999999999997E-2"/>
    <n v="0"/>
    <n v="0"/>
    <n v="0"/>
    <n v="0"/>
    <n v="0"/>
    <n v="0"/>
    <n v="0"/>
    <n v="0"/>
    <m/>
    <n v="0"/>
    <n v="0"/>
    <s v="Botswana"/>
    <s v="BWA"/>
    <x v="36"/>
  </r>
  <r>
    <n v="153"/>
    <x v="152"/>
    <n v="3.24"/>
    <n v="24.27"/>
    <n v="4.05"/>
    <n v="3.54"/>
    <n v="4.1500000000000004"/>
    <n v="0.73"/>
    <n v="0.45"/>
    <n v="1.6"/>
    <n v="0.83"/>
    <n v="1.72"/>
    <n v="13.76"/>
    <n v="0.57999999999999996"/>
    <n v="14.16"/>
    <n v="2.84"/>
    <n v="3.99"/>
    <n v="3.64"/>
    <n v="0.61"/>
    <n v="4.07"/>
    <n v="10.11"/>
    <n v="0.42"/>
    <n v="34386.04"/>
    <n v="490.9"/>
    <n v="301.57"/>
    <n v="882.5"/>
    <n v="529.88"/>
    <n v="50.8"/>
    <n v="25.27"/>
    <n v="9.8800000000000008"/>
    <n v="40.68"/>
    <n v="6.83"/>
    <n v="4.05"/>
    <n v="50.8"/>
    <n v="34.85"/>
    <n v="66.42"/>
    <n v="63.77"/>
    <n v="2607.6999999999998"/>
    <n v="1121.01"/>
    <n v="1064.44"/>
    <n v="4.42"/>
    <n v="1.01"/>
    <n v="0"/>
    <n v="0"/>
    <n v="2.5"/>
    <n v="2.59"/>
    <n v="0.94"/>
    <n v="1.01"/>
    <n v="2.56"/>
    <n v="1.27"/>
    <n v="1.41"/>
    <n v="1.32"/>
    <n v="0.89"/>
    <n v="10.36"/>
    <n v="27387.47"/>
    <n v="198.11"/>
    <n v="6422.1"/>
    <n v="0.54779999999999995"/>
    <n v="7.166666666666667E-2"/>
    <n v="1.5136000000000001"/>
    <n v="0.16"/>
    <n v="0.125"/>
    <n v="0.1295"/>
    <n v="0.28199999999999997"/>
    <n v="0.30299999999999999"/>
    <n v="0.38100000000000001"/>
    <n v="8.4599999999999995E-2"/>
    <n v="7.9200000000000007E-2"/>
    <n v="2.6700000000000002E-2"/>
    <n v="0.1036"/>
    <n v="8.14E-2"/>
    <n v="3.8890666666666669"/>
    <n v="1419.5093333333334"/>
    <n v="1135.6074666666668"/>
    <n v="5719.7279999999992"/>
    <n v="5097.4319999999989"/>
    <n v="3370.1279999999992"/>
    <n v="3042.6420000000003"/>
    <m/>
    <n v="139.09109999999998"/>
    <n v="771.19110000000001"/>
    <s v="Malaysia"/>
    <s v="MYS"/>
    <x v="37"/>
  </r>
  <r>
    <n v="154"/>
    <x v="153"/>
    <n v="2.2200000000000002"/>
    <n v="11.63"/>
    <n v="0"/>
    <n v="0"/>
    <n v="0"/>
    <n v="0"/>
    <n v="0"/>
    <n v="0"/>
    <n v="0"/>
    <n v="0"/>
    <n v="0"/>
    <n v="0"/>
    <n v="0"/>
    <n v="0"/>
    <n v="0"/>
    <n v="0"/>
    <n v="0"/>
    <n v="0"/>
    <n v="0"/>
    <n v="0.41"/>
    <n v="0"/>
    <n v="0"/>
    <n v="0"/>
    <n v="0"/>
    <n v="0"/>
    <n v="0"/>
    <n v="0"/>
    <n v="8.09"/>
    <n v="0"/>
    <n v="0"/>
    <n v="0"/>
    <n v="0"/>
    <n v="0"/>
    <n v="0"/>
    <n v="0"/>
    <n v="0"/>
    <n v="0"/>
    <n v="412.63"/>
    <n v="0"/>
    <n v="0"/>
    <n v="0"/>
    <n v="0"/>
    <n v="0"/>
    <n v="0"/>
    <n v="0"/>
    <n v="0"/>
    <n v="0"/>
    <n v="0"/>
    <n v="0"/>
    <n v="0"/>
    <n v="0"/>
    <n v="0"/>
    <n v="0"/>
    <n v="0"/>
    <n v="0"/>
    <n v="0"/>
    <n v="0"/>
    <n v="0"/>
    <n v="0"/>
    <n v="0"/>
    <n v="0"/>
    <n v="0"/>
    <n v="0"/>
    <n v="0"/>
    <n v="0"/>
    <n v="0"/>
    <n v="0"/>
    <n v="0"/>
    <n v="0"/>
    <n v="0"/>
    <n v="0"/>
    <n v="0"/>
    <n v="0"/>
    <n v="0"/>
    <n v="0"/>
    <n v="0"/>
    <m/>
    <n v="0"/>
    <n v="0"/>
    <s v="Malaysia"/>
    <s v="MYS"/>
    <x v="38"/>
  </r>
  <r>
    <n v="155"/>
    <x v="154"/>
    <n v="20.059999999999999"/>
    <n v="63.63"/>
    <n v="0"/>
    <n v="0"/>
    <n v="0"/>
    <n v="2.2000000000000002"/>
    <n v="1.9"/>
    <n v="0"/>
    <n v="2.4900000000000002"/>
    <n v="0"/>
    <n v="0"/>
    <n v="0"/>
    <n v="0"/>
    <n v="0"/>
    <n v="0"/>
    <n v="0"/>
    <n v="0"/>
    <n v="0"/>
    <n v="0"/>
    <n v="1.2"/>
    <n v="0"/>
    <n v="0"/>
    <n v="0"/>
    <n v="0"/>
    <n v="0"/>
    <n v="0"/>
    <n v="0"/>
    <n v="38.04"/>
    <n v="0"/>
    <n v="0"/>
    <n v="0"/>
    <n v="0"/>
    <n v="0"/>
    <n v="0"/>
    <n v="0"/>
    <n v="0"/>
    <n v="0"/>
    <n v="0"/>
    <n v="6.8"/>
    <n v="0"/>
    <n v="0"/>
    <n v="0"/>
    <n v="0"/>
    <n v="0"/>
    <n v="0"/>
    <n v="0"/>
    <n v="3.94"/>
    <n v="0"/>
    <n v="0"/>
    <n v="0"/>
    <n v="0"/>
    <n v="0"/>
    <n v="0"/>
    <n v="0"/>
    <n v="0"/>
    <n v="1.6434000000000002"/>
    <n v="0"/>
    <n v="0"/>
    <n v="0"/>
    <n v="0"/>
    <n v="0"/>
    <n v="0"/>
    <n v="0"/>
    <n v="0"/>
    <n v="0"/>
    <n v="0"/>
    <n v="0"/>
    <n v="0"/>
    <n v="0"/>
    <n v="0"/>
    <n v="0"/>
    <n v="0"/>
    <n v="0"/>
    <n v="0"/>
    <n v="0"/>
    <n v="0"/>
    <m/>
    <n v="0"/>
    <n v="0"/>
    <s v="Canada"/>
    <s v="CAN"/>
    <x v="39"/>
  </r>
  <r>
    <n v="156"/>
    <x v="155"/>
    <n v="12"/>
    <n v="50"/>
    <n v="8"/>
    <n v="3"/>
    <n v="4"/>
    <n v="2.57"/>
    <n v="1.73"/>
    <n v="1.29"/>
    <n v="1.82"/>
    <n v="3.37"/>
    <n v="12.66"/>
    <n v="0.82"/>
    <n v="6"/>
    <n v="1.2"/>
    <n v="2.0499999999999998"/>
    <n v="5"/>
    <n v="1.3"/>
    <n v="10.07"/>
    <n v="38"/>
    <n v="1.46"/>
    <n v="0"/>
    <n v="822.4"/>
    <n v="661.54"/>
    <n v="1463.64"/>
    <n v="1155.26"/>
    <n v="217.6"/>
    <n v="30.67"/>
    <n v="10.56"/>
    <n v="45.64"/>
    <n v="23.67"/>
    <n v="8"/>
    <n v="73"/>
    <n v="38"/>
    <n v="101.82"/>
    <n v="113.33"/>
    <n v="4593.3599999999997"/>
    <n v="3672.5"/>
    <n v="1475.13"/>
    <n v="3.73"/>
    <n v="2"/>
    <n v="1.1000000000000001"/>
    <n v="16.98"/>
    <n v="1.87"/>
    <n v="1.96"/>
    <n v="1.1100000000000001"/>
    <n v="1.31"/>
    <n v="2.13"/>
    <n v="2.48"/>
    <n v="3.05"/>
    <n v="1.56"/>
    <n v="1.43"/>
    <n v="11.89"/>
    <n v="28608.33"/>
    <n v="367"/>
    <n v="0"/>
    <n v="1.2012"/>
    <n v="0.14041666666666666"/>
    <n v="1.3926000000000003"/>
    <n v="0.129"/>
    <n v="9.35E-2"/>
    <n v="9.8000000000000004E-2"/>
    <n v="0.33300000000000002"/>
    <n v="0.39300000000000002"/>
    <n v="0.74399999999999999"/>
    <n v="0.183"/>
    <n v="9.3599999999999989E-2"/>
    <n v="4.2900000000000001E-2"/>
    <n v="0.11890000000000001"/>
    <n v="0.20140000000000002"/>
    <n v="5.1645166666666675"/>
    <n v="1885.0485833333337"/>
    <n v="1508.038866666667"/>
    <n v="10224.407999999999"/>
    <n v="11728.283999999998"/>
    <n v="6376.9679999999998"/>
    <n v="7284.8040000000001"/>
    <m/>
    <n v="210.35059999999999"/>
    <n v="0"/>
    <s v="Slovenia"/>
    <s v="SVN"/>
    <x v="40"/>
  </r>
  <r>
    <n v="157"/>
    <x v="156"/>
    <n v="0"/>
    <n v="0"/>
    <n v="0"/>
    <n v="0"/>
    <n v="0"/>
    <n v="0"/>
    <n v="0"/>
    <n v="0"/>
    <n v="0"/>
    <n v="0"/>
    <n v="0"/>
    <n v="0"/>
    <n v="0"/>
    <n v="0"/>
    <n v="0"/>
    <n v="0"/>
    <n v="0"/>
    <n v="0"/>
    <n v="0"/>
    <n v="0.41"/>
    <n v="0"/>
    <n v="0"/>
    <n v="0"/>
    <n v="0"/>
    <n v="0"/>
    <n v="0"/>
    <n v="0"/>
    <n v="8.09"/>
    <n v="0"/>
    <n v="0"/>
    <n v="0"/>
    <n v="0"/>
    <n v="0"/>
    <n v="0"/>
    <n v="0"/>
    <n v="0"/>
    <n v="0"/>
    <n v="0"/>
    <n v="0"/>
    <n v="0"/>
    <n v="0"/>
    <n v="0"/>
    <n v="0"/>
    <n v="0"/>
    <n v="0"/>
    <n v="0"/>
    <n v="0"/>
    <n v="0"/>
    <n v="0"/>
    <n v="0"/>
    <n v="0"/>
    <n v="0"/>
    <n v="0"/>
    <n v="0"/>
    <n v="0"/>
    <n v="0"/>
    <n v="0"/>
    <n v="0"/>
    <n v="0"/>
    <n v="0"/>
    <n v="0"/>
    <n v="0"/>
    <n v="0"/>
    <n v="0"/>
    <n v="0"/>
    <n v="0"/>
    <n v="0"/>
    <n v="0"/>
    <n v="0"/>
    <n v="0"/>
    <n v="0"/>
    <n v="0"/>
    <n v="0"/>
    <n v="0"/>
    <n v="0"/>
    <n v="0"/>
    <m/>
    <n v="0"/>
    <n v="0"/>
    <s v="Malaysia"/>
    <s v="MYS"/>
    <x v="41"/>
  </r>
  <r>
    <n v="158"/>
    <x v="157"/>
    <n v="10"/>
    <n v="0"/>
    <n v="0"/>
    <n v="2.8"/>
    <n v="0"/>
    <n v="0"/>
    <n v="0"/>
    <n v="0"/>
    <n v="0"/>
    <n v="0"/>
    <n v="0"/>
    <n v="0"/>
    <n v="0"/>
    <n v="0"/>
    <n v="0"/>
    <n v="0"/>
    <n v="0"/>
    <n v="0"/>
    <n v="0"/>
    <n v="1.38"/>
    <n v="0"/>
    <n v="425"/>
    <n v="0"/>
    <n v="0"/>
    <n v="0"/>
    <n v="0"/>
    <n v="0"/>
    <n v="7.99"/>
    <n v="0"/>
    <n v="0"/>
    <n v="0"/>
    <n v="0"/>
    <n v="0"/>
    <n v="0"/>
    <n v="0"/>
    <n v="2250"/>
    <n v="0"/>
    <n v="1543"/>
    <n v="0"/>
    <n v="0"/>
    <n v="0"/>
    <n v="0"/>
    <n v="0"/>
    <n v="0"/>
    <n v="0"/>
    <n v="0"/>
    <n v="1.88"/>
    <n v="0"/>
    <n v="0"/>
    <n v="0"/>
    <n v="0"/>
    <n v="0"/>
    <n v="0"/>
    <n v="0"/>
    <n v="0"/>
    <n v="0"/>
    <n v="0"/>
    <n v="0"/>
    <n v="0"/>
    <n v="0"/>
    <n v="0"/>
    <n v="0"/>
    <n v="0"/>
    <n v="0"/>
    <n v="0"/>
    <n v="0"/>
    <n v="0"/>
    <n v="0"/>
    <n v="0"/>
    <n v="0"/>
    <n v="0"/>
    <n v="0"/>
    <n v="0"/>
    <n v="0"/>
    <n v="0"/>
    <n v="0"/>
    <m/>
    <n v="0"/>
    <n v="0"/>
    <s v="Slovenia"/>
    <s v="SVN"/>
    <x v="42"/>
  </r>
  <r>
    <n v="159"/>
    <x v="158"/>
    <n v="17.64"/>
    <n v="0"/>
    <n v="0"/>
    <n v="0"/>
    <n v="0"/>
    <n v="0"/>
    <n v="2.5499999999999998"/>
    <n v="0"/>
    <n v="0"/>
    <n v="0"/>
    <n v="0"/>
    <n v="0"/>
    <n v="0"/>
    <n v="0"/>
    <n v="0"/>
    <n v="0"/>
    <n v="0"/>
    <n v="0"/>
    <n v="0"/>
    <n v="0.83"/>
    <n v="0"/>
    <n v="0"/>
    <n v="0"/>
    <n v="0"/>
    <n v="0"/>
    <n v="0"/>
    <n v="0"/>
    <n v="0"/>
    <n v="0"/>
    <n v="0"/>
    <n v="0"/>
    <n v="0"/>
    <n v="0"/>
    <n v="0"/>
    <n v="0"/>
    <n v="0"/>
    <n v="0"/>
    <n v="6369.24"/>
    <n v="0"/>
    <n v="0"/>
    <n v="0"/>
    <n v="0"/>
    <n v="0"/>
    <n v="0"/>
    <n v="0"/>
    <n v="0"/>
    <n v="0"/>
    <n v="0"/>
    <n v="0"/>
    <n v="0"/>
    <n v="0"/>
    <n v="0"/>
    <n v="0"/>
    <n v="0"/>
    <n v="0"/>
    <n v="0"/>
    <n v="0"/>
    <n v="0"/>
    <n v="0"/>
    <n v="0"/>
    <n v="0"/>
    <n v="0"/>
    <n v="0"/>
    <n v="0"/>
    <n v="0"/>
    <n v="0"/>
    <n v="0"/>
    <n v="0"/>
    <n v="0"/>
    <n v="0"/>
    <n v="0"/>
    <n v="0"/>
    <n v="0"/>
    <n v="0"/>
    <n v="0"/>
    <n v="0"/>
    <m/>
    <n v="0"/>
    <n v="0"/>
    <s v="United States"/>
    <s v="USA"/>
    <x v="43"/>
  </r>
  <r>
    <n v="160"/>
    <x v="159"/>
    <n v="0"/>
    <n v="0"/>
    <n v="0"/>
    <n v="0"/>
    <n v="0"/>
    <n v="0"/>
    <n v="0"/>
    <n v="0"/>
    <n v="0"/>
    <n v="0"/>
    <n v="0"/>
    <n v="0"/>
    <n v="0"/>
    <n v="0"/>
    <n v="0"/>
    <n v="0"/>
    <n v="0"/>
    <n v="0"/>
    <n v="0"/>
    <n v="0.82"/>
    <n v="0"/>
    <n v="0"/>
    <n v="0"/>
    <n v="0"/>
    <n v="0"/>
    <n v="0"/>
    <n v="0"/>
    <n v="0"/>
    <n v="0"/>
    <n v="0"/>
    <n v="0"/>
    <n v="0"/>
    <n v="0"/>
    <n v="0"/>
    <n v="0"/>
    <n v="0"/>
    <n v="0"/>
    <n v="4462"/>
    <n v="0"/>
    <n v="0"/>
    <n v="0"/>
    <n v="0"/>
    <n v="0"/>
    <n v="0"/>
    <n v="0"/>
    <n v="0"/>
    <n v="0"/>
    <n v="0"/>
    <n v="0"/>
    <n v="0"/>
    <n v="0"/>
    <n v="0"/>
    <n v="0"/>
    <n v="0"/>
    <n v="0"/>
    <n v="0"/>
    <n v="0"/>
    <n v="0"/>
    <n v="0"/>
    <n v="0"/>
    <n v="0"/>
    <n v="0"/>
    <n v="0"/>
    <n v="0"/>
    <n v="0"/>
    <n v="0"/>
    <n v="0"/>
    <n v="0"/>
    <n v="0"/>
    <n v="0"/>
    <n v="0"/>
    <n v="0"/>
    <n v="0"/>
    <n v="0"/>
    <n v="0"/>
    <n v="0"/>
    <m/>
    <n v="0"/>
    <n v="0"/>
    <s v="United States"/>
    <s v="USA"/>
    <x v="44"/>
  </r>
  <r>
    <n v="161"/>
    <x v="160"/>
    <n v="0"/>
    <n v="0"/>
    <n v="0"/>
    <n v="0"/>
    <n v="0"/>
    <n v="0"/>
    <n v="0"/>
    <n v="0"/>
    <n v="0"/>
    <n v="0"/>
    <n v="0"/>
    <n v="0.36"/>
    <n v="0"/>
    <n v="0"/>
    <n v="0"/>
    <n v="6.67"/>
    <n v="0"/>
    <n v="0"/>
    <n v="0"/>
    <n v="0.87"/>
    <n v="0"/>
    <n v="940.56"/>
    <n v="0"/>
    <n v="0"/>
    <n v="0"/>
    <n v="0"/>
    <n v="0"/>
    <n v="45.13"/>
    <n v="0"/>
    <n v="0"/>
    <n v="0"/>
    <n v="0"/>
    <n v="0"/>
    <n v="0"/>
    <n v="0"/>
    <n v="0"/>
    <n v="0"/>
    <n v="1201.49"/>
    <n v="0"/>
    <n v="0"/>
    <n v="0"/>
    <n v="0"/>
    <n v="0"/>
    <n v="0"/>
    <n v="0"/>
    <n v="0"/>
    <n v="0"/>
    <n v="0"/>
    <n v="0"/>
    <n v="0"/>
    <n v="0"/>
    <n v="0"/>
    <n v="0"/>
    <n v="0"/>
    <n v="0"/>
    <n v="0"/>
    <n v="0"/>
    <n v="0"/>
    <n v="0"/>
    <n v="0"/>
    <n v="0"/>
    <n v="0"/>
    <n v="0"/>
    <n v="0"/>
    <n v="0"/>
    <n v="0"/>
    <n v="0"/>
    <n v="0"/>
    <n v="0"/>
    <n v="0"/>
    <n v="0"/>
    <n v="0"/>
    <n v="0"/>
    <n v="0"/>
    <n v="0"/>
    <n v="0"/>
    <m/>
    <n v="0"/>
    <n v="0"/>
    <s v="Maldives"/>
    <s v="MDV"/>
    <x v="45"/>
  </r>
  <r>
    <n v="162"/>
    <x v="161"/>
    <n v="0"/>
    <n v="0"/>
    <n v="0"/>
    <n v="0"/>
    <n v="0"/>
    <n v="0"/>
    <n v="0"/>
    <n v="0"/>
    <n v="0"/>
    <n v="0"/>
    <n v="0"/>
    <n v="0"/>
    <n v="0"/>
    <n v="0"/>
    <n v="0"/>
    <n v="0"/>
    <n v="0"/>
    <n v="0"/>
    <n v="0"/>
    <n v="1.1499999999999999"/>
    <n v="0"/>
    <n v="0"/>
    <n v="0"/>
    <n v="0"/>
    <n v="0"/>
    <n v="0"/>
    <n v="0"/>
    <n v="0"/>
    <n v="0"/>
    <n v="0"/>
    <n v="0"/>
    <n v="0"/>
    <n v="0"/>
    <n v="0"/>
    <n v="0"/>
    <n v="0"/>
    <n v="0"/>
    <n v="7664.37"/>
    <n v="6.25"/>
    <n v="0"/>
    <n v="0"/>
    <n v="0"/>
    <n v="0"/>
    <n v="0"/>
    <n v="0"/>
    <n v="0"/>
    <n v="0"/>
    <n v="0"/>
    <n v="0"/>
    <n v="0"/>
    <n v="0"/>
    <n v="0"/>
    <n v="0"/>
    <n v="0"/>
    <n v="0"/>
    <n v="0"/>
    <n v="0"/>
    <n v="0"/>
    <n v="0"/>
    <n v="0"/>
    <n v="0"/>
    <n v="0"/>
    <n v="0"/>
    <n v="0"/>
    <n v="0"/>
    <n v="0"/>
    <n v="0"/>
    <n v="0"/>
    <n v="0"/>
    <n v="0"/>
    <n v="0"/>
    <n v="0"/>
    <n v="0"/>
    <n v="0"/>
    <n v="0"/>
    <n v="0"/>
    <m/>
    <n v="0"/>
    <n v="0"/>
    <s v="United States"/>
    <s v="USA"/>
    <x v="46"/>
  </r>
  <r>
    <n v="163"/>
    <x v="162"/>
    <n v="20"/>
    <n v="100"/>
    <n v="0"/>
    <n v="6"/>
    <n v="6"/>
    <n v="3.39"/>
    <n v="1.87"/>
    <n v="0"/>
    <n v="0"/>
    <n v="0"/>
    <n v="0"/>
    <n v="0"/>
    <n v="0"/>
    <n v="0"/>
    <n v="0"/>
    <n v="0"/>
    <n v="0"/>
    <n v="0"/>
    <n v="0"/>
    <n v="1.78"/>
    <n v="0"/>
    <n v="0"/>
    <n v="0"/>
    <n v="0"/>
    <n v="0"/>
    <n v="0"/>
    <n v="0"/>
    <n v="12.59"/>
    <n v="0"/>
    <n v="0"/>
    <n v="0"/>
    <n v="0"/>
    <n v="0"/>
    <n v="0"/>
    <n v="0"/>
    <n v="0"/>
    <n v="0"/>
    <n v="1583.91"/>
    <n v="4.82"/>
    <n v="0"/>
    <n v="0"/>
    <n v="0"/>
    <n v="0"/>
    <n v="0"/>
    <n v="0"/>
    <n v="0"/>
    <n v="2"/>
    <n v="0"/>
    <n v="0"/>
    <n v="0"/>
    <n v="0"/>
    <n v="0"/>
    <n v="0"/>
    <n v="0"/>
    <n v="0"/>
    <n v="0"/>
    <n v="0"/>
    <n v="0"/>
    <n v="0"/>
    <n v="0"/>
    <n v="0"/>
    <n v="0"/>
    <n v="0"/>
    <n v="0"/>
    <n v="0"/>
    <n v="0"/>
    <n v="0"/>
    <n v="0"/>
    <n v="0"/>
    <n v="0"/>
    <n v="0"/>
    <n v="0"/>
    <n v="0"/>
    <n v="0"/>
    <n v="0"/>
    <n v="0"/>
    <m/>
    <n v="0"/>
    <n v="0"/>
    <s v="Italy"/>
    <s v="ITA"/>
    <x v="47"/>
  </r>
  <r>
    <n v="164"/>
    <x v="163"/>
    <n v="14"/>
    <n v="47.5"/>
    <n v="0"/>
    <n v="5"/>
    <n v="0"/>
    <n v="0"/>
    <n v="0"/>
    <n v="0"/>
    <n v="0"/>
    <n v="0"/>
    <n v="0"/>
    <n v="0"/>
    <n v="0"/>
    <n v="0"/>
    <n v="0"/>
    <n v="0"/>
    <n v="0"/>
    <n v="0"/>
    <n v="0"/>
    <n v="1.79"/>
    <n v="0"/>
    <n v="0"/>
    <n v="0"/>
    <n v="0"/>
    <n v="0"/>
    <n v="0"/>
    <n v="0"/>
    <n v="12.79"/>
    <n v="0"/>
    <n v="0"/>
    <n v="0"/>
    <n v="0"/>
    <n v="0"/>
    <n v="0"/>
    <n v="0"/>
    <n v="0"/>
    <n v="0"/>
    <n v="0"/>
    <n v="0"/>
    <n v="0"/>
    <n v="0"/>
    <n v="0"/>
    <n v="0"/>
    <n v="0"/>
    <n v="0"/>
    <n v="0"/>
    <n v="0"/>
    <n v="0"/>
    <n v="0"/>
    <n v="0"/>
    <n v="0"/>
    <n v="0"/>
    <n v="0"/>
    <n v="0"/>
    <n v="0"/>
    <n v="0"/>
    <n v="0"/>
    <n v="0"/>
    <n v="0"/>
    <n v="0"/>
    <n v="0"/>
    <n v="0"/>
    <n v="0"/>
    <n v="0"/>
    <n v="0"/>
    <n v="0"/>
    <n v="0"/>
    <n v="0"/>
    <n v="0"/>
    <n v="0"/>
    <n v="0"/>
    <n v="0"/>
    <n v="0"/>
    <n v="0"/>
    <n v="0"/>
    <n v="0"/>
    <m/>
    <n v="0"/>
    <n v="0"/>
    <s v="Italy"/>
    <s v="ITA"/>
    <x v="48"/>
  </r>
  <r>
    <n v="165"/>
    <x v="164"/>
    <n v="12"/>
    <n v="42.5"/>
    <n v="0"/>
    <n v="2.5"/>
    <n v="3.75"/>
    <n v="2.0099999999999998"/>
    <n v="1.5"/>
    <n v="1"/>
    <n v="0"/>
    <n v="0"/>
    <n v="0"/>
    <n v="0"/>
    <n v="4"/>
    <n v="0"/>
    <n v="0"/>
    <n v="0"/>
    <n v="0"/>
    <n v="0"/>
    <n v="0"/>
    <n v="1.57"/>
    <n v="0"/>
    <n v="791.67"/>
    <n v="595.83000000000004"/>
    <n v="1401.41"/>
    <n v="875"/>
    <n v="0"/>
    <n v="29.67"/>
    <n v="18.75"/>
    <n v="0"/>
    <n v="0"/>
    <n v="0"/>
    <n v="0"/>
    <n v="0"/>
    <n v="0"/>
    <n v="100"/>
    <n v="0"/>
    <n v="0"/>
    <n v="1545"/>
    <n v="3.67"/>
    <n v="0"/>
    <n v="0"/>
    <n v="0"/>
    <n v="0"/>
    <n v="0"/>
    <n v="0"/>
    <n v="0"/>
    <n v="1.93"/>
    <n v="0"/>
    <n v="0"/>
    <n v="1.84"/>
    <n v="0"/>
    <n v="0"/>
    <n v="0"/>
    <n v="0"/>
    <n v="0"/>
    <n v="0"/>
    <n v="0"/>
    <n v="0"/>
    <n v="0.1"/>
    <n v="0"/>
    <n v="0"/>
    <n v="0"/>
    <n v="0"/>
    <n v="0"/>
    <n v="0"/>
    <n v="0.11040000000000001"/>
    <n v="0"/>
    <n v="0"/>
    <n v="0"/>
    <n v="0"/>
    <n v="0"/>
    <n v="0"/>
    <n v="0"/>
    <n v="0"/>
    <n v="0"/>
    <n v="0"/>
    <m/>
    <n v="0"/>
    <n v="0"/>
    <s v="Spain"/>
    <s v="ESP"/>
    <x v="49"/>
  </r>
  <r>
    <n v="166"/>
    <x v="165"/>
    <n v="15"/>
    <n v="55"/>
    <n v="10"/>
    <n v="3"/>
    <n v="4"/>
    <n v="2.1"/>
    <n v="1.6"/>
    <n v="1.0900000000000001"/>
    <n v="1.45"/>
    <n v="2.7"/>
    <n v="13.58"/>
    <n v="0.84"/>
    <n v="6"/>
    <n v="1.1399999999999999"/>
    <n v="1.77"/>
    <n v="5.0999999999999996"/>
    <n v="2.4"/>
    <n v="8.27"/>
    <n v="30"/>
    <n v="1.65"/>
    <n v="0"/>
    <n v="1184.24"/>
    <n v="935.86"/>
    <n v="2013.5"/>
    <n v="1525.44"/>
    <n v="159.78"/>
    <n v="33.97"/>
    <n v="16.97"/>
    <n v="45.38"/>
    <n v="19.71"/>
    <n v="9"/>
    <n v="77.36"/>
    <n v="32"/>
    <n v="95.53"/>
    <n v="116.25"/>
    <n v="6000"/>
    <n v="4166.67"/>
    <n v="1871.53"/>
    <n v="3.39"/>
    <n v="2.72"/>
    <n v="0"/>
    <n v="0"/>
    <n v="2.09"/>
    <n v="1.66"/>
    <n v="1.62"/>
    <n v="1.1399999999999999"/>
    <n v="2.2400000000000002"/>
    <n v="1.47"/>
    <n v="2.3199999999999998"/>
    <n v="1.67"/>
    <n v="1.69"/>
    <n v="15.13"/>
    <n v="0"/>
    <n v="587.49"/>
    <n v="12100"/>
    <n v="0.95699999999999985"/>
    <n v="0.1125"/>
    <n v="1.4938"/>
    <n v="0.10900000000000001"/>
    <n v="0.1045"/>
    <n v="8.299999999999999E-2"/>
    <n v="0.48600000000000004"/>
    <n v="0.34199999999999997"/>
    <n v="0.441"/>
    <n v="0.13919999999999999"/>
    <n v="0.1002"/>
    <n v="5.0700000000000002E-2"/>
    <n v="0.15130000000000002"/>
    <n v="0.16539999999999999"/>
    <n v="4.7355999999999998"/>
    <n v="1728.4939999999999"/>
    <n v="1382.7952"/>
    <n v="13223.028000000002"/>
    <n v="14728.368"/>
    <n v="8247.4680000000008"/>
    <n v="9422.1479999999992"/>
    <m/>
    <n v="198.22489999999999"/>
    <n v="1378.2248999999999"/>
    <s v="Spain"/>
    <s v="ESP"/>
    <x v="50"/>
  </r>
  <r>
    <n v="167"/>
    <x v="166"/>
    <n v="14.5"/>
    <n v="0"/>
    <n v="0"/>
    <n v="2.5"/>
    <n v="3.25"/>
    <n v="2.2599999999999998"/>
    <n v="1.69"/>
    <n v="1.1100000000000001"/>
    <n v="0"/>
    <n v="0"/>
    <n v="0"/>
    <n v="0"/>
    <n v="0"/>
    <n v="0"/>
    <n v="0"/>
    <n v="0"/>
    <n v="0"/>
    <n v="0"/>
    <n v="0"/>
    <n v="1.53"/>
    <n v="0"/>
    <n v="0"/>
    <n v="0"/>
    <n v="0"/>
    <n v="0"/>
    <n v="0"/>
    <n v="0"/>
    <n v="20"/>
    <n v="0"/>
    <n v="0"/>
    <n v="0"/>
    <n v="0"/>
    <n v="0"/>
    <n v="0"/>
    <n v="0"/>
    <n v="0"/>
    <n v="0"/>
    <n v="1955.62"/>
    <n v="3.5"/>
    <n v="0"/>
    <n v="0"/>
    <n v="0"/>
    <n v="0"/>
    <n v="0"/>
    <n v="0"/>
    <n v="0"/>
    <n v="1.82"/>
    <n v="0"/>
    <n v="0"/>
    <n v="0"/>
    <n v="0"/>
    <n v="0"/>
    <n v="0"/>
    <n v="0"/>
    <n v="0"/>
    <n v="0"/>
    <n v="0"/>
    <n v="0"/>
    <n v="0.11100000000000002"/>
    <n v="0"/>
    <n v="0"/>
    <n v="0"/>
    <n v="0"/>
    <n v="0"/>
    <n v="0"/>
    <n v="0"/>
    <n v="0"/>
    <n v="0"/>
    <n v="0"/>
    <n v="0"/>
    <n v="0"/>
    <n v="0"/>
    <n v="0"/>
    <n v="0"/>
    <n v="0"/>
    <n v="0"/>
    <m/>
    <n v="0"/>
    <n v="0"/>
    <s v="Spain"/>
    <s v="ESP"/>
    <x v="51"/>
  </r>
  <r>
    <n v="168"/>
    <x v="167"/>
    <n v="41.78"/>
    <n v="139.26"/>
    <n v="0"/>
    <n v="9.2799999999999994"/>
    <n v="8.36"/>
    <n v="0"/>
    <n v="0"/>
    <n v="3.86"/>
    <n v="7.57"/>
    <n v="6.73"/>
    <n v="0"/>
    <n v="0"/>
    <n v="23.21"/>
    <n v="0"/>
    <n v="0"/>
    <n v="0"/>
    <n v="0"/>
    <n v="0"/>
    <n v="0"/>
    <n v="0"/>
    <n v="0"/>
    <n v="3094.74"/>
    <n v="2016"/>
    <n v="6034.75"/>
    <n v="4549.2700000000004"/>
    <n v="0"/>
    <n v="0"/>
    <n v="92.18"/>
    <n v="145.76"/>
    <n v="0"/>
    <n v="12.07"/>
    <n v="0"/>
    <n v="0"/>
    <n v="0"/>
    <n v="0"/>
    <n v="0"/>
    <n v="0"/>
    <n v="0"/>
    <n v="0"/>
    <n v="0"/>
    <n v="0"/>
    <n v="0"/>
    <n v="0"/>
    <n v="0"/>
    <n v="0"/>
    <n v="0"/>
    <n v="5.29"/>
    <n v="0"/>
    <n v="0"/>
    <n v="0"/>
    <n v="0"/>
    <n v="0"/>
    <n v="0"/>
    <n v="0"/>
    <n v="22050.05"/>
    <n v="4.9962"/>
    <n v="0.2804166666666667"/>
    <n v="0"/>
    <n v="0.38600000000000001"/>
    <n v="0"/>
    <n v="0"/>
    <n v="0"/>
    <n v="0"/>
    <n v="0"/>
    <n v="0"/>
    <n v="0"/>
    <n v="0"/>
    <n v="0"/>
    <n v="0"/>
    <n v="0"/>
    <n v="0"/>
    <n v="0"/>
    <n v="0"/>
    <n v="0"/>
    <n v="0"/>
    <n v="0"/>
    <m/>
    <n v="0"/>
    <n v="0"/>
    <s v="Bermuda"/>
    <s v="BMU"/>
    <x v="52"/>
  </r>
  <r>
    <n v="169"/>
    <x v="168"/>
    <n v="14.02"/>
    <n v="0"/>
    <n v="0"/>
    <n v="0"/>
    <n v="0"/>
    <n v="0"/>
    <n v="3.13"/>
    <n v="0"/>
    <n v="0"/>
    <n v="0"/>
    <n v="0"/>
    <n v="0"/>
    <n v="0"/>
    <n v="0"/>
    <n v="0"/>
    <n v="0"/>
    <n v="0"/>
    <n v="0"/>
    <n v="0"/>
    <n v="1.53"/>
    <n v="0"/>
    <n v="633.33000000000004"/>
    <n v="0"/>
    <n v="862.5"/>
    <n v="710"/>
    <n v="0"/>
    <n v="0"/>
    <n v="20"/>
    <n v="0"/>
    <n v="0"/>
    <n v="0"/>
    <n v="0"/>
    <n v="0"/>
    <n v="0"/>
    <n v="0"/>
    <n v="0"/>
    <n v="0"/>
    <n v="0"/>
    <n v="3.55"/>
    <n v="0"/>
    <n v="0"/>
    <n v="0"/>
    <n v="0"/>
    <n v="0"/>
    <n v="0"/>
    <n v="0"/>
    <n v="0"/>
    <n v="0"/>
    <n v="0"/>
    <n v="0"/>
    <n v="0"/>
    <n v="0"/>
    <n v="0"/>
    <n v="0"/>
    <n v="0"/>
    <n v="0"/>
    <n v="0"/>
    <n v="0"/>
    <n v="0"/>
    <n v="0"/>
    <n v="0"/>
    <n v="0"/>
    <n v="0"/>
    <n v="0"/>
    <n v="0"/>
    <n v="0"/>
    <n v="0"/>
    <n v="0"/>
    <n v="0"/>
    <n v="0"/>
    <n v="0"/>
    <n v="0"/>
    <n v="0"/>
    <n v="0"/>
    <n v="0"/>
    <n v="0"/>
    <m/>
    <n v="0"/>
    <n v="0"/>
    <s v="Spain"/>
    <s v="ESP"/>
    <x v="53"/>
  </r>
  <r>
    <n v="170"/>
    <x v="169"/>
    <n v="13.5"/>
    <n v="0"/>
    <n v="0"/>
    <n v="3"/>
    <n v="0"/>
    <n v="0"/>
    <n v="0"/>
    <n v="0"/>
    <n v="0"/>
    <n v="0"/>
    <n v="0"/>
    <n v="0"/>
    <n v="0"/>
    <n v="0"/>
    <n v="0"/>
    <n v="0"/>
    <n v="0"/>
    <n v="0"/>
    <n v="0"/>
    <n v="1.52"/>
    <n v="0"/>
    <n v="0"/>
    <n v="0"/>
    <n v="0"/>
    <n v="0"/>
    <n v="0"/>
    <n v="0"/>
    <n v="18.71"/>
    <n v="0"/>
    <n v="0"/>
    <n v="0"/>
    <n v="0"/>
    <n v="0"/>
    <n v="0"/>
    <n v="0"/>
    <n v="0"/>
    <n v="0"/>
    <n v="0"/>
    <n v="3.5"/>
    <n v="0"/>
    <n v="0"/>
    <n v="0"/>
    <n v="0"/>
    <n v="0"/>
    <n v="0"/>
    <n v="0"/>
    <n v="1.71"/>
    <n v="0"/>
    <n v="0"/>
    <n v="0"/>
    <n v="0"/>
    <n v="0"/>
    <n v="0"/>
    <n v="0"/>
    <n v="0"/>
    <n v="0"/>
    <n v="0"/>
    <n v="0"/>
    <n v="0"/>
    <n v="0"/>
    <n v="0"/>
    <n v="0"/>
    <n v="0"/>
    <n v="0"/>
    <n v="0"/>
    <n v="0"/>
    <n v="0"/>
    <n v="0"/>
    <n v="0"/>
    <n v="0"/>
    <n v="0"/>
    <n v="0"/>
    <n v="0"/>
    <n v="0"/>
    <n v="0"/>
    <n v="0"/>
    <m/>
    <n v="0"/>
    <n v="0"/>
    <s v="Spain"/>
    <s v="ESP"/>
    <x v="54"/>
  </r>
  <r>
    <n v="171"/>
    <x v="170"/>
    <n v="3.96"/>
    <n v="26.38"/>
    <n v="4.75"/>
    <n v="1.1599999999999999"/>
    <n v="2.04"/>
    <n v="0.61"/>
    <n v="0.54"/>
    <n v="1.27"/>
    <n v="0.89"/>
    <n v="1.94"/>
    <n v="13.06"/>
    <n v="0.55000000000000004"/>
    <n v="7.91"/>
    <n v="0.92"/>
    <n v="1.4"/>
    <n v="0"/>
    <n v="0"/>
    <n v="4.55"/>
    <n v="0"/>
    <n v="0.95"/>
    <n v="0"/>
    <n v="497.98"/>
    <n v="360.57"/>
    <n v="1121.28"/>
    <n v="712.35"/>
    <n v="0"/>
    <n v="0"/>
    <n v="6.57"/>
    <n v="62.88"/>
    <n v="0"/>
    <n v="4.22"/>
    <n v="0"/>
    <n v="0"/>
    <n v="72.55"/>
    <n v="0"/>
    <n v="1424.69"/>
    <n v="888.23"/>
    <n v="315.94"/>
    <n v="6.5"/>
    <n v="0.53"/>
    <n v="0.53"/>
    <n v="0"/>
    <n v="3.33"/>
    <n v="3.83"/>
    <n v="0.62"/>
    <n v="0.82"/>
    <n v="2.1800000000000002"/>
    <n v="1.68"/>
    <n v="2.68"/>
    <n v="2.96"/>
    <n v="0.93"/>
    <n v="5.35"/>
    <n v="0"/>
    <n v="0"/>
    <n v="0"/>
    <n v="0.58739999999999992"/>
    <n v="8.0833333333333326E-2"/>
    <n v="1.4366000000000001"/>
    <n v="0.127"/>
    <n v="0.16650000000000001"/>
    <n v="0.1915"/>
    <n v="0.186"/>
    <n v="0.24599999999999997"/>
    <n v="0.504"/>
    <n v="0.1608"/>
    <n v="0.17760000000000001"/>
    <n v="2.7900000000000001E-2"/>
    <n v="5.3500000000000006E-2"/>
    <n v="9.0999999999999998E-2"/>
    <n v="4.0366333333333335"/>
    <n v="1473.3711666666668"/>
    <n v="1178.6969333333334"/>
    <n v="0"/>
    <n v="0"/>
    <n v="0"/>
    <n v="0"/>
    <m/>
    <n v="0"/>
    <n v="0"/>
    <s v="Mongolia"/>
    <s v="MNG"/>
    <x v="55"/>
  </r>
  <r>
    <n v="172"/>
    <x v="171"/>
    <n v="13"/>
    <n v="50"/>
    <n v="8"/>
    <n v="3"/>
    <n v="3.5"/>
    <n v="2.3199999999999998"/>
    <n v="1.53"/>
    <n v="1.04"/>
    <n v="1.48"/>
    <n v="2.71"/>
    <n v="13"/>
    <n v="0.78"/>
    <n v="5.6"/>
    <n v="1.1200000000000001"/>
    <n v="1.69"/>
    <n v="5.3"/>
    <n v="1.5"/>
    <n v="7.27"/>
    <n v="40"/>
    <n v="1.63"/>
    <n v="32059"/>
    <n v="1052.21"/>
    <n v="785.27"/>
    <n v="1789.52"/>
    <n v="1308.31"/>
    <n v="125.43"/>
    <n v="28.64"/>
    <n v="14.43"/>
    <n v="40.64"/>
    <n v="10.33"/>
    <n v="9"/>
    <n v="50.51"/>
    <n v="24.6"/>
    <n v="67.349999999999994"/>
    <n v="73.709999999999994"/>
    <n v="4087.34"/>
    <n v="2491.0700000000002"/>
    <n v="2393.2800000000002"/>
    <n v="2.0099999999999998"/>
    <n v="3.5"/>
    <n v="1"/>
    <n v="20"/>
    <n v="2.2999999999999998"/>
    <n v="1.61"/>
    <n v="1.42"/>
    <n v="1.0900000000000001"/>
    <n v="2.0699999999999998"/>
    <n v="1.47"/>
    <n v="2.35"/>
    <n v="1.76"/>
    <n v="1.39"/>
    <n v="13.76"/>
    <n v="28044.5"/>
    <n v="491.76"/>
    <n v="8192.31"/>
    <n v="0.97679999999999989"/>
    <n v="0.11291666666666667"/>
    <n v="1.4300000000000002"/>
    <n v="0.10400000000000001"/>
    <n v="0.11499999999999999"/>
    <n v="8.0500000000000002E-2"/>
    <n v="0.42599999999999999"/>
    <n v="0.32700000000000001"/>
    <n v="0.441"/>
    <n v="0.14099999999999999"/>
    <n v="0.1056"/>
    <n v="4.1700000000000001E-2"/>
    <n v="0.1376"/>
    <n v="0.1454"/>
    <n v="4.5845166666666666"/>
    <n v="1673.3485833333334"/>
    <n v="1338.6788666666669"/>
    <n v="11645.016"/>
    <n v="12562.002"/>
    <n v="7221.1560000000009"/>
    <n v="7854.6419999999998"/>
    <m/>
    <n v="156.113"/>
    <n v="935.34400000000005"/>
    <s v="Spain"/>
    <s v="ESP"/>
    <x v="56"/>
  </r>
  <r>
    <n v="173"/>
    <x v="172"/>
    <n v="0"/>
    <n v="0"/>
    <n v="0"/>
    <n v="0"/>
    <n v="0"/>
    <n v="0"/>
    <n v="0"/>
    <n v="0"/>
    <n v="0"/>
    <n v="0"/>
    <n v="0"/>
    <n v="0"/>
    <n v="0"/>
    <n v="0"/>
    <n v="0"/>
    <n v="0"/>
    <n v="0"/>
    <n v="0"/>
    <n v="0"/>
    <n v="1.53"/>
    <n v="0"/>
    <n v="0"/>
    <n v="0"/>
    <n v="0"/>
    <n v="0"/>
    <n v="0"/>
    <n v="0"/>
    <n v="20"/>
    <n v="0"/>
    <n v="0"/>
    <n v="0"/>
    <n v="0"/>
    <n v="0"/>
    <n v="0"/>
    <n v="0"/>
    <n v="0"/>
    <n v="0"/>
    <n v="0"/>
    <n v="3.5"/>
    <n v="0"/>
    <n v="0"/>
    <n v="0"/>
    <n v="0"/>
    <n v="0"/>
    <n v="0"/>
    <n v="0"/>
    <n v="0"/>
    <n v="0"/>
    <n v="0"/>
    <n v="0"/>
    <n v="0"/>
    <n v="0"/>
    <n v="0"/>
    <n v="0"/>
    <n v="0"/>
    <n v="0"/>
    <n v="0"/>
    <n v="0"/>
    <n v="0"/>
    <n v="0"/>
    <n v="0"/>
    <n v="0"/>
    <n v="0"/>
    <n v="0"/>
    <n v="0"/>
    <n v="0"/>
    <n v="0"/>
    <n v="0"/>
    <n v="0"/>
    <n v="0"/>
    <n v="0"/>
    <n v="0"/>
    <n v="0"/>
    <n v="0"/>
    <n v="0"/>
    <n v="0"/>
    <m/>
    <n v="0"/>
    <n v="0"/>
    <s v="Spain"/>
    <s v="ESP"/>
    <x v="57"/>
  </r>
  <r>
    <n v="174"/>
    <x v="173"/>
    <n v="0"/>
    <n v="0"/>
    <n v="0"/>
    <n v="0"/>
    <n v="0"/>
    <n v="0"/>
    <n v="0"/>
    <n v="0"/>
    <n v="0"/>
    <n v="0"/>
    <n v="0"/>
    <n v="0"/>
    <n v="0"/>
    <n v="0"/>
    <n v="0"/>
    <n v="0"/>
    <n v="0"/>
    <n v="0"/>
    <n v="0"/>
    <n v="1.53"/>
    <n v="0"/>
    <n v="0"/>
    <n v="0"/>
    <n v="0"/>
    <n v="0"/>
    <n v="0"/>
    <n v="0"/>
    <n v="20"/>
    <n v="0"/>
    <n v="0"/>
    <n v="0"/>
    <n v="0"/>
    <n v="0"/>
    <n v="0"/>
    <n v="0"/>
    <n v="0"/>
    <n v="0"/>
    <n v="1960"/>
    <n v="0"/>
    <n v="0"/>
    <n v="0"/>
    <n v="0"/>
    <n v="0"/>
    <n v="0"/>
    <n v="0"/>
    <n v="0"/>
    <n v="0"/>
    <n v="0"/>
    <n v="0"/>
    <n v="0"/>
    <n v="0"/>
    <n v="0"/>
    <n v="0"/>
    <n v="0"/>
    <n v="0"/>
    <n v="0"/>
    <n v="0"/>
    <n v="0"/>
    <n v="0"/>
    <n v="0"/>
    <n v="0"/>
    <n v="0"/>
    <n v="0"/>
    <n v="0"/>
    <n v="0"/>
    <n v="0"/>
    <n v="0"/>
    <n v="0"/>
    <n v="0"/>
    <n v="0"/>
    <n v="0"/>
    <n v="0"/>
    <n v="0"/>
    <n v="0"/>
    <n v="0"/>
    <n v="0"/>
    <m/>
    <n v="0"/>
    <n v="0"/>
    <s v="Spain"/>
    <s v="ESP"/>
    <x v="58"/>
  </r>
  <r>
    <n v="175"/>
    <x v="174"/>
    <n v="13.5"/>
    <n v="47.5"/>
    <n v="0"/>
    <n v="3.5"/>
    <n v="3.75"/>
    <n v="2.5299999999999998"/>
    <n v="2.09"/>
    <n v="1"/>
    <n v="1.23"/>
    <n v="2.42"/>
    <n v="13.25"/>
    <n v="0.56999999999999995"/>
    <n v="8"/>
    <n v="0"/>
    <n v="0"/>
    <n v="0"/>
    <n v="1"/>
    <n v="8.0399999999999991"/>
    <n v="0"/>
    <n v="1.57"/>
    <n v="0"/>
    <n v="918.75"/>
    <n v="812.5"/>
    <n v="1537.5"/>
    <n v="1264.29"/>
    <n v="186.17"/>
    <n v="36"/>
    <n v="20"/>
    <n v="55"/>
    <n v="0"/>
    <n v="8.5"/>
    <n v="0"/>
    <n v="0"/>
    <n v="0"/>
    <n v="81.25"/>
    <n v="4275"/>
    <n v="0"/>
    <n v="1487.5"/>
    <n v="3.58"/>
    <n v="0"/>
    <n v="0"/>
    <n v="0"/>
    <n v="0"/>
    <n v="0"/>
    <n v="0"/>
    <n v="0"/>
    <n v="2.71"/>
    <n v="0"/>
    <n v="2.58"/>
    <n v="0"/>
    <n v="0"/>
    <n v="0"/>
    <n v="0"/>
    <n v="0"/>
    <n v="0"/>
    <n v="0.81180000000000008"/>
    <n v="0.10083333333333333"/>
    <n v="1.4575"/>
    <n v="0.1"/>
    <n v="0"/>
    <n v="0"/>
    <n v="0"/>
    <n v="0"/>
    <n v="0"/>
    <n v="0.15479999999999999"/>
    <n v="0"/>
    <n v="0"/>
    <n v="0"/>
    <n v="0.1608"/>
    <n v="0"/>
    <n v="0"/>
    <n v="0"/>
    <n v="10548.420000000002"/>
    <n v="12543.630000000001"/>
    <n v="6835.920000000001"/>
    <n v="8477.52"/>
    <m/>
    <n v="0"/>
    <n v="0"/>
    <s v="Spain"/>
    <s v="ESP"/>
    <x v="59"/>
  </r>
  <r>
    <n v="176"/>
    <x v="175"/>
    <n v="0"/>
    <n v="0"/>
    <n v="0"/>
    <n v="0"/>
    <n v="0"/>
    <n v="0"/>
    <n v="0"/>
    <n v="0"/>
    <n v="0"/>
    <n v="0"/>
    <n v="0"/>
    <n v="0"/>
    <n v="0"/>
    <n v="0"/>
    <n v="0"/>
    <n v="0"/>
    <n v="0"/>
    <n v="0"/>
    <n v="0"/>
    <n v="1.53"/>
    <n v="0"/>
    <n v="0"/>
    <n v="0"/>
    <n v="0"/>
    <n v="0"/>
    <n v="0"/>
    <n v="0"/>
    <n v="20"/>
    <n v="0"/>
    <n v="0"/>
    <n v="0"/>
    <n v="0"/>
    <n v="0"/>
    <n v="0"/>
    <n v="0"/>
    <n v="0"/>
    <n v="0"/>
    <n v="2373.7600000000002"/>
    <n v="3.5"/>
    <n v="0"/>
    <n v="0"/>
    <n v="0"/>
    <n v="0"/>
    <n v="0"/>
    <n v="0"/>
    <n v="0"/>
    <n v="0"/>
    <n v="0"/>
    <n v="0"/>
    <n v="0"/>
    <n v="0"/>
    <n v="0"/>
    <n v="0"/>
    <n v="0"/>
    <n v="0"/>
    <n v="0"/>
    <n v="0"/>
    <n v="0"/>
    <n v="0"/>
    <n v="0"/>
    <n v="0"/>
    <n v="0"/>
    <n v="0"/>
    <n v="0"/>
    <n v="0"/>
    <n v="0"/>
    <n v="0"/>
    <n v="0"/>
    <n v="0"/>
    <n v="0"/>
    <n v="0"/>
    <n v="0"/>
    <n v="0"/>
    <n v="0"/>
    <n v="0"/>
    <n v="0"/>
    <m/>
    <n v="0"/>
    <n v="0"/>
    <s v="Spain"/>
    <s v="ESP"/>
    <x v="60"/>
  </r>
  <r>
    <n v="177"/>
    <x v="176"/>
    <n v="18.57"/>
    <n v="0"/>
    <n v="0"/>
    <n v="0"/>
    <n v="0"/>
    <n v="0"/>
    <n v="0"/>
    <n v="0"/>
    <n v="0"/>
    <n v="0"/>
    <n v="0"/>
    <n v="0"/>
    <n v="0"/>
    <n v="1.61"/>
    <n v="0"/>
    <n v="0"/>
    <n v="0"/>
    <n v="0"/>
    <n v="0"/>
    <n v="1.17"/>
    <n v="0"/>
    <n v="0"/>
    <n v="0"/>
    <n v="0"/>
    <n v="0"/>
    <n v="163.65"/>
    <n v="66.849999999999994"/>
    <n v="41.22"/>
    <n v="0"/>
    <n v="0"/>
    <n v="0"/>
    <n v="0"/>
    <n v="0"/>
    <n v="0"/>
    <n v="0"/>
    <n v="0"/>
    <n v="0"/>
    <n v="6858.61"/>
    <n v="6.48"/>
    <n v="0"/>
    <n v="0"/>
    <n v="0"/>
    <n v="0"/>
    <n v="0"/>
    <n v="0"/>
    <n v="0"/>
    <n v="0"/>
    <n v="0"/>
    <n v="0"/>
    <n v="0"/>
    <n v="0"/>
    <n v="0"/>
    <n v="0"/>
    <n v="0"/>
    <n v="0"/>
    <n v="0"/>
    <n v="0"/>
    <n v="0"/>
    <n v="0"/>
    <n v="0"/>
    <n v="0"/>
    <n v="0"/>
    <n v="0"/>
    <n v="0"/>
    <n v="0"/>
    <n v="0"/>
    <n v="0"/>
    <n v="0"/>
    <n v="0"/>
    <n v="0"/>
    <n v="0"/>
    <n v="0"/>
    <n v="0"/>
    <n v="0"/>
    <n v="0"/>
    <n v="0"/>
    <m/>
    <n v="0"/>
    <n v="0"/>
    <s v="United States"/>
    <s v="USA"/>
    <x v="61"/>
  </r>
  <r>
    <n v="178"/>
    <x v="177"/>
    <n v="0"/>
    <n v="0"/>
    <n v="0"/>
    <n v="0"/>
    <n v="0"/>
    <n v="0"/>
    <n v="0"/>
    <n v="0"/>
    <n v="0"/>
    <n v="0"/>
    <n v="0"/>
    <n v="0"/>
    <n v="0"/>
    <n v="0"/>
    <n v="0"/>
    <n v="0"/>
    <n v="0"/>
    <n v="0"/>
    <n v="0"/>
    <n v="1.53"/>
    <n v="0"/>
    <n v="992.17"/>
    <n v="750"/>
    <n v="0"/>
    <n v="0"/>
    <n v="0"/>
    <n v="0"/>
    <n v="21.43"/>
    <n v="0"/>
    <n v="0"/>
    <n v="0"/>
    <n v="0"/>
    <n v="0"/>
    <n v="0"/>
    <n v="0"/>
    <n v="0"/>
    <n v="0"/>
    <n v="2365"/>
    <n v="3.5"/>
    <n v="0"/>
    <n v="0"/>
    <n v="0"/>
    <n v="0"/>
    <n v="0"/>
    <n v="0"/>
    <n v="0"/>
    <n v="0"/>
    <n v="0"/>
    <n v="0"/>
    <n v="0"/>
    <n v="0"/>
    <n v="0"/>
    <n v="0"/>
    <n v="0"/>
    <n v="0"/>
    <n v="0"/>
    <n v="0"/>
    <n v="0"/>
    <n v="0"/>
    <n v="0"/>
    <n v="0"/>
    <n v="0"/>
    <n v="0"/>
    <n v="0"/>
    <n v="0"/>
    <n v="0"/>
    <n v="0"/>
    <n v="0"/>
    <n v="0"/>
    <n v="0"/>
    <n v="0"/>
    <n v="0"/>
    <n v="0"/>
    <n v="0"/>
    <n v="0"/>
    <n v="0"/>
    <m/>
    <n v="0"/>
    <n v="0"/>
    <s v="Spain"/>
    <s v="ESP"/>
    <x v="62"/>
  </r>
  <r>
    <n v="179"/>
    <x v="178"/>
    <n v="0"/>
    <n v="0"/>
    <n v="0"/>
    <n v="1.75"/>
    <n v="0"/>
    <n v="0"/>
    <n v="0"/>
    <n v="0"/>
    <n v="0"/>
    <n v="0"/>
    <n v="0"/>
    <n v="0"/>
    <n v="0"/>
    <n v="0"/>
    <n v="0"/>
    <n v="0"/>
    <n v="0"/>
    <n v="0"/>
    <n v="0"/>
    <n v="1.43"/>
    <n v="0"/>
    <n v="0"/>
    <n v="0"/>
    <n v="0"/>
    <n v="0"/>
    <n v="0"/>
    <n v="0"/>
    <n v="20"/>
    <n v="0"/>
    <n v="0"/>
    <n v="0"/>
    <n v="0"/>
    <n v="0"/>
    <n v="0"/>
    <n v="0"/>
    <n v="0"/>
    <n v="0"/>
    <n v="0"/>
    <n v="3.5"/>
    <n v="0"/>
    <n v="0"/>
    <n v="0"/>
    <n v="0"/>
    <n v="0"/>
    <n v="0"/>
    <n v="0"/>
    <n v="0"/>
    <n v="0"/>
    <n v="0"/>
    <n v="0"/>
    <n v="0"/>
    <n v="0"/>
    <n v="0"/>
    <n v="0"/>
    <n v="0"/>
    <n v="0"/>
    <n v="0"/>
    <n v="0"/>
    <n v="0"/>
    <n v="0"/>
    <n v="0"/>
    <n v="0"/>
    <n v="0"/>
    <n v="0"/>
    <n v="0"/>
    <n v="0"/>
    <n v="0"/>
    <n v="0"/>
    <n v="0"/>
    <n v="0"/>
    <n v="0"/>
    <n v="0"/>
    <n v="0"/>
    <n v="0"/>
    <n v="0"/>
    <n v="0"/>
    <m/>
    <n v="0"/>
    <n v="0"/>
    <s v="Spain"/>
    <s v="ESP"/>
    <x v="63"/>
  </r>
  <r>
    <n v="180"/>
    <x v="179"/>
    <n v="0"/>
    <n v="0"/>
    <n v="0"/>
    <n v="0"/>
    <n v="0"/>
    <n v="0"/>
    <n v="0"/>
    <n v="0"/>
    <n v="0"/>
    <n v="0"/>
    <n v="0"/>
    <n v="0"/>
    <n v="0"/>
    <n v="0"/>
    <n v="0"/>
    <n v="0"/>
    <n v="0"/>
    <n v="0"/>
    <n v="0"/>
    <n v="1.53"/>
    <n v="0"/>
    <n v="0"/>
    <n v="0"/>
    <n v="0"/>
    <n v="0"/>
    <n v="0"/>
    <n v="0"/>
    <n v="20"/>
    <n v="0"/>
    <n v="0"/>
    <n v="0"/>
    <n v="0"/>
    <n v="0"/>
    <n v="0"/>
    <n v="0"/>
    <n v="0"/>
    <n v="0"/>
    <n v="1831.25"/>
    <n v="3.5"/>
    <n v="0"/>
    <n v="0"/>
    <n v="0"/>
    <n v="0"/>
    <n v="0"/>
    <n v="0"/>
    <n v="0"/>
    <n v="0"/>
    <n v="0"/>
    <n v="0"/>
    <n v="0"/>
    <n v="0"/>
    <n v="0"/>
    <n v="0"/>
    <n v="0"/>
    <n v="0"/>
    <n v="0"/>
    <n v="0"/>
    <n v="0"/>
    <n v="0"/>
    <n v="0"/>
    <n v="0"/>
    <n v="0"/>
    <n v="0"/>
    <n v="0"/>
    <n v="0"/>
    <n v="0"/>
    <n v="0"/>
    <n v="0"/>
    <n v="0"/>
    <n v="0"/>
    <n v="0"/>
    <n v="0"/>
    <n v="0"/>
    <n v="0"/>
    <n v="0"/>
    <n v="0"/>
    <m/>
    <n v="0"/>
    <n v="0"/>
    <s v="Spain"/>
    <s v="ESP"/>
    <x v="64"/>
  </r>
  <r>
    <n v="181"/>
    <x v="180"/>
    <n v="12"/>
    <n v="35"/>
    <n v="0"/>
    <n v="2.4"/>
    <n v="3"/>
    <n v="1.75"/>
    <n v="1.1299999999999999"/>
    <n v="0.99"/>
    <n v="0"/>
    <n v="0"/>
    <n v="0"/>
    <n v="0"/>
    <n v="0"/>
    <n v="0"/>
    <n v="0"/>
    <n v="0"/>
    <n v="0"/>
    <n v="0"/>
    <n v="0"/>
    <n v="1.53"/>
    <n v="0"/>
    <n v="791.67"/>
    <n v="600"/>
    <n v="1275"/>
    <n v="770"/>
    <n v="0"/>
    <n v="0"/>
    <n v="21.43"/>
    <n v="0"/>
    <n v="0"/>
    <n v="0"/>
    <n v="0"/>
    <n v="0"/>
    <n v="0"/>
    <n v="0"/>
    <n v="0"/>
    <n v="0"/>
    <n v="1564"/>
    <n v="3.5"/>
    <n v="0"/>
    <n v="0"/>
    <n v="0"/>
    <n v="0"/>
    <n v="0"/>
    <n v="0"/>
    <n v="0"/>
    <n v="1.77"/>
    <n v="0"/>
    <n v="0"/>
    <n v="0"/>
    <n v="0"/>
    <n v="0"/>
    <n v="0"/>
    <n v="0"/>
    <n v="0"/>
    <n v="0"/>
    <n v="0"/>
    <n v="0"/>
    <n v="9.9000000000000005E-2"/>
    <n v="0"/>
    <n v="0"/>
    <n v="0"/>
    <n v="0"/>
    <n v="0"/>
    <n v="0"/>
    <n v="0"/>
    <n v="0"/>
    <n v="0"/>
    <n v="0"/>
    <n v="0"/>
    <n v="0"/>
    <n v="0"/>
    <n v="0"/>
    <n v="0"/>
    <n v="0"/>
    <n v="0"/>
    <m/>
    <n v="0"/>
    <n v="0"/>
    <s v="Spain"/>
    <s v="ESP"/>
    <x v="65"/>
  </r>
  <r>
    <n v="182"/>
    <x v="181"/>
    <n v="0"/>
    <n v="0"/>
    <n v="0"/>
    <n v="0"/>
    <n v="0"/>
    <n v="0"/>
    <n v="0"/>
    <n v="0.87"/>
    <n v="0"/>
    <n v="1.47"/>
    <n v="0"/>
    <n v="0"/>
    <n v="0"/>
    <n v="0"/>
    <n v="0"/>
    <n v="0"/>
    <n v="0"/>
    <n v="0"/>
    <n v="0"/>
    <n v="0.5"/>
    <n v="0"/>
    <n v="0"/>
    <n v="0"/>
    <n v="0"/>
    <n v="0"/>
    <n v="0"/>
    <n v="0"/>
    <n v="21.28"/>
    <n v="0"/>
    <n v="0"/>
    <n v="0"/>
    <n v="0"/>
    <n v="0"/>
    <n v="0"/>
    <n v="0"/>
    <n v="0"/>
    <n v="0"/>
    <n v="0"/>
    <n v="0"/>
    <n v="0"/>
    <n v="0"/>
    <n v="0"/>
    <n v="0"/>
    <n v="0"/>
    <n v="0"/>
    <n v="0"/>
    <n v="0"/>
    <n v="0"/>
    <n v="0"/>
    <n v="0"/>
    <n v="0"/>
    <n v="0"/>
    <n v="0"/>
    <n v="0"/>
    <n v="0"/>
    <n v="0"/>
    <n v="6.1249999999999999E-2"/>
    <n v="0"/>
    <n v="8.6999999999999994E-2"/>
    <n v="0"/>
    <n v="0"/>
    <n v="0"/>
    <n v="0"/>
    <n v="0"/>
    <n v="0"/>
    <n v="0"/>
    <n v="0"/>
    <n v="0"/>
    <n v="0"/>
    <n v="0"/>
    <n v="0"/>
    <n v="0"/>
    <n v="0"/>
    <n v="0"/>
    <n v="0"/>
    <n v="0"/>
    <m/>
    <n v="0"/>
    <n v="0"/>
    <s v="Bolivia"/>
    <s v="BOL"/>
    <x v="66"/>
  </r>
  <r>
    <n v="183"/>
    <x v="182"/>
    <n v="0"/>
    <n v="0"/>
    <n v="0"/>
    <n v="0"/>
    <n v="0"/>
    <n v="0"/>
    <n v="0"/>
    <n v="0"/>
    <n v="0"/>
    <n v="0"/>
    <n v="0"/>
    <n v="0"/>
    <n v="0"/>
    <n v="0"/>
    <n v="0"/>
    <n v="0"/>
    <n v="0"/>
    <n v="0"/>
    <n v="0"/>
    <n v="1.54"/>
    <n v="0"/>
    <n v="557.5"/>
    <n v="512.5"/>
    <n v="883.33"/>
    <n v="657.5"/>
    <n v="0"/>
    <n v="30"/>
    <n v="17.5"/>
    <n v="0"/>
    <n v="0"/>
    <n v="0"/>
    <n v="0"/>
    <n v="0"/>
    <n v="0"/>
    <n v="0"/>
    <n v="0"/>
    <n v="0"/>
    <n v="1740.56"/>
    <n v="3.88"/>
    <n v="0"/>
    <n v="0"/>
    <n v="0"/>
    <n v="0"/>
    <n v="0"/>
    <n v="0"/>
    <n v="0"/>
    <n v="0"/>
    <n v="0"/>
    <n v="0"/>
    <n v="0"/>
    <n v="0"/>
    <n v="0"/>
    <n v="0"/>
    <n v="0"/>
    <n v="0"/>
    <n v="0"/>
    <n v="0"/>
    <n v="0"/>
    <n v="0"/>
    <n v="0"/>
    <n v="0"/>
    <n v="0"/>
    <n v="0"/>
    <n v="0"/>
    <n v="0"/>
    <n v="0"/>
    <n v="0"/>
    <n v="0"/>
    <n v="0"/>
    <n v="0"/>
    <n v="0"/>
    <n v="0"/>
    <n v="0"/>
    <n v="0"/>
    <n v="0"/>
    <n v="0"/>
    <m/>
    <n v="0"/>
    <n v="0"/>
    <s v="Spain"/>
    <s v="ESP"/>
    <x v="67"/>
  </r>
  <r>
    <n v="184"/>
    <x v="183"/>
    <n v="0"/>
    <n v="0"/>
    <n v="0"/>
    <n v="0"/>
    <n v="0"/>
    <n v="0"/>
    <n v="0"/>
    <n v="0.67"/>
    <n v="0.47"/>
    <n v="0.93"/>
    <n v="5.22"/>
    <n v="0.34"/>
    <n v="0"/>
    <n v="0"/>
    <n v="0"/>
    <n v="0"/>
    <n v="0.17"/>
    <n v="3.41"/>
    <n v="0"/>
    <n v="1.2"/>
    <n v="0"/>
    <n v="245.29"/>
    <n v="157.18"/>
    <n v="714.25"/>
    <n v="338.33"/>
    <n v="33.15"/>
    <n v="8.6"/>
    <n v="3.44"/>
    <n v="19.62"/>
    <n v="0"/>
    <n v="3.95"/>
    <n v="17.37"/>
    <n v="0"/>
    <n v="45.11"/>
    <n v="0"/>
    <n v="0"/>
    <n v="0"/>
    <n v="722.71"/>
    <n v="8.67"/>
    <n v="0.32"/>
    <n v="0.32"/>
    <n v="0"/>
    <n v="1.97"/>
    <n v="0.96"/>
    <n v="0.32"/>
    <n v="0"/>
    <n v="0"/>
    <n v="0.57999999999999996"/>
    <n v="0.39"/>
    <n v="0.61"/>
    <n v="0.33"/>
    <n v="0"/>
    <n v="0"/>
    <n v="0"/>
    <n v="0"/>
    <n v="0.31019999999999998"/>
    <n v="3.875E-2"/>
    <n v="0.57420000000000004"/>
    <n v="6.7000000000000004E-2"/>
    <n v="9.8500000000000004E-2"/>
    <n v="4.8000000000000001E-2"/>
    <n v="9.6000000000000002E-2"/>
    <n v="0"/>
    <n v="0.17399999999999999"/>
    <n v="2.3399999999999997E-2"/>
    <n v="3.6600000000000001E-2"/>
    <n v="9.9000000000000008E-3"/>
    <n v="0"/>
    <n v="6.8200000000000011E-2"/>
    <n v="0"/>
    <n v="0"/>
    <n v="0"/>
    <n v="4525.68"/>
    <n v="3252.1259999999997"/>
    <n v="1711.92"/>
    <n v="1621.7759999999998"/>
    <m/>
    <n v="0"/>
    <n v="0"/>
    <s v="India"/>
    <s v="IND"/>
    <x v="68"/>
  </r>
  <r>
    <n v="185"/>
    <x v="184"/>
    <n v="12"/>
    <n v="40"/>
    <n v="8"/>
    <n v="2"/>
    <n v="2.2000000000000002"/>
    <n v="1.58"/>
    <n v="1.21"/>
    <n v="1.1000000000000001"/>
    <n v="0.87"/>
    <n v="2.83"/>
    <n v="9.43"/>
    <n v="0.49"/>
    <n v="5"/>
    <n v="0.93"/>
    <n v="1.31"/>
    <n v="5.4"/>
    <n v="1.5"/>
    <n v="7.32"/>
    <n v="30"/>
    <n v="1.54"/>
    <n v="0"/>
    <n v="871.12"/>
    <n v="667.68"/>
    <n v="1416.35"/>
    <n v="955.52"/>
    <n v="106.65"/>
    <n v="24.82"/>
    <n v="12.62"/>
    <n v="30.66"/>
    <n v="9.31"/>
    <n v="8.5"/>
    <n v="47.83"/>
    <n v="19.329999999999998"/>
    <n v="62.88"/>
    <n v="69.34"/>
    <n v="2066.7399999999998"/>
    <n v="1346.38"/>
    <n v="2048.86"/>
    <n v="2.2999999999999998"/>
    <n v="2.5"/>
    <n v="1.18"/>
    <n v="20"/>
    <n v="1.83"/>
    <n v="1.74"/>
    <n v="1.44"/>
    <n v="1.04"/>
    <n v="1.6"/>
    <n v="1.31"/>
    <n v="1.86"/>
    <n v="1.67"/>
    <n v="1.55"/>
    <n v="13.88"/>
    <n v="0"/>
    <n v="460"/>
    <n v="7946"/>
    <n v="0.57420000000000004"/>
    <n v="0.11791666666666667"/>
    <n v="1.0373000000000001"/>
    <n v="0.11000000000000001"/>
    <n v="9.1499999999999998E-2"/>
    <n v="8.6999999999999994E-2"/>
    <n v="0.43200000000000005"/>
    <n v="0.312"/>
    <n v="0.39300000000000002"/>
    <n v="0.1116"/>
    <n v="0.1002"/>
    <n v="4.65E-2"/>
    <n v="0.13880000000000001"/>
    <n v="0.14640000000000003"/>
    <n v="3.6984166666666667"/>
    <n v="1349.9220833333334"/>
    <n v="1079.9376666666667"/>
    <n v="9273.2880000000005"/>
    <n v="9269.8680000000004"/>
    <n v="6001.9079999999994"/>
    <n v="6679.3080000000009"/>
    <m/>
    <n v="134.7004"/>
    <n v="899.30039999999997"/>
    <s v="Spain"/>
    <s v="ESP"/>
    <x v="69"/>
  </r>
  <r>
    <n v="186"/>
    <x v="185"/>
    <n v="10.5"/>
    <n v="37.5"/>
    <n v="0"/>
    <n v="2.5"/>
    <n v="3"/>
    <n v="1.65"/>
    <n v="1.1000000000000001"/>
    <n v="1.08"/>
    <n v="1.1100000000000001"/>
    <n v="2.52"/>
    <n v="0"/>
    <n v="0.86"/>
    <n v="5"/>
    <n v="0"/>
    <n v="0"/>
    <n v="0"/>
    <n v="1.49"/>
    <n v="0"/>
    <n v="0"/>
    <n v="1.62"/>
    <n v="0"/>
    <n v="645.83000000000004"/>
    <n v="516.66999999999996"/>
    <n v="992.86"/>
    <n v="750"/>
    <n v="110.95"/>
    <n v="22.5"/>
    <n v="20"/>
    <n v="37.67"/>
    <n v="0"/>
    <n v="9"/>
    <n v="51"/>
    <n v="0"/>
    <n v="74"/>
    <n v="0"/>
    <n v="0"/>
    <n v="0"/>
    <n v="1462.5"/>
    <n v="3.51"/>
    <n v="0"/>
    <n v="0"/>
    <n v="0"/>
    <n v="1.95"/>
    <n v="2.2000000000000002"/>
    <n v="1.5"/>
    <n v="0"/>
    <n v="1.83"/>
    <n v="1.35"/>
    <n v="2.23"/>
    <n v="1.81"/>
    <n v="1.5"/>
    <n v="12"/>
    <n v="0"/>
    <n v="0"/>
    <n v="0"/>
    <n v="0.73260000000000003"/>
    <n v="0.105"/>
    <n v="0"/>
    <n v="0.10800000000000001"/>
    <n v="9.7500000000000003E-2"/>
    <n v="0.11000000000000001"/>
    <n v="0.45"/>
    <n v="0"/>
    <n v="0.40500000000000008"/>
    <n v="0.13379999999999997"/>
    <n v="0.1086"/>
    <n v="4.4999999999999998E-2"/>
    <n v="0.12000000000000002"/>
    <n v="0"/>
    <n v="0"/>
    <n v="0"/>
    <n v="0"/>
    <n v="6796.86"/>
    <n v="7463.7000000000007"/>
    <n v="4714.68"/>
    <n v="5363.73"/>
    <m/>
    <n v="0"/>
    <n v="0"/>
    <s v="Spain"/>
    <s v="ESP"/>
    <x v="70"/>
  </r>
  <r>
    <n v="187"/>
    <x v="186"/>
    <n v="0"/>
    <n v="0"/>
    <n v="0"/>
    <n v="0"/>
    <n v="0"/>
    <n v="0"/>
    <n v="0"/>
    <n v="0"/>
    <n v="0"/>
    <n v="0"/>
    <n v="0"/>
    <n v="0"/>
    <n v="0"/>
    <n v="0"/>
    <n v="0"/>
    <n v="0"/>
    <n v="1.5"/>
    <n v="0"/>
    <n v="0"/>
    <n v="1.53"/>
    <n v="0"/>
    <n v="0"/>
    <n v="0"/>
    <n v="0"/>
    <n v="0"/>
    <n v="0"/>
    <n v="0"/>
    <n v="20"/>
    <n v="0"/>
    <n v="0"/>
    <n v="0"/>
    <n v="0"/>
    <n v="0"/>
    <n v="0"/>
    <n v="0"/>
    <n v="0"/>
    <n v="0"/>
    <n v="0"/>
    <n v="3.67"/>
    <n v="0"/>
    <n v="0"/>
    <n v="0"/>
    <n v="0"/>
    <n v="0"/>
    <n v="0"/>
    <n v="0"/>
    <n v="0"/>
    <n v="0"/>
    <n v="0"/>
    <n v="0"/>
    <n v="0"/>
    <n v="0"/>
    <n v="0"/>
    <n v="0"/>
    <n v="0"/>
    <n v="0"/>
    <n v="0"/>
    <n v="0"/>
    <n v="0"/>
    <n v="0"/>
    <n v="0"/>
    <n v="0"/>
    <n v="0"/>
    <n v="0"/>
    <n v="0"/>
    <n v="0"/>
    <n v="0"/>
    <n v="0"/>
    <n v="0"/>
    <n v="0"/>
    <n v="0"/>
    <n v="0"/>
    <n v="0"/>
    <n v="0"/>
    <n v="0"/>
    <n v="0"/>
    <m/>
    <n v="0"/>
    <n v="0"/>
    <s v="Spain"/>
    <s v="ESP"/>
    <x v="71"/>
  </r>
  <r>
    <n v="188"/>
    <x v="187"/>
    <n v="3.7"/>
    <n v="0"/>
    <n v="0"/>
    <n v="0"/>
    <n v="0"/>
    <n v="0"/>
    <n v="0"/>
    <n v="0.87"/>
    <n v="1.51"/>
    <n v="1.93"/>
    <n v="7.78"/>
    <n v="0.67"/>
    <n v="7.41"/>
    <n v="1.42"/>
    <n v="0"/>
    <n v="0"/>
    <n v="1.1100000000000001"/>
    <n v="3.16"/>
    <n v="0"/>
    <n v="1.01"/>
    <n v="0"/>
    <n v="388.85"/>
    <n v="258.08"/>
    <n v="648.08000000000004"/>
    <n v="416.62"/>
    <n v="62.96"/>
    <n v="18.149999999999999"/>
    <n v="18.760000000000002"/>
    <n v="24.81"/>
    <n v="0"/>
    <n v="5.55"/>
    <n v="0"/>
    <n v="0"/>
    <n v="0"/>
    <n v="0"/>
    <n v="0"/>
    <n v="0"/>
    <n v="0"/>
    <n v="0"/>
    <n v="0"/>
    <n v="0"/>
    <n v="0"/>
    <n v="1.94"/>
    <n v="0.96"/>
    <n v="1.1599999999999999"/>
    <n v="0.53"/>
    <n v="0"/>
    <n v="1.7"/>
    <n v="1.23"/>
    <n v="1.17"/>
    <n v="1.0900000000000001"/>
    <n v="6.64"/>
    <n v="0"/>
    <n v="0"/>
    <n v="0"/>
    <n v="0.99659999999999993"/>
    <n v="8.0416666666666664E-2"/>
    <n v="0.85580000000000012"/>
    <n v="8.6999999999999994E-2"/>
    <n v="9.7000000000000003E-2"/>
    <n v="4.8000000000000001E-2"/>
    <n v="0.34799999999999998"/>
    <n v="0.159"/>
    <n v="0.51"/>
    <n v="7.3800000000000004E-2"/>
    <n v="7.0199999999999999E-2"/>
    <n v="3.27E-2"/>
    <n v="6.6400000000000001E-2"/>
    <n v="6.3200000000000006E-2"/>
    <n v="3.4881166666666661"/>
    <n v="1273.162583333333"/>
    <n v="1018.5300666666665"/>
    <n v="4422.3600000000006"/>
    <n v="4172.3640000000005"/>
    <n v="2866.98"/>
    <n v="2745.5039999999999"/>
    <m/>
    <n v="0"/>
    <n v="0"/>
    <s v="Brazil"/>
    <s v="BRA"/>
    <x v="72"/>
  </r>
  <r>
    <n v="189"/>
    <x v="188"/>
    <n v="12.91"/>
    <n v="0"/>
    <n v="0"/>
    <n v="6.24"/>
    <n v="0"/>
    <n v="1.89"/>
    <n v="1.51"/>
    <n v="1.42"/>
    <n v="1.94"/>
    <n v="3.67"/>
    <n v="0"/>
    <n v="0"/>
    <n v="0"/>
    <n v="0"/>
    <n v="0"/>
    <n v="0"/>
    <n v="0"/>
    <n v="0"/>
    <n v="53.69"/>
    <n v="1.61"/>
    <n v="0"/>
    <n v="0"/>
    <n v="559.29"/>
    <n v="0"/>
    <n v="978.76"/>
    <n v="0"/>
    <n v="0"/>
    <n v="25.73"/>
    <n v="0"/>
    <n v="0"/>
    <n v="0"/>
    <n v="0"/>
    <n v="0"/>
    <n v="0"/>
    <n v="0"/>
    <n v="0"/>
    <n v="0"/>
    <n v="2615.77"/>
    <n v="0"/>
    <n v="0"/>
    <n v="0"/>
    <n v="0"/>
    <n v="0"/>
    <n v="0"/>
    <n v="0"/>
    <n v="0"/>
    <n v="3.74"/>
    <n v="2.42"/>
    <n v="0"/>
    <n v="0"/>
    <n v="0"/>
    <n v="0"/>
    <n v="0"/>
    <n v="0"/>
    <n v="0"/>
    <n v="1.2803999999999998"/>
    <n v="0.15291666666666667"/>
    <n v="0"/>
    <n v="0.14199999999999999"/>
    <n v="0"/>
    <n v="0"/>
    <n v="0"/>
    <n v="0"/>
    <n v="0.72599999999999998"/>
    <n v="0"/>
    <n v="0"/>
    <n v="0"/>
    <n v="0"/>
    <n v="0"/>
    <n v="0"/>
    <n v="0"/>
    <n v="0"/>
    <n v="0"/>
    <n v="0"/>
    <n v="0"/>
    <n v="0"/>
    <m/>
    <n v="0"/>
    <n v="0"/>
    <s v="Sweden"/>
    <s v="SWE"/>
    <x v="73"/>
  </r>
  <r>
    <n v="190"/>
    <x v="189"/>
    <n v="12.69"/>
    <n v="55.93"/>
    <n v="0"/>
    <n v="6.88"/>
    <n v="0"/>
    <n v="1.99"/>
    <n v="1.65"/>
    <n v="1.49"/>
    <n v="2.48"/>
    <n v="3.61"/>
    <n v="10.07"/>
    <n v="1.1399999999999999"/>
    <n v="8.6"/>
    <n v="2"/>
    <n v="0"/>
    <n v="0"/>
    <n v="2.84"/>
    <n v="10.97"/>
    <n v="86.05"/>
    <n v="1.64"/>
    <n v="0"/>
    <n v="829.72"/>
    <n v="587.97"/>
    <n v="0"/>
    <n v="860.45"/>
    <n v="0"/>
    <n v="0"/>
    <n v="25.73"/>
    <n v="37.64"/>
    <n v="0"/>
    <n v="0"/>
    <n v="0"/>
    <n v="0"/>
    <n v="0"/>
    <n v="0"/>
    <n v="0"/>
    <n v="0"/>
    <n v="2138.83"/>
    <n v="4.75"/>
    <n v="4.6500000000000004"/>
    <n v="1.1200000000000001"/>
    <n v="0"/>
    <n v="2.91"/>
    <n v="2.93"/>
    <n v="1.31"/>
    <n v="2.09"/>
    <n v="3.73"/>
    <n v="3.56"/>
    <n v="4.04"/>
    <n v="2.27"/>
    <n v="1.5"/>
    <n v="14.82"/>
    <n v="0"/>
    <n v="0"/>
    <n v="0"/>
    <n v="1.6367999999999998"/>
    <n v="0.15041666666666667"/>
    <n v="1.1077000000000001"/>
    <n v="0.14899999999999999"/>
    <n v="0.14550000000000002"/>
    <n v="0.14650000000000002"/>
    <n v="0.39300000000000002"/>
    <n v="0.62699999999999989"/>
    <n v="1.0680000000000001"/>
    <n v="0.2424"/>
    <n v="0.13619999999999999"/>
    <n v="4.4999999999999998E-2"/>
    <n v="0.14820000000000003"/>
    <n v="0.21940000000000004"/>
    <n v="6.2151166666666668"/>
    <n v="2268.5175833333333"/>
    <n v="1814.8140666666668"/>
    <n v="0"/>
    <n v="0"/>
    <n v="0"/>
    <n v="0"/>
    <m/>
    <n v="0"/>
    <n v="0"/>
    <s v="Sweden"/>
    <s v="SWE"/>
    <x v="74"/>
  </r>
  <r>
    <n v="191"/>
    <x v="190"/>
    <n v="7.41"/>
    <n v="33.33"/>
    <n v="0"/>
    <n v="1.85"/>
    <n v="2.2200000000000002"/>
    <n v="1.27"/>
    <n v="0.79"/>
    <n v="1.1000000000000001"/>
    <n v="1.63"/>
    <n v="2.0499999999999998"/>
    <n v="9.7200000000000006"/>
    <n v="0.52"/>
    <n v="0"/>
    <n v="1.18"/>
    <n v="0"/>
    <n v="0"/>
    <n v="0"/>
    <n v="3.93"/>
    <n v="0"/>
    <n v="1.01"/>
    <n v="0"/>
    <n v="0"/>
    <n v="0"/>
    <n v="0"/>
    <n v="0"/>
    <n v="59.28"/>
    <n v="20.78"/>
    <n v="19.690000000000001"/>
    <n v="28.24"/>
    <n v="0"/>
    <n v="0"/>
    <n v="41.66"/>
    <n v="0"/>
    <n v="64.81"/>
    <n v="0"/>
    <n v="0"/>
    <n v="0"/>
    <n v="0"/>
    <n v="0"/>
    <n v="0"/>
    <n v="0"/>
    <n v="0"/>
    <n v="1.9"/>
    <n v="0.93"/>
    <n v="1.3"/>
    <n v="0.93"/>
    <n v="1.82"/>
    <n v="0"/>
    <n v="1.67"/>
    <n v="1.37"/>
    <n v="0"/>
    <n v="7.86"/>
    <n v="0"/>
    <n v="0"/>
    <n v="0"/>
    <n v="1.0757999999999999"/>
    <n v="8.5416666666666655E-2"/>
    <n v="1.0692000000000002"/>
    <n v="0.11000000000000001"/>
    <n v="9.5000000000000001E-2"/>
    <n v="4.65E-2"/>
    <n v="0.39"/>
    <n v="0.27900000000000003"/>
    <n v="0"/>
    <n v="0.1002"/>
    <n v="8.2200000000000009E-2"/>
    <n v="0"/>
    <n v="7.8600000000000003E-2"/>
    <n v="7.8600000000000003E-2"/>
    <n v="0"/>
    <n v="0"/>
    <n v="0"/>
    <n v="0"/>
    <n v="0"/>
    <n v="0"/>
    <n v="0"/>
    <m/>
    <n v="0"/>
    <n v="0"/>
    <s v="Brazil"/>
    <s v="BRA"/>
    <x v="75"/>
  </r>
  <r>
    <n v="192"/>
    <x v="191"/>
    <n v="0"/>
    <n v="0"/>
    <n v="0"/>
    <n v="0"/>
    <n v="0"/>
    <n v="0"/>
    <n v="0"/>
    <n v="0.85"/>
    <n v="2.2799999999999998"/>
    <n v="0"/>
    <n v="0"/>
    <n v="0"/>
    <n v="0"/>
    <n v="0"/>
    <n v="0"/>
    <n v="0"/>
    <n v="0"/>
    <n v="0"/>
    <n v="0"/>
    <n v="0.73"/>
    <n v="0"/>
    <n v="1160.53"/>
    <n v="0"/>
    <n v="0"/>
    <n v="0"/>
    <n v="0"/>
    <n v="0"/>
    <n v="0"/>
    <n v="0"/>
    <n v="0"/>
    <n v="0"/>
    <n v="0"/>
    <n v="0"/>
    <n v="0"/>
    <n v="0"/>
    <n v="0"/>
    <n v="0"/>
    <n v="3980.5"/>
    <n v="6.66"/>
    <n v="0"/>
    <n v="0"/>
    <n v="0"/>
    <n v="0"/>
    <n v="0"/>
    <n v="0"/>
    <n v="0"/>
    <n v="0"/>
    <n v="0"/>
    <n v="0"/>
    <n v="0"/>
    <n v="0"/>
    <n v="0"/>
    <n v="0"/>
    <n v="0"/>
    <n v="0"/>
    <n v="1.5047999999999999"/>
    <n v="0"/>
    <n v="0"/>
    <n v="8.4999999999999992E-2"/>
    <n v="0"/>
    <n v="0"/>
    <n v="0"/>
    <n v="0"/>
    <n v="0"/>
    <n v="0"/>
    <n v="0"/>
    <n v="0"/>
    <n v="0"/>
    <n v="0"/>
    <n v="0"/>
    <n v="0"/>
    <n v="0"/>
    <n v="0"/>
    <n v="0"/>
    <n v="0"/>
    <n v="0"/>
    <m/>
    <n v="0"/>
    <n v="0"/>
    <s v="United States"/>
    <s v="USA"/>
    <x v="76"/>
  </r>
  <r>
    <n v="193"/>
    <x v="192"/>
    <n v="25.67"/>
    <n v="112.97"/>
    <n v="15.4"/>
    <n v="7.19"/>
    <n v="6.16"/>
    <n v="3.89"/>
    <n v="3.85"/>
    <n v="1.82"/>
    <n v="0"/>
    <n v="0"/>
    <n v="25.14"/>
    <n v="0"/>
    <n v="12.32"/>
    <n v="0"/>
    <n v="0"/>
    <n v="0"/>
    <n v="3.8"/>
    <n v="30.04"/>
    <n v="82.16"/>
    <n v="1.82"/>
    <n v="0"/>
    <n v="1400.81"/>
    <n v="0"/>
    <n v="3063.84"/>
    <n v="2464.7600000000002"/>
    <n v="205.48"/>
    <n v="50.12"/>
    <n v="56.36"/>
    <n v="66.55"/>
    <n v="0"/>
    <n v="18.489999999999998"/>
    <n v="0"/>
    <n v="0"/>
    <n v="0"/>
    <n v="0"/>
    <n v="0"/>
    <n v="0"/>
    <n v="7498.89"/>
    <n v="2.5"/>
    <n v="0"/>
    <n v="0"/>
    <n v="0"/>
    <n v="0"/>
    <n v="0"/>
    <n v="0"/>
    <n v="0"/>
    <n v="5.34"/>
    <n v="0"/>
    <n v="4.01"/>
    <n v="0"/>
    <n v="0"/>
    <n v="0"/>
    <n v="0"/>
    <n v="0"/>
    <n v="0"/>
    <n v="0"/>
    <n v="0"/>
    <n v="2.7654000000000005"/>
    <n v="0.182"/>
    <n v="0"/>
    <n v="0"/>
    <n v="0"/>
    <n v="0"/>
    <n v="0"/>
    <n v="0.24059999999999998"/>
    <n v="0"/>
    <n v="0"/>
    <n v="0"/>
    <n v="0.6008"/>
    <n v="0"/>
    <n v="0"/>
    <n v="0"/>
    <n v="20074.368000000002"/>
    <n v="23550.984"/>
    <n v="10096.187999999998"/>
    <n v="0"/>
    <m/>
    <n v="0"/>
    <n v="0"/>
    <s v="Switzerland"/>
    <s v="CHE"/>
    <x v="77"/>
  </r>
  <r>
    <n v="194"/>
    <x v="193"/>
    <n v="23.62"/>
    <n v="82.16"/>
    <n v="0"/>
    <n v="6.68"/>
    <n v="5.13"/>
    <n v="4.55"/>
    <n v="4.1100000000000003"/>
    <n v="1.59"/>
    <n v="2.5299999999999998"/>
    <n v="4.8899999999999997"/>
    <n v="22.5"/>
    <n v="1"/>
    <n v="8.2200000000000006"/>
    <n v="1.26"/>
    <n v="1.73"/>
    <n v="9.24"/>
    <n v="3.08"/>
    <n v="21.69"/>
    <n v="82.16"/>
    <n v="1.84"/>
    <n v="0"/>
    <n v="1254.46"/>
    <n v="934.56"/>
    <n v="2285.04"/>
    <n v="0"/>
    <n v="315.97000000000003"/>
    <n v="44.16"/>
    <n v="66.41"/>
    <n v="0"/>
    <n v="0"/>
    <n v="20.03"/>
    <n v="131.44999999999999"/>
    <n v="0"/>
    <n v="156.1"/>
    <n v="174.59"/>
    <n v="0"/>
    <n v="0"/>
    <n v="5335.53"/>
    <n v="2.5"/>
    <n v="0"/>
    <n v="0"/>
    <n v="0"/>
    <n v="3.28"/>
    <n v="1.86"/>
    <n v="1.57"/>
    <n v="1.75"/>
    <n v="5"/>
    <n v="1.34"/>
    <n v="3.45"/>
    <n v="2.44"/>
    <n v="1.85"/>
    <n v="45.71"/>
    <n v="0"/>
    <n v="0"/>
    <n v="0"/>
    <n v="1.6697999999999997"/>
    <n v="0.20374999999999999"/>
    <n v="2.4750000000000005"/>
    <n v="0.159"/>
    <n v="0.16399999999999998"/>
    <n v="9.2999999999999999E-2"/>
    <n v="0.47099999999999997"/>
    <n v="0.52500000000000002"/>
    <n v="0.40200000000000002"/>
    <n v="0.20699999999999999"/>
    <n v="0.1464"/>
    <n v="5.5500000000000008E-2"/>
    <n v="0.45710000000000006"/>
    <n v="0.43380000000000002"/>
    <n v="7.4623500000000007"/>
    <n v="2723.7577500000002"/>
    <n v="2179.0062000000003"/>
    <n v="16110.504000000001"/>
    <n v="0"/>
    <n v="9927.0240000000013"/>
    <n v="10466.244000000001"/>
    <m/>
    <n v="0"/>
    <n v="0"/>
    <s v="Switzerland"/>
    <s v="CHE"/>
    <x v="78"/>
  </r>
  <r>
    <n v="195"/>
    <x v="194"/>
    <n v="25.67"/>
    <n v="123.24"/>
    <n v="17.46"/>
    <n v="7.7"/>
    <n v="6.42"/>
    <n v="4.88"/>
    <n v="4.54"/>
    <n v="1.71"/>
    <n v="3.73"/>
    <n v="7.49"/>
    <n v="22.48"/>
    <n v="1.1499999999999999"/>
    <n v="15.4"/>
    <n v="3.14"/>
    <n v="0"/>
    <n v="0"/>
    <n v="3.08"/>
    <n v="24.09"/>
    <n v="71.89"/>
    <n v="1.9"/>
    <n v="0"/>
    <n v="2288.06"/>
    <n v="1896.95"/>
    <n v="4228.76"/>
    <n v="3427.89"/>
    <n v="198.81"/>
    <n v="60.83"/>
    <n v="59.31"/>
    <n v="78.98"/>
    <n v="0"/>
    <n v="20.54"/>
    <n v="109.55"/>
    <n v="54.43"/>
    <n v="121.53"/>
    <n v="220.46"/>
    <n v="20023.27"/>
    <n v="14383.66"/>
    <n v="5939.39"/>
    <n v="2.4700000000000002"/>
    <n v="0"/>
    <n v="0"/>
    <n v="0"/>
    <n v="3.97"/>
    <n v="3.15"/>
    <n v="2.44"/>
    <n v="2.14"/>
    <n v="5.13"/>
    <n v="3.88"/>
    <n v="4.4000000000000004"/>
    <n v="2.66"/>
    <n v="2.34"/>
    <n v="45.96"/>
    <n v="0"/>
    <n v="0"/>
    <n v="28242.080000000002"/>
    <n v="2.4617999999999998"/>
    <n v="0.31208333333333332"/>
    <n v="2.4728000000000003"/>
    <n v="0.17099999999999999"/>
    <n v="0.19850000000000001"/>
    <n v="0.1575"/>
    <n v="0.73199999999999998"/>
    <n v="0.64200000000000002"/>
    <n v="1.1640000000000001"/>
    <n v="0.26400000000000001"/>
    <n v="0.15960000000000002"/>
    <n v="7.0199999999999999E-2"/>
    <n v="0.45960000000000001"/>
    <n v="0.48180000000000006"/>
    <n v="9.7468833333333329"/>
    <n v="3557.6124166666664"/>
    <n v="2846.0899333333332"/>
    <n v="27067.272000000008"/>
    <n v="32186.214000000004"/>
    <n v="15423.071999999998"/>
    <n v="18407.754000000001"/>
    <m/>
    <n v="316.9699"/>
    <n v="3069.2879000000007"/>
    <s v="Switzerland"/>
    <s v="CHE"/>
    <x v="79"/>
  </r>
  <r>
    <n v="196"/>
    <x v="195"/>
    <n v="20.89"/>
    <n v="0"/>
    <n v="0"/>
    <n v="0"/>
    <n v="0"/>
    <n v="0"/>
    <n v="0"/>
    <n v="0"/>
    <n v="0"/>
    <n v="0"/>
    <n v="0"/>
    <n v="0"/>
    <n v="0"/>
    <n v="0"/>
    <n v="0"/>
    <n v="0"/>
    <n v="0"/>
    <n v="0"/>
    <n v="0"/>
    <n v="0.83"/>
    <n v="0"/>
    <n v="0"/>
    <n v="0"/>
    <n v="0"/>
    <n v="0"/>
    <n v="0"/>
    <n v="0"/>
    <n v="0"/>
    <n v="0"/>
    <n v="0"/>
    <n v="0"/>
    <n v="0"/>
    <n v="0"/>
    <n v="0"/>
    <n v="0"/>
    <n v="0"/>
    <n v="0"/>
    <n v="3680.42"/>
    <n v="6.57"/>
    <n v="0"/>
    <n v="0"/>
    <n v="0"/>
    <n v="0"/>
    <n v="0"/>
    <n v="0"/>
    <n v="0"/>
    <n v="0"/>
    <n v="0"/>
    <n v="0"/>
    <n v="0"/>
    <n v="0"/>
    <n v="0"/>
    <n v="0"/>
    <n v="0"/>
    <n v="0"/>
    <n v="0"/>
    <n v="0"/>
    <n v="0"/>
    <n v="0"/>
    <n v="0"/>
    <n v="0"/>
    <n v="0"/>
    <n v="0"/>
    <n v="0"/>
    <n v="0"/>
    <n v="0"/>
    <n v="0"/>
    <n v="0"/>
    <n v="0"/>
    <n v="0"/>
    <n v="0"/>
    <n v="0"/>
    <n v="0"/>
    <n v="0"/>
    <n v="0"/>
    <n v="0"/>
    <m/>
    <n v="0"/>
    <n v="0"/>
    <s v="United States"/>
    <s v="USA"/>
    <x v="80"/>
  </r>
  <r>
    <n v="197"/>
    <x v="196"/>
    <n v="25.67"/>
    <n v="123.24"/>
    <n v="15.4"/>
    <n v="7.96"/>
    <n v="6.16"/>
    <n v="4.1100000000000003"/>
    <n v="0"/>
    <n v="1.82"/>
    <n v="3.15"/>
    <n v="6.32"/>
    <n v="0"/>
    <n v="0"/>
    <n v="14.38"/>
    <n v="0"/>
    <n v="0"/>
    <n v="0"/>
    <n v="3.44"/>
    <n v="21.82"/>
    <n v="0"/>
    <n v="1.83"/>
    <n v="0"/>
    <n v="1615.79"/>
    <n v="1178.47"/>
    <n v="3260.68"/>
    <n v="0"/>
    <n v="324.60000000000002"/>
    <n v="51.16"/>
    <n v="59.91"/>
    <n v="83.98"/>
    <n v="0"/>
    <n v="20.54"/>
    <n v="0"/>
    <n v="0"/>
    <n v="0"/>
    <n v="0"/>
    <n v="0"/>
    <n v="0"/>
    <n v="5877.62"/>
    <n v="2.52"/>
    <n v="0"/>
    <n v="0"/>
    <n v="0"/>
    <n v="0"/>
    <n v="0"/>
    <n v="0"/>
    <n v="0"/>
    <n v="4.72"/>
    <n v="2.54"/>
    <n v="0"/>
    <n v="0"/>
    <n v="0"/>
    <n v="62.13"/>
    <n v="0"/>
    <n v="0"/>
    <n v="0"/>
    <n v="2.0789999999999997"/>
    <n v="0.26333333333333336"/>
    <n v="0"/>
    <n v="0.182"/>
    <n v="0"/>
    <n v="0"/>
    <n v="0"/>
    <n v="0"/>
    <n v="0.76200000000000001"/>
    <n v="0"/>
    <n v="0"/>
    <n v="0"/>
    <n v="0.62130000000000007"/>
    <n v="0.43640000000000001"/>
    <n v="0"/>
    <n v="0"/>
    <n v="0"/>
    <n v="21993.923999999999"/>
    <n v="0"/>
    <n v="12124.583999999999"/>
    <n v="12697.613999999998"/>
    <m/>
    <n v="0"/>
    <n v="0"/>
    <s v="Switzerland"/>
    <s v="CHE"/>
    <x v="81"/>
  </r>
  <r>
    <n v="198"/>
    <x v="197"/>
    <n v="5.27"/>
    <n v="27.77"/>
    <n v="5.74"/>
    <n v="1.85"/>
    <n v="3.33"/>
    <n v="1.04"/>
    <n v="0.72"/>
    <n v="0.9"/>
    <n v="1.6"/>
    <n v="1.88"/>
    <n v="8.7200000000000006"/>
    <n v="0.59"/>
    <n v="7.41"/>
    <n v="1.0900000000000001"/>
    <n v="2.2200000000000002"/>
    <n v="2.2200000000000002"/>
    <n v="1.1100000000000001"/>
    <n v="3.8"/>
    <n v="47.22"/>
    <n v="1.07"/>
    <n v="0"/>
    <n v="335.82"/>
    <n v="248.95"/>
    <n v="608.99"/>
    <n v="462.92"/>
    <n v="74.180000000000007"/>
    <n v="20.54"/>
    <n v="18.28"/>
    <n v="23.27"/>
    <n v="13.7"/>
    <n v="6.48"/>
    <n v="51.83"/>
    <n v="50.23"/>
    <n v="85.92"/>
    <n v="83.06"/>
    <n v="1688.44"/>
    <n v="1327.12"/>
    <n v="442.12"/>
    <n v="0"/>
    <n v="0"/>
    <n v="0"/>
    <n v="0"/>
    <n v="1.59"/>
    <n v="0.74"/>
    <n v="0.76"/>
    <n v="0.55000000000000004"/>
    <n v="1.82"/>
    <n v="1.25"/>
    <n v="1.3"/>
    <n v="0.9"/>
    <n v="0.79"/>
    <n v="7.01"/>
    <n v="24627.1"/>
    <n v="246.78"/>
    <n v="8934.27"/>
    <n v="1.056"/>
    <n v="7.8333333333333324E-2"/>
    <n v="0.95920000000000027"/>
    <n v="0.09"/>
    <n v="7.9500000000000001E-2"/>
    <n v="3.6999999999999998E-2"/>
    <n v="0.22800000000000004"/>
    <n v="0.16500000000000001"/>
    <n v="0.375"/>
    <n v="7.8E-2"/>
    <n v="5.4000000000000006E-2"/>
    <n v="2.3699999999999999E-2"/>
    <n v="7.010000000000001E-2"/>
    <n v="7.5999999999999998E-2"/>
    <n v="3.3698333333333332"/>
    <n v="1229.9891666666667"/>
    <n v="983.99133333333339"/>
    <n v="4257.9960000000001"/>
    <n v="4655.232"/>
    <n v="2618.9759999999997"/>
    <n v="2729.502"/>
    <m/>
    <n v="203.14860000000002"/>
    <n v="1049.3556000000001"/>
    <s v="Brazil"/>
    <s v="BRA"/>
    <x v="82"/>
  </r>
  <r>
    <n v="199"/>
    <x v="198"/>
    <n v="0"/>
    <n v="0"/>
    <n v="0"/>
    <n v="0"/>
    <n v="0"/>
    <n v="0"/>
    <n v="0"/>
    <n v="0"/>
    <n v="0"/>
    <n v="0"/>
    <n v="0"/>
    <n v="0"/>
    <n v="0"/>
    <n v="0"/>
    <n v="0"/>
    <n v="0"/>
    <n v="0"/>
    <n v="0"/>
    <n v="0"/>
    <n v="1.0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Canada"/>
    <s v="CAN"/>
    <x v="83"/>
  </r>
  <r>
    <n v="200"/>
    <x v="199"/>
    <n v="0"/>
    <n v="0"/>
    <n v="0"/>
    <n v="0"/>
    <n v="0"/>
    <n v="0"/>
    <n v="0"/>
    <n v="1.85"/>
    <n v="3.05"/>
    <n v="6.78"/>
    <n v="0"/>
    <n v="0"/>
    <n v="0"/>
    <n v="0"/>
    <n v="0"/>
    <n v="0"/>
    <n v="3.85"/>
    <n v="0"/>
    <n v="0"/>
    <n v="1.84"/>
    <n v="0"/>
    <n v="0"/>
    <n v="0"/>
    <n v="0"/>
    <n v="0"/>
    <n v="0"/>
    <n v="47.23"/>
    <n v="65.209999999999994"/>
    <n v="0"/>
    <n v="0"/>
    <n v="0"/>
    <n v="0"/>
    <n v="0"/>
    <n v="0"/>
    <n v="0"/>
    <n v="0"/>
    <n v="0"/>
    <n v="0"/>
    <n v="2.5"/>
    <n v="0"/>
    <n v="0"/>
    <n v="0"/>
    <n v="0"/>
    <n v="0"/>
    <n v="1.79"/>
    <n v="0"/>
    <n v="0"/>
    <n v="2.76"/>
    <n v="0"/>
    <n v="2.0499999999999998"/>
    <n v="0"/>
    <n v="0"/>
    <n v="0"/>
    <n v="0"/>
    <n v="0"/>
    <n v="2.0129999999999999"/>
    <n v="0.28250000000000003"/>
    <n v="0"/>
    <n v="0.185"/>
    <n v="0"/>
    <n v="0"/>
    <n v="0.53700000000000003"/>
    <n v="0"/>
    <n v="0.82799999999999996"/>
    <n v="0"/>
    <n v="0.12299999999999997"/>
    <n v="0"/>
    <n v="0"/>
    <n v="0"/>
    <n v="0"/>
    <n v="0"/>
    <n v="0"/>
    <n v="0"/>
    <n v="0"/>
    <n v="0"/>
    <n v="0"/>
    <m/>
    <n v="0"/>
    <n v="0"/>
    <s v="Switzerland"/>
    <s v="CHE"/>
    <x v="84"/>
  </r>
  <r>
    <n v="201"/>
    <x v="200"/>
    <n v="0"/>
    <n v="0"/>
    <n v="0"/>
    <n v="0"/>
    <n v="0"/>
    <n v="0"/>
    <n v="0"/>
    <n v="0"/>
    <n v="0"/>
    <n v="0"/>
    <n v="0"/>
    <n v="0"/>
    <n v="0"/>
    <n v="0"/>
    <n v="0"/>
    <n v="0"/>
    <n v="0"/>
    <n v="0"/>
    <n v="0"/>
    <n v="1.82"/>
    <n v="0"/>
    <n v="0"/>
    <n v="0"/>
    <n v="0"/>
    <n v="0"/>
    <n v="0"/>
    <n v="49.55"/>
    <n v="64.06"/>
    <n v="0"/>
    <n v="0"/>
    <n v="0"/>
    <n v="0"/>
    <n v="0"/>
    <n v="0"/>
    <n v="0"/>
    <n v="0"/>
    <n v="0"/>
    <n v="5121.07"/>
    <n v="2.5"/>
    <n v="0"/>
    <n v="0"/>
    <n v="0"/>
    <n v="0"/>
    <n v="0"/>
    <n v="0"/>
    <n v="0"/>
    <n v="0"/>
    <n v="0"/>
    <n v="0"/>
    <n v="0"/>
    <n v="0"/>
    <n v="0"/>
    <n v="0"/>
    <n v="0"/>
    <n v="0"/>
    <n v="0"/>
    <n v="0"/>
    <n v="0"/>
    <n v="0"/>
    <n v="0"/>
    <n v="0"/>
    <n v="0"/>
    <n v="0"/>
    <n v="0"/>
    <n v="0"/>
    <n v="0"/>
    <n v="0"/>
    <n v="0"/>
    <n v="0"/>
    <n v="0"/>
    <n v="0"/>
    <n v="0"/>
    <n v="0"/>
    <n v="0"/>
    <n v="0"/>
    <n v="0"/>
    <m/>
    <n v="0"/>
    <n v="0"/>
    <s v="Switzerland"/>
    <s v="CHE"/>
    <x v="85"/>
  </r>
  <r>
    <n v="202"/>
    <x v="201"/>
    <n v="5.09"/>
    <n v="33.33"/>
    <n v="6.09"/>
    <n v="1.85"/>
    <n v="2.96"/>
    <n v="1.04"/>
    <n v="0.76"/>
    <n v="1.1399999999999999"/>
    <n v="1.7"/>
    <n v="2.0699999999999998"/>
    <n v="6.94"/>
    <n v="0.56000000000000005"/>
    <n v="6.94"/>
    <n v="1.37"/>
    <n v="1.48"/>
    <n v="0"/>
    <n v="0.83"/>
    <n v="3.4"/>
    <n v="0"/>
    <n v="1.07"/>
    <n v="0"/>
    <n v="314.63"/>
    <n v="225.29"/>
    <n v="432.05"/>
    <n v="382.68"/>
    <n v="82.8"/>
    <n v="18.46"/>
    <n v="19.07"/>
    <n v="20.14"/>
    <n v="0"/>
    <n v="6.3"/>
    <n v="41.05"/>
    <n v="0"/>
    <n v="87.27"/>
    <n v="58.94"/>
    <n v="0"/>
    <n v="0"/>
    <n v="0"/>
    <n v="0"/>
    <n v="0"/>
    <n v="0"/>
    <n v="0"/>
    <n v="2.71"/>
    <n v="0.75"/>
    <n v="1.25"/>
    <n v="0.7"/>
    <n v="2.25"/>
    <n v="0.99"/>
    <n v="1.51"/>
    <n v="1.1599999999999999"/>
    <n v="1.3"/>
    <n v="8.1199999999999992"/>
    <n v="26981.35"/>
    <n v="0"/>
    <n v="0"/>
    <n v="1.1219999999999999"/>
    <n v="8.6249999999999993E-2"/>
    <n v="0.76340000000000008"/>
    <n v="0.11399999999999999"/>
    <n v="0.13550000000000001"/>
    <n v="3.7499999999999999E-2"/>
    <n v="0.375"/>
    <n v="0.21"/>
    <n v="0.29699999999999999"/>
    <n v="9.0599999999999986E-2"/>
    <n v="6.9599999999999995E-2"/>
    <n v="3.9E-2"/>
    <n v="8.1199999999999994E-2"/>
    <n v="6.8000000000000005E-2"/>
    <n v="3.4890499999999998"/>
    <n v="1273.50325"/>
    <n v="1018.8026"/>
    <n v="3247.8240000000005"/>
    <n v="3986.6880000000001"/>
    <n v="2543.3040000000001"/>
    <n v="2570.1779999999999"/>
    <m/>
    <n v="0"/>
    <n v="0"/>
    <s v="Brazil"/>
    <s v="BRA"/>
    <x v="86"/>
  </r>
  <r>
    <n v="203"/>
    <x v="202"/>
    <n v="0"/>
    <n v="0"/>
    <n v="0"/>
    <n v="0"/>
    <n v="0"/>
    <n v="0"/>
    <n v="0"/>
    <n v="0"/>
    <n v="0"/>
    <n v="0"/>
    <n v="0"/>
    <n v="0"/>
    <n v="0"/>
    <n v="0"/>
    <n v="0"/>
    <n v="0"/>
    <n v="0"/>
    <n v="0"/>
    <n v="0"/>
    <n v="1.81"/>
    <n v="0"/>
    <n v="0"/>
    <n v="0"/>
    <n v="0"/>
    <n v="0"/>
    <n v="0"/>
    <n v="0"/>
    <n v="66.61"/>
    <n v="0"/>
    <n v="0"/>
    <n v="0"/>
    <n v="0"/>
    <n v="0"/>
    <n v="0"/>
    <n v="0"/>
    <n v="0"/>
    <n v="0"/>
    <n v="0"/>
    <n v="2.5"/>
    <n v="0"/>
    <n v="0"/>
    <n v="0"/>
    <n v="0"/>
    <n v="0"/>
    <n v="0"/>
    <n v="0"/>
    <n v="0"/>
    <n v="0"/>
    <n v="0"/>
    <n v="0"/>
    <n v="0"/>
    <n v="0"/>
    <n v="0"/>
    <n v="0"/>
    <n v="0"/>
    <n v="0"/>
    <n v="0"/>
    <n v="0"/>
    <n v="0"/>
    <n v="0"/>
    <n v="0"/>
    <n v="0"/>
    <n v="0"/>
    <n v="0"/>
    <n v="0"/>
    <n v="0"/>
    <n v="0"/>
    <n v="0"/>
    <n v="0"/>
    <n v="0"/>
    <n v="0"/>
    <n v="0"/>
    <n v="0"/>
    <n v="0"/>
    <n v="0"/>
    <n v="0"/>
    <m/>
    <n v="0"/>
    <n v="0"/>
    <s v="Switzerland"/>
    <s v="CHE"/>
    <x v="87"/>
  </r>
  <r>
    <n v="204"/>
    <x v="203"/>
    <n v="25.67"/>
    <n v="128.37"/>
    <n v="16.43"/>
    <n v="8.2200000000000006"/>
    <n v="7.19"/>
    <n v="5.03"/>
    <n v="4.5599999999999996"/>
    <n v="1.81"/>
    <n v="3.36"/>
    <n v="6.55"/>
    <n v="26.03"/>
    <n v="1.49"/>
    <n v="12.32"/>
    <n v="2.2999999999999998"/>
    <n v="3.18"/>
    <n v="9.2899999999999991"/>
    <n v="4.5199999999999996"/>
    <n v="23.89"/>
    <n v="87.29"/>
    <n v="1.94"/>
    <n v="0"/>
    <n v="2526.94"/>
    <n v="1712.65"/>
    <n v="4166.78"/>
    <n v="3012.89"/>
    <n v="282.20999999999998"/>
    <n v="51.24"/>
    <n v="33.67"/>
    <n v="89.55"/>
    <n v="45.87"/>
    <n v="20.54"/>
    <n v="133.51"/>
    <n v="77.569999999999993"/>
    <n v="124.07"/>
    <n v="208.48"/>
    <n v="24093.7"/>
    <n v="15621.72"/>
    <n v="6861.21"/>
    <n v="2.44"/>
    <n v="8.2200000000000006"/>
    <n v="5.13"/>
    <n v="0"/>
    <n v="3.7"/>
    <n v="3.11"/>
    <n v="2.19"/>
    <n v="2.6"/>
    <n v="5.72"/>
    <n v="3.38"/>
    <n v="4.34"/>
    <n v="2.31"/>
    <n v="2.4300000000000002"/>
    <n v="59.74"/>
    <n v="0"/>
    <n v="3013.29"/>
    <n v="36586.33"/>
    <n v="2.2176"/>
    <n v="0.27291666666666664"/>
    <n v="2.8633000000000002"/>
    <n v="0.18099999999999999"/>
    <n v="0.185"/>
    <n v="0.1555"/>
    <n v="0.65700000000000003"/>
    <n v="0.78"/>
    <n v="1.014"/>
    <n v="0.26039999999999996"/>
    <n v="0.1386"/>
    <n v="7.2899999999999993E-2"/>
    <n v="0.59740000000000004"/>
    <n v="0.47780000000000006"/>
    <n v="9.8734166666666692"/>
    <n v="3603.7970833333343"/>
    <n v="2883.0376666666675"/>
    <n v="27018.936000000002"/>
    <n v="28890.078000000001"/>
    <n v="17179.896000000001"/>
    <n v="17187.918000000001"/>
    <m/>
    <n v="392.0831"/>
    <n v="3963.4261000000001"/>
    <s v="Switzerland"/>
    <s v="CHE"/>
    <x v="88"/>
  </r>
  <r>
    <n v="205"/>
    <x v="204"/>
    <n v="4.45"/>
    <n v="17.78"/>
    <n v="4.8899999999999997"/>
    <n v="2.33"/>
    <n v="3.11"/>
    <n v="0.85"/>
    <n v="0.23"/>
    <n v="0.98"/>
    <n v="0.68"/>
    <n v="1.89"/>
    <n v="8.5"/>
    <n v="0.24"/>
    <n v="6.67"/>
    <n v="2.0699999999999998"/>
    <n v="2.56"/>
    <n v="1.78"/>
    <n v="0.44"/>
    <n v="5.51"/>
    <n v="0"/>
    <n v="1.42"/>
    <n v="0"/>
    <n v="271.81"/>
    <n v="154.83000000000001"/>
    <n v="419.86"/>
    <n v="357.26"/>
    <n v="65.09"/>
    <n v="9.65"/>
    <n v="6.45"/>
    <n v="14.39"/>
    <n v="0"/>
    <n v="4.8899999999999997"/>
    <n v="35.4"/>
    <n v="29.92"/>
    <n v="87.14"/>
    <n v="80.58"/>
    <n v="0"/>
    <n v="0"/>
    <n v="500.33"/>
    <n v="0"/>
    <n v="0"/>
    <n v="0"/>
    <n v="0"/>
    <n v="0.99"/>
    <n v="1.1000000000000001"/>
    <n v="0.63"/>
    <n v="0.74"/>
    <n v="2.15"/>
    <n v="1.63"/>
    <n v="0.92"/>
    <n v="1.4"/>
    <n v="0.47"/>
    <n v="14.33"/>
    <n v="0"/>
    <n v="0"/>
    <n v="0"/>
    <n v="0.44880000000000003"/>
    <n v="7.8750000000000001E-2"/>
    <n v="0.93500000000000016"/>
    <n v="9.8000000000000004E-2"/>
    <n v="4.9500000000000002E-2"/>
    <n v="5.5000000000000007E-2"/>
    <n v="0.189"/>
    <n v="0.222"/>
    <n v="0.48899999999999999"/>
    <n v="5.5200000000000006E-2"/>
    <n v="8.3999999999999991E-2"/>
    <n v="1.4099999999999998E-2"/>
    <n v="0.14330000000000001"/>
    <n v="0.11020000000000001"/>
    <n v="2.9718500000000003"/>
    <n v="1084.7252500000002"/>
    <n v="867.78020000000015"/>
    <n v="2971.5600000000004"/>
    <n v="3621.3600000000006"/>
    <n v="2083.2599999999998"/>
    <n v="1799.4900000000002"/>
    <m/>
    <n v="0"/>
    <n v="0"/>
    <s v="Turkey"/>
    <s v="TUR"/>
    <x v="89"/>
  </r>
  <r>
    <n v="206"/>
    <x v="205"/>
    <n v="0"/>
    <n v="0"/>
    <n v="0"/>
    <n v="0"/>
    <n v="0"/>
    <n v="0"/>
    <n v="0"/>
    <n v="0"/>
    <n v="0"/>
    <n v="0"/>
    <n v="0"/>
    <n v="0"/>
    <n v="0"/>
    <n v="0"/>
    <n v="0"/>
    <n v="0"/>
    <n v="0"/>
    <n v="0"/>
    <n v="0"/>
    <n v="1.0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Brazil"/>
    <s v="BRA"/>
    <x v="90"/>
  </r>
  <r>
    <n v="207"/>
    <x v="206"/>
    <n v="0"/>
    <n v="0"/>
    <n v="0"/>
    <n v="0"/>
    <n v="0"/>
    <n v="0"/>
    <n v="0"/>
    <n v="0.9"/>
    <n v="0.69"/>
    <n v="1.82"/>
    <n v="6.99"/>
    <n v="0"/>
    <n v="0"/>
    <n v="0"/>
    <n v="0"/>
    <n v="0"/>
    <n v="0"/>
    <n v="7.44"/>
    <n v="0"/>
    <n v="1.52"/>
    <n v="0"/>
    <n v="208.96"/>
    <n v="0"/>
    <n v="0"/>
    <n v="0"/>
    <n v="0"/>
    <n v="11.26"/>
    <n v="6.45"/>
    <n v="0"/>
    <n v="0"/>
    <n v="0"/>
    <n v="0"/>
    <n v="0"/>
    <n v="0"/>
    <n v="0"/>
    <n v="0"/>
    <n v="0"/>
    <n v="430.38"/>
    <n v="0"/>
    <n v="0"/>
    <n v="0"/>
    <n v="0"/>
    <n v="1.1100000000000001"/>
    <n v="1.1100000000000001"/>
    <n v="0.77"/>
    <n v="0"/>
    <n v="0"/>
    <n v="1.79"/>
    <n v="0.89"/>
    <n v="1.62"/>
    <n v="0.74"/>
    <n v="14.16"/>
    <n v="0"/>
    <n v="0"/>
    <n v="0"/>
    <n v="0.45539999999999992"/>
    <n v="7.5833333333333336E-2"/>
    <n v="0.76890000000000014"/>
    <n v="0.09"/>
    <n v="5.5500000000000008E-2"/>
    <n v="5.5500000000000008E-2"/>
    <n v="0.23100000000000001"/>
    <n v="0"/>
    <n v="0.53700000000000003"/>
    <n v="5.3400000000000003E-2"/>
    <n v="9.7199999999999995E-2"/>
    <n v="2.2200000000000001E-2"/>
    <n v="0.1416"/>
    <n v="0.14880000000000002"/>
    <n v="0"/>
    <n v="0"/>
    <n v="0"/>
    <n v="0"/>
    <n v="0"/>
    <n v="0"/>
    <n v="0"/>
    <m/>
    <n v="0"/>
    <n v="0"/>
    <s v="Turkey"/>
    <s v="TUR"/>
    <x v="91"/>
  </r>
  <r>
    <n v="208"/>
    <x v="207"/>
    <n v="0"/>
    <n v="0"/>
    <n v="0"/>
    <n v="0"/>
    <n v="0"/>
    <n v="0"/>
    <n v="0"/>
    <n v="0.69"/>
    <n v="0.42"/>
    <n v="1.1100000000000001"/>
    <n v="7.47"/>
    <n v="0.5"/>
    <n v="6.9"/>
    <n v="0.92"/>
    <n v="1.58"/>
    <n v="0"/>
    <n v="0.37"/>
    <n v="3.39"/>
    <n v="0"/>
    <n v="0.61"/>
    <n v="0"/>
    <n v="316.14"/>
    <n v="195.43"/>
    <n v="589.16999999999996"/>
    <n v="310.39"/>
    <n v="112.85"/>
    <n v="5.17"/>
    <n v="8.09"/>
    <n v="37.840000000000003"/>
    <n v="0"/>
    <n v="4.3099999999999996"/>
    <n v="0"/>
    <n v="0"/>
    <n v="0"/>
    <n v="0"/>
    <n v="1360.37"/>
    <n v="900.53"/>
    <n v="0"/>
    <n v="0"/>
    <n v="0"/>
    <n v="0"/>
    <n v="0"/>
    <n v="1.2"/>
    <n v="1.24"/>
    <n v="0.44"/>
    <n v="0.72"/>
    <n v="0"/>
    <n v="0"/>
    <n v="0"/>
    <n v="0.93"/>
    <n v="0.47"/>
    <n v="0"/>
    <n v="0"/>
    <n v="0"/>
    <n v="0"/>
    <n v="0.2772"/>
    <n v="4.6250000000000006E-2"/>
    <n v="0.8217000000000001"/>
    <n v="6.8999999999999992E-2"/>
    <n v="0.06"/>
    <n v="6.2E-2"/>
    <n v="0.13200000000000001"/>
    <n v="0.216"/>
    <n v="0"/>
    <n v="0"/>
    <n v="5.5800000000000002E-2"/>
    <n v="1.4099999999999998E-2"/>
    <n v="0"/>
    <n v="6.7799999999999999E-2"/>
    <n v="0"/>
    <n v="0"/>
    <n v="0"/>
    <n v="4273.0680000000002"/>
    <n v="3490.0259999999998"/>
    <n v="2634.8879999999999"/>
    <n v="2455.386"/>
    <m/>
    <n v="0"/>
    <n v="0"/>
    <s v="Russia"/>
    <s v="RUS"/>
    <x v="92"/>
  </r>
  <r>
    <n v="209"/>
    <x v="208"/>
    <n v="6.22"/>
    <n v="22.23"/>
    <n v="5.67"/>
    <n v="2.89"/>
    <n v="3.56"/>
    <n v="1.05"/>
    <n v="0.43"/>
    <n v="1.0900000000000001"/>
    <n v="0.56000000000000005"/>
    <n v="1.84"/>
    <n v="7.94"/>
    <n v="0.31"/>
    <n v="8.89"/>
    <n v="1.98"/>
    <n v="2.67"/>
    <n v="2"/>
    <n v="0.44"/>
    <n v="5.1100000000000003"/>
    <n v="13.34"/>
    <n v="1.35"/>
    <n v="53352.62"/>
    <n v="498.16"/>
    <n v="341.49"/>
    <n v="816.47"/>
    <n v="544.9"/>
    <n v="72.069999999999993"/>
    <n v="10.25"/>
    <n v="7.85"/>
    <n v="29.22"/>
    <n v="15.43"/>
    <n v="4.45"/>
    <n v="51.81"/>
    <n v="39.03"/>
    <n v="90.04"/>
    <n v="74.64"/>
    <n v="1600.7"/>
    <n v="1026.48"/>
    <n v="560.03"/>
    <n v="32.15"/>
    <n v="0.78"/>
    <n v="0.44"/>
    <n v="4.45"/>
    <n v="1.0900000000000001"/>
    <n v="1.05"/>
    <n v="0.72"/>
    <n v="0.85"/>
    <n v="2.36"/>
    <n v="1.77"/>
    <n v="1.1299999999999999"/>
    <n v="1.6"/>
    <n v="0.68"/>
    <n v="15.06"/>
    <n v="44419.22"/>
    <n v="353.5"/>
    <n v="6987.25"/>
    <n v="0.36960000000000004"/>
    <n v="7.6666666666666675E-2"/>
    <n v="0.87340000000000018"/>
    <n v="0.10900000000000001"/>
    <n v="5.4500000000000007E-2"/>
    <n v="5.2500000000000005E-2"/>
    <n v="0.21600000000000003"/>
    <n v="0.255"/>
    <n v="0.53100000000000003"/>
    <n v="6.7799999999999999E-2"/>
    <n v="9.6000000000000002E-2"/>
    <n v="2.0400000000000001E-2"/>
    <n v="0.15060000000000001"/>
    <n v="0.1022"/>
    <n v="2.9746666666666668"/>
    <n v="1085.7533333333333"/>
    <n v="868.60266666666666"/>
    <n v="5402.9400000000005"/>
    <n v="5355.3599999999988"/>
    <n v="3493.0800000000004"/>
    <n v="3524.6699999999996"/>
    <m/>
    <n v="156.60320000000002"/>
    <n v="841.98820000000001"/>
    <s v="Turkey"/>
    <s v="TUR"/>
    <x v="93"/>
  </r>
  <r>
    <n v="210"/>
    <x v="209"/>
    <n v="6.67"/>
    <n v="34.01"/>
    <n v="6.55"/>
    <n v="2.67"/>
    <n v="3.33"/>
    <n v="1.1399999999999999"/>
    <n v="0.49"/>
    <n v="1.05"/>
    <n v="0.65"/>
    <n v="1.81"/>
    <n v="8.9499999999999993"/>
    <n v="0.3"/>
    <n v="11.12"/>
    <n v="1.92"/>
    <n v="2.62"/>
    <n v="1.69"/>
    <n v="0.44"/>
    <n v="5.43"/>
    <n v="23.34"/>
    <n v="1.53"/>
    <n v="57798.67"/>
    <n v="698.84"/>
    <n v="520.96"/>
    <n v="1139.0899999999999"/>
    <n v="825.1"/>
    <n v="75.650000000000006"/>
    <n v="11.38"/>
    <n v="9.1999999999999993"/>
    <n v="34.76"/>
    <n v="11.86"/>
    <n v="4.22"/>
    <n v="40.67"/>
    <n v="34.42"/>
    <n v="88.94"/>
    <n v="77.44"/>
    <n v="2176.9899999999998"/>
    <n v="1332.35"/>
    <n v="547.55999999999995"/>
    <n v="17.920000000000002"/>
    <n v="0.62"/>
    <n v="0.67"/>
    <n v="0"/>
    <n v="1"/>
    <n v="0.84"/>
    <n v="0.68"/>
    <n v="0.87"/>
    <n v="2.44"/>
    <n v="1.68"/>
    <n v="1.07"/>
    <n v="1.45"/>
    <n v="0.63"/>
    <n v="15.86"/>
    <n v="48583.32"/>
    <n v="337.2"/>
    <n v="5286.86"/>
    <n v="0.42899999999999999"/>
    <n v="7.5416666666666674E-2"/>
    <n v="0.98450000000000004"/>
    <n v="0.10500000000000001"/>
    <n v="0.05"/>
    <n v="4.1999999999999996E-2"/>
    <n v="0.20400000000000001"/>
    <n v="0.26100000000000001"/>
    <n v="0.504"/>
    <n v="6.4200000000000007E-2"/>
    <n v="8.6999999999999994E-2"/>
    <n v="1.89E-2"/>
    <n v="0.15860000000000002"/>
    <n v="0.1086"/>
    <n v="3.0922166666666668"/>
    <n v="1128.6590833333335"/>
    <n v="902.92726666666681"/>
    <n v="7370.9519999999993"/>
    <n v="7901.880000000001"/>
    <n v="4729.4520000000002"/>
    <n v="5164.62"/>
    <m/>
    <n v="146.55270000000002"/>
    <n v="651.89870000000008"/>
    <s v="Turkey"/>
    <s v="TUR"/>
    <x v="94"/>
  </r>
  <r>
    <n v="211"/>
    <x v="210"/>
    <n v="5"/>
    <n v="20"/>
    <n v="0"/>
    <n v="2"/>
    <n v="2.25"/>
    <n v="1.1499999999999999"/>
    <n v="0.99"/>
    <n v="1.2"/>
    <n v="0.54"/>
    <n v="1.73"/>
    <n v="5.93"/>
    <n v="0.59"/>
    <n v="5"/>
    <n v="0.97"/>
    <n v="1.65"/>
    <n v="3"/>
    <n v="0"/>
    <n v="4.8499999999999996"/>
    <n v="0"/>
    <n v="1.46"/>
    <n v="0"/>
    <n v="341.67"/>
    <n v="240"/>
    <n v="512.5"/>
    <n v="430"/>
    <n v="0"/>
    <n v="0"/>
    <n v="9.99"/>
    <n v="0"/>
    <n v="0"/>
    <n v="0"/>
    <n v="0"/>
    <n v="0"/>
    <n v="0"/>
    <n v="0"/>
    <n v="0"/>
    <n v="925"/>
    <n v="506.78"/>
    <n v="0"/>
    <n v="0"/>
    <n v="0"/>
    <n v="0"/>
    <n v="1.2"/>
    <n v="1.38"/>
    <n v="0.8"/>
    <n v="0"/>
    <n v="1.2"/>
    <n v="1.38"/>
    <n v="1.1399999999999999"/>
    <n v="1.61"/>
    <n v="0.88"/>
    <n v="8.83"/>
    <n v="0"/>
    <n v="0"/>
    <n v="0"/>
    <n v="0.35639999999999999"/>
    <n v="7.2083333333333333E-2"/>
    <n v="0.6523000000000001"/>
    <n v="0.12"/>
    <n v="0.06"/>
    <n v="6.8999999999999992E-2"/>
    <n v="0.24000000000000005"/>
    <n v="0"/>
    <n v="0.41399999999999998"/>
    <n v="6.8399999999999989E-2"/>
    <n v="9.6599999999999991E-2"/>
    <n v="2.64E-2"/>
    <n v="8.8300000000000003E-2"/>
    <n v="9.7000000000000003E-2"/>
    <n v="0"/>
    <n v="0"/>
    <n v="0"/>
    <n v="0"/>
    <n v="0"/>
    <n v="0"/>
    <n v="0"/>
    <m/>
    <n v="0"/>
    <n v="0"/>
    <s v="Kosovo (Disputed Territory)"/>
    <s v="XKX"/>
    <x v="95"/>
  </r>
  <r>
    <n v="212"/>
    <x v="211"/>
    <n v="0"/>
    <n v="0"/>
    <n v="0"/>
    <n v="0"/>
    <n v="0"/>
    <n v="0"/>
    <n v="0"/>
    <n v="1.27"/>
    <n v="0"/>
    <n v="2.0099999999999998"/>
    <n v="0"/>
    <n v="0"/>
    <n v="0"/>
    <n v="0"/>
    <n v="0"/>
    <n v="0"/>
    <n v="0.83"/>
    <n v="0"/>
    <n v="0"/>
    <n v="1.1100000000000001"/>
    <n v="0"/>
    <n v="0"/>
    <n v="0"/>
    <n v="0"/>
    <n v="0"/>
    <n v="0"/>
    <n v="24.07"/>
    <n v="17.73"/>
    <n v="0"/>
    <n v="0"/>
    <n v="0"/>
    <n v="0"/>
    <n v="0"/>
    <n v="0"/>
    <n v="0"/>
    <n v="0"/>
    <n v="0"/>
    <n v="0"/>
    <n v="0"/>
    <n v="0"/>
    <n v="0"/>
    <n v="0"/>
    <n v="0"/>
    <n v="0"/>
    <n v="0"/>
    <n v="0"/>
    <n v="0"/>
    <n v="1.06"/>
    <n v="0"/>
    <n v="0"/>
    <n v="0"/>
    <n v="0"/>
    <n v="0"/>
    <n v="0"/>
    <n v="0"/>
    <n v="0"/>
    <n v="8.3749999999999991E-2"/>
    <n v="0"/>
    <n v="0.127"/>
    <n v="0"/>
    <n v="0"/>
    <n v="0"/>
    <n v="0"/>
    <n v="0.318"/>
    <n v="0"/>
    <n v="0"/>
    <n v="0"/>
    <n v="0"/>
    <n v="0"/>
    <n v="0"/>
    <n v="0"/>
    <n v="0"/>
    <n v="0"/>
    <n v="0"/>
    <n v="0"/>
    <n v="0"/>
    <m/>
    <n v="0"/>
    <n v="0"/>
    <s v="Brazil"/>
    <s v="BRA"/>
    <x v="96"/>
  </r>
  <r>
    <n v="213"/>
    <x v="212"/>
    <n v="4.45"/>
    <n v="20.010000000000002"/>
    <n v="0"/>
    <n v="2.2200000000000002"/>
    <n v="2.56"/>
    <n v="0.75"/>
    <n v="0"/>
    <n v="1.04"/>
    <n v="0.91"/>
    <n v="1.81"/>
    <n v="10.199999999999999"/>
    <n v="0.27"/>
    <n v="0"/>
    <n v="2.0299999999999998"/>
    <n v="2.08"/>
    <n v="2"/>
    <n v="0"/>
    <n v="6.95"/>
    <n v="0"/>
    <n v="1.5"/>
    <n v="0"/>
    <n v="275.66000000000003"/>
    <n v="186.73"/>
    <n v="533.53"/>
    <n v="344.57"/>
    <n v="0"/>
    <n v="10.75"/>
    <n v="6.89"/>
    <n v="0"/>
    <n v="0"/>
    <n v="0"/>
    <n v="41.38"/>
    <n v="34.83"/>
    <n v="92.2"/>
    <n v="0"/>
    <n v="0"/>
    <n v="0"/>
    <n v="426.06"/>
    <n v="0"/>
    <n v="0"/>
    <n v="0"/>
    <n v="0"/>
    <n v="1.1299999999999999"/>
    <n v="1.25"/>
    <n v="0.69"/>
    <n v="0.91"/>
    <n v="1.78"/>
    <n v="1.67"/>
    <n v="0.94"/>
    <n v="1.5"/>
    <n v="0.56000000000000005"/>
    <n v="17.760000000000002"/>
    <n v="0"/>
    <n v="0"/>
    <n v="0"/>
    <n v="0.60060000000000002"/>
    <n v="7.5416666666666674E-2"/>
    <n v="1.1220000000000001"/>
    <n v="0.10400000000000001"/>
    <n v="5.6499999999999995E-2"/>
    <n v="6.25E-2"/>
    <n v="0.20699999999999999"/>
    <n v="0.27300000000000002"/>
    <n v="0.501"/>
    <n v="5.6399999999999992E-2"/>
    <n v="0.09"/>
    <n v="1.6800000000000002E-2"/>
    <n v="0.17760000000000004"/>
    <n v="0.13900000000000001"/>
    <n v="3.481816666666667"/>
    <n v="1270.8630833333334"/>
    <n v="1016.6904666666668"/>
    <n v="0"/>
    <n v="0"/>
    <n v="0"/>
    <n v="0"/>
    <m/>
    <n v="0"/>
    <n v="0"/>
    <s v="Turkey"/>
    <s v="TUR"/>
    <x v="97"/>
  </r>
  <r>
    <n v="214"/>
    <x v="213"/>
    <n v="0"/>
    <n v="0"/>
    <n v="0"/>
    <n v="0"/>
    <n v="0"/>
    <n v="0"/>
    <n v="0"/>
    <n v="1.03"/>
    <n v="0.73"/>
    <n v="2"/>
    <n v="8.65"/>
    <n v="0.28000000000000003"/>
    <n v="9.34"/>
    <n v="1.99"/>
    <n v="2.83"/>
    <n v="1.78"/>
    <n v="0"/>
    <n v="6.79"/>
    <n v="0"/>
    <n v="1.56"/>
    <n v="0"/>
    <n v="300.11"/>
    <n v="164.5"/>
    <n v="529.82000000000005"/>
    <n v="374.21"/>
    <n v="0"/>
    <n v="0"/>
    <n v="7.34"/>
    <n v="0"/>
    <n v="0"/>
    <n v="0"/>
    <n v="25.56"/>
    <n v="33.35"/>
    <n v="68.36"/>
    <n v="61.69"/>
    <n v="0"/>
    <n v="0"/>
    <n v="577.99"/>
    <n v="0"/>
    <n v="0"/>
    <n v="0"/>
    <n v="0"/>
    <n v="1.33"/>
    <n v="1.52"/>
    <n v="0.93"/>
    <n v="0.93"/>
    <n v="0"/>
    <n v="2.0699999999999998"/>
    <n v="1.1499999999999999"/>
    <n v="1.78"/>
    <n v="0.76"/>
    <n v="17.100000000000001"/>
    <n v="0"/>
    <n v="0"/>
    <n v="0"/>
    <n v="0.48179999999999995"/>
    <n v="8.3333333333333329E-2"/>
    <n v="0.95150000000000001"/>
    <n v="0.10300000000000001"/>
    <n v="6.6500000000000004E-2"/>
    <n v="7.5999999999999998E-2"/>
    <n v="0.27900000000000003"/>
    <n v="0.27900000000000003"/>
    <n v="0.62099999999999989"/>
    <n v="6.8999999999999992E-2"/>
    <n v="0.10680000000000001"/>
    <n v="2.2799999999999997E-2"/>
    <n v="0.17100000000000001"/>
    <n v="0.1358"/>
    <n v="3.446533333333333"/>
    <n v="1257.9846666666665"/>
    <n v="1006.3877333333332"/>
    <n v="0"/>
    <n v="0"/>
    <n v="0"/>
    <n v="0"/>
    <m/>
    <n v="0"/>
    <n v="0"/>
    <s v="Turkey"/>
    <s v="TUR"/>
    <x v="98"/>
  </r>
  <r>
    <n v="215"/>
    <x v="214"/>
    <n v="0"/>
    <n v="0"/>
    <n v="0"/>
    <n v="0"/>
    <n v="0"/>
    <n v="0"/>
    <n v="0"/>
    <n v="0"/>
    <n v="0"/>
    <n v="0"/>
    <n v="0"/>
    <n v="0"/>
    <n v="0"/>
    <n v="0"/>
    <n v="0"/>
    <n v="0"/>
    <n v="0"/>
    <n v="0"/>
    <n v="0"/>
    <n v="0.73"/>
    <n v="0"/>
    <n v="0"/>
    <n v="0"/>
    <n v="0"/>
    <n v="0"/>
    <n v="0"/>
    <n v="0"/>
    <n v="39.92"/>
    <n v="0"/>
    <n v="0"/>
    <n v="0"/>
    <n v="0"/>
    <n v="0"/>
    <n v="0"/>
    <n v="0"/>
    <n v="0"/>
    <n v="0"/>
    <n v="5033.33"/>
    <n v="6.55"/>
    <n v="0"/>
    <n v="0"/>
    <n v="0"/>
    <n v="0"/>
    <n v="0"/>
    <n v="0"/>
    <n v="0"/>
    <n v="0"/>
    <n v="0"/>
    <n v="0"/>
    <n v="0"/>
    <n v="0"/>
    <n v="0"/>
    <n v="0"/>
    <n v="0"/>
    <n v="0"/>
    <n v="0"/>
    <n v="0"/>
    <n v="0"/>
    <n v="0"/>
    <n v="0"/>
    <n v="0"/>
    <n v="0"/>
    <n v="0"/>
    <n v="0"/>
    <n v="0"/>
    <n v="0"/>
    <n v="0"/>
    <n v="0"/>
    <n v="0"/>
    <n v="0"/>
    <n v="0"/>
    <n v="0"/>
    <n v="0"/>
    <n v="0"/>
    <n v="0"/>
    <n v="0"/>
    <m/>
    <n v="0"/>
    <n v="0"/>
    <s v="United States"/>
    <s v="USA"/>
    <x v="99"/>
  </r>
  <r>
    <n v="216"/>
    <x v="215"/>
    <n v="0"/>
    <n v="0"/>
    <n v="0"/>
    <n v="0"/>
    <n v="0"/>
    <n v="0"/>
    <n v="0"/>
    <n v="0"/>
    <n v="0"/>
    <n v="0"/>
    <n v="0"/>
    <n v="0"/>
    <n v="0"/>
    <n v="0"/>
    <n v="0"/>
    <n v="0"/>
    <n v="0"/>
    <n v="0"/>
    <n v="0"/>
    <n v="1.0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Brazil"/>
    <s v="BRA"/>
    <x v="100"/>
  </r>
  <r>
    <n v="217"/>
    <x v="216"/>
    <n v="4.8899999999999997"/>
    <n v="31.12"/>
    <n v="5.34"/>
    <n v="2.2200000000000002"/>
    <n v="2.89"/>
    <n v="0.9"/>
    <n v="0.32"/>
    <n v="1.06"/>
    <n v="0.66"/>
    <n v="1.84"/>
    <n v="8.74"/>
    <n v="0.28999999999999998"/>
    <n v="7.56"/>
    <n v="1.91"/>
    <n v="2.57"/>
    <n v="1.78"/>
    <n v="0.5"/>
    <n v="6.24"/>
    <n v="31.12"/>
    <n v="1.43"/>
    <n v="48337.48"/>
    <n v="360.98"/>
    <n v="253"/>
    <n v="631.34"/>
    <n v="402.17"/>
    <n v="64.62"/>
    <n v="10.01"/>
    <n v="7.77"/>
    <n v="26.08"/>
    <n v="0"/>
    <n v="4"/>
    <n v="48.17"/>
    <n v="37.700000000000003"/>
    <n v="90.51"/>
    <n v="89.06"/>
    <n v="955.46"/>
    <n v="883.92"/>
    <n v="657.38"/>
    <n v="31.83"/>
    <n v="0.8"/>
    <n v="0.53"/>
    <n v="0"/>
    <n v="1.07"/>
    <n v="1.25"/>
    <n v="0.7"/>
    <n v="0.86"/>
    <n v="2.2000000000000002"/>
    <n v="1.76"/>
    <n v="0.99"/>
    <n v="1.51"/>
    <n v="0.57999999999999996"/>
    <n v="16.149999999999999"/>
    <n v="40770.300000000003"/>
    <n v="348.89"/>
    <n v="5483.46"/>
    <n v="0.43559999999999999"/>
    <n v="7.6666666666666675E-2"/>
    <n v="0.96140000000000003"/>
    <n v="0.10600000000000001"/>
    <n v="5.3500000000000006E-2"/>
    <n v="6.25E-2"/>
    <n v="0.20999999999999996"/>
    <n v="0.25800000000000001"/>
    <n v="0.52800000000000002"/>
    <n v="5.9399999999999994E-2"/>
    <n v="9.0599999999999986E-2"/>
    <n v="1.7399999999999999E-2"/>
    <n v="0.1615"/>
    <n v="0.12480000000000002"/>
    <n v="3.1453666666666669"/>
    <n v="1148.0588333333335"/>
    <n v="918.44706666666684"/>
    <n v="4246.4040000000005"/>
    <n v="4025.8979999999997"/>
    <n v="2624.2440000000001"/>
    <n v="2683.3679999999999"/>
    <m/>
    <n v="168.32580000000002"/>
    <n v="685.55179999999996"/>
    <s v="Turkey"/>
    <s v="TUR"/>
    <x v="101"/>
  </r>
  <r>
    <n v="218"/>
    <x v="217"/>
    <n v="5.34"/>
    <n v="0"/>
    <n v="0"/>
    <n v="0"/>
    <n v="0"/>
    <n v="0.98"/>
    <n v="0"/>
    <n v="0.97"/>
    <n v="0.71"/>
    <n v="1.72"/>
    <n v="7.94"/>
    <n v="0"/>
    <n v="0"/>
    <n v="0"/>
    <n v="0"/>
    <n v="1.85"/>
    <n v="0"/>
    <n v="0"/>
    <n v="0"/>
    <n v="1.43"/>
    <n v="0"/>
    <n v="0"/>
    <n v="0"/>
    <n v="0"/>
    <n v="0"/>
    <n v="0"/>
    <n v="0"/>
    <n v="0"/>
    <n v="0"/>
    <n v="0"/>
    <n v="0"/>
    <n v="0"/>
    <n v="0"/>
    <n v="0"/>
    <n v="0"/>
    <n v="0"/>
    <n v="0"/>
    <n v="444.61"/>
    <n v="0"/>
    <n v="0"/>
    <n v="0"/>
    <n v="0"/>
    <n v="0.9"/>
    <n v="1.02"/>
    <n v="0.68"/>
    <n v="0"/>
    <n v="2.13"/>
    <n v="1.66"/>
    <n v="0.89"/>
    <n v="1.37"/>
    <n v="0"/>
    <n v="0"/>
    <n v="0"/>
    <n v="0"/>
    <n v="0"/>
    <n v="0.46860000000000002"/>
    <n v="7.166666666666667E-2"/>
    <n v="0.87340000000000018"/>
    <n v="9.7000000000000003E-2"/>
    <n v="4.4999999999999998E-2"/>
    <n v="5.1000000000000004E-2"/>
    <n v="0.20400000000000001"/>
    <n v="0"/>
    <n v="0.49799999999999994"/>
    <n v="5.3400000000000003E-2"/>
    <n v="8.2200000000000009E-2"/>
    <n v="0"/>
    <n v="0"/>
    <n v="0"/>
    <n v="0"/>
    <n v="0"/>
    <n v="0"/>
    <n v="0"/>
    <n v="0"/>
    <n v="0"/>
    <n v="0"/>
    <m/>
    <n v="0"/>
    <n v="0"/>
    <s v="Turkey"/>
    <s v="TUR"/>
    <x v="102"/>
  </r>
  <r>
    <n v="219"/>
    <x v="218"/>
    <n v="4.45"/>
    <n v="14.67"/>
    <n v="0"/>
    <n v="1.73"/>
    <n v="1.93"/>
    <n v="0.75"/>
    <n v="0"/>
    <n v="1"/>
    <n v="0.62"/>
    <n v="1.75"/>
    <n v="7.69"/>
    <n v="0.21"/>
    <n v="0"/>
    <n v="0"/>
    <n v="0"/>
    <n v="1.69"/>
    <n v="0"/>
    <n v="4.43"/>
    <n v="0"/>
    <n v="1.44"/>
    <n v="0"/>
    <n v="0"/>
    <n v="0"/>
    <n v="0"/>
    <n v="0"/>
    <n v="0"/>
    <n v="0"/>
    <n v="0"/>
    <n v="0"/>
    <n v="0"/>
    <n v="0"/>
    <n v="0"/>
    <n v="0"/>
    <n v="0"/>
    <n v="0"/>
    <n v="0"/>
    <n v="0"/>
    <n v="0"/>
    <n v="0"/>
    <n v="0"/>
    <n v="0"/>
    <n v="0"/>
    <n v="0.91"/>
    <n v="1.1399999999999999"/>
    <n v="0.73"/>
    <n v="0.91"/>
    <n v="1.87"/>
    <n v="1.73"/>
    <n v="0.93"/>
    <n v="1.58"/>
    <n v="0.73"/>
    <n v="14.48"/>
    <n v="0"/>
    <n v="0"/>
    <n v="0"/>
    <n v="0.40919999999999995"/>
    <n v="7.2916666666666671E-2"/>
    <n v="0.8459000000000001"/>
    <n v="0.1"/>
    <n v="4.5499999999999999E-2"/>
    <n v="5.6999999999999995E-2"/>
    <n v="0.219"/>
    <n v="0.27300000000000002"/>
    <n v="0.51899999999999991"/>
    <n v="5.5800000000000002E-2"/>
    <n v="9.4799999999999995E-2"/>
    <n v="2.1899999999999999E-2"/>
    <n v="0.14480000000000001"/>
    <n v="8.8599999999999998E-2"/>
    <n v="2.9474166666666664"/>
    <n v="1075.8070833333331"/>
    <n v="860.64566666666656"/>
    <n v="0"/>
    <n v="0"/>
    <n v="0"/>
    <n v="0"/>
    <m/>
    <n v="0"/>
    <n v="0"/>
    <s v="Turkey"/>
    <s v="TUR"/>
    <x v="103"/>
  </r>
  <r>
    <n v="220"/>
    <x v="219"/>
    <n v="0"/>
    <n v="0"/>
    <n v="0"/>
    <n v="0"/>
    <n v="0"/>
    <n v="0"/>
    <n v="0"/>
    <n v="1.08"/>
    <n v="0"/>
    <n v="0"/>
    <n v="0"/>
    <n v="0"/>
    <n v="0"/>
    <n v="0"/>
    <n v="0"/>
    <n v="0"/>
    <n v="0"/>
    <n v="0"/>
    <n v="0"/>
    <n v="0"/>
    <n v="0"/>
    <n v="0"/>
    <n v="0"/>
    <n v="0"/>
    <n v="0"/>
    <n v="0"/>
    <n v="0"/>
    <n v="6.55"/>
    <n v="0"/>
    <n v="0"/>
    <n v="0"/>
    <n v="0"/>
    <n v="0"/>
    <n v="0"/>
    <n v="0"/>
    <n v="0"/>
    <n v="0"/>
    <n v="0"/>
    <n v="0"/>
    <n v="0"/>
    <n v="0"/>
    <n v="0"/>
    <n v="0"/>
    <n v="0"/>
    <n v="0"/>
    <n v="0"/>
    <n v="0"/>
    <n v="0"/>
    <n v="0"/>
    <n v="0"/>
    <n v="0"/>
    <n v="0"/>
    <n v="0"/>
    <n v="0"/>
    <n v="0"/>
    <n v="0"/>
    <n v="0"/>
    <n v="0"/>
    <n v="0.10800000000000001"/>
    <n v="0"/>
    <n v="0"/>
    <n v="0"/>
    <n v="0"/>
    <n v="0"/>
    <n v="0"/>
    <n v="0"/>
    <n v="0"/>
    <n v="0"/>
    <n v="0"/>
    <n v="0"/>
    <n v="0"/>
    <n v="0"/>
    <n v="0"/>
    <n v="0"/>
    <n v="0"/>
    <n v="0"/>
    <m/>
    <n v="0"/>
    <n v="0"/>
    <s v="Turkey"/>
    <s v="TUR"/>
    <x v="104"/>
  </r>
  <r>
    <n v="221"/>
    <x v="220"/>
    <n v="0"/>
    <n v="0"/>
    <n v="0"/>
    <n v="0"/>
    <n v="0"/>
    <n v="0"/>
    <n v="0"/>
    <n v="0"/>
    <n v="0"/>
    <n v="0"/>
    <n v="0"/>
    <n v="0"/>
    <n v="0"/>
    <n v="0"/>
    <n v="0"/>
    <n v="0"/>
    <n v="0"/>
    <n v="0"/>
    <n v="0"/>
    <n v="0"/>
    <n v="0"/>
    <n v="0"/>
    <n v="0"/>
    <n v="0"/>
    <n v="0"/>
    <n v="0"/>
    <n v="0"/>
    <n v="11.95"/>
    <n v="0"/>
    <n v="0"/>
    <n v="0"/>
    <n v="0"/>
    <n v="0"/>
    <n v="0"/>
    <n v="0"/>
    <n v="0"/>
    <n v="0"/>
    <n v="0"/>
    <n v="0"/>
    <n v="0"/>
    <n v="0"/>
    <n v="0"/>
    <n v="0"/>
    <n v="0"/>
    <n v="0"/>
    <n v="0"/>
    <n v="0"/>
    <n v="0"/>
    <n v="0"/>
    <n v="0"/>
    <n v="0"/>
    <n v="0"/>
    <n v="0"/>
    <n v="0"/>
    <n v="0"/>
    <n v="0"/>
    <n v="0"/>
    <n v="0"/>
    <n v="0"/>
    <n v="0"/>
    <n v="0"/>
    <n v="0"/>
    <n v="0"/>
    <n v="0"/>
    <n v="0"/>
    <n v="0"/>
    <n v="0"/>
    <n v="0"/>
    <n v="0"/>
    <n v="0"/>
    <n v="0"/>
    <n v="0"/>
    <n v="0"/>
    <n v="0"/>
    <n v="0"/>
    <n v="0"/>
    <m/>
    <n v="0"/>
    <n v="0"/>
    <s v="Myanmar"/>
    <s v="MMR"/>
    <x v="105"/>
  </r>
  <r>
    <n v="222"/>
    <x v="221"/>
    <n v="0"/>
    <n v="0"/>
    <n v="0"/>
    <n v="0"/>
    <n v="0"/>
    <n v="0"/>
    <n v="0"/>
    <n v="0"/>
    <n v="0"/>
    <n v="0"/>
    <n v="0"/>
    <n v="0"/>
    <n v="0"/>
    <n v="0"/>
    <n v="0"/>
    <n v="0"/>
    <n v="0"/>
    <n v="0"/>
    <n v="0"/>
    <n v="1.02"/>
    <n v="0"/>
    <n v="1057.19"/>
    <n v="0"/>
    <n v="0"/>
    <n v="0"/>
    <n v="0"/>
    <n v="0"/>
    <n v="41.5"/>
    <n v="0"/>
    <n v="0"/>
    <n v="0"/>
    <n v="0"/>
    <n v="0"/>
    <n v="0"/>
    <n v="0"/>
    <n v="0"/>
    <n v="0"/>
    <n v="0"/>
    <n v="6.8"/>
    <n v="0"/>
    <n v="0"/>
    <n v="0"/>
    <n v="0"/>
    <n v="0"/>
    <n v="0"/>
    <n v="0"/>
    <n v="0"/>
    <n v="0"/>
    <n v="0"/>
    <n v="0"/>
    <n v="0"/>
    <n v="0"/>
    <n v="0"/>
    <n v="0"/>
    <n v="0"/>
    <n v="0"/>
    <n v="0"/>
    <n v="0"/>
    <n v="0"/>
    <n v="0"/>
    <n v="0"/>
    <n v="0"/>
    <n v="0"/>
    <n v="0"/>
    <n v="0"/>
    <n v="0"/>
    <n v="0"/>
    <n v="0"/>
    <n v="0"/>
    <n v="0"/>
    <n v="0"/>
    <n v="0"/>
    <n v="0"/>
    <n v="0"/>
    <n v="0"/>
    <n v="0"/>
    <m/>
    <n v="0"/>
    <n v="0"/>
    <s v="Canada"/>
    <s v="CAN"/>
    <x v="106"/>
  </r>
  <r>
    <n v="223"/>
    <x v="222"/>
    <n v="4.45"/>
    <n v="22.23"/>
    <n v="5.78"/>
    <n v="2.4500000000000002"/>
    <n v="3.33"/>
    <n v="0.94"/>
    <n v="0.4"/>
    <n v="0.98"/>
    <n v="0.75"/>
    <n v="1.8"/>
    <n v="7.99"/>
    <n v="0.33"/>
    <n v="9.67"/>
    <n v="1.85"/>
    <n v="2.7"/>
    <n v="1.78"/>
    <n v="0.44"/>
    <n v="6.52"/>
    <n v="17.78"/>
    <n v="1.37"/>
    <n v="54464.14"/>
    <n v="283.44"/>
    <n v="194.51"/>
    <n v="566.87"/>
    <n v="429.45"/>
    <n v="65.63"/>
    <n v="10.74"/>
    <n v="6.74"/>
    <n v="20.29"/>
    <n v="0"/>
    <n v="3.56"/>
    <n v="43.57"/>
    <n v="37.159999999999997"/>
    <n v="96.98"/>
    <n v="58.24"/>
    <n v="1278.24"/>
    <n v="785.47"/>
    <n v="515.02"/>
    <n v="25.1"/>
    <n v="0.67"/>
    <n v="0.67"/>
    <n v="0"/>
    <n v="1.1100000000000001"/>
    <n v="1.24"/>
    <n v="0.71"/>
    <n v="0.97"/>
    <n v="2.4300000000000002"/>
    <n v="1.79"/>
    <n v="0.97"/>
    <n v="1.62"/>
    <n v="0.67"/>
    <n v="16.54"/>
    <n v="42555.07"/>
    <n v="272.32"/>
    <n v="4161.5"/>
    <n v="0.49499999999999994"/>
    <n v="7.4999999999999997E-2"/>
    <n v="0.87890000000000013"/>
    <n v="9.8000000000000004E-2"/>
    <n v="5.5500000000000008E-2"/>
    <n v="6.2E-2"/>
    <n v="0.21299999999999999"/>
    <n v="0.29099999999999998"/>
    <n v="0.53700000000000003"/>
    <n v="5.8199999999999995E-2"/>
    <n v="9.7199999999999995E-2"/>
    <n v="2.01E-2"/>
    <n v="0.16539999999999999"/>
    <n v="0.13040000000000002"/>
    <n v="3.1766999999999999"/>
    <n v="1159.4955"/>
    <n v="927.59640000000002"/>
    <n v="3861.2160000000003"/>
    <n v="4275.0059999999994"/>
    <n v="2160.636"/>
    <n v="2160.5460000000003"/>
    <m/>
    <n v="150.69589999999999"/>
    <n v="549.06590000000006"/>
    <s v="Turkey"/>
    <s v="TUR"/>
    <x v="107"/>
  </r>
  <r>
    <n v="224"/>
    <x v="223"/>
    <n v="18.57"/>
    <n v="69.63"/>
    <n v="0"/>
    <n v="6.5"/>
    <n v="0"/>
    <n v="2.23"/>
    <n v="1.82"/>
    <n v="0"/>
    <n v="0"/>
    <n v="0"/>
    <n v="0"/>
    <n v="0"/>
    <n v="0"/>
    <n v="1.61"/>
    <n v="0"/>
    <n v="0"/>
    <n v="0"/>
    <n v="0"/>
    <n v="0"/>
    <n v="1.1000000000000001"/>
    <n v="0"/>
    <n v="1520.29"/>
    <n v="0"/>
    <n v="0"/>
    <n v="0"/>
    <n v="0"/>
    <n v="0"/>
    <n v="41.22"/>
    <n v="0"/>
    <n v="0"/>
    <n v="0"/>
    <n v="0"/>
    <n v="0"/>
    <n v="0"/>
    <n v="0"/>
    <n v="0"/>
    <n v="0"/>
    <n v="4154.6899999999996"/>
    <n v="6.6"/>
    <n v="0"/>
    <n v="0"/>
    <n v="0"/>
    <n v="0"/>
    <n v="0"/>
    <n v="0"/>
    <n v="0"/>
    <n v="4.6399999999999997"/>
    <n v="0"/>
    <n v="0"/>
    <n v="0"/>
    <n v="0"/>
    <n v="0"/>
    <n v="0"/>
    <n v="0"/>
    <n v="0"/>
    <n v="0"/>
    <n v="0"/>
    <n v="0"/>
    <n v="0"/>
    <n v="0"/>
    <n v="0"/>
    <n v="0"/>
    <n v="0"/>
    <n v="0"/>
    <n v="0"/>
    <n v="0"/>
    <n v="0"/>
    <n v="0"/>
    <n v="0"/>
    <n v="0"/>
    <n v="0"/>
    <n v="0"/>
    <n v="0"/>
    <n v="0"/>
    <n v="0"/>
    <n v="0"/>
    <m/>
    <n v="0"/>
    <n v="0"/>
    <s v="United States"/>
    <s v="USA"/>
    <x v="108"/>
  </r>
  <r>
    <n v="225"/>
    <x v="224"/>
    <n v="0"/>
    <n v="0"/>
    <n v="0"/>
    <n v="0"/>
    <n v="0"/>
    <n v="0"/>
    <n v="0"/>
    <n v="0.97"/>
    <n v="0.6"/>
    <n v="1.88"/>
    <n v="8.41"/>
    <n v="0.25"/>
    <n v="0"/>
    <n v="0"/>
    <n v="0"/>
    <n v="0"/>
    <n v="0.38"/>
    <n v="6.19"/>
    <n v="0"/>
    <n v="1.54"/>
    <n v="0"/>
    <n v="0"/>
    <n v="0"/>
    <n v="0"/>
    <n v="0"/>
    <n v="0"/>
    <n v="0"/>
    <n v="0"/>
    <n v="0"/>
    <n v="0"/>
    <n v="0"/>
    <n v="0"/>
    <n v="0"/>
    <n v="61.69"/>
    <n v="52.8"/>
    <n v="0"/>
    <n v="0"/>
    <n v="414.42"/>
    <n v="0"/>
    <n v="0"/>
    <n v="0"/>
    <n v="0"/>
    <n v="0.98"/>
    <n v="1.23"/>
    <n v="0.7"/>
    <n v="0.61"/>
    <n v="0"/>
    <n v="1.3"/>
    <n v="0.91"/>
    <n v="1.21"/>
    <n v="0.57999999999999996"/>
    <n v="15.11"/>
    <n v="0"/>
    <n v="0"/>
    <n v="0"/>
    <n v="0.39599999999999996"/>
    <n v="7.8333333333333324E-2"/>
    <n v="0.92510000000000014"/>
    <n v="9.7000000000000003E-2"/>
    <n v="4.9000000000000002E-2"/>
    <n v="6.1499999999999999E-2"/>
    <n v="0.20999999999999996"/>
    <n v="0.183"/>
    <n v="0.39"/>
    <n v="5.4600000000000003E-2"/>
    <n v="7.2599999999999998E-2"/>
    <n v="1.7399999999999999E-2"/>
    <n v="0.15110000000000001"/>
    <n v="0.12380000000000002"/>
    <n v="2.8094333333333337"/>
    <n v="1025.4431666666667"/>
    <n v="820.35453333333339"/>
    <n v="0"/>
    <n v="0"/>
    <n v="0"/>
    <n v="0"/>
    <m/>
    <n v="0"/>
    <n v="0"/>
    <s v="Turkey"/>
    <s v="TUR"/>
    <x v="109"/>
  </r>
  <r>
    <n v="226"/>
    <x v="225"/>
    <n v="0"/>
    <n v="0"/>
    <n v="0"/>
    <n v="0"/>
    <n v="0"/>
    <n v="0"/>
    <n v="0"/>
    <n v="0"/>
    <n v="0"/>
    <n v="0"/>
    <n v="0"/>
    <n v="0"/>
    <n v="0"/>
    <n v="0"/>
    <n v="0"/>
    <n v="0"/>
    <n v="0"/>
    <n v="0"/>
    <n v="0"/>
    <n v="0.91"/>
    <n v="0"/>
    <n v="0"/>
    <n v="0"/>
    <n v="0"/>
    <n v="0"/>
    <n v="0"/>
    <n v="0"/>
    <n v="0"/>
    <n v="0"/>
    <n v="0"/>
    <n v="0"/>
    <n v="0"/>
    <n v="0"/>
    <n v="0"/>
    <n v="0"/>
    <n v="0"/>
    <n v="0"/>
    <n v="4244.75"/>
    <n v="6.57"/>
    <n v="0"/>
    <n v="0"/>
    <n v="0"/>
    <n v="0"/>
    <n v="0"/>
    <n v="0"/>
    <n v="0"/>
    <n v="0"/>
    <n v="0"/>
    <n v="0"/>
    <n v="0"/>
    <n v="0"/>
    <n v="0"/>
    <n v="0"/>
    <n v="0"/>
    <n v="0"/>
    <n v="0"/>
    <n v="0"/>
    <n v="0"/>
    <n v="0"/>
    <n v="0"/>
    <n v="0"/>
    <n v="0"/>
    <n v="0"/>
    <n v="0"/>
    <n v="0"/>
    <n v="0"/>
    <n v="0"/>
    <n v="0"/>
    <n v="0"/>
    <n v="0"/>
    <n v="0"/>
    <n v="0"/>
    <n v="0"/>
    <n v="0"/>
    <n v="0"/>
    <n v="0"/>
    <m/>
    <n v="0"/>
    <n v="0"/>
    <s v="United States"/>
    <s v="USA"/>
    <x v="110"/>
  </r>
  <r>
    <n v="227"/>
    <x v="226"/>
    <n v="6.67"/>
    <n v="35.57"/>
    <n v="6.67"/>
    <n v="3.11"/>
    <n v="4"/>
    <n v="1.1100000000000001"/>
    <n v="0.43"/>
    <n v="1.1599999999999999"/>
    <n v="0.59"/>
    <n v="2.1"/>
    <n v="8.2899999999999991"/>
    <n v="0.38"/>
    <n v="9.7799999999999994"/>
    <n v="1.97"/>
    <n v="2.72"/>
    <n v="1.85"/>
    <n v="0.67"/>
    <n v="5.25"/>
    <n v="34.549999999999997"/>
    <n v="1.33"/>
    <n v="48906.57"/>
    <n v="739.73"/>
    <n v="472.18"/>
    <n v="1341.08"/>
    <n v="838.77"/>
    <n v="69.69"/>
    <n v="10.69"/>
    <n v="9.4"/>
    <n v="37.01"/>
    <n v="13.15"/>
    <n v="5.34"/>
    <n v="49.19"/>
    <n v="36.42"/>
    <n v="93.5"/>
    <n v="81.14"/>
    <n v="3026.59"/>
    <n v="1614"/>
    <n v="641.04999999999995"/>
    <n v="28.45"/>
    <n v="0.84"/>
    <n v="0.44"/>
    <n v="4.63"/>
    <n v="1.1100000000000001"/>
    <n v="1.06"/>
    <n v="0.76"/>
    <n v="0.84"/>
    <n v="2.46"/>
    <n v="1.88"/>
    <n v="1.18"/>
    <n v="1.65"/>
    <n v="0.78"/>
    <n v="15.19"/>
    <n v="45548.73"/>
    <n v="426.65"/>
    <n v="8673.98"/>
    <n v="0.38939999999999997"/>
    <n v="8.7500000000000008E-2"/>
    <n v="0.91189999999999993"/>
    <n v="0.11599999999999999"/>
    <n v="5.5500000000000008E-2"/>
    <n v="5.3000000000000005E-2"/>
    <n v="0.22800000000000004"/>
    <n v="0.252"/>
    <n v="0.56399999999999995"/>
    <n v="7.0800000000000002E-2"/>
    <n v="9.8999999999999991E-2"/>
    <n v="2.3399999999999997E-2"/>
    <n v="0.15190000000000001"/>
    <n v="0.10500000000000001"/>
    <n v="3.1074000000000006"/>
    <n v="1134.2010000000002"/>
    <n v="907.36080000000027"/>
    <n v="8546.6760000000013"/>
    <n v="7989.63"/>
    <n v="4938.576"/>
    <n v="4690.32"/>
    <m/>
    <n v="172.41750000000002"/>
    <n v="1005.2655"/>
    <s v="Turkey"/>
    <s v="TUR"/>
    <x v="111"/>
  </r>
  <r>
    <n v="228"/>
    <x v="227"/>
    <n v="5.55"/>
    <n v="18.52"/>
    <n v="6.48"/>
    <n v="2.68"/>
    <n v="2.78"/>
    <n v="1.1299999999999999"/>
    <n v="0.79"/>
    <n v="0.91"/>
    <n v="1.43"/>
    <n v="2.0299999999999998"/>
    <n v="9.69"/>
    <n v="0.69"/>
    <n v="6.48"/>
    <n v="1.1399999999999999"/>
    <n v="0"/>
    <n v="0"/>
    <n v="0.91"/>
    <n v="4.3899999999999997"/>
    <n v="0"/>
    <n v="1.03"/>
    <n v="0"/>
    <n v="326.36"/>
    <n v="223.52"/>
    <n v="687.64"/>
    <n v="444.4"/>
    <n v="76.97"/>
    <n v="20.16"/>
    <n v="17.93"/>
    <n v="25.7"/>
    <n v="0"/>
    <n v="5.93"/>
    <n v="49.69"/>
    <n v="39.630000000000003"/>
    <n v="88.6"/>
    <n v="57.86"/>
    <n v="0"/>
    <n v="0"/>
    <n v="0"/>
    <n v="0"/>
    <n v="0"/>
    <n v="0"/>
    <n v="0"/>
    <n v="0"/>
    <n v="0"/>
    <n v="0"/>
    <n v="0"/>
    <n v="1.69"/>
    <n v="0.96"/>
    <n v="0"/>
    <n v="1.1299999999999999"/>
    <n v="0"/>
    <n v="7.72"/>
    <n v="0"/>
    <n v="0"/>
    <n v="0"/>
    <n v="0.94379999999999986"/>
    <n v="8.458333333333333E-2"/>
    <n v="1.0659000000000001"/>
    <n v="9.0999999999999998E-2"/>
    <n v="0"/>
    <n v="0"/>
    <n v="0"/>
    <n v="0"/>
    <n v="0.28799999999999998"/>
    <n v="0"/>
    <n v="6.7799999999999999E-2"/>
    <n v="0"/>
    <n v="7.7200000000000005E-2"/>
    <n v="8.7800000000000003E-2"/>
    <n v="0"/>
    <n v="0"/>
    <n v="0"/>
    <n v="4743.6239999999998"/>
    <n v="4504.4519999999993"/>
    <n v="2575.9440000000004"/>
    <n v="2516.5320000000002"/>
    <m/>
    <n v="0"/>
    <n v="0"/>
    <s v="Brazil"/>
    <s v="BRA"/>
    <x v="112"/>
  </r>
  <r>
    <n v="229"/>
    <x v="228"/>
    <n v="6.45"/>
    <n v="22.23"/>
    <n v="5.55"/>
    <n v="2.5"/>
    <n v="3.33"/>
    <n v="0.99"/>
    <n v="0.36"/>
    <n v="1.08"/>
    <n v="0.5"/>
    <n v="1.91"/>
    <n v="8.6"/>
    <n v="0.33"/>
    <n v="9.56"/>
    <n v="1.86"/>
    <n v="2.54"/>
    <n v="2"/>
    <n v="0.44"/>
    <n v="5.37"/>
    <n v="20.010000000000002"/>
    <n v="1.4"/>
    <n v="55499.69"/>
    <n v="462.13"/>
    <n v="319.35000000000002"/>
    <n v="818.75"/>
    <n v="549.55999999999995"/>
    <n v="82.09"/>
    <n v="10.7"/>
    <n v="8.84"/>
    <n v="31.94"/>
    <n v="16.510000000000002"/>
    <n v="5.34"/>
    <n v="42.52"/>
    <n v="35.61"/>
    <n v="90.84"/>
    <n v="63.01"/>
    <n v="1432.67"/>
    <n v="937.48"/>
    <n v="534.29"/>
    <n v="23.77"/>
    <n v="0.47"/>
    <n v="0.62"/>
    <n v="8.89"/>
    <n v="1.06"/>
    <n v="1.03"/>
    <n v="0.75"/>
    <n v="0.88"/>
    <n v="2.2400000000000002"/>
    <n v="1.7"/>
    <n v="1.08"/>
    <n v="1.54"/>
    <n v="0.67"/>
    <n v="14.86"/>
    <n v="46636"/>
    <n v="297.31"/>
    <n v="5258.38"/>
    <n v="0.32999999999999996"/>
    <n v="7.9583333333333325E-2"/>
    <n v="0.94600000000000006"/>
    <n v="0.10800000000000001"/>
    <n v="5.3000000000000005E-2"/>
    <n v="5.1500000000000004E-2"/>
    <n v="0.22500000000000001"/>
    <n v="0.26400000000000001"/>
    <n v="0.51"/>
    <n v="6.4799999999999996E-2"/>
    <n v="9.2399999999999996E-2"/>
    <n v="2.01E-2"/>
    <n v="0.14860000000000001"/>
    <n v="0.10740000000000001"/>
    <n v="3.0003833333333336"/>
    <n v="1095.1399166666667"/>
    <n v="876.11193333333347"/>
    <n v="5483.76"/>
    <n v="5459.7959999999994"/>
    <n v="3344.04"/>
    <n v="3387.9060000000004"/>
    <m/>
    <n v="147.6497"/>
    <n v="653.47770000000014"/>
    <s v="Turkey"/>
    <s v="TUR"/>
    <x v="113"/>
  </r>
  <r>
    <n v="230"/>
    <x v="229"/>
    <n v="5.1100000000000003"/>
    <n v="0"/>
    <n v="0"/>
    <n v="0"/>
    <n v="0"/>
    <n v="0.83"/>
    <n v="0"/>
    <n v="0.94"/>
    <n v="0.56999999999999995"/>
    <n v="1.69"/>
    <n v="7.77"/>
    <n v="0.26"/>
    <n v="0"/>
    <n v="0"/>
    <n v="0"/>
    <n v="0"/>
    <n v="0"/>
    <n v="5.9"/>
    <n v="0"/>
    <n v="1.36"/>
    <n v="0"/>
    <n v="211.19"/>
    <n v="138.94"/>
    <n v="0"/>
    <n v="361.24"/>
    <n v="0"/>
    <n v="0"/>
    <n v="0"/>
    <n v="0"/>
    <n v="0"/>
    <n v="0"/>
    <n v="0"/>
    <n v="0"/>
    <n v="0"/>
    <n v="0"/>
    <n v="0"/>
    <n v="0"/>
    <n v="0"/>
    <n v="0"/>
    <n v="0"/>
    <n v="0"/>
    <n v="0"/>
    <n v="1.1000000000000001"/>
    <n v="1.1599999999999999"/>
    <n v="0.84"/>
    <n v="0.8"/>
    <n v="2.56"/>
    <n v="1.5"/>
    <n v="0.84"/>
    <n v="1.32"/>
    <n v="0.75"/>
    <n v="14.59"/>
    <n v="0"/>
    <n v="0"/>
    <n v="0"/>
    <n v="0.37619999999999998"/>
    <n v="7.0416666666666669E-2"/>
    <n v="0.85470000000000002"/>
    <n v="9.4E-2"/>
    <n v="5.5000000000000007E-2"/>
    <n v="5.7999999999999996E-2"/>
    <n v="0.252"/>
    <n v="0.24"/>
    <n v="0.45"/>
    <n v="5.04E-2"/>
    <n v="7.9200000000000007E-2"/>
    <n v="2.2499999999999999E-2"/>
    <n v="0.1459"/>
    <n v="0.11800000000000002"/>
    <n v="2.8663166666666666"/>
    <n v="1046.2055833333334"/>
    <n v="836.96446666666679"/>
    <n v="0"/>
    <n v="0"/>
    <n v="0"/>
    <n v="0"/>
    <m/>
    <n v="0"/>
    <n v="0"/>
    <s v="Turkey"/>
    <s v="TUR"/>
    <x v="114"/>
  </r>
  <r>
    <n v="231"/>
    <x v="230"/>
    <n v="6.22"/>
    <n v="20.010000000000002"/>
    <n v="5.78"/>
    <n v="1.87"/>
    <n v="2.13"/>
    <n v="1.01"/>
    <n v="0.28000000000000003"/>
    <n v="1"/>
    <n v="0.84"/>
    <n v="1.75"/>
    <n v="9.2100000000000009"/>
    <n v="0.3"/>
    <n v="6.67"/>
    <n v="2.02"/>
    <n v="2.89"/>
    <n v="1.89"/>
    <n v="0.38"/>
    <n v="6.6"/>
    <n v="0"/>
    <n v="1.29"/>
    <n v="59919.44"/>
    <n v="229.74"/>
    <n v="133.38"/>
    <n v="411.29"/>
    <n v="270.49"/>
    <n v="56.29"/>
    <n v="10.74"/>
    <n v="6.85"/>
    <n v="39.270000000000003"/>
    <n v="0"/>
    <n v="3.62"/>
    <n v="24.01"/>
    <n v="33.35"/>
    <n v="63.58"/>
    <n v="51.13"/>
    <n v="0"/>
    <n v="0"/>
    <n v="429.79"/>
    <n v="0"/>
    <n v="0"/>
    <n v="0"/>
    <n v="0"/>
    <n v="1.22"/>
    <n v="1.41"/>
    <n v="0.78"/>
    <n v="1.01"/>
    <n v="2.39"/>
    <n v="1.91"/>
    <n v="0.96"/>
    <n v="1.7"/>
    <n v="0.56999999999999995"/>
    <n v="17"/>
    <n v="40896.269999999997"/>
    <n v="216.75"/>
    <n v="5138.45"/>
    <n v="0.5544"/>
    <n v="7.2916666666666671E-2"/>
    <n v="1.0131000000000001"/>
    <n v="0.1"/>
    <n v="6.0999999999999999E-2"/>
    <n v="7.0499999999999993E-2"/>
    <n v="0.23399999999999999"/>
    <n v="0.30299999999999999"/>
    <n v="0.57299999999999995"/>
    <n v="5.7599999999999998E-2"/>
    <n v="0.10200000000000001"/>
    <n v="1.7099999999999997E-2"/>
    <n v="0.17"/>
    <n v="0.13200000000000001"/>
    <n v="3.4606166666666667"/>
    <n v="1263.1250833333334"/>
    <n v="1010.5000666666667"/>
    <n v="2872.3560000000002"/>
    <n v="2788.59"/>
    <n v="1783.0560000000003"/>
    <n v="1554.6000000000001"/>
    <m/>
    <n v="0"/>
    <n v="0"/>
    <s v="Turkey"/>
    <s v="TUR"/>
    <x v="115"/>
  </r>
  <r>
    <n v="232"/>
    <x v="231"/>
    <n v="4.8899999999999997"/>
    <n v="18.45"/>
    <n v="0"/>
    <n v="2.2200000000000002"/>
    <n v="2.33"/>
    <n v="0.82"/>
    <n v="0.26"/>
    <n v="0.97"/>
    <n v="0.83"/>
    <n v="1.86"/>
    <n v="8.68"/>
    <n v="0.22"/>
    <n v="8.89"/>
    <n v="1.97"/>
    <n v="0"/>
    <n v="1.71"/>
    <n v="0.41"/>
    <n v="6.13"/>
    <n v="0"/>
    <n v="1.41"/>
    <n v="0"/>
    <n v="363.09"/>
    <n v="259.35000000000002"/>
    <n v="597.04"/>
    <n v="447.78"/>
    <n v="0"/>
    <n v="10"/>
    <n v="6.48"/>
    <n v="23.86"/>
    <n v="0"/>
    <n v="0"/>
    <n v="52.91"/>
    <n v="0"/>
    <n v="80.03"/>
    <n v="0"/>
    <n v="0"/>
    <n v="0"/>
    <n v="537.99"/>
    <n v="0"/>
    <n v="0"/>
    <n v="0"/>
    <n v="0"/>
    <n v="1.05"/>
    <n v="1.35"/>
    <n v="0.78"/>
    <n v="0.93"/>
    <n v="1.7"/>
    <n v="1.77"/>
    <n v="1.01"/>
    <n v="1.48"/>
    <n v="0.73"/>
    <n v="16.670000000000002"/>
    <n v="0"/>
    <n v="0"/>
    <n v="0"/>
    <n v="0.54779999999999995"/>
    <n v="7.7499999999999999E-2"/>
    <n v="0.95479999999999998"/>
    <n v="9.7000000000000003E-2"/>
    <n v="5.2500000000000005E-2"/>
    <n v="6.7500000000000004E-2"/>
    <n v="0.23399999999999999"/>
    <n v="0.27900000000000003"/>
    <n v="0.53100000000000003"/>
    <n v="6.0600000000000001E-2"/>
    <n v="8.8800000000000004E-2"/>
    <n v="2.1899999999999999E-2"/>
    <n v="0.16670000000000001"/>
    <n v="0.1226"/>
    <n v="3.3016999999999999"/>
    <n v="1205.1205"/>
    <n v="964.09640000000002"/>
    <n v="0"/>
    <n v="0"/>
    <n v="0"/>
    <n v="0"/>
    <m/>
    <n v="0"/>
    <n v="0"/>
    <s v="Turkey"/>
    <s v="TUR"/>
    <x v="116"/>
  </r>
  <r>
    <n v="233"/>
    <x v="232"/>
    <n v="3.11"/>
    <n v="22.23"/>
    <n v="0"/>
    <n v="0"/>
    <n v="0"/>
    <n v="0.89"/>
    <n v="0.24"/>
    <n v="0.94"/>
    <n v="0.81"/>
    <n v="1.7"/>
    <n v="8.67"/>
    <n v="0.35"/>
    <n v="8.23"/>
    <n v="1.96"/>
    <n v="2.5299999999999998"/>
    <n v="1.68"/>
    <n v="0.33"/>
    <n v="6.17"/>
    <n v="0"/>
    <n v="1.38"/>
    <n v="59919.44"/>
    <n v="279.12"/>
    <n v="192.86"/>
    <n v="479.19"/>
    <n v="312.70999999999998"/>
    <n v="57.24"/>
    <n v="10.28"/>
    <n v="6.74"/>
    <n v="20.29"/>
    <n v="0"/>
    <n v="4.07"/>
    <n v="53.64"/>
    <n v="40.01"/>
    <n v="87.44"/>
    <n v="69.650000000000006"/>
    <n v="711.37"/>
    <n v="644.67999999999995"/>
    <n v="434.26"/>
    <n v="0"/>
    <n v="0"/>
    <n v="0"/>
    <n v="0"/>
    <n v="1.1299999999999999"/>
    <n v="1.48"/>
    <n v="0.82"/>
    <n v="1.1399999999999999"/>
    <n v="2.15"/>
    <n v="1.71"/>
    <n v="0.94"/>
    <n v="1.5"/>
    <n v="0.56999999999999995"/>
    <n v="16.649999999999999"/>
    <n v="41970.73"/>
    <n v="202.85"/>
    <n v="0"/>
    <n v="0.53459999999999996"/>
    <n v="7.0833333333333331E-2"/>
    <n v="0.9537000000000001"/>
    <n v="9.4E-2"/>
    <n v="5.6499999999999995E-2"/>
    <n v="7.3999999999999996E-2"/>
    <n v="0.246"/>
    <n v="0.34199999999999997"/>
    <n v="0.51300000000000001"/>
    <n v="5.6399999999999992E-2"/>
    <n v="0.09"/>
    <n v="1.7099999999999997E-2"/>
    <n v="0.16650000000000001"/>
    <n v="0.1234"/>
    <n v="3.3380333333333341"/>
    <n v="1218.382166666667"/>
    <n v="974.70573333333368"/>
    <n v="3283.6919999999996"/>
    <n v="3174.0059999999999"/>
    <n v="2083.2720000000004"/>
    <n v="2095.3560000000002"/>
    <m/>
    <n v="0"/>
    <n v="0"/>
    <s v="Turkey"/>
    <s v="TUR"/>
    <x v="117"/>
  </r>
  <r>
    <n v="234"/>
    <x v="233"/>
    <n v="3.33"/>
    <n v="22.22"/>
    <n v="0"/>
    <n v="1.48"/>
    <n v="0"/>
    <n v="0.73"/>
    <n v="0.54"/>
    <n v="1.28"/>
    <n v="1.31"/>
    <n v="2.21"/>
    <n v="7.53"/>
    <n v="0.63"/>
    <n v="7.41"/>
    <n v="1.1599999999999999"/>
    <n v="0"/>
    <n v="0"/>
    <n v="0"/>
    <n v="3.09"/>
    <n v="0"/>
    <n v="1.04"/>
    <n v="0"/>
    <n v="264.79000000000002"/>
    <n v="0"/>
    <n v="570.30999999999995"/>
    <n v="407.37"/>
    <n v="60.75"/>
    <n v="17.13"/>
    <n v="21.73"/>
    <n v="21.29"/>
    <n v="0"/>
    <n v="6.48"/>
    <n v="0"/>
    <n v="0"/>
    <n v="78.7"/>
    <n v="0"/>
    <n v="0"/>
    <n v="0"/>
    <n v="496.25"/>
    <n v="0"/>
    <n v="0"/>
    <n v="0"/>
    <n v="0"/>
    <n v="2.79"/>
    <n v="0"/>
    <n v="0"/>
    <n v="0"/>
    <n v="1.48"/>
    <n v="1.03"/>
    <n v="1.67"/>
    <n v="1.19"/>
    <n v="0"/>
    <n v="7.55"/>
    <n v="0"/>
    <n v="0"/>
    <n v="0"/>
    <n v="0.86459999999999992"/>
    <n v="9.2083333333333336E-2"/>
    <n v="0.82830000000000015"/>
    <n v="0.128"/>
    <n v="0.13950000000000001"/>
    <n v="0"/>
    <n v="0"/>
    <n v="0"/>
    <n v="0.309"/>
    <n v="0.1002"/>
    <n v="7.1399999999999991E-2"/>
    <n v="0"/>
    <n v="7.5499999999999998E-2"/>
    <n v="6.1800000000000001E-2"/>
    <n v="0"/>
    <n v="0"/>
    <n v="0"/>
    <n v="3957.8519999999999"/>
    <n v="4082.9820000000004"/>
    <n v="2124.732"/>
    <n v="0"/>
    <m/>
    <n v="0"/>
    <n v="0"/>
    <s v="Brazil"/>
    <s v="BRA"/>
    <x v="118"/>
  </r>
  <r>
    <n v="235"/>
    <x v="234"/>
    <n v="3.56"/>
    <n v="15.56"/>
    <n v="0"/>
    <n v="1.73"/>
    <n v="2.4500000000000002"/>
    <n v="0.68"/>
    <n v="0"/>
    <n v="0.91"/>
    <n v="0.52"/>
    <n v="1.53"/>
    <n v="0"/>
    <n v="0.26"/>
    <n v="0"/>
    <n v="0"/>
    <n v="0"/>
    <n v="1.93"/>
    <n v="0"/>
    <n v="4.38"/>
    <n v="0"/>
    <n v="0"/>
    <n v="0"/>
    <n v="244.53"/>
    <n v="188.96"/>
    <n v="0"/>
    <n v="0"/>
    <n v="0"/>
    <n v="0"/>
    <n v="0"/>
    <n v="18.34"/>
    <n v="0"/>
    <n v="0"/>
    <n v="0"/>
    <n v="0"/>
    <n v="0"/>
    <n v="0"/>
    <n v="0"/>
    <n v="0"/>
    <n v="416.82"/>
    <n v="0"/>
    <n v="0"/>
    <n v="0"/>
    <n v="0"/>
    <n v="0.94"/>
    <n v="1.0900000000000001"/>
    <n v="0.66"/>
    <n v="0.71"/>
    <n v="1.44"/>
    <n v="1.44"/>
    <n v="0.89"/>
    <n v="1.22"/>
    <n v="0.56999999999999995"/>
    <n v="14.22"/>
    <n v="0"/>
    <n v="0"/>
    <n v="0"/>
    <n v="0.34320000000000001"/>
    <n v="6.3750000000000001E-2"/>
    <n v="0"/>
    <n v="9.0999999999999998E-2"/>
    <n v="4.7E-2"/>
    <n v="5.4500000000000007E-2"/>
    <n v="0.19800000000000001"/>
    <n v="0.21299999999999999"/>
    <n v="0.43200000000000005"/>
    <n v="5.3400000000000003E-2"/>
    <n v="7.3200000000000001E-2"/>
    <n v="1.7099999999999997E-2"/>
    <n v="0.14220000000000002"/>
    <n v="8.7599999999999997E-2"/>
    <n v="0"/>
    <n v="0"/>
    <n v="0"/>
    <n v="0"/>
    <n v="0"/>
    <n v="0"/>
    <n v="0"/>
    <m/>
    <n v="0"/>
    <n v="0"/>
    <s v="Turkey"/>
    <s v="TUR"/>
    <x v="119"/>
  </r>
  <r>
    <n v="236"/>
    <x v="235"/>
    <n v="4.45"/>
    <n v="22.23"/>
    <n v="6"/>
    <n v="1.87"/>
    <n v="2.67"/>
    <n v="0.99"/>
    <n v="0.22"/>
    <n v="0.97"/>
    <n v="0.57999999999999996"/>
    <n v="1.7"/>
    <n v="8.26"/>
    <n v="0.27"/>
    <n v="0"/>
    <n v="1.7"/>
    <n v="0"/>
    <n v="1.67"/>
    <n v="0.44"/>
    <n v="5.21"/>
    <n v="0"/>
    <n v="1.35"/>
    <n v="0"/>
    <n v="442.75"/>
    <n v="326.04000000000002"/>
    <n v="622.45000000000005"/>
    <n v="527.97"/>
    <n v="75.06"/>
    <n v="10.56"/>
    <n v="6.64"/>
    <n v="15.56"/>
    <n v="0"/>
    <n v="0"/>
    <n v="0"/>
    <n v="0"/>
    <n v="72.47"/>
    <n v="0"/>
    <n v="0"/>
    <n v="0"/>
    <n v="451.03"/>
    <n v="0"/>
    <n v="0"/>
    <n v="0"/>
    <n v="0"/>
    <n v="1.02"/>
    <n v="1.28"/>
    <n v="0.71"/>
    <n v="1.1100000000000001"/>
    <n v="2.48"/>
    <n v="1.76"/>
    <n v="0.93"/>
    <n v="1.48"/>
    <n v="0.47"/>
    <n v="15.27"/>
    <n v="0"/>
    <n v="0"/>
    <n v="0"/>
    <n v="0.38279999999999992"/>
    <n v="7.0833333333333331E-2"/>
    <n v="0.90860000000000007"/>
    <n v="9.7000000000000003E-2"/>
    <n v="5.1000000000000004E-2"/>
    <n v="6.4000000000000001E-2"/>
    <n v="0.21299999999999999"/>
    <n v="0.33300000000000002"/>
    <n v="0.52800000000000002"/>
    <n v="5.5800000000000002E-2"/>
    <n v="8.8800000000000004E-2"/>
    <n v="1.4099999999999998E-2"/>
    <n v="0.1527"/>
    <n v="0.1042"/>
    <n v="3.0638333333333332"/>
    <n v="1118.2991666666667"/>
    <n v="894.63933333333341"/>
    <n v="4250.2440000000006"/>
    <n v="5218.0259999999998"/>
    <n v="3172.0439999999999"/>
    <n v="3400.6560000000004"/>
    <m/>
    <n v="0"/>
    <n v="0"/>
    <s v="Turkey"/>
    <s v="TUR"/>
    <x v="120"/>
  </r>
  <r>
    <n v="237"/>
    <x v="236"/>
    <n v="6.48"/>
    <n v="33.33"/>
    <n v="6.48"/>
    <n v="1.85"/>
    <n v="2.78"/>
    <n v="1.1499999999999999"/>
    <n v="0.69"/>
    <n v="1.0900000000000001"/>
    <n v="1.56"/>
    <n v="2.0699999999999998"/>
    <n v="8.09"/>
    <n v="0.52"/>
    <n v="8.33"/>
    <n v="1.18"/>
    <n v="2.16"/>
    <n v="1.94"/>
    <n v="0.93"/>
    <n v="3.2"/>
    <n v="0"/>
    <n v="1.05"/>
    <n v="0"/>
    <n v="425.88"/>
    <n v="294.83999999999997"/>
    <n v="861.73"/>
    <n v="671.23"/>
    <n v="101.12"/>
    <n v="20.34"/>
    <n v="18.02"/>
    <n v="24.73"/>
    <n v="0"/>
    <n v="7.41"/>
    <n v="59.66"/>
    <n v="48.28"/>
    <n v="79.760000000000005"/>
    <n v="67.12"/>
    <n v="2226.92"/>
    <n v="1019.41"/>
    <n v="331.94"/>
    <n v="0"/>
    <n v="1.1100000000000001"/>
    <n v="0"/>
    <n v="0"/>
    <n v="2.1800000000000002"/>
    <n v="1.08"/>
    <n v="1.07"/>
    <n v="0.61"/>
    <n v="1.95"/>
    <n v="1.05"/>
    <n v="1.7"/>
    <n v="1.56"/>
    <n v="1.07"/>
    <n v="7.82"/>
    <n v="0"/>
    <n v="608.98"/>
    <n v="7452.94"/>
    <n v="1.0295999999999998"/>
    <n v="8.6249999999999993E-2"/>
    <n v="0.88990000000000014"/>
    <n v="0.10900000000000001"/>
    <n v="0.10900000000000001"/>
    <n v="5.4000000000000006E-2"/>
    <n v="0.32100000000000001"/>
    <n v="0.183"/>
    <n v="0.31500000000000006"/>
    <n v="0.10200000000000001"/>
    <n v="9.3599999999999989E-2"/>
    <n v="3.2100000000000004E-2"/>
    <n v="7.8200000000000006E-2"/>
    <n v="6.4000000000000015E-2"/>
    <n v="3.4666499999999991"/>
    <n v="1265.3272499999996"/>
    <n v="1012.2617999999998"/>
    <n v="5934.0360000000001"/>
    <n v="6691.0380000000014"/>
    <n v="3318.9359999999997"/>
    <n v="3303.5279999999998"/>
    <m/>
    <n v="0"/>
    <n v="0"/>
    <s v="Brazil"/>
    <s v="BRA"/>
    <x v="121"/>
  </r>
  <r>
    <n v="238"/>
    <x v="237"/>
    <n v="2.89"/>
    <n v="22.23"/>
    <n v="0"/>
    <n v="2.27"/>
    <n v="2.67"/>
    <n v="0.89"/>
    <n v="0.31"/>
    <n v="0.89"/>
    <n v="0"/>
    <n v="0"/>
    <n v="0"/>
    <n v="0"/>
    <n v="0"/>
    <n v="0"/>
    <n v="0"/>
    <n v="0"/>
    <n v="0"/>
    <n v="0"/>
    <n v="0"/>
    <n v="0"/>
    <n v="0"/>
    <n v="0"/>
    <n v="0"/>
    <n v="0"/>
    <n v="0"/>
    <n v="0"/>
    <n v="0"/>
    <n v="6.5"/>
    <n v="0"/>
    <n v="0"/>
    <n v="0"/>
    <n v="0"/>
    <n v="0"/>
    <n v="0"/>
    <n v="0"/>
    <n v="0"/>
    <n v="0"/>
    <n v="0"/>
    <n v="0"/>
    <n v="0"/>
    <n v="0"/>
    <n v="0"/>
    <n v="0"/>
    <n v="0"/>
    <n v="0"/>
    <n v="0"/>
    <n v="1.85"/>
    <n v="0"/>
    <n v="0"/>
    <n v="0"/>
    <n v="0.64"/>
    <n v="0"/>
    <n v="0"/>
    <n v="0"/>
    <n v="0"/>
    <n v="0"/>
    <n v="0"/>
    <n v="0"/>
    <n v="8.8999999999999996E-2"/>
    <n v="0"/>
    <n v="0"/>
    <n v="0"/>
    <n v="0"/>
    <n v="0"/>
    <n v="0"/>
    <n v="0"/>
    <n v="1.9200000000000002E-2"/>
    <n v="0"/>
    <n v="0"/>
    <n v="0"/>
    <n v="0"/>
    <n v="0"/>
    <n v="0"/>
    <n v="0"/>
    <n v="0"/>
    <n v="0"/>
    <m/>
    <n v="0"/>
    <n v="0"/>
    <s v="Turkey"/>
    <s v="TUR"/>
    <x v="122"/>
  </r>
  <r>
    <n v="239"/>
    <x v="238"/>
    <n v="3.08"/>
    <n v="21"/>
    <n v="4.59"/>
    <n v="0.79"/>
    <n v="1.57"/>
    <n v="0.46"/>
    <n v="0.26"/>
    <n v="1.62"/>
    <n v="0"/>
    <n v="1.32"/>
    <n v="0"/>
    <n v="0"/>
    <n v="0"/>
    <n v="0"/>
    <n v="0"/>
    <n v="0"/>
    <n v="0"/>
    <n v="0"/>
    <n v="0"/>
    <n v="1.1100000000000001"/>
    <n v="0"/>
    <n v="465.86"/>
    <n v="293.08"/>
    <n v="0"/>
    <n v="0"/>
    <n v="0"/>
    <n v="0"/>
    <n v="14.63"/>
    <n v="0"/>
    <n v="0"/>
    <n v="0"/>
    <n v="0"/>
    <n v="0"/>
    <n v="0"/>
    <n v="0"/>
    <n v="6982.89"/>
    <n v="4030.75"/>
    <n v="971.9"/>
    <n v="4.24"/>
    <n v="0"/>
    <n v="0"/>
    <n v="0"/>
    <n v="0"/>
    <n v="0"/>
    <n v="0"/>
    <n v="0"/>
    <n v="3.23"/>
    <n v="0.85"/>
    <n v="0"/>
    <n v="0"/>
    <n v="0"/>
    <n v="0"/>
    <n v="0"/>
    <n v="0"/>
    <n v="0"/>
    <n v="0"/>
    <n v="5.5E-2"/>
    <n v="0"/>
    <n v="0.16200000000000001"/>
    <n v="0"/>
    <n v="0"/>
    <n v="0"/>
    <n v="0"/>
    <n v="0.255"/>
    <n v="0"/>
    <n v="0"/>
    <n v="0"/>
    <n v="0"/>
    <n v="0"/>
    <n v="0"/>
    <n v="0"/>
    <n v="0"/>
    <n v="0"/>
    <n v="0"/>
    <n v="0"/>
    <n v="0"/>
    <m/>
    <n v="0"/>
    <n v="0"/>
    <s v="China"/>
    <s v="CHN"/>
    <x v="123"/>
  </r>
  <r>
    <n v="240"/>
    <x v="239"/>
    <n v="5.1100000000000003"/>
    <n v="17.78"/>
    <n v="0"/>
    <n v="2.11"/>
    <n v="0"/>
    <n v="0.79"/>
    <n v="0.27"/>
    <n v="1"/>
    <n v="0.78"/>
    <n v="1.66"/>
    <n v="9.18"/>
    <n v="0.27"/>
    <n v="0"/>
    <n v="0"/>
    <n v="2.33"/>
    <n v="1.93"/>
    <n v="0.43"/>
    <n v="6.23"/>
    <n v="0"/>
    <n v="1.54"/>
    <n v="0"/>
    <n v="0"/>
    <n v="0"/>
    <n v="0"/>
    <n v="0"/>
    <n v="0"/>
    <n v="0"/>
    <n v="7.37"/>
    <n v="28.62"/>
    <n v="0"/>
    <n v="4.47"/>
    <n v="0"/>
    <n v="0"/>
    <n v="0"/>
    <n v="0"/>
    <n v="0"/>
    <n v="0"/>
    <n v="523.21"/>
    <n v="0"/>
    <n v="0"/>
    <n v="0"/>
    <n v="0"/>
    <n v="1.18"/>
    <n v="1.45"/>
    <n v="0.78"/>
    <n v="1.2"/>
    <n v="2.17"/>
    <n v="1.79"/>
    <n v="1.01"/>
    <n v="1.59"/>
    <n v="0.62"/>
    <n v="16.23"/>
    <n v="0"/>
    <n v="0"/>
    <n v="0"/>
    <n v="0.51479999999999992"/>
    <n v="6.9166666666666668E-2"/>
    <n v="1.0098"/>
    <n v="0.1"/>
    <n v="5.8999999999999997E-2"/>
    <n v="7.2499999999999995E-2"/>
    <n v="0.23399999999999999"/>
    <n v="0.36"/>
    <n v="0.53700000000000003"/>
    <n v="6.0600000000000001E-2"/>
    <n v="9.5399999999999999E-2"/>
    <n v="1.8599999999999998E-2"/>
    <n v="0.16230000000000003"/>
    <n v="0.12460000000000002"/>
    <n v="3.4177666666666671"/>
    <n v="1247.4848333333334"/>
    <n v="997.98786666666683"/>
    <n v="0"/>
    <n v="0"/>
    <n v="0"/>
    <n v="0"/>
    <m/>
    <n v="0"/>
    <n v="0"/>
    <s v="Turkey"/>
    <s v="TUR"/>
    <x v="124"/>
  </r>
  <r>
    <n v="241"/>
    <x v="240"/>
    <n v="0"/>
    <n v="0"/>
    <n v="0"/>
    <n v="0"/>
    <n v="0"/>
    <n v="0"/>
    <n v="0"/>
    <n v="1.0900000000000001"/>
    <n v="0"/>
    <n v="2.13"/>
    <n v="0"/>
    <n v="0"/>
    <n v="0"/>
    <n v="0"/>
    <n v="0"/>
    <n v="0"/>
    <n v="0.91"/>
    <n v="0"/>
    <n v="0"/>
    <n v="1.04"/>
    <n v="0"/>
    <n v="337"/>
    <n v="0"/>
    <n v="0"/>
    <n v="0"/>
    <n v="0"/>
    <n v="0"/>
    <n v="0"/>
    <n v="0"/>
    <n v="0"/>
    <n v="0"/>
    <n v="0"/>
    <n v="0"/>
    <n v="0"/>
    <n v="0"/>
    <n v="0"/>
    <n v="0"/>
    <n v="0"/>
    <n v="0"/>
    <n v="0"/>
    <n v="0"/>
    <n v="0"/>
    <n v="0"/>
    <n v="0"/>
    <n v="0"/>
    <n v="0"/>
    <n v="0"/>
    <n v="0"/>
    <n v="1.29"/>
    <n v="0"/>
    <n v="0"/>
    <n v="0"/>
    <n v="0"/>
    <n v="0"/>
    <n v="0"/>
    <n v="0"/>
    <n v="8.8749999999999996E-2"/>
    <n v="0"/>
    <n v="0.10900000000000001"/>
    <n v="0"/>
    <n v="0"/>
    <n v="0"/>
    <n v="0"/>
    <n v="0"/>
    <n v="7.7399999999999997E-2"/>
    <n v="0"/>
    <n v="0"/>
    <n v="0"/>
    <n v="0"/>
    <n v="0"/>
    <n v="0"/>
    <n v="0"/>
    <n v="0"/>
    <n v="0"/>
    <n v="0"/>
    <n v="0"/>
    <m/>
    <n v="0"/>
    <n v="0"/>
    <s v="Brazil"/>
    <s v="BRA"/>
    <x v="125"/>
  </r>
  <r>
    <n v="242"/>
    <x v="241"/>
    <n v="7.62"/>
    <n v="106.71"/>
    <n v="0"/>
    <n v="1.49"/>
    <n v="2.29"/>
    <n v="1.43"/>
    <n v="0.7"/>
    <n v="0"/>
    <n v="0"/>
    <n v="1.77"/>
    <n v="0"/>
    <n v="0.59"/>
    <n v="0"/>
    <n v="0"/>
    <n v="0"/>
    <n v="0"/>
    <n v="0"/>
    <n v="0"/>
    <n v="0"/>
    <n v="1.0900000000000001"/>
    <n v="0"/>
    <n v="795.08"/>
    <n v="517.66"/>
    <n v="1723.91"/>
    <n v="964.02"/>
    <n v="145.21"/>
    <n v="157.53"/>
    <n v="22.87"/>
    <n v="0"/>
    <n v="0"/>
    <n v="0"/>
    <n v="71.19"/>
    <n v="59.71"/>
    <n v="123.91"/>
    <n v="133.69999999999999"/>
    <n v="1803.29"/>
    <n v="872.37"/>
    <n v="141.88999999999999"/>
    <n v="19.32"/>
    <n v="0"/>
    <n v="0"/>
    <n v="0"/>
    <n v="0"/>
    <n v="0"/>
    <n v="0"/>
    <n v="0"/>
    <n v="1.48"/>
    <n v="1.53"/>
    <n v="0"/>
    <n v="0"/>
    <n v="0"/>
    <n v="0"/>
    <n v="0"/>
    <n v="459.63"/>
    <n v="3002.48"/>
    <n v="0"/>
    <n v="7.3749999999999996E-2"/>
    <n v="0"/>
    <n v="0"/>
    <n v="0"/>
    <n v="0"/>
    <n v="0"/>
    <n v="0"/>
    <n v="0.45899999999999996"/>
    <n v="0"/>
    <n v="0"/>
    <n v="0"/>
    <n v="0"/>
    <n v="0"/>
    <n v="0"/>
    <n v="0"/>
    <n v="0"/>
    <n v="11730.011999999999"/>
    <n v="9602.3279999999995"/>
    <n v="6157.0320000000002"/>
    <n v="5585.0880000000006"/>
    <m/>
    <n v="0"/>
    <n v="0"/>
    <s v="Cameroon"/>
    <s v="CMR"/>
    <x v="126"/>
  </r>
  <r>
    <n v="243"/>
    <x v="242"/>
    <n v="4.63"/>
    <n v="0"/>
    <n v="0"/>
    <n v="1.67"/>
    <n v="0"/>
    <n v="0"/>
    <n v="0"/>
    <n v="1.06"/>
    <n v="1.44"/>
    <n v="0"/>
    <n v="0"/>
    <n v="0"/>
    <n v="0"/>
    <n v="0"/>
    <n v="0"/>
    <n v="0"/>
    <n v="0"/>
    <n v="0"/>
    <n v="0"/>
    <n v="1.05"/>
    <n v="0"/>
    <n v="0"/>
    <n v="0"/>
    <n v="0"/>
    <n v="0"/>
    <n v="0"/>
    <n v="0"/>
    <n v="0"/>
    <n v="0"/>
    <n v="0"/>
    <n v="0"/>
    <n v="0"/>
    <n v="0"/>
    <n v="0"/>
    <n v="0"/>
    <n v="0"/>
    <n v="0"/>
    <n v="0"/>
    <n v="0"/>
    <n v="0"/>
    <n v="0"/>
    <n v="0"/>
    <n v="0"/>
    <n v="0"/>
    <n v="1.2"/>
    <n v="0"/>
    <n v="0"/>
    <n v="0"/>
    <n v="0"/>
    <n v="0"/>
    <n v="0"/>
    <n v="0"/>
    <n v="0"/>
    <n v="0"/>
    <n v="0"/>
    <n v="0.95039999999999991"/>
    <n v="0"/>
    <n v="0"/>
    <n v="0.10600000000000001"/>
    <n v="0"/>
    <n v="0"/>
    <n v="0.36"/>
    <n v="0"/>
    <n v="0"/>
    <n v="0"/>
    <n v="0"/>
    <n v="0"/>
    <n v="0"/>
    <n v="0"/>
    <n v="0"/>
    <n v="0"/>
    <n v="0"/>
    <n v="0"/>
    <n v="0"/>
    <n v="0"/>
    <n v="0"/>
    <m/>
    <n v="0"/>
    <n v="0"/>
    <s v="Brazil"/>
    <s v="BRA"/>
    <x v="127"/>
  </r>
  <r>
    <n v="244"/>
    <x v="243"/>
    <n v="15"/>
    <n v="0"/>
    <n v="0"/>
    <n v="0"/>
    <n v="0"/>
    <n v="0"/>
    <n v="1.38"/>
    <n v="0"/>
    <n v="0"/>
    <n v="0"/>
    <n v="0"/>
    <n v="0"/>
    <n v="0"/>
    <n v="0"/>
    <n v="0"/>
    <n v="0"/>
    <n v="0"/>
    <n v="0"/>
    <n v="0"/>
    <n v="1.78"/>
    <n v="0"/>
    <n v="0"/>
    <n v="0"/>
    <n v="0"/>
    <n v="0"/>
    <n v="0"/>
    <n v="0"/>
    <n v="14.99"/>
    <n v="0"/>
    <n v="0"/>
    <n v="0"/>
    <n v="0"/>
    <n v="0"/>
    <n v="0"/>
    <n v="0"/>
    <n v="0"/>
    <n v="0"/>
    <n v="0"/>
    <n v="0"/>
    <n v="0"/>
    <n v="0"/>
    <n v="0"/>
    <n v="0"/>
    <n v="0"/>
    <n v="0"/>
    <n v="0"/>
    <n v="1.65"/>
    <n v="0"/>
    <n v="0"/>
    <n v="0"/>
    <n v="0"/>
    <n v="0"/>
    <n v="0"/>
    <n v="0"/>
    <n v="0"/>
    <n v="0"/>
    <n v="0"/>
    <n v="0"/>
    <n v="0"/>
    <n v="0"/>
    <n v="0"/>
    <n v="0"/>
    <n v="0"/>
    <n v="0"/>
    <n v="0"/>
    <n v="0"/>
    <n v="0"/>
    <n v="0"/>
    <n v="0"/>
    <n v="0"/>
    <n v="0"/>
    <n v="0"/>
    <n v="0"/>
    <n v="0"/>
    <n v="0"/>
    <n v="0"/>
    <m/>
    <n v="0"/>
    <n v="0"/>
    <s v="Italy"/>
    <s v="ITA"/>
    <x v="128"/>
  </r>
  <r>
    <n v="245"/>
    <x v="244"/>
    <n v="3"/>
    <n v="0"/>
    <n v="0"/>
    <n v="0"/>
    <n v="0"/>
    <n v="0"/>
    <n v="0"/>
    <n v="0.92"/>
    <n v="0.75"/>
    <n v="1.5"/>
    <n v="0"/>
    <n v="0.18"/>
    <n v="0"/>
    <n v="0"/>
    <n v="0"/>
    <n v="0"/>
    <n v="0.36"/>
    <n v="5.23"/>
    <n v="0"/>
    <n v="1.53"/>
    <n v="0"/>
    <n v="0"/>
    <n v="155.61000000000001"/>
    <n v="0"/>
    <n v="261.20999999999998"/>
    <n v="0"/>
    <n v="0"/>
    <n v="0"/>
    <n v="0"/>
    <n v="0"/>
    <n v="0"/>
    <n v="0"/>
    <n v="0"/>
    <n v="0"/>
    <n v="0"/>
    <n v="0"/>
    <n v="0"/>
    <n v="0"/>
    <n v="0"/>
    <n v="0"/>
    <n v="0"/>
    <n v="0"/>
    <n v="0.92"/>
    <n v="0"/>
    <n v="0.71"/>
    <n v="0"/>
    <n v="0"/>
    <n v="0"/>
    <n v="0.99"/>
    <n v="0"/>
    <n v="0"/>
    <n v="11.82"/>
    <n v="0"/>
    <n v="0"/>
    <n v="0"/>
    <n v="0.49499999999999994"/>
    <n v="6.25E-2"/>
    <n v="0"/>
    <n v="9.1999999999999998E-2"/>
    <n v="4.5999999999999999E-2"/>
    <n v="0"/>
    <n v="0.21299999999999999"/>
    <n v="0"/>
    <n v="0"/>
    <n v="5.9399999999999994E-2"/>
    <n v="0"/>
    <n v="0"/>
    <n v="0.11820000000000001"/>
    <n v="0.1046"/>
    <n v="0"/>
    <n v="0"/>
    <n v="0"/>
    <n v="0"/>
    <n v="0"/>
    <n v="0"/>
    <n v="0"/>
    <m/>
    <n v="0"/>
    <n v="0"/>
    <s v="Turkey"/>
    <s v="TUR"/>
    <x v="129"/>
  </r>
  <r>
    <n v="246"/>
    <x v="245"/>
    <n v="1.76"/>
    <n v="21.13"/>
    <n v="7.03"/>
    <n v="2.46"/>
    <n v="3.17"/>
    <n v="0.48"/>
    <n v="0.16"/>
    <n v="0.79"/>
    <n v="0.51"/>
    <n v="1.51"/>
    <n v="8.75"/>
    <n v="0.26"/>
    <n v="5.28"/>
    <n v="2.11"/>
    <n v="3.05"/>
    <n v="2.64"/>
    <n v="0.21"/>
    <n v="3.11"/>
    <n v="0"/>
    <n v="1.23"/>
    <n v="0"/>
    <n v="221.23"/>
    <n v="119.71"/>
    <n v="338.01"/>
    <n v="221.38"/>
    <n v="40"/>
    <n v="10.7"/>
    <n v="4.8600000000000003"/>
    <n v="23.77"/>
    <n v="9.66"/>
    <n v="3.52"/>
    <n v="28.44"/>
    <n v="38.340000000000003"/>
    <n v="55.98"/>
    <n v="37.54"/>
    <n v="2136.7399999999998"/>
    <n v="1050.54"/>
    <n v="248.16"/>
    <n v="13.38"/>
    <n v="2.11"/>
    <n v="0.79"/>
    <n v="0"/>
    <n v="2.37"/>
    <n v="1.28"/>
    <n v="0.44"/>
    <n v="0.32"/>
    <n v="1.51"/>
    <n v="0.77"/>
    <n v="0.71"/>
    <n v="0.99"/>
    <n v="0.57999999999999996"/>
    <n v="5.07"/>
    <n v="36517.4"/>
    <n v="107.1"/>
    <n v="5703.97"/>
    <n v="0.33659999999999995"/>
    <n v="6.2916666666666662E-2"/>
    <n v="0.96250000000000002"/>
    <n v="7.9000000000000001E-2"/>
    <n v="0.11850000000000001"/>
    <n v="6.4000000000000001E-2"/>
    <n v="0.13200000000000001"/>
    <n v="9.6000000000000002E-2"/>
    <n v="0.23100000000000001"/>
    <n v="4.2599999999999999E-2"/>
    <n v="5.9399999999999994E-2"/>
    <n v="1.7399999999999999E-2"/>
    <n v="5.0700000000000002E-2"/>
    <n v="6.2199999999999998E-2"/>
    <n v="2.3148166666666667"/>
    <n v="844.90808333333337"/>
    <n v="675.92646666666678"/>
    <n v="2322.8999999999996"/>
    <n v="2244.0839999999998"/>
    <n v="1622.22"/>
    <n v="1329.0539999999999"/>
    <m/>
    <n v="0"/>
    <n v="0"/>
    <s v="Nepal"/>
    <s v="NPL"/>
    <x v="130"/>
  </r>
  <r>
    <n v="247"/>
    <x v="246"/>
    <n v="13.83"/>
    <n v="0"/>
    <n v="0"/>
    <n v="0"/>
    <n v="0"/>
    <n v="0"/>
    <n v="0"/>
    <n v="0"/>
    <n v="0"/>
    <n v="0"/>
    <n v="0"/>
    <n v="0"/>
    <n v="0"/>
    <n v="0"/>
    <n v="0"/>
    <n v="0"/>
    <n v="0"/>
    <n v="0"/>
    <n v="0"/>
    <n v="1.21"/>
    <n v="0"/>
    <n v="1193.1400000000001"/>
    <n v="1085.93"/>
    <n v="0"/>
    <n v="0"/>
    <n v="0"/>
    <n v="0"/>
    <n v="39.770000000000003"/>
    <n v="0"/>
    <n v="0"/>
    <n v="0"/>
    <n v="0"/>
    <n v="0"/>
    <n v="0"/>
    <n v="0"/>
    <n v="0"/>
    <n v="0"/>
    <n v="0"/>
    <n v="6.84"/>
    <n v="0"/>
    <n v="0"/>
    <n v="0"/>
    <n v="0"/>
    <n v="0"/>
    <n v="0"/>
    <n v="0"/>
    <n v="0"/>
    <n v="0"/>
    <n v="0"/>
    <n v="0"/>
    <n v="0"/>
    <n v="0"/>
    <n v="0"/>
    <n v="0"/>
    <n v="0"/>
    <n v="0"/>
    <n v="0"/>
    <n v="0"/>
    <n v="0"/>
    <n v="0"/>
    <n v="0"/>
    <n v="0"/>
    <n v="0"/>
    <n v="0"/>
    <n v="0"/>
    <n v="0"/>
    <n v="0"/>
    <n v="0"/>
    <n v="0"/>
    <n v="0"/>
    <n v="0"/>
    <n v="0"/>
    <n v="0"/>
    <n v="0"/>
    <n v="0"/>
    <n v="0"/>
    <m/>
    <n v="0"/>
    <n v="0"/>
    <s v="Canada"/>
    <s v="CAN"/>
    <x v="131"/>
  </r>
  <r>
    <n v="248"/>
    <x v="247"/>
    <n v="0"/>
    <n v="0"/>
    <n v="0"/>
    <n v="5.19"/>
    <n v="0"/>
    <n v="0"/>
    <n v="0"/>
    <n v="0"/>
    <n v="0"/>
    <n v="0"/>
    <n v="0"/>
    <n v="0"/>
    <n v="0"/>
    <n v="0"/>
    <n v="0"/>
    <n v="0"/>
    <n v="0"/>
    <n v="0"/>
    <n v="0"/>
    <n v="1.04"/>
    <n v="0"/>
    <n v="1189.68"/>
    <n v="1149.9100000000001"/>
    <n v="0"/>
    <n v="0"/>
    <n v="0"/>
    <n v="0"/>
    <n v="39.19"/>
    <n v="0"/>
    <n v="0"/>
    <n v="0"/>
    <n v="0"/>
    <n v="0"/>
    <n v="0"/>
    <n v="0"/>
    <n v="0"/>
    <n v="0"/>
    <n v="0"/>
    <n v="6.62"/>
    <n v="0"/>
    <n v="0"/>
    <n v="0"/>
    <n v="0"/>
    <n v="0"/>
    <n v="0"/>
    <n v="0"/>
    <n v="0"/>
    <n v="0"/>
    <n v="0"/>
    <n v="0"/>
    <n v="0"/>
    <n v="0"/>
    <n v="0"/>
    <n v="0"/>
    <n v="0"/>
    <n v="0"/>
    <n v="0"/>
    <n v="0"/>
    <n v="0"/>
    <n v="0"/>
    <n v="0"/>
    <n v="0"/>
    <n v="0"/>
    <n v="0"/>
    <n v="0"/>
    <n v="0"/>
    <n v="0"/>
    <n v="0"/>
    <n v="0"/>
    <n v="0"/>
    <n v="0"/>
    <n v="0"/>
    <n v="0"/>
    <n v="0"/>
    <n v="0"/>
    <n v="0"/>
    <m/>
    <n v="0"/>
    <n v="0"/>
    <s v="Canada"/>
    <s v="CAN"/>
    <x v="132"/>
  </r>
  <r>
    <n v="249"/>
    <x v="248"/>
    <n v="0"/>
    <n v="0"/>
    <n v="0"/>
    <n v="0"/>
    <n v="0"/>
    <n v="0"/>
    <n v="0"/>
    <n v="0"/>
    <n v="0"/>
    <n v="2.83"/>
    <n v="0"/>
    <n v="0"/>
    <n v="0"/>
    <n v="0"/>
    <n v="0"/>
    <n v="0"/>
    <n v="2.77"/>
    <n v="0"/>
    <n v="0"/>
    <n v="1.07"/>
    <n v="0"/>
    <n v="0"/>
    <n v="1210.43"/>
    <n v="0"/>
    <n v="0"/>
    <n v="0"/>
    <n v="0"/>
    <n v="36.78"/>
    <n v="0"/>
    <n v="0"/>
    <n v="0"/>
    <n v="0"/>
    <n v="0"/>
    <n v="0"/>
    <n v="0"/>
    <n v="0"/>
    <n v="0"/>
    <n v="2442"/>
    <n v="0"/>
    <n v="0"/>
    <n v="0"/>
    <n v="0"/>
    <n v="0"/>
    <n v="0"/>
    <n v="0"/>
    <n v="0"/>
    <n v="2.85"/>
    <n v="0"/>
    <n v="0"/>
    <n v="1.3"/>
    <n v="0"/>
    <n v="0"/>
    <n v="0"/>
    <n v="0"/>
    <n v="0"/>
    <n v="0"/>
    <n v="0.11791666666666667"/>
    <n v="0"/>
    <n v="0"/>
    <n v="0"/>
    <n v="0"/>
    <n v="0"/>
    <n v="0"/>
    <n v="0"/>
    <n v="0"/>
    <n v="7.8E-2"/>
    <n v="0"/>
    <n v="0"/>
    <n v="0"/>
    <n v="0"/>
    <n v="0"/>
    <n v="0"/>
    <n v="0"/>
    <n v="0"/>
    <n v="0"/>
    <n v="0"/>
    <m/>
    <n v="0"/>
    <n v="0"/>
    <s v="Canada"/>
    <s v="CAN"/>
    <x v="133"/>
  </r>
  <r>
    <n v="250"/>
    <x v="249"/>
    <n v="4.67"/>
    <n v="0"/>
    <n v="0"/>
    <n v="0"/>
    <n v="0"/>
    <n v="0.63"/>
    <n v="0.33"/>
    <n v="1.04"/>
    <n v="0.55000000000000004"/>
    <n v="2"/>
    <n v="8.2899999999999991"/>
    <n v="0.53"/>
    <n v="4.04"/>
    <n v="0.7"/>
    <n v="1.26"/>
    <n v="0"/>
    <n v="0.25"/>
    <n v="3.62"/>
    <n v="0"/>
    <n v="1.36"/>
    <n v="0"/>
    <n v="231.4"/>
    <n v="143.16"/>
    <n v="0"/>
    <n v="0"/>
    <n v="94.5"/>
    <n v="5.48"/>
    <n v="5.62"/>
    <n v="0"/>
    <n v="0"/>
    <n v="0"/>
    <n v="0"/>
    <n v="0"/>
    <n v="0"/>
    <n v="0"/>
    <n v="0"/>
    <n v="0"/>
    <n v="378.73"/>
    <n v="0"/>
    <n v="0"/>
    <n v="0"/>
    <n v="0"/>
    <n v="0.65"/>
    <n v="1.77"/>
    <n v="0.31"/>
    <n v="0"/>
    <n v="1.2"/>
    <n v="1.41"/>
    <n v="1.92"/>
    <n v="1.68"/>
    <n v="0.85"/>
    <n v="5.0199999999999996"/>
    <n v="0"/>
    <n v="0"/>
    <n v="0"/>
    <n v="0.36299999999999999"/>
    <n v="8.3333333333333329E-2"/>
    <n v="0.91189999999999993"/>
    <n v="0.10400000000000001"/>
    <n v="3.2500000000000001E-2"/>
    <n v="8.8499999999999995E-2"/>
    <n v="9.2999999999999999E-2"/>
    <n v="0"/>
    <n v="0.42299999999999993"/>
    <n v="0.1152"/>
    <n v="0.1008"/>
    <n v="2.5500000000000002E-2"/>
    <n v="5.0200000000000002E-2"/>
    <n v="7.2400000000000006E-2"/>
    <n v="0"/>
    <n v="0"/>
    <n v="0"/>
    <n v="0"/>
    <n v="0"/>
    <n v="2002.2719999999999"/>
    <n v="1868.9279999999999"/>
    <m/>
    <n v="0"/>
    <n v="0"/>
    <s v="Ukraine"/>
    <s v="UKR"/>
    <x v="134"/>
  </r>
  <r>
    <n v="251"/>
    <x v="250"/>
    <n v="0"/>
    <n v="0"/>
    <n v="0"/>
    <n v="0"/>
    <n v="0"/>
    <n v="0"/>
    <n v="0"/>
    <n v="0"/>
    <n v="0"/>
    <n v="0"/>
    <n v="0"/>
    <n v="0"/>
    <n v="0"/>
    <n v="0"/>
    <n v="0"/>
    <n v="0"/>
    <n v="0"/>
    <n v="0"/>
    <n v="0"/>
    <n v="1.02"/>
    <n v="0"/>
    <n v="0"/>
    <n v="0"/>
    <n v="0"/>
    <n v="0"/>
    <n v="0"/>
    <n v="0"/>
    <n v="0"/>
    <n v="0"/>
    <n v="0"/>
    <n v="0"/>
    <n v="0"/>
    <n v="0"/>
    <n v="0"/>
    <n v="0"/>
    <n v="0"/>
    <n v="0"/>
    <n v="0"/>
    <n v="6.62"/>
    <n v="0"/>
    <n v="0"/>
    <n v="0"/>
    <n v="0"/>
    <n v="0"/>
    <n v="0"/>
    <n v="0"/>
    <n v="0"/>
    <n v="0"/>
    <n v="0"/>
    <n v="0"/>
    <n v="0"/>
    <n v="0"/>
    <n v="0"/>
    <n v="0"/>
    <n v="0"/>
    <n v="0"/>
    <n v="0"/>
    <n v="0"/>
    <n v="0"/>
    <n v="0"/>
    <n v="0"/>
    <n v="0"/>
    <n v="0"/>
    <n v="0"/>
    <n v="0"/>
    <n v="0"/>
    <n v="0"/>
    <n v="0"/>
    <n v="0"/>
    <n v="0"/>
    <n v="0"/>
    <n v="0"/>
    <n v="0"/>
    <n v="0"/>
    <n v="0"/>
    <n v="0"/>
    <m/>
    <n v="0"/>
    <n v="0"/>
    <s v="Canada"/>
    <s v="CAN"/>
    <x v="135"/>
  </r>
  <r>
    <n v="252"/>
    <x v="251"/>
    <n v="13.83"/>
    <n v="55.33"/>
    <n v="0"/>
    <n v="0"/>
    <n v="0"/>
    <n v="0"/>
    <n v="0"/>
    <n v="1.99"/>
    <n v="0"/>
    <n v="0"/>
    <n v="0"/>
    <n v="0"/>
    <n v="13.14"/>
    <n v="0"/>
    <n v="0"/>
    <n v="0"/>
    <n v="0"/>
    <n v="0"/>
    <n v="0"/>
    <n v="1.34"/>
    <n v="0"/>
    <n v="1746.48"/>
    <n v="0"/>
    <n v="0"/>
    <n v="0"/>
    <n v="0"/>
    <n v="48.99"/>
    <n v="42.19"/>
    <n v="0"/>
    <n v="0"/>
    <n v="0"/>
    <n v="0"/>
    <n v="0"/>
    <n v="0"/>
    <n v="0"/>
    <n v="0"/>
    <n v="0"/>
    <n v="3281.42"/>
    <n v="6.74"/>
    <n v="0"/>
    <n v="0"/>
    <n v="0"/>
    <n v="0"/>
    <n v="0"/>
    <n v="0"/>
    <n v="0"/>
    <n v="0"/>
    <n v="0"/>
    <n v="0"/>
    <n v="0"/>
    <n v="0"/>
    <n v="0"/>
    <n v="0"/>
    <n v="0"/>
    <n v="0"/>
    <n v="0"/>
    <n v="0"/>
    <n v="0"/>
    <n v="0.19900000000000001"/>
    <n v="0"/>
    <n v="0"/>
    <n v="0"/>
    <n v="0"/>
    <n v="0"/>
    <n v="0"/>
    <n v="0"/>
    <n v="0"/>
    <n v="0"/>
    <n v="0"/>
    <n v="0"/>
    <n v="0"/>
    <n v="0"/>
    <n v="0"/>
    <n v="0"/>
    <n v="0"/>
    <n v="0"/>
    <m/>
    <n v="0"/>
    <n v="0"/>
    <s v="Canada"/>
    <s v="CAN"/>
    <x v="136"/>
  </r>
  <r>
    <n v="253"/>
    <x v="252"/>
    <n v="7.58"/>
    <n v="37.89"/>
    <n v="5.05"/>
    <n v="1.26"/>
    <n v="1.71"/>
    <n v="0.62"/>
    <n v="0.44"/>
    <n v="1"/>
    <n v="0.72"/>
    <n v="1.95"/>
    <n v="8.42"/>
    <n v="0.52"/>
    <n v="5.03"/>
    <n v="0.84"/>
    <n v="1.4"/>
    <n v="2.15"/>
    <n v="0.25"/>
    <n v="3.99"/>
    <n v="9.85"/>
    <n v="1.34"/>
    <n v="32841.699999999997"/>
    <n v="483.05"/>
    <n v="261.31"/>
    <n v="889.52"/>
    <n v="515.59"/>
    <n v="97.14"/>
    <n v="5.33"/>
    <n v="5.66"/>
    <n v="26.95"/>
    <n v="14.32"/>
    <n v="4.17"/>
    <n v="62.74"/>
    <n v="35.369999999999997"/>
    <n v="82.65"/>
    <n v="87.95"/>
    <n v="2379.65"/>
    <n v="1294.24"/>
    <n v="490.23"/>
    <n v="18.920000000000002"/>
    <n v="1.77"/>
    <n v="0.37"/>
    <n v="4.17"/>
    <n v="0.68"/>
    <n v="1.57"/>
    <n v="0.48"/>
    <n v="1.1399999999999999"/>
    <n v="1.38"/>
    <n v="1.55"/>
    <n v="2.0699999999999998"/>
    <n v="1.42"/>
    <n v="1"/>
    <n v="6.13"/>
    <n v="23250.240000000002"/>
    <n v="370.1"/>
    <n v="7090.44"/>
    <n v="0.47519999999999996"/>
    <n v="8.1250000000000003E-2"/>
    <n v="0.92620000000000002"/>
    <n v="0.1"/>
    <n v="3.4000000000000002E-2"/>
    <n v="7.85E-2"/>
    <n v="0.14399999999999999"/>
    <n v="0.34199999999999997"/>
    <n v="0.46500000000000002"/>
    <n v="0.12419999999999998"/>
    <n v="8.5199999999999998E-2"/>
    <n v="0.03"/>
    <n v="6.13E-2"/>
    <n v="7.980000000000001E-2"/>
    <n v="3.0266500000000001"/>
    <n v="1104.7272499999999"/>
    <n v="883.78179999999998"/>
    <n v="5966.7119999999995"/>
    <n v="5236.7340000000004"/>
    <n v="3527.8919999999998"/>
    <n v="2948.2139999999999"/>
    <m/>
    <n v="159.762"/>
    <n v="858.95600000000002"/>
    <s v="Ukraine"/>
    <s v="UKR"/>
    <x v="137"/>
  </r>
  <r>
    <n v="254"/>
    <x v="253"/>
    <n v="17.29"/>
    <n v="69.17"/>
    <n v="9.86"/>
    <n v="5.53"/>
    <n v="6.23"/>
    <n v="2.08"/>
    <n v="1.8"/>
    <n v="1.91"/>
    <n v="2.2999999999999998"/>
    <n v="3.24"/>
    <n v="12.69"/>
    <n v="1.56"/>
    <n v="13.14"/>
    <n v="2.5099999999999998"/>
    <n v="3.21"/>
    <n v="13.49"/>
    <n v="2.4900000000000002"/>
    <n v="12.16"/>
    <n v="77.47"/>
    <n v="0.97"/>
    <n v="0"/>
    <n v="1249.27"/>
    <n v="1071.29"/>
    <n v="2039.25"/>
    <n v="1675.58"/>
    <n v="242.02"/>
    <n v="65.2"/>
    <n v="44.13"/>
    <n v="56.89"/>
    <n v="34.29"/>
    <n v="12.45"/>
    <n v="63.86"/>
    <n v="63.63"/>
    <n v="90.45"/>
    <n v="136.88999999999999"/>
    <n v="4849.76"/>
    <n v="3816.4"/>
    <n v="2993.46"/>
    <n v="6.73"/>
    <n v="3.29"/>
    <n v="2.42"/>
    <n v="38.04"/>
    <n v="3.74"/>
    <n v="3.7"/>
    <n v="2.4700000000000002"/>
    <n v="2.4900000000000002"/>
    <n v="3.75"/>
    <n v="3.64"/>
    <n v="3.63"/>
    <n v="1.31"/>
    <n v="2"/>
    <n v="13.43"/>
    <n v="20417.8"/>
    <n v="1059.52"/>
    <n v="0"/>
    <n v="1.5179999999999998"/>
    <n v="0.13500000000000001"/>
    <n v="1.3959000000000001"/>
    <n v="0.191"/>
    <n v="0.187"/>
    <n v="0.185"/>
    <n v="0.74099999999999999"/>
    <n v="0.747"/>
    <n v="1.0920000000000001"/>
    <n v="0.21779999999999999"/>
    <n v="7.8600000000000003E-2"/>
    <n v="0.06"/>
    <n v="0.1343"/>
    <n v="0.24320000000000003"/>
    <n v="6.925799999999998"/>
    <n v="2527.9169999999995"/>
    <n v="2022.3335999999997"/>
    <n v="14108.880000000001"/>
    <n v="16638.252"/>
    <n v="9369"/>
    <n v="11199.642"/>
    <m/>
    <n v="266.68100000000004"/>
    <n v="0"/>
    <s v="Canada"/>
    <s v="CAN"/>
    <x v="138"/>
  </r>
  <r>
    <n v="255"/>
    <x v="254"/>
    <n v="0"/>
    <n v="0"/>
    <n v="0"/>
    <n v="0"/>
    <n v="0"/>
    <n v="0"/>
    <n v="0"/>
    <n v="0"/>
    <n v="0"/>
    <n v="0"/>
    <n v="0"/>
    <n v="0"/>
    <n v="0"/>
    <n v="0"/>
    <n v="0"/>
    <n v="0"/>
    <n v="0"/>
    <n v="0"/>
    <n v="0"/>
    <n v="1.29"/>
    <n v="0"/>
    <n v="0"/>
    <n v="0"/>
    <n v="0"/>
    <n v="0"/>
    <n v="0"/>
    <n v="0"/>
    <n v="0"/>
    <n v="0"/>
    <n v="0"/>
    <n v="0"/>
    <n v="0"/>
    <n v="0"/>
    <n v="0"/>
    <n v="0"/>
    <n v="0"/>
    <n v="0"/>
    <n v="0"/>
    <n v="6.8"/>
    <n v="0"/>
    <n v="0"/>
    <n v="0"/>
    <n v="0"/>
    <n v="0"/>
    <n v="0"/>
    <n v="0"/>
    <n v="0"/>
    <n v="0"/>
    <n v="0"/>
    <n v="0"/>
    <n v="0"/>
    <n v="0"/>
    <n v="0"/>
    <n v="0"/>
    <n v="0"/>
    <n v="0"/>
    <n v="0"/>
    <n v="0"/>
    <n v="0"/>
    <n v="0"/>
    <n v="0"/>
    <n v="0"/>
    <n v="0"/>
    <n v="0"/>
    <n v="0"/>
    <n v="0"/>
    <n v="0"/>
    <n v="0"/>
    <n v="0"/>
    <n v="0"/>
    <n v="0"/>
    <n v="0"/>
    <n v="0"/>
    <n v="0"/>
    <n v="0"/>
    <n v="0"/>
    <m/>
    <n v="0"/>
    <n v="0"/>
    <s v="Canada"/>
    <s v="CAN"/>
    <x v="139"/>
  </r>
  <r>
    <n v="256"/>
    <x v="255"/>
    <n v="13.83"/>
    <n v="55.33"/>
    <n v="8.99"/>
    <n v="4.84"/>
    <n v="5.53"/>
    <n v="1.74"/>
    <n v="1.63"/>
    <n v="1.51"/>
    <n v="2.33"/>
    <n v="3.21"/>
    <n v="10.78"/>
    <n v="1.79"/>
    <n v="13.83"/>
    <n v="2.96"/>
    <n v="3.33"/>
    <n v="12.31"/>
    <n v="2.42"/>
    <n v="9.59"/>
    <n v="68.48"/>
    <n v="0.95"/>
    <n v="0"/>
    <n v="1003.34"/>
    <n v="802.72"/>
    <n v="1584.15"/>
    <n v="1208.31"/>
    <n v="206.18"/>
    <n v="59.43"/>
    <n v="47.35"/>
    <n v="46.84"/>
    <n v="0"/>
    <n v="11.24"/>
    <n v="50.14"/>
    <n v="34.81"/>
    <n v="79.989999999999995"/>
    <n v="80.41"/>
    <n v="3819.42"/>
    <n v="2226.0500000000002"/>
    <n v="2686.28"/>
    <n v="6.32"/>
    <n v="2.84"/>
    <n v="0"/>
    <n v="0"/>
    <n v="3.94"/>
    <n v="3.81"/>
    <n v="2.21"/>
    <n v="2.5299999999999998"/>
    <n v="3.38"/>
    <n v="2.71"/>
    <n v="3.41"/>
    <n v="1.24"/>
    <n v="2.0099999999999998"/>
    <n v="13.01"/>
    <n v="22445.19"/>
    <n v="0"/>
    <n v="0"/>
    <n v="1.5378000000000001"/>
    <n v="0.13375000000000001"/>
    <n v="1.1858"/>
    <n v="0.151"/>
    <n v="0.19700000000000001"/>
    <n v="0.1905"/>
    <n v="0.66300000000000003"/>
    <n v="0.7589999999999999"/>
    <n v="0.81299999999999994"/>
    <n v="0.20459999999999998"/>
    <n v="7.4399999999999994E-2"/>
    <n v="6.0299999999999986E-2"/>
    <n v="0.13010000000000002"/>
    <n v="0.19180000000000003"/>
    <n v="6.2920499999999988"/>
    <n v="2296.5982499999996"/>
    <n v="1837.2785999999996"/>
    <n v="11168.712"/>
    <n v="12225.51"/>
    <n v="7683.851999999999"/>
    <n v="8575.2000000000007"/>
    <m/>
    <n v="201.06420000000003"/>
    <n v="0"/>
    <s v="Canada"/>
    <s v="CAN"/>
    <x v="140"/>
  </r>
  <r>
    <n v="257"/>
    <x v="256"/>
    <n v="0"/>
    <n v="0"/>
    <n v="0"/>
    <n v="0"/>
    <n v="0"/>
    <n v="0"/>
    <n v="0"/>
    <n v="0"/>
    <n v="0"/>
    <n v="0"/>
    <n v="0"/>
    <n v="0"/>
    <n v="0"/>
    <n v="0"/>
    <n v="0"/>
    <n v="0"/>
    <n v="0"/>
    <n v="0"/>
    <n v="0"/>
    <n v="1.1100000000000001"/>
    <n v="0"/>
    <n v="0"/>
    <n v="0"/>
    <n v="0"/>
    <n v="0"/>
    <n v="0"/>
    <n v="0"/>
    <n v="38.04"/>
    <n v="0"/>
    <n v="0"/>
    <n v="0"/>
    <n v="0"/>
    <n v="0"/>
    <n v="0"/>
    <n v="0"/>
    <n v="0"/>
    <n v="0"/>
    <n v="0"/>
    <n v="6.61"/>
    <n v="0"/>
    <n v="0"/>
    <n v="0"/>
    <n v="0"/>
    <n v="0"/>
    <n v="0"/>
    <n v="0"/>
    <n v="0"/>
    <n v="0"/>
    <n v="0"/>
    <n v="0"/>
    <n v="0"/>
    <n v="0"/>
    <n v="0"/>
    <n v="0"/>
    <n v="0"/>
    <n v="0"/>
    <n v="0"/>
    <n v="0"/>
    <n v="0"/>
    <n v="0"/>
    <n v="0"/>
    <n v="0"/>
    <n v="0"/>
    <n v="0"/>
    <n v="0"/>
    <n v="0"/>
    <n v="0"/>
    <n v="0"/>
    <n v="0"/>
    <n v="0"/>
    <n v="0"/>
    <n v="0"/>
    <n v="0"/>
    <n v="0"/>
    <n v="0"/>
    <n v="0"/>
    <m/>
    <n v="0"/>
    <n v="0"/>
    <s v="Canada"/>
    <s v="CAN"/>
    <x v="141"/>
  </r>
  <r>
    <n v="258"/>
    <x v="257"/>
    <n v="0"/>
    <n v="0"/>
    <n v="0"/>
    <n v="6.29"/>
    <n v="0"/>
    <n v="0"/>
    <n v="0"/>
    <n v="2.0699999999999998"/>
    <n v="2.42"/>
    <n v="2.5299999999999998"/>
    <n v="0"/>
    <n v="0"/>
    <n v="11.76"/>
    <n v="0"/>
    <n v="0"/>
    <n v="0"/>
    <n v="0"/>
    <n v="0"/>
    <n v="0"/>
    <n v="1.06"/>
    <n v="0"/>
    <n v="1412.55"/>
    <n v="1307.6300000000001"/>
    <n v="2201.83"/>
    <n v="1966.33"/>
    <n v="0"/>
    <n v="53.6"/>
    <n v="42.49"/>
    <n v="0"/>
    <n v="0"/>
    <n v="0"/>
    <n v="0"/>
    <n v="0"/>
    <n v="0"/>
    <n v="0"/>
    <n v="0"/>
    <n v="0"/>
    <n v="0"/>
    <n v="6.8"/>
    <n v="0"/>
    <n v="0"/>
    <n v="0"/>
    <n v="0"/>
    <n v="0"/>
    <n v="0"/>
    <n v="0"/>
    <n v="0"/>
    <n v="0"/>
    <n v="0"/>
    <n v="0"/>
    <n v="0"/>
    <n v="0"/>
    <n v="0"/>
    <n v="0"/>
    <n v="0"/>
    <n v="1.5972"/>
    <n v="0.10541666666666666"/>
    <n v="0"/>
    <n v="0.20699999999999999"/>
    <n v="0"/>
    <n v="0"/>
    <n v="0"/>
    <n v="0"/>
    <n v="0"/>
    <n v="0"/>
    <n v="0"/>
    <n v="0"/>
    <n v="0"/>
    <n v="0"/>
    <n v="0"/>
    <n v="0"/>
    <n v="0"/>
    <n v="0"/>
    <n v="0"/>
    <n v="0"/>
    <n v="0"/>
    <m/>
    <n v="0"/>
    <n v="0"/>
    <s v="Canada"/>
    <s v="CAN"/>
    <x v="142"/>
  </r>
  <r>
    <n v="259"/>
    <x v="258"/>
    <n v="0"/>
    <n v="0"/>
    <n v="0"/>
    <n v="0"/>
    <n v="0"/>
    <n v="0"/>
    <n v="0"/>
    <n v="1.87"/>
    <n v="1.97"/>
    <n v="2.8"/>
    <n v="0"/>
    <n v="0"/>
    <n v="0"/>
    <n v="0"/>
    <n v="0"/>
    <n v="0"/>
    <n v="0"/>
    <n v="0"/>
    <n v="80.650000000000006"/>
    <n v="1.04"/>
    <n v="0"/>
    <n v="1298.96"/>
    <n v="1291.93"/>
    <n v="1953.98"/>
    <n v="1677.31"/>
    <n v="0"/>
    <n v="47.73"/>
    <n v="37.78"/>
    <n v="0"/>
    <n v="0"/>
    <n v="0"/>
    <n v="0"/>
    <n v="0"/>
    <n v="0"/>
    <n v="0"/>
    <n v="0"/>
    <n v="0"/>
    <n v="0"/>
    <n v="6.77"/>
    <n v="0"/>
    <n v="0"/>
    <n v="0"/>
    <n v="0"/>
    <n v="0"/>
    <n v="0"/>
    <n v="0"/>
    <n v="0"/>
    <n v="0"/>
    <n v="0"/>
    <n v="0"/>
    <n v="0"/>
    <n v="0"/>
    <n v="0"/>
    <n v="0"/>
    <n v="0"/>
    <n v="1.3001999999999998"/>
    <n v="0.11666666666666665"/>
    <n v="0"/>
    <n v="0.187"/>
    <n v="0"/>
    <n v="0"/>
    <n v="0"/>
    <n v="0"/>
    <n v="0"/>
    <n v="0"/>
    <n v="0"/>
    <n v="0"/>
    <n v="0"/>
    <n v="0"/>
    <n v="0"/>
    <n v="0"/>
    <n v="0"/>
    <n v="0"/>
    <n v="0"/>
    <n v="0"/>
    <n v="0"/>
    <m/>
    <n v="0"/>
    <n v="0"/>
    <s v="Canada"/>
    <s v="CAN"/>
    <x v="52"/>
  </r>
  <r>
    <n v="260"/>
    <x v="259"/>
    <n v="17.29"/>
    <n v="67.44"/>
    <n v="8.3000000000000007"/>
    <n v="6.57"/>
    <n v="0"/>
    <n v="0"/>
    <n v="0"/>
    <n v="1.69"/>
    <n v="2.69"/>
    <n v="3.4"/>
    <n v="11.98"/>
    <n v="0"/>
    <n v="12.45"/>
    <n v="0"/>
    <n v="0"/>
    <n v="0"/>
    <n v="0"/>
    <n v="13.67"/>
    <n v="0"/>
    <n v="1.22"/>
    <n v="0"/>
    <n v="1287.47"/>
    <n v="1032.1199999999999"/>
    <n v="2118.25"/>
    <n v="1845.91"/>
    <n v="155.63"/>
    <n v="76.180000000000007"/>
    <n v="40.35"/>
    <n v="34.01"/>
    <n v="0"/>
    <n v="10.38"/>
    <n v="46.2"/>
    <n v="0"/>
    <n v="77.47"/>
    <n v="0"/>
    <n v="0"/>
    <n v="0"/>
    <n v="2282.5300000000002"/>
    <n v="6.74"/>
    <n v="0"/>
    <n v="0"/>
    <n v="0"/>
    <n v="0"/>
    <n v="0"/>
    <n v="0"/>
    <n v="0"/>
    <n v="3.83"/>
    <n v="0"/>
    <n v="0"/>
    <n v="1.18"/>
    <n v="0"/>
    <n v="0"/>
    <n v="0"/>
    <n v="0"/>
    <n v="0"/>
    <n v="1.7753999999999999"/>
    <n v="0.14166666666666666"/>
    <n v="1.3178000000000001"/>
    <n v="0.16899999999999998"/>
    <n v="0"/>
    <n v="0"/>
    <n v="0"/>
    <n v="0"/>
    <n v="0"/>
    <n v="0"/>
    <n v="7.0800000000000002E-2"/>
    <n v="0"/>
    <n v="0"/>
    <n v="0.27339999999999998"/>
    <n v="0"/>
    <n v="0"/>
    <n v="0"/>
    <n v="14068.212000000001"/>
    <n v="17643.810000000001"/>
    <n v="9083.5319999999992"/>
    <n v="10319.699999999999"/>
    <m/>
    <n v="0"/>
    <n v="0"/>
    <s v="Canada"/>
    <s v="CAN"/>
    <x v="143"/>
  </r>
  <r>
    <n v="261"/>
    <x v="260"/>
    <n v="0"/>
    <n v="0"/>
    <n v="0"/>
    <n v="0"/>
    <n v="0"/>
    <n v="0"/>
    <n v="0"/>
    <n v="1.64"/>
    <n v="0"/>
    <n v="2.86"/>
    <n v="0"/>
    <n v="0"/>
    <n v="0"/>
    <n v="0"/>
    <n v="0"/>
    <n v="0"/>
    <n v="0"/>
    <n v="0"/>
    <n v="0"/>
    <n v="1.02"/>
    <n v="0"/>
    <n v="1316.1"/>
    <n v="1245.01"/>
    <n v="0"/>
    <n v="0"/>
    <n v="0"/>
    <n v="0"/>
    <n v="38.04"/>
    <n v="0"/>
    <n v="0"/>
    <n v="0"/>
    <n v="0"/>
    <n v="0"/>
    <n v="0"/>
    <n v="0"/>
    <n v="0"/>
    <n v="0"/>
    <n v="3112.69"/>
    <n v="6.57"/>
    <n v="0"/>
    <n v="0"/>
    <n v="0"/>
    <n v="0"/>
    <n v="0"/>
    <n v="0"/>
    <n v="0"/>
    <n v="0"/>
    <n v="0"/>
    <n v="0"/>
    <n v="0"/>
    <n v="0"/>
    <n v="0"/>
    <n v="0"/>
    <n v="0"/>
    <n v="0"/>
    <n v="0"/>
    <n v="0.11916666666666666"/>
    <n v="0"/>
    <n v="0.16399999999999998"/>
    <n v="0"/>
    <n v="0"/>
    <n v="0"/>
    <n v="0"/>
    <n v="0"/>
    <n v="0"/>
    <n v="0"/>
    <n v="0"/>
    <n v="0"/>
    <n v="0"/>
    <n v="0"/>
    <n v="0"/>
    <n v="0"/>
    <n v="0"/>
    <n v="0"/>
    <n v="0"/>
    <n v="0"/>
    <m/>
    <n v="0"/>
    <n v="0"/>
    <s v="Canada"/>
    <s v="CAN"/>
    <x v="144"/>
  </r>
  <r>
    <n v="262"/>
    <x v="261"/>
    <n v="7.58"/>
    <n v="25.26"/>
    <n v="5.05"/>
    <n v="1.01"/>
    <n v="1.39"/>
    <n v="0.92"/>
    <n v="0.62"/>
    <n v="1.02"/>
    <n v="0.65"/>
    <n v="1.91"/>
    <n v="8.09"/>
    <n v="0.52"/>
    <n v="4.42"/>
    <n v="0.8"/>
    <n v="1.4"/>
    <n v="2.06"/>
    <n v="0.38"/>
    <n v="3.7"/>
    <n v="15.16"/>
    <n v="1.35"/>
    <n v="0"/>
    <n v="243.68"/>
    <n v="158.94999999999999"/>
    <n v="488.42"/>
    <n v="304"/>
    <n v="67.69"/>
    <n v="5.88"/>
    <n v="5.24"/>
    <n v="26.53"/>
    <n v="0"/>
    <n v="6.32"/>
    <n v="55.09"/>
    <n v="32.21"/>
    <n v="75.489999999999995"/>
    <n v="81.510000000000005"/>
    <n v="1097.03"/>
    <n v="811.25"/>
    <n v="385.47"/>
    <n v="25"/>
    <n v="2.02"/>
    <n v="0.35"/>
    <n v="0"/>
    <n v="0.71"/>
    <n v="1.68"/>
    <n v="0.5"/>
    <n v="1.1399999999999999"/>
    <n v="1.32"/>
    <n v="1.56"/>
    <n v="2.2200000000000002"/>
    <n v="1.57"/>
    <n v="1.03"/>
    <n v="6.06"/>
    <n v="0"/>
    <n v="0"/>
    <n v="0"/>
    <n v="0.42899999999999999"/>
    <n v="7.9583333333333325E-2"/>
    <n v="0.88990000000000014"/>
    <n v="0.10200000000000001"/>
    <n v="3.5499999999999997E-2"/>
    <n v="8.3999999999999991E-2"/>
    <n v="0.15"/>
    <n v="0.34199999999999997"/>
    <n v="0.46799999999999997"/>
    <n v="0.13320000000000001"/>
    <n v="9.4199999999999992E-2"/>
    <n v="3.09E-2"/>
    <n v="6.0600000000000001E-2"/>
    <n v="7.400000000000001E-2"/>
    <n v="2.9728833333333333"/>
    <n v="1085.1024166666666"/>
    <n v="868.08193333333338"/>
    <n v="3382.212"/>
    <n v="3154.7160000000003"/>
    <n v="1913.7719999999999"/>
    <n v="1849.2660000000001"/>
    <m/>
    <n v="149.19670000000002"/>
    <n v="0"/>
    <s v="Ukraine"/>
    <s v="UKR"/>
    <x v="145"/>
  </r>
  <r>
    <n v="263"/>
    <x v="262"/>
    <n v="13.83"/>
    <n v="62.25"/>
    <n v="9.3699999999999992"/>
    <n v="4.5"/>
    <n v="4.84"/>
    <n v="1.77"/>
    <n v="1.58"/>
    <n v="2.12"/>
    <n v="2.27"/>
    <n v="3.13"/>
    <n v="13.26"/>
    <n v="1.84"/>
    <n v="12.45"/>
    <n v="1.95"/>
    <n v="0"/>
    <n v="0"/>
    <n v="2.08"/>
    <n v="12.16"/>
    <n v="64.33"/>
    <n v="1.06"/>
    <n v="0"/>
    <n v="1514.27"/>
    <n v="1172.99"/>
    <n v="2370.36"/>
    <n v="1822.84"/>
    <n v="152.97999999999999"/>
    <n v="56.28"/>
    <n v="36.31"/>
    <n v="47.06"/>
    <n v="0"/>
    <n v="11.07"/>
    <n v="57.18"/>
    <n v="0"/>
    <n v="90.61"/>
    <n v="102.89"/>
    <n v="0"/>
    <n v="0"/>
    <n v="2308.29"/>
    <n v="6.6"/>
    <n v="0"/>
    <n v="0"/>
    <n v="0"/>
    <n v="3.43"/>
    <n v="0"/>
    <n v="1.64"/>
    <n v="2.02"/>
    <n v="3.29"/>
    <n v="0"/>
    <n v="3.46"/>
    <n v="1.33"/>
    <n v="1.7"/>
    <n v="0"/>
    <n v="0"/>
    <n v="0"/>
    <n v="0"/>
    <n v="1.4982"/>
    <n v="0.13041666666666665"/>
    <n v="1.4586000000000001"/>
    <n v="0.21200000000000002"/>
    <n v="0.17150000000000001"/>
    <n v="0"/>
    <n v="0.49199999999999999"/>
    <n v="0.60599999999999998"/>
    <n v="0"/>
    <n v="0.20760000000000001"/>
    <n v="7.980000000000001E-2"/>
    <n v="5.1000000000000004E-2"/>
    <n v="0"/>
    <n v="0.24320000000000003"/>
    <n v="0"/>
    <n v="0"/>
    <n v="0"/>
    <n v="15492.972000000002"/>
    <n v="17410.583999999999"/>
    <n v="10356.431999999999"/>
    <n v="11561.934000000001"/>
    <m/>
    <n v="0"/>
    <n v="0"/>
    <s v="Canada"/>
    <s v="CAN"/>
    <x v="146"/>
  </r>
  <r>
    <n v="264"/>
    <x v="263"/>
    <n v="0"/>
    <n v="0"/>
    <n v="0"/>
    <n v="0"/>
    <n v="0"/>
    <n v="0"/>
    <n v="0"/>
    <n v="0"/>
    <n v="0"/>
    <n v="0"/>
    <n v="0"/>
    <n v="0"/>
    <n v="0"/>
    <n v="0"/>
    <n v="0"/>
    <n v="0"/>
    <n v="0"/>
    <n v="0"/>
    <n v="0"/>
    <n v="1.04"/>
    <n v="0"/>
    <n v="0"/>
    <n v="0"/>
    <n v="0"/>
    <n v="0"/>
    <n v="0"/>
    <n v="0"/>
    <n v="38.04"/>
    <n v="0"/>
    <n v="0"/>
    <n v="0"/>
    <n v="0"/>
    <n v="0"/>
    <n v="0"/>
    <n v="0"/>
    <n v="0"/>
    <n v="0"/>
    <n v="0"/>
    <n v="6.8"/>
    <n v="0"/>
    <n v="0"/>
    <n v="0"/>
    <n v="0"/>
    <n v="0"/>
    <n v="0"/>
    <n v="0"/>
    <n v="0"/>
    <n v="0"/>
    <n v="0"/>
    <n v="0"/>
    <n v="0"/>
    <n v="0"/>
    <n v="0"/>
    <n v="0"/>
    <n v="0"/>
    <n v="0"/>
    <n v="0"/>
    <n v="0"/>
    <n v="0"/>
    <n v="0"/>
    <n v="0"/>
    <n v="0"/>
    <n v="0"/>
    <n v="0"/>
    <n v="0"/>
    <n v="0"/>
    <n v="0"/>
    <n v="0"/>
    <n v="0"/>
    <n v="0"/>
    <n v="0"/>
    <n v="0"/>
    <n v="0"/>
    <n v="0"/>
    <n v="0"/>
    <n v="0"/>
    <m/>
    <n v="0"/>
    <n v="0"/>
    <s v="Canada"/>
    <s v="CAN"/>
    <x v="147"/>
  </r>
  <r>
    <n v="265"/>
    <x v="264"/>
    <n v="13.83"/>
    <n v="76.08"/>
    <n v="0"/>
    <n v="0"/>
    <n v="0"/>
    <n v="0"/>
    <n v="0"/>
    <n v="1.52"/>
    <n v="2.23"/>
    <n v="3.33"/>
    <n v="14.89"/>
    <n v="0"/>
    <n v="13.83"/>
    <n v="2.3199999999999998"/>
    <n v="2.61"/>
    <n v="0"/>
    <n v="2.77"/>
    <n v="9.9600000000000009"/>
    <n v="0"/>
    <n v="1.05"/>
    <n v="0"/>
    <n v="1798.35"/>
    <n v="1629.76"/>
    <n v="2582.25"/>
    <n v="2367.06"/>
    <n v="0"/>
    <n v="51.78"/>
    <n v="38.81"/>
    <n v="45.37"/>
    <n v="0"/>
    <n v="13.14"/>
    <n v="60.27"/>
    <n v="44.27"/>
    <n v="81.27"/>
    <n v="103.75"/>
    <n v="7659.34"/>
    <n v="0"/>
    <n v="3097.05"/>
    <n v="6.77"/>
    <n v="0"/>
    <n v="0"/>
    <n v="0"/>
    <n v="3.16"/>
    <n v="2.71"/>
    <n v="0"/>
    <n v="1.69"/>
    <n v="3.33"/>
    <n v="0"/>
    <n v="2.9"/>
    <n v="1.02"/>
    <n v="0"/>
    <n v="13.77"/>
    <n v="0"/>
    <n v="0"/>
    <n v="0"/>
    <n v="1.4718"/>
    <n v="0.13875000000000001"/>
    <n v="1.6379000000000001"/>
    <n v="0.152"/>
    <n v="0.158"/>
    <n v="0.13550000000000001"/>
    <n v="0"/>
    <n v="0.50700000000000001"/>
    <n v="0"/>
    <n v="0.17399999999999999"/>
    <n v="6.1199999999999997E-2"/>
    <n v="0"/>
    <n v="0.13769999999999999"/>
    <n v="0.19920000000000002"/>
    <n v="0"/>
    <n v="0"/>
    <n v="0"/>
    <n v="0"/>
    <n v="0"/>
    <n v="0"/>
    <n v="0"/>
    <m/>
    <n v="0"/>
    <n v="0"/>
    <s v="Canada"/>
    <s v="CAN"/>
    <x v="148"/>
  </r>
  <r>
    <n v="266"/>
    <x v="265"/>
    <n v="0"/>
    <n v="0"/>
    <n v="0"/>
    <n v="0"/>
    <n v="0"/>
    <n v="0"/>
    <n v="0"/>
    <n v="0"/>
    <n v="0"/>
    <n v="0"/>
    <n v="0"/>
    <n v="0"/>
    <n v="0"/>
    <n v="0"/>
    <n v="0"/>
    <n v="0"/>
    <n v="0"/>
    <n v="0"/>
    <n v="0"/>
    <n v="1.1299999999999999"/>
    <n v="0"/>
    <n v="910.7"/>
    <n v="772.37"/>
    <n v="1397.76"/>
    <n v="1141.26"/>
    <n v="0"/>
    <n v="0"/>
    <n v="36.31"/>
    <n v="0"/>
    <n v="0"/>
    <n v="0"/>
    <n v="0"/>
    <n v="0"/>
    <n v="0"/>
    <n v="0"/>
    <n v="0"/>
    <n v="0"/>
    <n v="0"/>
    <n v="0"/>
    <n v="0"/>
    <n v="0"/>
    <n v="0"/>
    <n v="0"/>
    <n v="0"/>
    <n v="0"/>
    <n v="0"/>
    <n v="0"/>
    <n v="0"/>
    <n v="0"/>
    <n v="1.4"/>
    <n v="0"/>
    <n v="0"/>
    <n v="0"/>
    <n v="0"/>
    <n v="0"/>
    <n v="0"/>
    <n v="0"/>
    <n v="0"/>
    <n v="0"/>
    <n v="0"/>
    <n v="0"/>
    <n v="0"/>
    <n v="0"/>
    <n v="0"/>
    <n v="0"/>
    <n v="8.3999999999999991E-2"/>
    <n v="0"/>
    <n v="0"/>
    <n v="0"/>
    <n v="0"/>
    <n v="0"/>
    <n v="0"/>
    <n v="0"/>
    <n v="0"/>
    <n v="0"/>
    <n v="0"/>
    <m/>
    <n v="0"/>
    <n v="0"/>
    <s v="Canada"/>
    <s v="CAN"/>
    <x v="149"/>
  </r>
  <r>
    <n v="267"/>
    <x v="266"/>
    <n v="0"/>
    <n v="0"/>
    <n v="0"/>
    <n v="0"/>
    <n v="0"/>
    <n v="0"/>
    <n v="0"/>
    <n v="0"/>
    <n v="0.67"/>
    <n v="2.29"/>
    <n v="0"/>
    <n v="0.74"/>
    <n v="0"/>
    <n v="0"/>
    <n v="0"/>
    <n v="0"/>
    <n v="0"/>
    <n v="0"/>
    <n v="0"/>
    <n v="0"/>
    <n v="0"/>
    <n v="0"/>
    <n v="0"/>
    <n v="0"/>
    <n v="0"/>
    <n v="0"/>
    <n v="37.700000000000003"/>
    <n v="15"/>
    <n v="58.84"/>
    <n v="0"/>
    <n v="0"/>
    <n v="0"/>
    <n v="0"/>
    <n v="0"/>
    <n v="0"/>
    <n v="0"/>
    <n v="0"/>
    <n v="0"/>
    <n v="0"/>
    <n v="0"/>
    <n v="0"/>
    <n v="0"/>
    <n v="0"/>
    <n v="0"/>
    <n v="0"/>
    <n v="0"/>
    <n v="0"/>
    <n v="0"/>
    <n v="0"/>
    <n v="0"/>
    <n v="0"/>
    <n v="0"/>
    <n v="0"/>
    <n v="0"/>
    <n v="0"/>
    <n v="0.44219999999999998"/>
    <n v="9.5416666666666664E-2"/>
    <n v="0"/>
    <n v="0"/>
    <n v="0"/>
    <n v="0"/>
    <n v="0"/>
    <n v="0"/>
    <n v="0"/>
    <n v="0"/>
    <n v="0"/>
    <n v="0"/>
    <n v="0"/>
    <n v="0"/>
    <n v="0"/>
    <n v="0"/>
    <n v="0"/>
    <n v="0"/>
    <n v="0"/>
    <n v="0"/>
    <n v="0"/>
    <m/>
    <n v="0"/>
    <n v="0"/>
    <s v="Palestine"/>
    <s v="PSE"/>
    <x v="150"/>
  </r>
  <r>
    <n v="268"/>
    <x v="267"/>
    <n v="0"/>
    <n v="0"/>
    <n v="0"/>
    <n v="0"/>
    <n v="0"/>
    <n v="0"/>
    <n v="0"/>
    <n v="0"/>
    <n v="0"/>
    <n v="0"/>
    <n v="0"/>
    <n v="0"/>
    <n v="0"/>
    <n v="0"/>
    <n v="0"/>
    <n v="0"/>
    <n v="0"/>
    <n v="0"/>
    <n v="0"/>
    <n v="1.07"/>
    <n v="0"/>
    <n v="0"/>
    <n v="0"/>
    <n v="0"/>
    <n v="0"/>
    <n v="0"/>
    <n v="0"/>
    <n v="0"/>
    <n v="0"/>
    <n v="0"/>
    <n v="0"/>
    <n v="0"/>
    <n v="0"/>
    <n v="0"/>
    <n v="0"/>
    <n v="0"/>
    <n v="0"/>
    <n v="0"/>
    <n v="6.53"/>
    <n v="0"/>
    <n v="0"/>
    <n v="0"/>
    <n v="0"/>
    <n v="0"/>
    <n v="0"/>
    <n v="0"/>
    <n v="0"/>
    <n v="0"/>
    <n v="0"/>
    <n v="0"/>
    <n v="0"/>
    <n v="0"/>
    <n v="0"/>
    <n v="0"/>
    <n v="0"/>
    <n v="0"/>
    <n v="0"/>
    <n v="0"/>
    <n v="0"/>
    <n v="0"/>
    <n v="0"/>
    <n v="0"/>
    <n v="0"/>
    <n v="0"/>
    <n v="0"/>
    <n v="0"/>
    <n v="0"/>
    <n v="0"/>
    <n v="0"/>
    <n v="0"/>
    <n v="0"/>
    <n v="0"/>
    <n v="0"/>
    <n v="0"/>
    <n v="0"/>
    <n v="0"/>
    <m/>
    <n v="0"/>
    <n v="0"/>
    <s v="Canada"/>
    <s v="CAN"/>
    <x v="151"/>
  </r>
  <r>
    <n v="269"/>
    <x v="268"/>
    <n v="0"/>
    <n v="0"/>
    <n v="0"/>
    <n v="0"/>
    <n v="0"/>
    <n v="0"/>
    <n v="0"/>
    <n v="0"/>
    <n v="0"/>
    <n v="0"/>
    <n v="0"/>
    <n v="0"/>
    <n v="0"/>
    <n v="0"/>
    <n v="0"/>
    <n v="0"/>
    <n v="0"/>
    <n v="0"/>
    <n v="0"/>
    <n v="1.04"/>
    <n v="0"/>
    <n v="0"/>
    <n v="0"/>
    <n v="0"/>
    <n v="0"/>
    <n v="0"/>
    <n v="0"/>
    <n v="38.04"/>
    <n v="0"/>
    <n v="0"/>
    <n v="0"/>
    <n v="0"/>
    <n v="0"/>
    <n v="0"/>
    <n v="0"/>
    <n v="0"/>
    <n v="0"/>
    <n v="0"/>
    <n v="6.8"/>
    <n v="0"/>
    <n v="0"/>
    <n v="0"/>
    <n v="0"/>
    <n v="0"/>
    <n v="0"/>
    <n v="0"/>
    <n v="0"/>
    <n v="0"/>
    <n v="0"/>
    <n v="0"/>
    <n v="0"/>
    <n v="0"/>
    <n v="0"/>
    <n v="0"/>
    <n v="0"/>
    <n v="0"/>
    <n v="0"/>
    <n v="0"/>
    <n v="0"/>
    <n v="0"/>
    <n v="0"/>
    <n v="0"/>
    <n v="0"/>
    <n v="0"/>
    <n v="0"/>
    <n v="0"/>
    <n v="0"/>
    <n v="0"/>
    <n v="0"/>
    <n v="0"/>
    <n v="0"/>
    <n v="0"/>
    <n v="0"/>
    <n v="0"/>
    <n v="0"/>
    <n v="0"/>
    <m/>
    <n v="0"/>
    <n v="0"/>
    <s v="Canada"/>
    <s v="CAN"/>
    <x v="152"/>
  </r>
  <r>
    <n v="270"/>
    <x v="269"/>
    <n v="21.44"/>
    <n v="93.38"/>
    <n v="10.01"/>
    <n v="5.19"/>
    <n v="6.23"/>
    <n v="2.41"/>
    <n v="1.67"/>
    <n v="2.06"/>
    <n v="2.72"/>
    <n v="3.08"/>
    <n v="14.41"/>
    <n v="2.0499999999999998"/>
    <n v="13.83"/>
    <n v="2.71"/>
    <n v="2.82"/>
    <n v="12.45"/>
    <n v="2.59"/>
    <n v="12.1"/>
    <n v="89.4"/>
    <n v="1.1100000000000001"/>
    <n v="0"/>
    <n v="1367.01"/>
    <n v="1267.78"/>
    <n v="2214.2199999999998"/>
    <n v="1801.92"/>
    <n v="195.84"/>
    <n v="61.19"/>
    <n v="36.92"/>
    <n v="53.06"/>
    <n v="22.91"/>
    <n v="11.93"/>
    <n v="67.989999999999995"/>
    <n v="56.94"/>
    <n v="120.04"/>
    <n v="138.74"/>
    <n v="6419.99"/>
    <n v="5561.29"/>
    <n v="2902.38"/>
    <n v="7.25"/>
    <n v="3.02"/>
    <n v="1.91"/>
    <n v="0"/>
    <n v="3.96"/>
    <n v="3.79"/>
    <n v="3.44"/>
    <n v="2.39"/>
    <n v="3.91"/>
    <n v="3.58"/>
    <n v="4.03"/>
    <n v="1.44"/>
    <n v="3.08"/>
    <n v="15.63"/>
    <n v="0"/>
    <n v="1245.51"/>
    <n v="0"/>
    <n v="1.7952000000000001"/>
    <n v="0.12833333333333333"/>
    <n v="1.5851000000000002"/>
    <n v="0.20600000000000002"/>
    <n v="0.19800000000000001"/>
    <n v="0.1895"/>
    <n v="1.032"/>
    <n v="0.71699999999999997"/>
    <n v="1.0740000000000001"/>
    <n v="0.24180000000000001"/>
    <n v="8.6400000000000005E-2"/>
    <n v="9.2399999999999996E-2"/>
    <n v="0.15630000000000002"/>
    <n v="0.24199999999999999"/>
    <n v="7.7440333333333324"/>
    <n v="2826.5721666666664"/>
    <n v="2261.2577333333334"/>
    <n v="14828.736000000001"/>
    <n v="17480.928"/>
    <n v="9745.4760000000006"/>
    <n v="12673.668000000001"/>
    <m/>
    <n v="285.17570000000001"/>
    <n v="0"/>
    <s v="Canada"/>
    <s v="CAN"/>
    <x v="153"/>
  </r>
  <r>
    <n v="271"/>
    <x v="270"/>
    <n v="13.83"/>
    <n v="0"/>
    <n v="0"/>
    <n v="0"/>
    <n v="0"/>
    <n v="0"/>
    <n v="0"/>
    <n v="1.47"/>
    <n v="2.0699999999999998"/>
    <n v="3.01"/>
    <n v="6.22"/>
    <n v="0"/>
    <n v="13.14"/>
    <n v="0"/>
    <n v="0"/>
    <n v="0"/>
    <n v="0"/>
    <n v="10.38"/>
    <n v="0"/>
    <n v="1.05"/>
    <n v="0"/>
    <n v="781.59"/>
    <n v="0"/>
    <n v="0"/>
    <n v="0"/>
    <n v="0"/>
    <n v="0"/>
    <n v="44.84"/>
    <n v="33.200000000000003"/>
    <n v="0"/>
    <n v="0"/>
    <n v="0"/>
    <n v="0"/>
    <n v="0"/>
    <n v="0"/>
    <n v="0"/>
    <n v="0"/>
    <n v="0"/>
    <n v="6.64"/>
    <n v="0"/>
    <n v="0"/>
    <n v="0"/>
    <n v="4.97"/>
    <n v="4.34"/>
    <n v="4.58"/>
    <n v="2.5099999999999998"/>
    <n v="0"/>
    <n v="3.53"/>
    <n v="3.38"/>
    <n v="1.1299999999999999"/>
    <n v="3.04"/>
    <n v="14.53"/>
    <n v="0"/>
    <n v="0"/>
    <n v="0"/>
    <n v="1.3661999999999999"/>
    <n v="0.12541666666666665"/>
    <n v="0.68420000000000003"/>
    <n v="0.14699999999999999"/>
    <n v="0.2485"/>
    <n v="0.217"/>
    <n v="1.3740000000000001"/>
    <n v="0.75299999999999989"/>
    <n v="1.0589999999999999"/>
    <n v="0.20280000000000001"/>
    <n v="6.7799999999999999E-2"/>
    <n v="9.1199999999999989E-2"/>
    <n v="0.14530000000000001"/>
    <n v="0.20760000000000001"/>
    <n v="6.6890166666666664"/>
    <n v="2441.4910833333333"/>
    <n v="1953.1928666666668"/>
    <n v="0"/>
    <n v="0"/>
    <n v="0"/>
    <n v="0"/>
    <m/>
    <n v="0"/>
    <n v="0"/>
    <s v="Canada"/>
    <s v="CAN"/>
    <x v="154"/>
  </r>
  <r>
    <n v="272"/>
    <x v="271"/>
    <n v="0"/>
    <n v="0"/>
    <n v="0"/>
    <n v="0"/>
    <n v="0"/>
    <n v="0"/>
    <n v="0"/>
    <n v="2.4"/>
    <n v="2.57"/>
    <n v="3.61"/>
    <n v="0"/>
    <n v="0"/>
    <n v="0"/>
    <n v="0"/>
    <n v="0"/>
    <n v="0"/>
    <n v="0"/>
    <n v="0"/>
    <n v="0"/>
    <n v="1.1599999999999999"/>
    <n v="0"/>
    <n v="882.75"/>
    <n v="717.18"/>
    <n v="1201.78"/>
    <n v="1098.03"/>
    <n v="0"/>
    <n v="0"/>
    <n v="38.96"/>
    <n v="0"/>
    <n v="0"/>
    <n v="0"/>
    <n v="0"/>
    <n v="0"/>
    <n v="0"/>
    <n v="0"/>
    <n v="0"/>
    <n v="0"/>
    <n v="2381.67"/>
    <n v="6.49"/>
    <n v="0"/>
    <n v="0"/>
    <n v="0"/>
    <n v="0"/>
    <n v="0"/>
    <n v="0"/>
    <n v="0"/>
    <n v="0"/>
    <n v="0"/>
    <n v="0"/>
    <n v="1.65"/>
    <n v="0"/>
    <n v="0"/>
    <n v="0"/>
    <n v="0"/>
    <n v="0"/>
    <n v="1.6961999999999999"/>
    <n v="0.15041666666666667"/>
    <n v="0"/>
    <n v="0.24"/>
    <n v="0"/>
    <n v="0"/>
    <n v="0"/>
    <n v="0"/>
    <n v="0"/>
    <n v="0"/>
    <n v="9.8999999999999991E-2"/>
    <n v="0"/>
    <n v="0"/>
    <n v="0"/>
    <n v="0"/>
    <n v="0"/>
    <n v="0"/>
    <n v="0"/>
    <n v="0"/>
    <n v="0"/>
    <n v="0"/>
    <m/>
    <n v="0"/>
    <n v="0"/>
    <s v="Canada"/>
    <s v="CAN"/>
    <x v="155"/>
  </r>
  <r>
    <n v="273"/>
    <x v="272"/>
    <n v="19.02"/>
    <n v="69.17"/>
    <n v="0"/>
    <n v="0"/>
    <n v="0"/>
    <n v="0"/>
    <n v="0"/>
    <n v="1.71"/>
    <n v="2.4300000000000002"/>
    <n v="3.04"/>
    <n v="0"/>
    <n v="0"/>
    <n v="13.83"/>
    <n v="0"/>
    <n v="0"/>
    <n v="14.18"/>
    <n v="0"/>
    <n v="11.35"/>
    <n v="0"/>
    <n v="1.06"/>
    <n v="0"/>
    <n v="0"/>
    <n v="0"/>
    <n v="0"/>
    <n v="0"/>
    <n v="156.38999999999999"/>
    <n v="76.08"/>
    <n v="51.81"/>
    <n v="0"/>
    <n v="0"/>
    <n v="0"/>
    <n v="0"/>
    <n v="0"/>
    <n v="0"/>
    <n v="0"/>
    <n v="0"/>
    <n v="0"/>
    <n v="2477.92"/>
    <n v="6.77"/>
    <n v="0"/>
    <n v="0"/>
    <n v="0"/>
    <n v="3.77"/>
    <n v="0"/>
    <n v="1.4"/>
    <n v="0"/>
    <n v="3.62"/>
    <n v="3.04"/>
    <n v="2.5099999999999998"/>
    <n v="1.28"/>
    <n v="0"/>
    <n v="0"/>
    <n v="0"/>
    <n v="0"/>
    <n v="0"/>
    <n v="1.6038000000000001"/>
    <n v="0.12666666666666668"/>
    <n v="0"/>
    <n v="0.17099999999999999"/>
    <n v="0.1885"/>
    <n v="0"/>
    <n v="0.41999999999999993"/>
    <n v="0"/>
    <n v="0.91200000000000014"/>
    <n v="0.15059999999999998"/>
    <n v="7.6800000000000007E-2"/>
    <n v="0"/>
    <n v="0"/>
    <n v="0.22700000000000001"/>
    <n v="0"/>
    <n v="0"/>
    <n v="0"/>
    <n v="0"/>
    <n v="0"/>
    <n v="0"/>
    <n v="0"/>
    <m/>
    <n v="0"/>
    <n v="0"/>
    <s v="Canada"/>
    <s v="CAN"/>
    <x v="156"/>
  </r>
  <r>
    <n v="274"/>
    <x v="273"/>
    <n v="0"/>
    <n v="0"/>
    <n v="0"/>
    <n v="0"/>
    <n v="0"/>
    <n v="0"/>
    <n v="0"/>
    <n v="1"/>
    <n v="0.75"/>
    <n v="1.84"/>
    <n v="7.92"/>
    <n v="0.57999999999999996"/>
    <n v="5.05"/>
    <n v="0.96"/>
    <n v="1.57"/>
    <n v="0"/>
    <n v="0"/>
    <n v="3.79"/>
    <n v="0"/>
    <n v="1.36"/>
    <n v="0"/>
    <n v="277.89"/>
    <n v="183.16"/>
    <n v="448.42"/>
    <n v="271.58"/>
    <n v="0"/>
    <n v="7.26"/>
    <n v="5.56"/>
    <n v="0"/>
    <n v="0"/>
    <n v="0"/>
    <n v="0"/>
    <n v="0"/>
    <n v="72.63"/>
    <n v="0"/>
    <n v="0"/>
    <n v="0"/>
    <n v="0"/>
    <n v="0"/>
    <n v="0"/>
    <n v="0"/>
    <n v="0"/>
    <n v="0.8"/>
    <n v="2"/>
    <n v="0.47"/>
    <n v="0"/>
    <n v="0"/>
    <n v="1.52"/>
    <n v="1.92"/>
    <n v="1.74"/>
    <n v="0.81"/>
    <n v="5.91"/>
    <n v="0"/>
    <n v="0"/>
    <n v="0"/>
    <n v="0.49499999999999994"/>
    <n v="7.6666666666666675E-2"/>
    <n v="0.87119999999999997"/>
    <n v="0.1"/>
    <n v="0.04"/>
    <n v="0.1"/>
    <n v="0.14099999999999999"/>
    <n v="0"/>
    <n v="0.45600000000000007"/>
    <n v="0.1152"/>
    <n v="0.10440000000000001"/>
    <n v="2.4299999999999999E-2"/>
    <n v="5.9100000000000007E-2"/>
    <n v="7.5800000000000006E-2"/>
    <n v="0"/>
    <n v="0"/>
    <n v="0"/>
    <n v="0"/>
    <n v="0"/>
    <n v="0"/>
    <n v="0"/>
    <m/>
    <n v="0"/>
    <n v="0"/>
    <s v="Ukraine"/>
    <s v="UKR"/>
    <x v="157"/>
  </r>
  <r>
    <n v="275"/>
    <x v="274"/>
    <n v="17.29"/>
    <n v="72.63"/>
    <n v="0"/>
    <n v="0"/>
    <n v="0"/>
    <n v="0"/>
    <n v="0"/>
    <n v="0"/>
    <n v="0"/>
    <n v="0"/>
    <n v="0"/>
    <n v="0"/>
    <n v="0"/>
    <n v="0"/>
    <n v="0"/>
    <n v="0"/>
    <n v="0"/>
    <n v="0"/>
    <n v="0"/>
    <n v="1.1200000000000001"/>
    <n v="0"/>
    <n v="657.09"/>
    <n v="565.1"/>
    <n v="0"/>
    <n v="0"/>
    <n v="0"/>
    <n v="0"/>
    <n v="38.159999999999997"/>
    <n v="0"/>
    <n v="0"/>
    <n v="0"/>
    <n v="0"/>
    <n v="0"/>
    <n v="0"/>
    <n v="0"/>
    <n v="0"/>
    <n v="0"/>
    <n v="0"/>
    <n v="6.8"/>
    <n v="0"/>
    <n v="0"/>
    <n v="0"/>
    <n v="0"/>
    <n v="0"/>
    <n v="0"/>
    <n v="0"/>
    <n v="0"/>
    <n v="0"/>
    <n v="0"/>
    <n v="0"/>
    <n v="0"/>
    <n v="0"/>
    <n v="0"/>
    <n v="0"/>
    <n v="0"/>
    <n v="0"/>
    <n v="0"/>
    <n v="0"/>
    <n v="0"/>
    <n v="0"/>
    <n v="0"/>
    <n v="0"/>
    <n v="0"/>
    <n v="0"/>
    <n v="0"/>
    <n v="0"/>
    <n v="0"/>
    <n v="0"/>
    <n v="0"/>
    <n v="0"/>
    <n v="0"/>
    <n v="0"/>
    <n v="0"/>
    <n v="0"/>
    <n v="0"/>
    <n v="0"/>
    <m/>
    <n v="0"/>
    <n v="0"/>
    <s v="Canada"/>
    <s v="CAN"/>
    <x v="158"/>
  </r>
  <r>
    <n v="276"/>
    <x v="275"/>
    <n v="17.46"/>
    <n v="64.03"/>
    <n v="0"/>
    <n v="4.54"/>
    <n v="3.67"/>
    <n v="1.8"/>
    <n v="1.38"/>
    <n v="0"/>
    <n v="1.26"/>
    <n v="3.26"/>
    <n v="0"/>
    <n v="0"/>
    <n v="0"/>
    <n v="0"/>
    <n v="0"/>
    <n v="0"/>
    <n v="0"/>
    <n v="0"/>
    <n v="0"/>
    <n v="1.65"/>
    <n v="0"/>
    <n v="645.16"/>
    <n v="589.37"/>
    <n v="1234.05"/>
    <n v="1210.76"/>
    <n v="354.17"/>
    <n v="31.9"/>
    <n v="14.41"/>
    <n v="0"/>
    <n v="0"/>
    <n v="0"/>
    <n v="0"/>
    <n v="0"/>
    <n v="0"/>
    <n v="0"/>
    <n v="0"/>
    <n v="0"/>
    <n v="3478.91"/>
    <n v="5.91"/>
    <n v="0"/>
    <n v="0"/>
    <n v="0"/>
    <n v="2.33"/>
    <n v="0"/>
    <n v="0"/>
    <n v="0"/>
    <n v="3.78"/>
    <n v="0"/>
    <n v="0"/>
    <n v="0"/>
    <n v="0"/>
    <n v="0"/>
    <n v="0"/>
    <n v="0"/>
    <n v="0"/>
    <n v="0.83159999999999989"/>
    <n v="0.13583333333333333"/>
    <n v="0"/>
    <n v="0"/>
    <n v="0.11650000000000001"/>
    <n v="0"/>
    <n v="0"/>
    <n v="0"/>
    <n v="0"/>
    <n v="0"/>
    <n v="0"/>
    <n v="0"/>
    <n v="0"/>
    <n v="0"/>
    <n v="0"/>
    <n v="0"/>
    <n v="0"/>
    <n v="9692.34"/>
    <n v="13056.444"/>
    <n v="6159"/>
    <n v="7463.9340000000002"/>
    <m/>
    <n v="0"/>
    <n v="0"/>
    <s v="United Kingdom"/>
    <s v="GBR"/>
    <x v="159"/>
  </r>
  <r>
    <n v="277"/>
    <x v="276"/>
    <n v="0"/>
    <n v="0"/>
    <n v="0"/>
    <n v="0"/>
    <n v="0"/>
    <n v="0"/>
    <n v="0"/>
    <n v="0"/>
    <n v="0"/>
    <n v="0"/>
    <n v="0"/>
    <n v="0"/>
    <n v="0"/>
    <n v="0"/>
    <n v="0"/>
    <n v="0"/>
    <n v="0"/>
    <n v="0"/>
    <n v="0"/>
    <n v="1.08"/>
    <n v="0"/>
    <n v="921.66"/>
    <n v="0"/>
    <n v="0"/>
    <n v="0"/>
    <n v="0"/>
    <n v="0"/>
    <n v="38.04"/>
    <n v="0"/>
    <n v="0"/>
    <n v="0"/>
    <n v="0"/>
    <n v="0"/>
    <n v="0"/>
    <n v="0"/>
    <n v="0"/>
    <n v="0"/>
    <n v="0"/>
    <n v="6.83"/>
    <n v="0"/>
    <n v="0"/>
    <n v="0"/>
    <n v="0"/>
    <n v="0"/>
    <n v="0"/>
    <n v="0"/>
    <n v="0"/>
    <n v="0"/>
    <n v="0"/>
    <n v="0"/>
    <n v="0"/>
    <n v="0"/>
    <n v="0"/>
    <n v="0"/>
    <n v="0"/>
    <n v="0"/>
    <n v="0"/>
    <n v="0"/>
    <n v="0"/>
    <n v="0"/>
    <n v="0"/>
    <n v="0"/>
    <n v="0"/>
    <n v="0"/>
    <n v="0"/>
    <n v="0"/>
    <n v="0"/>
    <n v="0"/>
    <n v="0"/>
    <n v="0"/>
    <n v="0"/>
    <n v="0"/>
    <n v="0"/>
    <n v="0"/>
    <n v="0"/>
    <n v="0"/>
    <m/>
    <n v="0"/>
    <n v="0"/>
    <s v="Canada"/>
    <s v="CAN"/>
    <x v="160"/>
  </r>
  <r>
    <n v="278"/>
    <x v="277"/>
    <n v="0"/>
    <n v="0"/>
    <n v="0"/>
    <n v="0"/>
    <n v="0"/>
    <n v="0"/>
    <n v="0"/>
    <n v="0"/>
    <n v="2.2400000000000002"/>
    <n v="0"/>
    <n v="0"/>
    <n v="0"/>
    <n v="0"/>
    <n v="0"/>
    <n v="0"/>
    <n v="0"/>
    <n v="0"/>
    <n v="0"/>
    <n v="0"/>
    <n v="1.32"/>
    <n v="0"/>
    <n v="1498.63"/>
    <n v="1417.93"/>
    <n v="0"/>
    <n v="2103.84"/>
    <n v="0"/>
    <n v="0"/>
    <n v="36.31"/>
    <n v="0"/>
    <n v="0"/>
    <n v="0"/>
    <n v="0"/>
    <n v="0"/>
    <n v="0"/>
    <n v="0"/>
    <n v="0"/>
    <n v="0"/>
    <n v="0"/>
    <n v="6.8"/>
    <n v="0"/>
    <n v="0"/>
    <n v="0"/>
    <n v="0"/>
    <n v="0"/>
    <n v="0"/>
    <n v="0"/>
    <n v="0"/>
    <n v="0"/>
    <n v="0"/>
    <n v="0"/>
    <n v="0"/>
    <n v="0"/>
    <n v="0"/>
    <n v="0"/>
    <n v="0"/>
    <n v="1.4784000000000002"/>
    <n v="0"/>
    <n v="0"/>
    <n v="0"/>
    <n v="0"/>
    <n v="0"/>
    <n v="0"/>
    <n v="0"/>
    <n v="0"/>
    <n v="0"/>
    <n v="0"/>
    <n v="0"/>
    <n v="0"/>
    <n v="0"/>
    <n v="0"/>
    <n v="0"/>
    <n v="0"/>
    <n v="0"/>
    <n v="0"/>
    <n v="0"/>
    <n v="0"/>
    <m/>
    <n v="0"/>
    <n v="0"/>
    <s v="Canada"/>
    <s v="CAN"/>
    <x v="161"/>
  </r>
  <r>
    <n v="279"/>
    <x v="278"/>
    <n v="0"/>
    <n v="0"/>
    <n v="0"/>
    <n v="0"/>
    <n v="0"/>
    <n v="0"/>
    <n v="0"/>
    <n v="0"/>
    <n v="0"/>
    <n v="0"/>
    <n v="0"/>
    <n v="0"/>
    <n v="0"/>
    <n v="0"/>
    <n v="0"/>
    <n v="0"/>
    <n v="0"/>
    <n v="0"/>
    <n v="0"/>
    <n v="1.0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Canada"/>
    <s v="CAN"/>
    <x v="162"/>
  </r>
  <r>
    <n v="280"/>
    <x v="279"/>
    <n v="15.99"/>
    <n v="76.08"/>
    <n v="9.68"/>
    <n v="5.88"/>
    <n v="6.23"/>
    <n v="1.93"/>
    <n v="1.46"/>
    <n v="2.56"/>
    <n v="2.54"/>
    <n v="3.14"/>
    <n v="11.62"/>
    <n v="1.69"/>
    <n v="12.45"/>
    <n v="2.2999999999999998"/>
    <n v="2.4500000000000002"/>
    <n v="13.14"/>
    <n v="2.3199999999999998"/>
    <n v="12.34"/>
    <n v="107.9"/>
    <n v="1.1100000000000001"/>
    <n v="24208.61"/>
    <n v="1753.47"/>
    <n v="1535.23"/>
    <n v="2955.25"/>
    <n v="2406.11"/>
    <n v="144.63999999999999"/>
    <n v="52.18"/>
    <n v="43.62"/>
    <n v="49.61"/>
    <n v="20.14"/>
    <n v="11.07"/>
    <n v="53.95"/>
    <n v="33.340000000000003"/>
    <n v="83.95"/>
    <n v="108.41"/>
    <n v="9216.57"/>
    <n v="7707.76"/>
    <n v="3080.6"/>
    <n v="6.35"/>
    <n v="3.46"/>
    <n v="1.38"/>
    <n v="31.64"/>
    <n v="3.77"/>
    <n v="3.75"/>
    <n v="2.3199999999999998"/>
    <n v="2.2400000000000002"/>
    <n v="3.55"/>
    <n v="3.25"/>
    <n v="3.38"/>
    <n v="1.21"/>
    <n v="2.42"/>
    <n v="13.75"/>
    <n v="20892.84"/>
    <n v="1069.0999999999999"/>
    <n v="18724.62"/>
    <n v="1.6763999999999999"/>
    <n v="0.13083333333333333"/>
    <n v="1.2782"/>
    <n v="0.25600000000000001"/>
    <n v="0.1885"/>
    <n v="0.1875"/>
    <n v="0.69599999999999995"/>
    <n v="0.67200000000000004"/>
    <n v="0.97499999999999998"/>
    <n v="0.20280000000000001"/>
    <n v="7.2599999999999998E-2"/>
    <n v="7.2599999999999998E-2"/>
    <n v="0.13750000000000001"/>
    <n v="0.24679999999999999"/>
    <n v="6.7927333333333335"/>
    <n v="2479.3476666666666"/>
    <n v="1983.4781333333333"/>
    <n v="18986.291999999998"/>
    <n v="22627.517999999996"/>
    <n v="11775.612000000001"/>
    <n v="14789.598"/>
    <m/>
    <n v="244.71600000000001"/>
    <n v="2009.278"/>
    <s v="Canada"/>
    <s v="CAN"/>
    <x v="163"/>
  </r>
  <r>
    <n v="281"/>
    <x v="280"/>
    <n v="14.15"/>
    <n v="67.930000000000007"/>
    <n v="9.06"/>
    <n v="6.79"/>
    <n v="7.36"/>
    <n v="2.4300000000000002"/>
    <n v="2.21"/>
    <n v="1.84"/>
    <n v="2.02"/>
    <n v="6.16"/>
    <n v="8.65"/>
    <n v="1.19"/>
    <n v="10.19"/>
    <n v="3.68"/>
    <n v="4.47"/>
    <n v="22.64"/>
    <n v="2.2599999999999998"/>
    <n v="9.77"/>
    <n v="121.7"/>
    <n v="1.62"/>
    <n v="28302.37"/>
    <n v="1225.98"/>
    <n v="1163.4100000000001"/>
    <n v="2443.65"/>
    <n v="1940.13"/>
    <n v="142.29"/>
    <n v="49.4"/>
    <n v="35.96"/>
    <n v="42.87"/>
    <n v="18.940000000000001"/>
    <n v="13.02"/>
    <n v="78.11"/>
    <n v="49.88"/>
    <n v="108.64"/>
    <n v="118.6"/>
    <n v="9556.2999999999993"/>
    <n v="8934.84"/>
    <n v="3156.36"/>
    <n v="6.83"/>
    <n v="2.2599999999999998"/>
    <n v="2.5499999999999998"/>
    <n v="33.96"/>
    <n v="2.73"/>
    <n v="2.87"/>
    <n v="2.37"/>
    <n v="2.68"/>
    <n v="3.34"/>
    <n v="2"/>
    <n v="5.79"/>
    <n v="2.16"/>
    <n v="2.19"/>
    <n v="12.63"/>
    <n v="20510.02"/>
    <n v="872.17"/>
    <n v="14422.89"/>
    <n v="1.3331999999999999"/>
    <n v="0.25666666666666665"/>
    <n v="0.95150000000000001"/>
    <n v="0.184"/>
    <n v="0.13650000000000001"/>
    <n v="0.14350000000000002"/>
    <n v="0.71100000000000008"/>
    <n v="0.80400000000000005"/>
    <n v="0.6"/>
    <n v="0.34739999999999999"/>
    <n v="0.12959999999999999"/>
    <n v="6.5699999999999995E-2"/>
    <n v="0.12630000000000002"/>
    <n v="0.19539999999999999"/>
    <n v="5.9847666666666663"/>
    <n v="2184.4398333333334"/>
    <n v="1747.5518666666667"/>
    <n v="15849.960000000003"/>
    <n v="18401.214"/>
    <n v="8543.94"/>
    <n v="11410.734"/>
    <m/>
    <n v="317.53870000000001"/>
    <n v="1638.1277"/>
    <s v="New Zealand"/>
    <s v="NZL"/>
    <x v="164"/>
  </r>
  <r>
    <n v="282"/>
    <x v="281"/>
    <n v="17.64"/>
    <n v="81.27"/>
    <n v="9.94"/>
    <n v="5.53"/>
    <n v="6.23"/>
    <n v="2.2000000000000002"/>
    <n v="1.85"/>
    <n v="2.17"/>
    <n v="2.82"/>
    <n v="4.0599999999999996"/>
    <n v="12.82"/>
    <n v="1.78"/>
    <n v="13.83"/>
    <n v="3.59"/>
    <n v="3.77"/>
    <n v="13.83"/>
    <n v="2.1800000000000002"/>
    <n v="14"/>
    <n v="96.83"/>
    <n v="1.34"/>
    <n v="0"/>
    <n v="1892.38"/>
    <n v="1536.12"/>
    <n v="3451.58"/>
    <n v="2660.87"/>
    <n v="123.07"/>
    <n v="59.08"/>
    <n v="44.48"/>
    <n v="40.119999999999997"/>
    <n v="13.01"/>
    <n v="12.45"/>
    <n v="62.68"/>
    <n v="42.51"/>
    <n v="95.13"/>
    <n v="132.41999999999999"/>
    <n v="11609.84"/>
    <n v="8427.52"/>
    <n v="3033.27"/>
    <n v="6.52"/>
    <n v="2.77"/>
    <n v="1.99"/>
    <n v="33.51"/>
    <n v="4.47"/>
    <n v="3.98"/>
    <n v="3.24"/>
    <n v="2.6"/>
    <n v="3.74"/>
    <n v="3.91"/>
    <n v="4.34"/>
    <n v="1.24"/>
    <n v="2.67"/>
    <n v="16.510000000000002"/>
    <n v="20962.75"/>
    <n v="825.69"/>
    <n v="0"/>
    <n v="1.8611999999999997"/>
    <n v="0.16916666666666666"/>
    <n v="1.4102000000000001"/>
    <n v="0.217"/>
    <n v="0.22349999999999998"/>
    <n v="0.19900000000000001"/>
    <n v="0.97200000000000009"/>
    <n v="0.78"/>
    <n v="1.173"/>
    <n v="0.26039999999999996"/>
    <n v="7.4399999999999994E-2"/>
    <n v="8.0099999999999991E-2"/>
    <n v="0.16510000000000002"/>
    <n v="0.28000000000000003"/>
    <n v="7.8650666666666664"/>
    <n v="2870.7493333333332"/>
    <n v="2296.5994666666666"/>
    <n v="21856.572"/>
    <n v="24793.002"/>
    <n v="12501.371999999999"/>
    <n v="14670.252"/>
    <m/>
    <n v="259.71039999999999"/>
    <n v="0"/>
    <s v="Canada"/>
    <s v="CAN"/>
    <x v="165"/>
  </r>
  <r>
    <n v="283"/>
    <x v="282"/>
    <n v="20.75"/>
    <n v="83"/>
    <n v="10.38"/>
    <n v="6.57"/>
    <n v="8.4700000000000006"/>
    <n v="2.2999999999999998"/>
    <n v="1.98"/>
    <n v="2.52"/>
    <n v="3.07"/>
    <n v="4.13"/>
    <n v="15.08"/>
    <n v="1.62"/>
    <n v="13.83"/>
    <n v="3.43"/>
    <n v="4.7300000000000004"/>
    <n v="13.83"/>
    <n v="1.73"/>
    <n v="15.76"/>
    <n v="58.79"/>
    <n v="1.32"/>
    <n v="0"/>
    <n v="1600.62"/>
    <n v="1381.43"/>
    <n v="3122.6"/>
    <n v="2563.52"/>
    <n v="172.75"/>
    <n v="80.8"/>
    <n v="44.64"/>
    <n v="53.18"/>
    <n v="0"/>
    <n v="11.41"/>
    <n v="66.48"/>
    <n v="46.34"/>
    <n v="95.68"/>
    <n v="118.88"/>
    <n v="9883.5300000000007"/>
    <n v="8405.81"/>
    <n v="2306.9499999999998"/>
    <n v="7.1"/>
    <n v="0"/>
    <n v="0"/>
    <n v="0"/>
    <n v="4.12"/>
    <n v="4.13"/>
    <n v="3.82"/>
    <n v="2.7"/>
    <n v="4.07"/>
    <n v="3.83"/>
    <n v="4.92"/>
    <n v="1.49"/>
    <n v="3.03"/>
    <n v="15.01"/>
    <n v="0"/>
    <n v="0"/>
    <n v="0"/>
    <n v="2.0261999999999998"/>
    <n v="0.17208333333333334"/>
    <n v="1.6588000000000001"/>
    <n v="0.252"/>
    <n v="0.20600000000000002"/>
    <n v="0.20649999999999999"/>
    <n v="1.1459999999999999"/>
    <n v="0.81"/>
    <n v="1.149"/>
    <n v="0.29520000000000002"/>
    <n v="8.9400000000000007E-2"/>
    <n v="9.0899999999999995E-2"/>
    <n v="0.15010000000000001"/>
    <n v="0.31520000000000004"/>
    <n v="8.5673833333333338"/>
    <n v="3127.0949166666669"/>
    <n v="2501.6759333333339"/>
    <n v="20233.86"/>
    <n v="24215.315999999999"/>
    <n v="11101.98"/>
    <n v="13576.506000000001"/>
    <m/>
    <n v="231.38939999999999"/>
    <n v="0"/>
    <s v="Canada"/>
    <s v="CAN"/>
    <x v="166"/>
  </r>
  <r>
    <n v="284"/>
    <x v="283"/>
    <n v="11.32"/>
    <n v="84.91"/>
    <n v="10.19"/>
    <n v="6.23"/>
    <n v="6.79"/>
    <n v="2.14"/>
    <n v="1.42"/>
    <n v="1.72"/>
    <n v="1.96"/>
    <n v="6.15"/>
    <n v="8.51"/>
    <n v="1.5"/>
    <n v="8.49"/>
    <n v="2.67"/>
    <n v="2.78"/>
    <n v="21.51"/>
    <n v="1.42"/>
    <n v="8.35"/>
    <n v="0"/>
    <n v="1.53"/>
    <n v="0"/>
    <n v="1234.3599999999999"/>
    <n v="0"/>
    <n v="0"/>
    <n v="0"/>
    <n v="115.11"/>
    <n v="41.89"/>
    <n v="34.25"/>
    <n v="36.229999999999997"/>
    <n v="0"/>
    <n v="10.19"/>
    <n v="75.41"/>
    <n v="38.01"/>
    <n v="81.3"/>
    <n v="148.59"/>
    <n v="0"/>
    <n v="0"/>
    <n v="3196.61"/>
    <n v="6.85"/>
    <n v="0"/>
    <n v="0"/>
    <n v="0"/>
    <n v="2.75"/>
    <n v="2.8"/>
    <n v="2.12"/>
    <n v="3.05"/>
    <n v="3.07"/>
    <n v="1.51"/>
    <n v="5.0599999999999996"/>
    <n v="2.2000000000000002"/>
    <n v="2.42"/>
    <n v="12.99"/>
    <n v="0"/>
    <n v="0"/>
    <n v="0"/>
    <n v="1.2936000000000001"/>
    <n v="0.25625000000000003"/>
    <n v="0.93610000000000004"/>
    <n v="0.17199999999999999"/>
    <n v="0.13750000000000001"/>
    <n v="0.13999999999999999"/>
    <n v="0.63600000000000001"/>
    <n v="0.91499999999999992"/>
    <n v="0.45300000000000001"/>
    <n v="0.30359999999999998"/>
    <n v="0.13200000000000001"/>
    <n v="7.2599999999999998E-2"/>
    <n v="0.12990000000000002"/>
    <n v="0.16699999999999998"/>
    <n v="5.7445500000000012"/>
    <n v="2096.7607500000004"/>
    <n v="1677.4086000000004"/>
    <n v="0"/>
    <n v="0"/>
    <n v="8402.8559999999998"/>
    <n v="0"/>
    <m/>
    <n v="0"/>
    <n v="0"/>
    <s v="New Zealand"/>
    <s v="NZL"/>
    <x v="167"/>
  </r>
  <r>
    <n v="285"/>
    <x v="284"/>
    <n v="23.28"/>
    <n v="87.31"/>
    <n v="0"/>
    <n v="6.05"/>
    <n v="5.82"/>
    <n v="2"/>
    <n v="1.81"/>
    <n v="1.52"/>
    <n v="1.55"/>
    <n v="3.05"/>
    <n v="6.89"/>
    <n v="1.19"/>
    <n v="8.15"/>
    <n v="0"/>
    <n v="2.86"/>
    <n v="16.010000000000002"/>
    <n v="2.74"/>
    <n v="5.59"/>
    <n v="0"/>
    <n v="1.68"/>
    <n v="0"/>
    <n v="962.4"/>
    <n v="756.73"/>
    <n v="1503.75"/>
    <n v="1108.9000000000001"/>
    <n v="135.26"/>
    <n v="34.590000000000003"/>
    <n v="12.73"/>
    <n v="36.090000000000003"/>
    <n v="0"/>
    <n v="10.77"/>
    <n v="0"/>
    <n v="0"/>
    <n v="0"/>
    <n v="0"/>
    <n v="0"/>
    <n v="0"/>
    <n v="2556.87"/>
    <n v="5.37"/>
    <n v="0"/>
    <n v="0"/>
    <n v="0"/>
    <n v="0"/>
    <n v="0"/>
    <n v="0"/>
    <n v="0"/>
    <n v="4.17"/>
    <n v="0"/>
    <n v="0"/>
    <n v="0"/>
    <n v="0"/>
    <n v="0"/>
    <n v="0"/>
    <n v="0"/>
    <n v="0"/>
    <n v="1.0230000000000001"/>
    <n v="0.12708333333333333"/>
    <n v="0.75790000000000002"/>
    <n v="0.152"/>
    <n v="0"/>
    <n v="0"/>
    <n v="0"/>
    <n v="0"/>
    <n v="0"/>
    <n v="0"/>
    <n v="0"/>
    <n v="0"/>
    <n v="0"/>
    <n v="0.11180000000000001"/>
    <n v="0"/>
    <n v="0"/>
    <n v="0"/>
    <n v="9993.4560000000001"/>
    <n v="10822.212000000001"/>
    <n v="6745.3559999999998"/>
    <n v="7652.6820000000007"/>
    <m/>
    <n v="0"/>
    <n v="0"/>
    <s v="United Kingdom"/>
    <s v="GBR"/>
    <x v="168"/>
  </r>
  <r>
    <n v="286"/>
    <x v="285"/>
    <n v="0"/>
    <n v="0"/>
    <n v="0"/>
    <n v="0"/>
    <n v="0"/>
    <n v="0"/>
    <n v="0"/>
    <n v="2.37"/>
    <n v="0"/>
    <n v="3.37"/>
    <n v="0"/>
    <n v="0"/>
    <n v="11.76"/>
    <n v="0"/>
    <n v="0"/>
    <n v="0"/>
    <n v="0"/>
    <n v="0"/>
    <n v="0"/>
    <n v="1.07"/>
    <n v="0"/>
    <n v="1054.8"/>
    <n v="0"/>
    <n v="0"/>
    <n v="1798.35"/>
    <n v="0"/>
    <n v="60.59"/>
    <n v="43.97"/>
    <n v="0"/>
    <n v="0"/>
    <n v="0"/>
    <n v="0"/>
    <n v="0"/>
    <n v="0"/>
    <n v="0"/>
    <n v="0"/>
    <n v="0"/>
    <n v="0"/>
    <n v="6.8"/>
    <n v="0"/>
    <n v="0"/>
    <n v="0"/>
    <n v="0"/>
    <n v="0"/>
    <n v="0"/>
    <n v="2.48"/>
    <n v="0"/>
    <n v="0"/>
    <n v="0"/>
    <n v="0"/>
    <n v="0"/>
    <n v="0"/>
    <n v="0"/>
    <n v="0"/>
    <n v="0"/>
    <n v="0"/>
    <n v="0.14041666666666666"/>
    <n v="0"/>
    <n v="0.23700000000000002"/>
    <n v="0"/>
    <n v="0"/>
    <n v="0"/>
    <n v="0.74399999999999999"/>
    <n v="0"/>
    <n v="0"/>
    <n v="0"/>
    <n v="0"/>
    <n v="0"/>
    <n v="0"/>
    <n v="0"/>
    <n v="0"/>
    <n v="0"/>
    <n v="0"/>
    <n v="0"/>
    <n v="0"/>
    <n v="0"/>
    <m/>
    <n v="0"/>
    <n v="0"/>
    <s v="Canada"/>
    <s v="CAN"/>
    <x v="169"/>
  </r>
  <r>
    <n v="287"/>
    <x v="286"/>
    <n v="9.06"/>
    <n v="0"/>
    <n v="0"/>
    <n v="0"/>
    <n v="0"/>
    <n v="0"/>
    <n v="0"/>
    <n v="0"/>
    <n v="0"/>
    <n v="0"/>
    <n v="0"/>
    <n v="0"/>
    <n v="0"/>
    <n v="0"/>
    <n v="0"/>
    <n v="0"/>
    <n v="0"/>
    <n v="0"/>
    <n v="0"/>
    <n v="1.58"/>
    <n v="0"/>
    <n v="0"/>
    <n v="0"/>
    <n v="0"/>
    <n v="0"/>
    <n v="0"/>
    <n v="0"/>
    <n v="36.090000000000003"/>
    <n v="0"/>
    <n v="0"/>
    <n v="0"/>
    <n v="0"/>
    <n v="0"/>
    <n v="0"/>
    <n v="0"/>
    <n v="0"/>
    <n v="0"/>
    <n v="0"/>
    <n v="6.9"/>
    <n v="0"/>
    <n v="0"/>
    <n v="0"/>
    <n v="0"/>
    <n v="0"/>
    <n v="0"/>
    <n v="0"/>
    <n v="3.33"/>
    <n v="0"/>
    <n v="0"/>
    <n v="0"/>
    <n v="0"/>
    <n v="0"/>
    <n v="0"/>
    <n v="0"/>
    <n v="0"/>
    <n v="0"/>
    <n v="0"/>
    <n v="0"/>
    <n v="0"/>
    <n v="0"/>
    <n v="0"/>
    <n v="0"/>
    <n v="0"/>
    <n v="0"/>
    <n v="0"/>
    <n v="0"/>
    <n v="0"/>
    <n v="0"/>
    <n v="0"/>
    <n v="0"/>
    <n v="0"/>
    <n v="0"/>
    <n v="0"/>
    <n v="0"/>
    <n v="0"/>
    <n v="0"/>
    <m/>
    <n v="0"/>
    <n v="0"/>
    <s v="New Zealand"/>
    <s v="NZL"/>
    <x v="170"/>
  </r>
  <r>
    <n v="288"/>
    <x v="287"/>
    <n v="14.53"/>
    <n v="57.06"/>
    <n v="9.68"/>
    <n v="4.84"/>
    <n v="5.53"/>
    <n v="2.34"/>
    <n v="1.5"/>
    <n v="1.35"/>
    <n v="1.83"/>
    <n v="2.87"/>
    <n v="7.55"/>
    <n v="1.17"/>
    <n v="11.06"/>
    <n v="0"/>
    <n v="0"/>
    <n v="0"/>
    <n v="2.1800000000000002"/>
    <n v="10.31"/>
    <n v="74.63"/>
    <n v="1.0900000000000001"/>
    <n v="0"/>
    <n v="853.2"/>
    <n v="946.15"/>
    <n v="1379.03"/>
    <n v="1444.61"/>
    <n v="134.27000000000001"/>
    <n v="60.56"/>
    <n v="38.11"/>
    <n v="38.04"/>
    <n v="0"/>
    <n v="10.38"/>
    <n v="54.47"/>
    <n v="32.42"/>
    <n v="79.31"/>
    <n v="148.83000000000001"/>
    <n v="0"/>
    <n v="0"/>
    <n v="2297.62"/>
    <n v="6.49"/>
    <n v="0"/>
    <n v="0"/>
    <n v="0"/>
    <n v="4.2"/>
    <n v="3.2"/>
    <n v="2.44"/>
    <n v="2.16"/>
    <n v="3.34"/>
    <n v="4.05"/>
    <n v="2.82"/>
    <n v="1.21"/>
    <n v="1.74"/>
    <n v="12.65"/>
    <n v="0"/>
    <n v="403.29"/>
    <n v="0"/>
    <n v="1.2078"/>
    <n v="0.11958333333333333"/>
    <n v="0.83050000000000002"/>
    <n v="0.13500000000000001"/>
    <n v="0.21000000000000002"/>
    <n v="0.16"/>
    <n v="0.73199999999999998"/>
    <n v="0.64800000000000002"/>
    <n v="1.2149999999999999"/>
    <n v="0.16919999999999999"/>
    <n v="7.2599999999999998E-2"/>
    <n v="5.2200000000000003E-2"/>
    <n v="0.1265"/>
    <n v="0.20620000000000002"/>
    <n v="5.8845833333333335"/>
    <n v="2147.8729166666667"/>
    <n v="1718.2983333333334"/>
    <n v="9453.8039999999983"/>
    <n v="13898.574000000001"/>
    <n v="6298.8239999999987"/>
    <n v="9412.4339999999993"/>
    <m/>
    <n v="209.41479999999999"/>
    <n v="0"/>
    <s v="Canada"/>
    <s v="CAN"/>
    <x v="171"/>
  </r>
  <r>
    <n v="289"/>
    <x v="288"/>
    <n v="17.46"/>
    <n v="58.21"/>
    <n v="7.5"/>
    <n v="5.82"/>
    <n v="5.24"/>
    <n v="1.86"/>
    <n v="1.55"/>
    <n v="1.33"/>
    <n v="1.58"/>
    <n v="3.44"/>
    <n v="0"/>
    <n v="0"/>
    <n v="0"/>
    <n v="0"/>
    <n v="0"/>
    <n v="0"/>
    <n v="2.33"/>
    <n v="0"/>
    <n v="0"/>
    <n v="1.65"/>
    <n v="0"/>
    <n v="1101.83"/>
    <n v="953.19"/>
    <n v="2027.64"/>
    <n v="1471.88"/>
    <n v="287.32"/>
    <n v="33.33"/>
    <n v="19.399999999999999"/>
    <n v="26.77"/>
    <n v="0"/>
    <n v="0"/>
    <n v="0"/>
    <n v="0"/>
    <n v="0"/>
    <n v="94.59"/>
    <n v="0"/>
    <n v="0"/>
    <n v="2743.82"/>
    <n v="5.92"/>
    <n v="0"/>
    <n v="0"/>
    <n v="0"/>
    <n v="0"/>
    <n v="0"/>
    <n v="0"/>
    <n v="0"/>
    <n v="3.93"/>
    <n v="2.25"/>
    <n v="0"/>
    <n v="1.35"/>
    <n v="0"/>
    <n v="0"/>
    <n v="0"/>
    <n v="0"/>
    <n v="0"/>
    <n v="1.0427999999999999"/>
    <n v="0.14333333333333334"/>
    <n v="0"/>
    <n v="0.13300000000000001"/>
    <n v="0"/>
    <n v="0"/>
    <n v="0"/>
    <n v="0"/>
    <n v="0.67500000000000004"/>
    <n v="0"/>
    <n v="8.1000000000000003E-2"/>
    <n v="0"/>
    <n v="0"/>
    <n v="0"/>
    <n v="0"/>
    <n v="0"/>
    <n v="0"/>
    <n v="14086.152"/>
    <n v="15017.400000000003"/>
    <n v="8531.2920000000013"/>
    <n v="10349.19"/>
    <m/>
    <n v="0"/>
    <n v="0"/>
    <s v="United Kingdom"/>
    <s v="GBR"/>
    <x v="172"/>
  </r>
  <r>
    <n v="290"/>
    <x v="289"/>
    <n v="0"/>
    <n v="0"/>
    <n v="0"/>
    <n v="0"/>
    <n v="0"/>
    <n v="0"/>
    <n v="0"/>
    <n v="1.74"/>
    <n v="1.57"/>
    <n v="5.2"/>
    <n v="4.66"/>
    <n v="0"/>
    <n v="0"/>
    <n v="0"/>
    <n v="0"/>
    <n v="0"/>
    <n v="0"/>
    <n v="0"/>
    <n v="0"/>
    <n v="1.58"/>
    <n v="0"/>
    <n v="0"/>
    <n v="0"/>
    <n v="0"/>
    <n v="0"/>
    <n v="0"/>
    <n v="0"/>
    <n v="36.79"/>
    <n v="0"/>
    <n v="0"/>
    <n v="0"/>
    <n v="0"/>
    <n v="0"/>
    <n v="0"/>
    <n v="0"/>
    <n v="0"/>
    <n v="0"/>
    <n v="0"/>
    <n v="6.83"/>
    <n v="0"/>
    <n v="0"/>
    <n v="0"/>
    <n v="0"/>
    <n v="0"/>
    <n v="0"/>
    <n v="0"/>
    <n v="0"/>
    <n v="1.92"/>
    <n v="0"/>
    <n v="0"/>
    <n v="0"/>
    <n v="0"/>
    <n v="0"/>
    <n v="0"/>
    <n v="0"/>
    <n v="1.0362"/>
    <n v="0.21666666666666667"/>
    <n v="0.51260000000000006"/>
    <n v="0.17399999999999999"/>
    <n v="0"/>
    <n v="0"/>
    <n v="0"/>
    <n v="0"/>
    <n v="0.57599999999999996"/>
    <n v="0"/>
    <n v="0"/>
    <n v="0"/>
    <n v="0"/>
    <n v="0"/>
    <n v="0"/>
    <n v="0"/>
    <n v="0"/>
    <n v="0"/>
    <n v="0"/>
    <n v="0"/>
    <n v="0"/>
    <m/>
    <n v="0"/>
    <n v="0"/>
    <s v="New Zealand"/>
    <s v="NZL"/>
    <x v="52"/>
  </r>
  <r>
    <n v="291"/>
    <x v="290"/>
    <n v="22.29"/>
    <n v="133.75"/>
    <n v="0"/>
    <n v="7.24"/>
    <n v="8.92"/>
    <n v="4.46"/>
    <n v="2.79"/>
    <n v="0"/>
    <n v="4.82"/>
    <n v="0"/>
    <n v="0"/>
    <n v="0"/>
    <n v="0"/>
    <n v="0"/>
    <n v="0"/>
    <n v="0"/>
    <n v="0"/>
    <n v="0"/>
    <n v="0"/>
    <n v="1.69"/>
    <n v="0"/>
    <n v="0"/>
    <n v="0"/>
    <n v="0"/>
    <n v="0"/>
    <n v="0"/>
    <n v="0"/>
    <n v="78.02"/>
    <n v="0"/>
    <n v="0"/>
    <n v="0"/>
    <n v="0"/>
    <n v="0"/>
    <n v="0"/>
    <n v="0"/>
    <n v="0"/>
    <n v="0"/>
    <n v="0"/>
    <n v="0"/>
    <n v="0"/>
    <n v="0"/>
    <n v="0"/>
    <n v="0"/>
    <n v="0"/>
    <n v="0"/>
    <n v="0"/>
    <n v="6.24"/>
    <n v="0"/>
    <n v="0"/>
    <n v="0"/>
    <n v="0"/>
    <n v="0"/>
    <n v="0"/>
    <n v="0"/>
    <n v="0"/>
    <n v="3.1812"/>
    <n v="0"/>
    <n v="0"/>
    <n v="0"/>
    <n v="0"/>
    <n v="0"/>
    <n v="0"/>
    <n v="0"/>
    <n v="0"/>
    <n v="0"/>
    <n v="0"/>
    <n v="0"/>
    <n v="0"/>
    <n v="0"/>
    <n v="0"/>
    <n v="0"/>
    <n v="0"/>
    <n v="0"/>
    <n v="0"/>
    <n v="0"/>
    <n v="0"/>
    <m/>
    <n v="0"/>
    <n v="0"/>
    <s v="Cayman Islands"/>
    <s v="CYM"/>
    <x v="173"/>
  </r>
  <r>
    <n v="292"/>
    <x v="291"/>
    <n v="0"/>
    <n v="0"/>
    <n v="0"/>
    <n v="0"/>
    <n v="0"/>
    <n v="0"/>
    <n v="0"/>
    <n v="0"/>
    <n v="0"/>
    <n v="0"/>
    <n v="0"/>
    <n v="0"/>
    <n v="0"/>
    <n v="0"/>
    <n v="0"/>
    <n v="0"/>
    <n v="0"/>
    <n v="0"/>
    <n v="0"/>
    <n v="1.65"/>
    <n v="0"/>
    <n v="0"/>
    <n v="0"/>
    <n v="0"/>
    <n v="0"/>
    <n v="0"/>
    <n v="0"/>
    <n v="13.39"/>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174"/>
  </r>
  <r>
    <n v="293"/>
    <x v="292"/>
    <n v="0"/>
    <n v="0"/>
    <n v="0"/>
    <n v="0"/>
    <n v="0"/>
    <n v="0"/>
    <n v="0"/>
    <n v="0"/>
    <n v="0"/>
    <n v="0"/>
    <n v="0"/>
    <n v="0"/>
    <n v="0"/>
    <n v="0"/>
    <n v="0"/>
    <n v="0"/>
    <n v="0"/>
    <n v="0"/>
    <n v="0"/>
    <n v="1.65"/>
    <n v="0"/>
    <n v="0"/>
    <n v="0"/>
    <n v="0"/>
    <n v="0"/>
    <n v="0"/>
    <n v="0"/>
    <n v="15.6"/>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175"/>
  </r>
  <r>
    <n v="294"/>
    <x v="293"/>
    <n v="17.46"/>
    <n v="72.760000000000005"/>
    <n v="8.68"/>
    <n v="5.82"/>
    <n v="5.81"/>
    <n v="2.0099999999999998"/>
    <n v="1.17"/>
    <n v="1.25"/>
    <n v="1.71"/>
    <n v="3.25"/>
    <n v="10.57"/>
    <n v="0"/>
    <n v="10.34"/>
    <n v="0"/>
    <n v="0"/>
    <n v="0"/>
    <n v="2.33"/>
    <n v="9.4600000000000009"/>
    <n v="0"/>
    <n v="1.68"/>
    <n v="0"/>
    <n v="1566.36"/>
    <n v="1221.68"/>
    <n v="2786.79"/>
    <n v="2030.88"/>
    <n v="237.3"/>
    <n v="38.6"/>
    <n v="15.76"/>
    <n v="45.46"/>
    <n v="0"/>
    <n v="11.06"/>
    <n v="72.760000000000005"/>
    <n v="33.47"/>
    <n v="95.08"/>
    <n v="110.2"/>
    <n v="0"/>
    <n v="0"/>
    <n v="2946.03"/>
    <n v="5.75"/>
    <n v="0"/>
    <n v="0"/>
    <n v="0"/>
    <n v="2.61"/>
    <n v="0"/>
    <n v="0"/>
    <n v="0"/>
    <n v="3.89"/>
    <n v="1.17"/>
    <n v="0"/>
    <n v="0"/>
    <n v="1.3"/>
    <n v="0"/>
    <n v="0"/>
    <n v="0"/>
    <n v="0"/>
    <n v="1.1286"/>
    <n v="0.13541666666666666"/>
    <n v="1.1627000000000001"/>
    <n v="0.125"/>
    <n v="0.1305"/>
    <n v="0"/>
    <n v="0"/>
    <n v="0"/>
    <n v="0.35099999999999998"/>
    <n v="0"/>
    <n v="0"/>
    <n v="3.9E-2"/>
    <n v="0"/>
    <n v="0.18920000000000003"/>
    <n v="0"/>
    <n v="0"/>
    <n v="0"/>
    <n v="18331.740000000002"/>
    <n v="19739.544000000002"/>
    <n v="11009.16"/>
    <n v="12456.744000000002"/>
    <m/>
    <n v="0"/>
    <n v="0"/>
    <s v="United Kingdom"/>
    <s v="GBR"/>
    <x v="176"/>
  </r>
  <r>
    <n v="295"/>
    <x v="294"/>
    <n v="0"/>
    <n v="0"/>
    <n v="0"/>
    <n v="0"/>
    <n v="0"/>
    <n v="0"/>
    <n v="0"/>
    <n v="0"/>
    <n v="0"/>
    <n v="0"/>
    <n v="0"/>
    <n v="0"/>
    <n v="0"/>
    <n v="0"/>
    <n v="0"/>
    <n v="0"/>
    <n v="0"/>
    <n v="0"/>
    <n v="0"/>
    <n v="1.57"/>
    <n v="0"/>
    <n v="0"/>
    <n v="0"/>
    <n v="0"/>
    <n v="0"/>
    <n v="0"/>
    <n v="0"/>
    <n v="38.92"/>
    <n v="0"/>
    <n v="0"/>
    <n v="0"/>
    <n v="0"/>
    <n v="0"/>
    <n v="0"/>
    <n v="0"/>
    <n v="0"/>
    <n v="0"/>
    <n v="0"/>
    <n v="6.59"/>
    <n v="0"/>
    <n v="0"/>
    <n v="0"/>
    <n v="0"/>
    <n v="0"/>
    <n v="0"/>
    <n v="0"/>
    <n v="0"/>
    <n v="0"/>
    <n v="0"/>
    <n v="0"/>
    <n v="0"/>
    <n v="0"/>
    <n v="0"/>
    <n v="0"/>
    <n v="0"/>
    <n v="0"/>
    <n v="0"/>
    <n v="0"/>
    <n v="0"/>
    <n v="0"/>
    <n v="0"/>
    <n v="0"/>
    <n v="0"/>
    <n v="0"/>
    <n v="0"/>
    <n v="0"/>
    <n v="0"/>
    <n v="0"/>
    <n v="0"/>
    <n v="0"/>
    <n v="0"/>
    <n v="0"/>
    <n v="0"/>
    <n v="0"/>
    <n v="0"/>
    <n v="0"/>
    <m/>
    <n v="0"/>
    <n v="0"/>
    <s v="New Zealand"/>
    <s v="NZL"/>
    <x v="177"/>
  </r>
  <r>
    <n v="296"/>
    <x v="295"/>
    <n v="17.46"/>
    <n v="93.14"/>
    <n v="0"/>
    <n v="6.99"/>
    <n v="0"/>
    <n v="0"/>
    <n v="0"/>
    <n v="0"/>
    <n v="0"/>
    <n v="0"/>
    <n v="0"/>
    <n v="0"/>
    <n v="0"/>
    <n v="0"/>
    <n v="0"/>
    <n v="0"/>
    <n v="2.33"/>
    <n v="0"/>
    <n v="0"/>
    <n v="1.66"/>
    <n v="0"/>
    <n v="1584.6"/>
    <n v="1175.8399999999999"/>
    <n v="2712.58"/>
    <n v="1979.13"/>
    <n v="0"/>
    <n v="28.33"/>
    <n v="13.22"/>
    <n v="44.32"/>
    <n v="0"/>
    <n v="0"/>
    <n v="0"/>
    <n v="0"/>
    <n v="0"/>
    <n v="0"/>
    <n v="0"/>
    <n v="0"/>
    <n v="3874"/>
    <n v="5.92"/>
    <n v="0"/>
    <n v="0"/>
    <n v="0"/>
    <n v="0"/>
    <n v="0"/>
    <n v="0"/>
    <n v="0"/>
    <n v="4.3099999999999996"/>
    <n v="0"/>
    <n v="0"/>
    <n v="0"/>
    <n v="0"/>
    <n v="0"/>
    <n v="0"/>
    <n v="1865.62"/>
    <n v="0"/>
    <n v="0"/>
    <n v="0"/>
    <n v="0"/>
    <n v="0"/>
    <n v="0"/>
    <n v="0"/>
    <n v="0"/>
    <n v="0"/>
    <n v="0"/>
    <n v="0"/>
    <n v="0"/>
    <n v="0"/>
    <n v="0"/>
    <n v="0"/>
    <n v="0"/>
    <n v="0"/>
    <n v="0"/>
    <n v="0"/>
    <n v="0"/>
    <n v="0"/>
    <n v="0"/>
    <m/>
    <n v="0"/>
    <n v="0"/>
    <s v="United Kingdom"/>
    <s v="GBR"/>
    <x v="43"/>
  </r>
  <r>
    <n v="297"/>
    <x v="296"/>
    <n v="15.11"/>
    <n v="58.21"/>
    <n v="0"/>
    <n v="4.66"/>
    <n v="0"/>
    <n v="0"/>
    <n v="0"/>
    <n v="1.28"/>
    <n v="1.22"/>
    <n v="3.24"/>
    <n v="0"/>
    <n v="0"/>
    <n v="0"/>
    <n v="0"/>
    <n v="0"/>
    <n v="15.69"/>
    <n v="0"/>
    <n v="6.85"/>
    <n v="0"/>
    <n v="1.66"/>
    <n v="0"/>
    <n v="1051.4100000000001"/>
    <n v="881.46"/>
    <n v="1586.22"/>
    <n v="1266.06"/>
    <n v="0"/>
    <n v="31.43"/>
    <n v="12.73"/>
    <n v="23.86"/>
    <n v="0"/>
    <n v="0"/>
    <n v="76.84"/>
    <n v="0"/>
    <n v="59.37"/>
    <n v="0"/>
    <n v="0"/>
    <n v="0"/>
    <n v="2777.9"/>
    <n v="6.08"/>
    <n v="0"/>
    <n v="0"/>
    <n v="0"/>
    <n v="0"/>
    <n v="0"/>
    <n v="0"/>
    <n v="0"/>
    <n v="3.78"/>
    <n v="0"/>
    <n v="0"/>
    <n v="0"/>
    <n v="0"/>
    <n v="0"/>
    <n v="0"/>
    <n v="0"/>
    <n v="0"/>
    <n v="0.80519999999999992"/>
    <n v="0.13500000000000001"/>
    <n v="0"/>
    <n v="0.128"/>
    <n v="0"/>
    <n v="0"/>
    <n v="0"/>
    <n v="0"/>
    <n v="0"/>
    <n v="0"/>
    <n v="0"/>
    <n v="0"/>
    <n v="0"/>
    <n v="0.13700000000000001"/>
    <n v="0"/>
    <n v="0"/>
    <n v="0"/>
    <n v="0"/>
    <n v="0"/>
    <n v="0"/>
    <n v="0"/>
    <m/>
    <n v="0"/>
    <n v="0"/>
    <s v="United Kingdom"/>
    <s v="GBR"/>
    <x v="178"/>
  </r>
  <r>
    <n v="298"/>
    <x v="297"/>
    <n v="0"/>
    <n v="0"/>
    <n v="0"/>
    <n v="0"/>
    <n v="0"/>
    <n v="0"/>
    <n v="0"/>
    <n v="0"/>
    <n v="0"/>
    <n v="0"/>
    <n v="0"/>
    <n v="0"/>
    <n v="0"/>
    <n v="0"/>
    <n v="0"/>
    <n v="0"/>
    <n v="0"/>
    <n v="0"/>
    <n v="0"/>
    <n v="1.6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179"/>
  </r>
  <r>
    <n v="299"/>
    <x v="298"/>
    <n v="0"/>
    <n v="0"/>
    <n v="0"/>
    <n v="0"/>
    <n v="0"/>
    <n v="0"/>
    <n v="0"/>
    <n v="0"/>
    <n v="0"/>
    <n v="0"/>
    <n v="0"/>
    <n v="0"/>
    <n v="0"/>
    <n v="0"/>
    <n v="0"/>
    <n v="0"/>
    <n v="0"/>
    <n v="0"/>
    <n v="0"/>
    <n v="1.5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New Zealand"/>
    <s v="NZL"/>
    <x v="180"/>
  </r>
  <r>
    <n v="300"/>
    <x v="299"/>
    <n v="0"/>
    <n v="0"/>
    <n v="0"/>
    <n v="0"/>
    <n v="0"/>
    <n v="0"/>
    <n v="0"/>
    <n v="1.43"/>
    <n v="0"/>
    <n v="2.82"/>
    <n v="0"/>
    <n v="0"/>
    <n v="0"/>
    <n v="0"/>
    <n v="0"/>
    <n v="0"/>
    <n v="0"/>
    <n v="0"/>
    <n v="0"/>
    <n v="1.65"/>
    <n v="0"/>
    <n v="0"/>
    <n v="0"/>
    <n v="0"/>
    <n v="0"/>
    <n v="0"/>
    <n v="0"/>
    <n v="13.27"/>
    <n v="0"/>
    <n v="0"/>
    <n v="0"/>
    <n v="0"/>
    <n v="0"/>
    <n v="0"/>
    <n v="0"/>
    <n v="0"/>
    <n v="0"/>
    <n v="0"/>
    <n v="0"/>
    <n v="0"/>
    <n v="0"/>
    <n v="0"/>
    <n v="0"/>
    <n v="0"/>
    <n v="0"/>
    <n v="0"/>
    <n v="0"/>
    <n v="0"/>
    <n v="0"/>
    <n v="0"/>
    <n v="0"/>
    <n v="0"/>
    <n v="0"/>
    <n v="0"/>
    <n v="0"/>
    <n v="0"/>
    <n v="0.11749999999999999"/>
    <n v="0"/>
    <n v="0.14299999999999999"/>
    <n v="0"/>
    <n v="0"/>
    <n v="0"/>
    <n v="0"/>
    <n v="0"/>
    <n v="0"/>
    <n v="0"/>
    <n v="0"/>
    <n v="0"/>
    <n v="0"/>
    <n v="0"/>
    <n v="0"/>
    <n v="0"/>
    <n v="0"/>
    <n v="0"/>
    <n v="0"/>
    <n v="0"/>
    <m/>
    <n v="0"/>
    <n v="0"/>
    <s v="United Kingdom"/>
    <s v="GBR"/>
    <x v="181"/>
  </r>
  <r>
    <n v="301"/>
    <x v="300"/>
    <n v="0"/>
    <n v="0"/>
    <n v="0"/>
    <n v="0"/>
    <n v="0"/>
    <n v="0"/>
    <n v="0"/>
    <n v="1.27"/>
    <n v="1.63"/>
    <n v="4.22"/>
    <n v="10.19"/>
    <n v="0"/>
    <n v="0"/>
    <n v="0"/>
    <n v="0"/>
    <n v="0"/>
    <n v="2.33"/>
    <n v="0"/>
    <n v="0"/>
    <n v="1.67"/>
    <n v="0"/>
    <n v="0"/>
    <n v="0"/>
    <n v="0"/>
    <n v="0"/>
    <n v="0"/>
    <n v="0"/>
    <n v="13.39"/>
    <n v="0"/>
    <n v="0"/>
    <n v="0"/>
    <n v="0"/>
    <n v="0"/>
    <n v="0"/>
    <n v="0"/>
    <n v="0"/>
    <n v="0"/>
    <n v="3958.27"/>
    <n v="5.9"/>
    <n v="0"/>
    <n v="0"/>
    <n v="0"/>
    <n v="0"/>
    <n v="0"/>
    <n v="0"/>
    <n v="0"/>
    <n v="0"/>
    <n v="0"/>
    <n v="0"/>
    <n v="0"/>
    <n v="0"/>
    <n v="0"/>
    <n v="0"/>
    <n v="0"/>
    <n v="0"/>
    <n v="1.0757999999999999"/>
    <n v="0.17583333333333331"/>
    <n v="1.1209"/>
    <n v="0.127"/>
    <n v="0"/>
    <n v="0"/>
    <n v="0"/>
    <n v="0"/>
    <n v="0"/>
    <n v="0"/>
    <n v="0"/>
    <n v="0"/>
    <n v="0"/>
    <n v="0"/>
    <n v="0"/>
    <n v="0"/>
    <n v="0"/>
    <n v="0"/>
    <n v="0"/>
    <n v="0"/>
    <n v="0"/>
    <m/>
    <n v="0"/>
    <n v="0"/>
    <s v="United Kingdom"/>
    <s v="GBR"/>
    <x v="182"/>
  </r>
  <r>
    <n v="302"/>
    <x v="301"/>
    <n v="14.72"/>
    <n v="48.11"/>
    <n v="0"/>
    <n v="0"/>
    <n v="0"/>
    <n v="1.98"/>
    <n v="1.63"/>
    <n v="0"/>
    <n v="1.94"/>
    <n v="0"/>
    <n v="0"/>
    <n v="0"/>
    <n v="0"/>
    <n v="0"/>
    <n v="0"/>
    <n v="0"/>
    <n v="0"/>
    <n v="0"/>
    <n v="0"/>
    <n v="1.58"/>
    <n v="0"/>
    <n v="0"/>
    <n v="0"/>
    <n v="0"/>
    <n v="0"/>
    <n v="0"/>
    <n v="0"/>
    <n v="36.79"/>
    <n v="0"/>
    <n v="0"/>
    <n v="0"/>
    <n v="0"/>
    <n v="0"/>
    <n v="0"/>
    <n v="0"/>
    <n v="0"/>
    <n v="0"/>
    <n v="0"/>
    <n v="6.8"/>
    <n v="0"/>
    <n v="0"/>
    <n v="0"/>
    <n v="0"/>
    <n v="0"/>
    <n v="0"/>
    <n v="0"/>
    <n v="3.21"/>
    <n v="0"/>
    <n v="0"/>
    <n v="0"/>
    <n v="0"/>
    <n v="0"/>
    <n v="0"/>
    <n v="0"/>
    <n v="0"/>
    <n v="1.2803999999999998"/>
    <n v="0"/>
    <n v="0"/>
    <n v="0"/>
    <n v="0"/>
    <n v="0"/>
    <n v="0"/>
    <n v="0"/>
    <n v="0"/>
    <n v="0"/>
    <n v="0"/>
    <n v="0"/>
    <n v="0"/>
    <n v="0"/>
    <n v="0"/>
    <n v="0"/>
    <n v="0"/>
    <n v="0"/>
    <n v="0"/>
    <n v="0"/>
    <n v="0"/>
    <m/>
    <n v="0"/>
    <n v="0"/>
    <s v="New Zealand"/>
    <s v="NZL"/>
    <x v="183"/>
  </r>
  <r>
    <n v="303"/>
    <x v="302"/>
    <n v="0"/>
    <n v="0"/>
    <n v="0"/>
    <n v="0"/>
    <n v="0"/>
    <n v="0"/>
    <n v="0"/>
    <n v="0"/>
    <n v="0"/>
    <n v="0"/>
    <n v="0"/>
    <n v="0"/>
    <n v="0"/>
    <n v="0"/>
    <n v="0"/>
    <n v="0"/>
    <n v="0"/>
    <n v="0"/>
    <n v="0"/>
    <n v="1.65"/>
    <n v="0"/>
    <n v="0"/>
    <n v="0"/>
    <n v="0"/>
    <n v="0"/>
    <n v="0"/>
    <n v="0"/>
    <n v="13.1"/>
    <n v="0"/>
    <n v="0"/>
    <n v="0"/>
    <n v="0"/>
    <n v="0"/>
    <n v="0"/>
    <n v="0"/>
    <n v="0"/>
    <n v="0"/>
    <n v="2869.51"/>
    <n v="5.82"/>
    <n v="0"/>
    <n v="0"/>
    <n v="0"/>
    <n v="0"/>
    <n v="0"/>
    <n v="0"/>
    <n v="0"/>
    <n v="0"/>
    <n v="0"/>
    <n v="0"/>
    <n v="0"/>
    <n v="0"/>
    <n v="0"/>
    <n v="0"/>
    <n v="0"/>
    <n v="0"/>
    <n v="0"/>
    <n v="0"/>
    <n v="0"/>
    <n v="0"/>
    <n v="0"/>
    <n v="0"/>
    <n v="0"/>
    <n v="0"/>
    <n v="0"/>
    <n v="0"/>
    <n v="0"/>
    <n v="0"/>
    <n v="0"/>
    <n v="0"/>
    <n v="0"/>
    <n v="0"/>
    <n v="0"/>
    <n v="0"/>
    <n v="0"/>
    <n v="0"/>
    <n v="0"/>
    <m/>
    <n v="0"/>
    <n v="0"/>
    <s v="United Kingdom"/>
    <s v="GBR"/>
    <x v="184"/>
  </r>
  <r>
    <n v="304"/>
    <x v="303"/>
    <n v="14.15"/>
    <n v="82.08"/>
    <n v="7.92"/>
    <n v="6.79"/>
    <n v="6.23"/>
    <n v="2.23"/>
    <n v="1.84"/>
    <n v="1.8"/>
    <n v="1.74"/>
    <n v="6.5"/>
    <n v="8.51"/>
    <n v="1.07"/>
    <n v="9.6199999999999992"/>
    <n v="3.35"/>
    <n v="3.35"/>
    <n v="21.96"/>
    <n v="2.41"/>
    <n v="10.67"/>
    <n v="0"/>
    <n v="1.61"/>
    <n v="0"/>
    <n v="1309.2"/>
    <n v="1041.53"/>
    <n v="2037.77"/>
    <n v="1873.62"/>
    <n v="166.31"/>
    <n v="51.51"/>
    <n v="31.13"/>
    <n v="35.24"/>
    <n v="0"/>
    <n v="11.32"/>
    <n v="73.44"/>
    <n v="51.35"/>
    <n v="108.02"/>
    <n v="114.15"/>
    <n v="8302.0300000000007"/>
    <n v="6994.22"/>
    <n v="2421.27"/>
    <n v="6.87"/>
    <n v="0"/>
    <n v="0"/>
    <n v="0"/>
    <n v="2.92"/>
    <n v="3.32"/>
    <n v="2.2200000000000002"/>
    <n v="2.59"/>
    <n v="3.05"/>
    <n v="1.92"/>
    <n v="5.67"/>
    <n v="2.19"/>
    <n v="1.78"/>
    <n v="12.44"/>
    <n v="0"/>
    <n v="0"/>
    <n v="0"/>
    <n v="1.1484000000000001"/>
    <n v="0.27083333333333331"/>
    <n v="0.93610000000000004"/>
    <n v="0.18"/>
    <n v="0.14599999999999999"/>
    <n v="0.16599999999999998"/>
    <n v="0.66600000000000004"/>
    <n v="0.77699999999999991"/>
    <n v="0.57599999999999996"/>
    <n v="0.34019999999999995"/>
    <n v="0.13139999999999999"/>
    <n v="5.3400000000000003E-2"/>
    <n v="0.1244"/>
    <n v="0.21339999999999998"/>
    <n v="5.7291333333333325"/>
    <n v="2091.1336666666662"/>
    <n v="1672.906933333333"/>
    <n v="13534.883999999998"/>
    <n v="17935.152000000002"/>
    <n v="9163.4639999999999"/>
    <n v="10446.342000000001"/>
    <m/>
    <n v="0"/>
    <n v="0"/>
    <s v="New Zealand"/>
    <s v="NZL"/>
    <x v="185"/>
  </r>
  <r>
    <n v="305"/>
    <x v="304"/>
    <n v="23.21"/>
    <n v="102.13"/>
    <n v="0"/>
    <n v="5.8"/>
    <n v="6.73"/>
    <n v="2.04"/>
    <n v="1.78"/>
    <n v="0"/>
    <n v="0"/>
    <n v="0"/>
    <n v="0"/>
    <n v="0"/>
    <n v="0"/>
    <n v="1.61"/>
    <n v="0"/>
    <n v="0"/>
    <n v="0"/>
    <n v="0"/>
    <n v="0"/>
    <n v="0.81"/>
    <n v="0"/>
    <n v="0"/>
    <n v="0"/>
    <n v="0"/>
    <n v="0"/>
    <n v="0"/>
    <n v="0"/>
    <n v="41.01"/>
    <n v="0"/>
    <n v="0"/>
    <n v="0"/>
    <n v="0"/>
    <n v="0"/>
    <n v="0"/>
    <n v="0"/>
    <n v="0"/>
    <n v="0"/>
    <n v="5184.3100000000004"/>
    <n v="6.67"/>
    <n v="0"/>
    <n v="0"/>
    <n v="0"/>
    <n v="0"/>
    <n v="0"/>
    <n v="0"/>
    <n v="0"/>
    <n v="4.51"/>
    <n v="0"/>
    <n v="0"/>
    <n v="0"/>
    <n v="0"/>
    <n v="0"/>
    <n v="0"/>
    <n v="0"/>
    <n v="0"/>
    <n v="0"/>
    <n v="0"/>
    <n v="0"/>
    <n v="0"/>
    <n v="0"/>
    <n v="0"/>
    <n v="0"/>
    <n v="0"/>
    <n v="0"/>
    <n v="0"/>
    <n v="0"/>
    <n v="0"/>
    <n v="0"/>
    <n v="0"/>
    <n v="0"/>
    <n v="0"/>
    <n v="0"/>
    <n v="0"/>
    <n v="0"/>
    <n v="0"/>
    <n v="0"/>
    <m/>
    <n v="0"/>
    <n v="0"/>
    <s v="United States"/>
    <s v="USA"/>
    <x v="186"/>
  </r>
  <r>
    <n v="306"/>
    <x v="305"/>
    <n v="16.27"/>
    <n v="0"/>
    <n v="0"/>
    <n v="0"/>
    <n v="0"/>
    <n v="0"/>
    <n v="0"/>
    <n v="0"/>
    <n v="1.48"/>
    <n v="3.35"/>
    <n v="6.11"/>
    <n v="0"/>
    <n v="0"/>
    <n v="0"/>
    <n v="0"/>
    <n v="0"/>
    <n v="0"/>
    <n v="7.17"/>
    <n v="0"/>
    <n v="1.67"/>
    <n v="0"/>
    <n v="713.07"/>
    <n v="0"/>
    <n v="0"/>
    <n v="0"/>
    <n v="227.29"/>
    <n v="0"/>
    <n v="13.1"/>
    <n v="0"/>
    <n v="0"/>
    <n v="0"/>
    <n v="0"/>
    <n v="0"/>
    <n v="0"/>
    <n v="0"/>
    <n v="0"/>
    <n v="0"/>
    <n v="0"/>
    <n v="5.52"/>
    <n v="0"/>
    <n v="0"/>
    <n v="0"/>
    <n v="0"/>
    <n v="0"/>
    <n v="0"/>
    <n v="0"/>
    <n v="0"/>
    <n v="0"/>
    <n v="0"/>
    <n v="0"/>
    <n v="0"/>
    <n v="0"/>
    <n v="0"/>
    <n v="0"/>
    <n v="0"/>
    <n v="0.97679999999999989"/>
    <n v="0.13958333333333334"/>
    <n v="0.67210000000000014"/>
    <n v="0"/>
    <n v="0"/>
    <n v="0"/>
    <n v="0"/>
    <n v="0"/>
    <n v="0"/>
    <n v="0"/>
    <n v="0"/>
    <n v="0"/>
    <n v="0"/>
    <n v="0.14340000000000003"/>
    <n v="0"/>
    <n v="0"/>
    <n v="0"/>
    <n v="0"/>
    <n v="0"/>
    <n v="0"/>
    <n v="0"/>
    <m/>
    <n v="0"/>
    <n v="0"/>
    <s v="United Kingdom"/>
    <s v="GBR"/>
    <x v="187"/>
  </r>
  <r>
    <n v="307"/>
    <x v="306"/>
    <n v="11.25"/>
    <n v="51.92"/>
    <n v="9.23"/>
    <n v="3.46"/>
    <n v="4.62"/>
    <n v="1.66"/>
    <n v="1.33"/>
    <n v="1.27"/>
    <n v="1.6"/>
    <n v="3.73"/>
    <n v="12.23"/>
    <n v="1.27"/>
    <n v="5.77"/>
    <n v="1.55"/>
    <n v="2.66"/>
    <n v="5.77"/>
    <n v="0.92"/>
    <n v="7.2"/>
    <n v="46.15"/>
    <n v="1.51"/>
    <n v="18460.009999999998"/>
    <n v="529.69000000000005"/>
    <n v="453.41"/>
    <n v="909.2"/>
    <n v="819.98"/>
    <n v="158.4"/>
    <n v="21.86"/>
    <n v="12.2"/>
    <n v="41.44"/>
    <n v="21.72"/>
    <n v="6.81"/>
    <n v="57.33"/>
    <n v="33.14"/>
    <n v="77.150000000000006"/>
    <n v="88.54"/>
    <n v="2922.83"/>
    <n v="2734.16"/>
    <n v="714.53"/>
    <n v="5.39"/>
    <n v="0.46"/>
    <n v="1.73"/>
    <n v="0"/>
    <n v="2.12"/>
    <n v="1.89"/>
    <n v="1.7"/>
    <n v="1.21"/>
    <n v="3.19"/>
    <n v="1.7"/>
    <n v="1.94"/>
    <n v="1.8"/>
    <n v="1.51"/>
    <n v="14.03"/>
    <n v="20432.16"/>
    <n v="427.37"/>
    <n v="6754.86"/>
    <n v="1.056"/>
    <n v="0.15541666666666668"/>
    <n v="1.3453000000000002"/>
    <n v="0.127"/>
    <n v="0.10600000000000001"/>
    <n v="9.4500000000000001E-2"/>
    <n v="0.51"/>
    <n v="0.36299999999999999"/>
    <n v="0.51"/>
    <n v="0.11639999999999999"/>
    <n v="0.10800000000000001"/>
    <n v="4.5299999999999993E-2"/>
    <n v="0.14030000000000001"/>
    <n v="0.14400000000000002"/>
    <n v="4.8212166666666665"/>
    <n v="1759.7440833333333"/>
    <n v="1407.7952666666667"/>
    <n v="6531.264000000001"/>
    <n v="8359.5000000000018"/>
    <n v="4254.2040000000006"/>
    <n v="5060.37"/>
    <m/>
    <n v="184.697"/>
    <n v="814.03300000000002"/>
    <s v="Chile"/>
    <s v="CHL"/>
    <x v="188"/>
  </r>
  <r>
    <n v="308"/>
    <x v="307"/>
    <n v="0"/>
    <n v="0"/>
    <n v="0"/>
    <n v="0"/>
    <n v="0"/>
    <n v="0"/>
    <n v="0"/>
    <n v="0"/>
    <n v="0"/>
    <n v="0"/>
    <n v="0"/>
    <n v="0"/>
    <n v="0"/>
    <n v="0"/>
    <n v="0"/>
    <n v="0"/>
    <n v="0"/>
    <n v="0"/>
    <n v="0"/>
    <n v="0.7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Arab Emirates"/>
    <s v="ARE"/>
    <x v="189"/>
  </r>
  <r>
    <n v="309"/>
    <x v="308"/>
    <n v="18.63"/>
    <n v="87.31"/>
    <n v="8.73"/>
    <n v="6.11"/>
    <n v="5.41"/>
    <n v="2.2799999999999998"/>
    <n v="1.58"/>
    <n v="1.38"/>
    <n v="1.75"/>
    <n v="3.01"/>
    <n v="11.72"/>
    <n v="1.41"/>
    <n v="9.31"/>
    <n v="2.0699999999999998"/>
    <n v="3.06"/>
    <n v="16.3"/>
    <n v="2.33"/>
    <n v="9.4700000000000006"/>
    <n v="73.34"/>
    <n v="1.72"/>
    <n v="0"/>
    <n v="1503.18"/>
    <n v="1055.54"/>
    <n v="2703.12"/>
    <n v="1840.33"/>
    <n v="306.23"/>
    <n v="37.619999999999997"/>
    <n v="13.22"/>
    <n v="51.61"/>
    <n v="0"/>
    <n v="13.97"/>
    <n v="100.68"/>
    <n v="48.61"/>
    <n v="93.8"/>
    <n v="118.08"/>
    <n v="6083.3"/>
    <n v="3993.19"/>
    <n v="2944.11"/>
    <n v="5.66"/>
    <n v="4.8899999999999997"/>
    <n v="0"/>
    <n v="0"/>
    <n v="3.06"/>
    <n v="4.22"/>
    <n v="1.58"/>
    <n v="0.96"/>
    <n v="3.94"/>
    <n v="1.89"/>
    <n v="4.37"/>
    <n v="1.2"/>
    <n v="0"/>
    <n v="0"/>
    <n v="0"/>
    <n v="1540.62"/>
    <n v="0"/>
    <n v="1.1549999999999998"/>
    <n v="0.12541666666666665"/>
    <n v="1.2892000000000001"/>
    <n v="0.13799999999999998"/>
    <n v="0.153"/>
    <n v="0.21099999999999999"/>
    <n v="0.47400000000000003"/>
    <n v="0.28799999999999998"/>
    <n v="0.56699999999999995"/>
    <n v="0.26219999999999999"/>
    <n v="7.1999999999999995E-2"/>
    <n v="0"/>
    <n v="0"/>
    <n v="0.18940000000000001"/>
    <n v="0"/>
    <n v="0"/>
    <n v="0"/>
    <n v="18225.707999999999"/>
    <n v="18432.078000000001"/>
    <n v="11026.068000000001"/>
    <n v="11368.968000000001"/>
    <m/>
    <n v="290.90650000000005"/>
    <n v="0"/>
    <s v="United Kingdom"/>
    <s v="GBR"/>
    <x v="190"/>
  </r>
  <r>
    <n v="310"/>
    <x v="309"/>
    <n v="0"/>
    <n v="0"/>
    <n v="0"/>
    <n v="0"/>
    <n v="0"/>
    <n v="0"/>
    <n v="0"/>
    <n v="0"/>
    <n v="0"/>
    <n v="3.89"/>
    <n v="0"/>
    <n v="0"/>
    <n v="0"/>
    <n v="1.61"/>
    <n v="0"/>
    <n v="0"/>
    <n v="0"/>
    <n v="0"/>
    <n v="0"/>
    <n v="0.84"/>
    <n v="0"/>
    <n v="0"/>
    <n v="0"/>
    <n v="0"/>
    <n v="0"/>
    <n v="0"/>
    <n v="0"/>
    <n v="0"/>
    <n v="0"/>
    <n v="0"/>
    <n v="0"/>
    <n v="0"/>
    <n v="0"/>
    <n v="0"/>
    <n v="0"/>
    <n v="0"/>
    <n v="0"/>
    <n v="4741.6400000000003"/>
    <n v="6.53"/>
    <n v="0"/>
    <n v="0"/>
    <n v="0"/>
    <n v="0"/>
    <n v="0"/>
    <n v="0"/>
    <n v="0"/>
    <n v="0"/>
    <n v="0"/>
    <n v="0"/>
    <n v="0"/>
    <n v="0"/>
    <n v="0"/>
    <n v="0"/>
    <n v="0"/>
    <n v="0"/>
    <n v="0"/>
    <n v="0.16208333333333333"/>
    <n v="0"/>
    <n v="0"/>
    <n v="0"/>
    <n v="0"/>
    <n v="0"/>
    <n v="0"/>
    <n v="0"/>
    <n v="0"/>
    <n v="0"/>
    <n v="0"/>
    <n v="0"/>
    <n v="0"/>
    <n v="0"/>
    <n v="0"/>
    <n v="0"/>
    <n v="0"/>
    <n v="0"/>
    <n v="0"/>
    <n v="0"/>
    <m/>
    <n v="0"/>
    <n v="0"/>
    <s v="United States"/>
    <s v="USA"/>
    <x v="191"/>
  </r>
  <r>
    <n v="311"/>
    <x v="310"/>
    <n v="0"/>
    <n v="0"/>
    <n v="0"/>
    <n v="0"/>
    <n v="0"/>
    <n v="0"/>
    <n v="0"/>
    <n v="0"/>
    <n v="0"/>
    <n v="4.6100000000000003"/>
    <n v="0"/>
    <n v="0"/>
    <n v="0"/>
    <n v="0"/>
    <n v="0"/>
    <n v="0"/>
    <n v="0"/>
    <n v="0"/>
    <n v="0"/>
    <n v="1.66"/>
    <n v="0"/>
    <n v="0"/>
    <n v="0"/>
    <n v="0"/>
    <n v="0"/>
    <n v="0"/>
    <n v="0"/>
    <n v="14.16"/>
    <n v="0"/>
    <n v="0"/>
    <n v="0"/>
    <n v="0"/>
    <n v="0"/>
    <n v="0"/>
    <n v="0"/>
    <n v="0"/>
    <n v="0"/>
    <n v="0"/>
    <n v="5.6"/>
    <n v="0"/>
    <n v="0"/>
    <n v="0"/>
    <n v="0"/>
    <n v="0"/>
    <n v="0"/>
    <n v="0"/>
    <n v="0"/>
    <n v="0"/>
    <n v="0"/>
    <n v="0"/>
    <n v="0"/>
    <n v="0"/>
    <n v="0"/>
    <n v="0"/>
    <n v="0"/>
    <n v="0"/>
    <n v="0.19208333333333336"/>
    <n v="0"/>
    <n v="0"/>
    <n v="0"/>
    <n v="0"/>
    <n v="0"/>
    <n v="0"/>
    <n v="0"/>
    <n v="0"/>
    <n v="0"/>
    <n v="0"/>
    <n v="0"/>
    <n v="0"/>
    <n v="0"/>
    <n v="0"/>
    <n v="0"/>
    <n v="0"/>
    <n v="0"/>
    <n v="0"/>
    <n v="0"/>
    <m/>
    <n v="0"/>
    <n v="0"/>
    <s v="United Kingdom"/>
    <s v="GBR"/>
    <x v="192"/>
  </r>
  <r>
    <n v="312"/>
    <x v="311"/>
    <n v="17.46"/>
    <n v="69.849999999999994"/>
    <n v="8.15"/>
    <n v="5.24"/>
    <n v="5.7"/>
    <n v="1.97"/>
    <n v="1.47"/>
    <n v="1.49"/>
    <n v="1.54"/>
    <n v="3.47"/>
    <n v="8.2899999999999991"/>
    <n v="1.32"/>
    <n v="9.31"/>
    <n v="2.46"/>
    <n v="3.01"/>
    <n v="17"/>
    <n v="3.38"/>
    <n v="8.44"/>
    <n v="0"/>
    <n v="1.68"/>
    <n v="0"/>
    <n v="1184.9000000000001"/>
    <n v="878.97"/>
    <n v="2054.2800000000002"/>
    <n v="1507.63"/>
    <n v="341.04"/>
    <n v="40.33"/>
    <n v="14.69"/>
    <n v="45.75"/>
    <n v="0"/>
    <n v="16.88"/>
    <n v="86.48"/>
    <n v="44.24"/>
    <n v="110.6"/>
    <n v="92.17"/>
    <n v="0"/>
    <n v="2724.16"/>
    <n v="3125.06"/>
    <n v="5.08"/>
    <n v="0"/>
    <n v="0"/>
    <n v="0"/>
    <n v="2.7"/>
    <n v="2.9"/>
    <n v="1.75"/>
    <n v="1"/>
    <n v="3.71"/>
    <n v="2.02"/>
    <n v="3.98"/>
    <n v="1.39"/>
    <n v="1.45"/>
    <n v="11.04"/>
    <n v="0"/>
    <n v="0"/>
    <n v="0"/>
    <n v="1.0164"/>
    <n v="0.14458333333333334"/>
    <n v="0.91189999999999993"/>
    <n v="0.14899999999999999"/>
    <n v="0.13500000000000001"/>
    <n v="0.14499999999999999"/>
    <n v="0.52500000000000002"/>
    <n v="0.3"/>
    <n v="0.60600000000000009"/>
    <n v="0.23879999999999998"/>
    <n v="8.3400000000000002E-2"/>
    <n v="4.3499999999999997E-2"/>
    <n v="0.11039999999999998"/>
    <n v="0.16880000000000001"/>
    <n v="4.5777833333333335"/>
    <n v="1670.8909166666667"/>
    <n v="1336.7127333333335"/>
    <n v="14556.852000000003"/>
    <n v="15650.166000000001"/>
    <n v="9340.5720000000001"/>
    <n v="9992.2259999999987"/>
    <m/>
    <n v="0"/>
    <n v="0"/>
    <s v="United Kingdom"/>
    <s v="GBR"/>
    <x v="193"/>
  </r>
  <r>
    <n v="313"/>
    <x v="312"/>
    <n v="0"/>
    <n v="0"/>
    <n v="0"/>
    <n v="0"/>
    <n v="0"/>
    <n v="0"/>
    <n v="0"/>
    <n v="0"/>
    <n v="0"/>
    <n v="0"/>
    <n v="0"/>
    <n v="0"/>
    <n v="0"/>
    <n v="0"/>
    <n v="0"/>
    <n v="0"/>
    <n v="0"/>
    <n v="0"/>
    <n v="0"/>
    <n v="1.66"/>
    <n v="0"/>
    <n v="0"/>
    <n v="0"/>
    <n v="0"/>
    <n v="0"/>
    <n v="0"/>
    <n v="0"/>
    <n v="14.44"/>
    <n v="0"/>
    <n v="0"/>
    <n v="0"/>
    <n v="0"/>
    <n v="0"/>
    <n v="0"/>
    <n v="0"/>
    <n v="0"/>
    <n v="0"/>
    <n v="0"/>
    <n v="6.05"/>
    <n v="0"/>
    <n v="0"/>
    <n v="0"/>
    <n v="0"/>
    <n v="0"/>
    <n v="0"/>
    <n v="0"/>
    <n v="0"/>
    <n v="0"/>
    <n v="0"/>
    <n v="0"/>
    <n v="0"/>
    <n v="0"/>
    <n v="0"/>
    <n v="0"/>
    <n v="0"/>
    <n v="0"/>
    <n v="0"/>
    <n v="0"/>
    <n v="0"/>
    <n v="0"/>
    <n v="0"/>
    <n v="0"/>
    <n v="0"/>
    <n v="0"/>
    <n v="0"/>
    <n v="0"/>
    <n v="0"/>
    <n v="0"/>
    <n v="0"/>
    <n v="0"/>
    <n v="0"/>
    <n v="0"/>
    <n v="0"/>
    <n v="0"/>
    <n v="0"/>
    <n v="0"/>
    <m/>
    <n v="0"/>
    <n v="0"/>
    <s v="United Kingdom"/>
    <s v="GBR"/>
    <x v="194"/>
  </r>
  <r>
    <n v="314"/>
    <x v="313"/>
    <n v="0"/>
    <n v="0"/>
    <n v="0"/>
    <n v="0"/>
    <n v="0"/>
    <n v="0"/>
    <n v="0"/>
    <n v="0"/>
    <n v="0"/>
    <n v="0"/>
    <n v="0"/>
    <n v="0"/>
    <n v="0"/>
    <n v="0"/>
    <n v="0"/>
    <n v="0"/>
    <n v="0"/>
    <n v="0"/>
    <n v="0"/>
    <n v="1.66"/>
    <n v="0"/>
    <n v="0"/>
    <n v="0"/>
    <n v="0"/>
    <n v="0"/>
    <n v="0"/>
    <n v="0"/>
    <n v="14.67"/>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195"/>
  </r>
  <r>
    <n v="315"/>
    <x v="314"/>
    <n v="0"/>
    <n v="0"/>
    <n v="0"/>
    <n v="0"/>
    <n v="0"/>
    <n v="0"/>
    <n v="0"/>
    <n v="0"/>
    <n v="0"/>
    <n v="1.8"/>
    <n v="0"/>
    <n v="0"/>
    <n v="0"/>
    <n v="0"/>
    <n v="0"/>
    <n v="0"/>
    <n v="0.59"/>
    <n v="0"/>
    <n v="0"/>
    <n v="0.79"/>
    <n v="0"/>
    <n v="0"/>
    <n v="0"/>
    <n v="398.73"/>
    <n v="414.04"/>
    <n v="0"/>
    <n v="0"/>
    <n v="6.51"/>
    <n v="0"/>
    <n v="0"/>
    <n v="0"/>
    <n v="0"/>
    <n v="0"/>
    <n v="0"/>
    <n v="0"/>
    <n v="0"/>
    <n v="0"/>
    <n v="0"/>
    <n v="0"/>
    <n v="0"/>
    <n v="0"/>
    <n v="0"/>
    <n v="0"/>
    <n v="0"/>
    <n v="0"/>
    <n v="0"/>
    <n v="0"/>
    <n v="0"/>
    <n v="0"/>
    <n v="0"/>
    <n v="0"/>
    <n v="0"/>
    <n v="0"/>
    <n v="0"/>
    <n v="0"/>
    <n v="0"/>
    <n v="7.4999999999999997E-2"/>
    <n v="0"/>
    <n v="0"/>
    <n v="0"/>
    <n v="0"/>
    <n v="0"/>
    <n v="0"/>
    <n v="0"/>
    <n v="0"/>
    <n v="0"/>
    <n v="0"/>
    <n v="0"/>
    <n v="0"/>
    <n v="0"/>
    <n v="0"/>
    <n v="0"/>
    <n v="0"/>
    <n v="0"/>
    <n v="0"/>
    <n v="0"/>
    <m/>
    <n v="0"/>
    <n v="0"/>
    <s v="Colombia"/>
    <s v="COL"/>
    <x v="196"/>
  </r>
  <r>
    <n v="316"/>
    <x v="315"/>
    <n v="3.67"/>
    <n v="20.99"/>
    <n v="6.3"/>
    <n v="0.94"/>
    <n v="1.88"/>
    <n v="0.66"/>
    <n v="0.5"/>
    <n v="1.07"/>
    <n v="1.1499999999999999"/>
    <n v="1.9"/>
    <n v="4.2"/>
    <n v="0.66"/>
    <n v="7.34"/>
    <n v="0.86"/>
    <n v="1.73"/>
    <n v="2.1"/>
    <n v="0.62"/>
    <n v="4.3499999999999996"/>
    <n v="33.68"/>
    <n v="0.75"/>
    <n v="0"/>
    <n v="365.08"/>
    <n v="283.99"/>
    <n v="594.03"/>
    <n v="462.79"/>
    <n v="76.650000000000006"/>
    <n v="22.11"/>
    <n v="8.1199999999999992"/>
    <n v="20.11"/>
    <n v="8.26"/>
    <n v="4.2"/>
    <n v="45.98"/>
    <n v="40.32"/>
    <n v="76.540000000000006"/>
    <n v="61.53"/>
    <n v="1544.19"/>
    <n v="1163.8900000000001"/>
    <n v="293.25"/>
    <n v="15.72"/>
    <n v="1.1499999999999999"/>
    <n v="1.26"/>
    <n v="3.46"/>
    <n v="2.38"/>
    <n v="1.1000000000000001"/>
    <n v="0.88"/>
    <n v="0.69"/>
    <n v="1.26"/>
    <n v="1.1100000000000001"/>
    <n v="1.18"/>
    <n v="1.1499999999999999"/>
    <n v="0.93"/>
    <n v="6.74"/>
    <n v="21480.28"/>
    <n v="209.05"/>
    <n v="6421.6"/>
    <n v="0.7589999999999999"/>
    <n v="7.9166666666666663E-2"/>
    <n v="0.46200000000000008"/>
    <n v="0.10700000000000001"/>
    <n v="0.11899999999999999"/>
    <n v="5.5000000000000007E-2"/>
    <n v="0.26400000000000001"/>
    <n v="0.20699999999999999"/>
    <n v="0.33300000000000002"/>
    <n v="7.0800000000000002E-2"/>
    <n v="6.8999999999999992E-2"/>
    <n v="2.7900000000000001E-2"/>
    <n v="6.7400000000000002E-2"/>
    <n v="8.6999999999999994E-2"/>
    <n v="2.7072666666666669"/>
    <n v="988.15233333333344"/>
    <n v="790.52186666666682"/>
    <n v="4125.8639999999996"/>
    <n v="4644.4980000000005"/>
    <n v="2752.1640000000002"/>
    <n v="3035.2980000000002"/>
    <m/>
    <n v="166.81319999999999"/>
    <n v="775.29320000000007"/>
    <s v="Colombia"/>
    <s v="COL"/>
    <x v="197"/>
  </r>
  <r>
    <n v="317"/>
    <x v="316"/>
    <n v="16.88"/>
    <n v="69.849999999999994"/>
    <n v="0"/>
    <n v="4.71"/>
    <n v="0"/>
    <n v="1.64"/>
    <n v="1.1200000000000001"/>
    <n v="1.57"/>
    <n v="0"/>
    <n v="0"/>
    <n v="0"/>
    <n v="0"/>
    <n v="0"/>
    <n v="0"/>
    <n v="0"/>
    <n v="0"/>
    <n v="0"/>
    <n v="0"/>
    <n v="0"/>
    <n v="1.66"/>
    <n v="0"/>
    <n v="0"/>
    <n v="0"/>
    <n v="0"/>
    <n v="0"/>
    <n v="0"/>
    <n v="39.29"/>
    <n v="13.24"/>
    <n v="0"/>
    <n v="0"/>
    <n v="0"/>
    <n v="0"/>
    <n v="0"/>
    <n v="0"/>
    <n v="0"/>
    <n v="0"/>
    <n v="0"/>
    <n v="0"/>
    <n v="5.9"/>
    <n v="0"/>
    <n v="0"/>
    <n v="0"/>
    <n v="0"/>
    <n v="0"/>
    <n v="0"/>
    <n v="0"/>
    <n v="3.39"/>
    <n v="0"/>
    <n v="0"/>
    <n v="0"/>
    <n v="0"/>
    <n v="0"/>
    <n v="0"/>
    <n v="0"/>
    <n v="0"/>
    <n v="0"/>
    <n v="0"/>
    <n v="0"/>
    <n v="0.157"/>
    <n v="0"/>
    <n v="0"/>
    <n v="0"/>
    <n v="0"/>
    <n v="0"/>
    <n v="0"/>
    <n v="0"/>
    <n v="0"/>
    <n v="0"/>
    <n v="0"/>
    <n v="0"/>
    <n v="0"/>
    <n v="0"/>
    <n v="0"/>
    <n v="0"/>
    <n v="0"/>
    <n v="0"/>
    <m/>
    <n v="0"/>
    <n v="0"/>
    <s v="United Kingdom"/>
    <s v="GBR"/>
    <x v="198"/>
  </r>
  <r>
    <n v="318"/>
    <x v="317"/>
    <n v="2.62"/>
    <n v="15.21"/>
    <n v="0"/>
    <n v="1.26"/>
    <n v="1.78"/>
    <n v="0"/>
    <n v="0"/>
    <n v="0"/>
    <n v="0"/>
    <n v="0"/>
    <n v="0"/>
    <n v="0"/>
    <n v="0"/>
    <n v="0"/>
    <n v="0"/>
    <n v="0"/>
    <n v="0"/>
    <n v="0"/>
    <n v="0"/>
    <n v="0.79"/>
    <n v="0"/>
    <n v="0"/>
    <n v="0"/>
    <n v="0"/>
    <n v="0"/>
    <n v="0"/>
    <n v="0"/>
    <n v="6.59"/>
    <n v="0"/>
    <n v="0"/>
    <n v="0"/>
    <n v="0"/>
    <n v="0"/>
    <n v="0"/>
    <n v="0"/>
    <n v="0"/>
    <n v="0"/>
    <n v="0"/>
    <n v="0"/>
    <n v="0"/>
    <n v="0"/>
    <n v="0"/>
    <n v="0"/>
    <n v="0"/>
    <n v="0"/>
    <n v="0"/>
    <n v="0.92"/>
    <n v="0"/>
    <n v="0"/>
    <n v="0"/>
    <n v="0"/>
    <n v="0"/>
    <n v="0"/>
    <n v="0"/>
    <n v="0"/>
    <n v="0"/>
    <n v="0"/>
    <n v="0"/>
    <n v="0"/>
    <n v="0"/>
    <n v="0"/>
    <n v="0"/>
    <n v="0"/>
    <n v="0"/>
    <n v="0"/>
    <n v="0"/>
    <n v="0"/>
    <n v="0"/>
    <n v="0"/>
    <n v="0"/>
    <n v="0"/>
    <n v="0"/>
    <n v="0"/>
    <n v="0"/>
    <n v="0"/>
    <n v="0"/>
    <m/>
    <n v="0"/>
    <n v="0"/>
    <s v="Colombia"/>
    <s v="COL"/>
    <x v="199"/>
  </r>
  <r>
    <n v="319"/>
    <x v="318"/>
    <n v="17.46"/>
    <n v="69.849999999999994"/>
    <n v="9.31"/>
    <n v="5.47"/>
    <n v="4.66"/>
    <n v="1.9"/>
    <n v="1.44"/>
    <n v="1.34"/>
    <n v="1.47"/>
    <n v="3.28"/>
    <n v="7.67"/>
    <n v="0"/>
    <n v="9.31"/>
    <n v="0"/>
    <n v="0"/>
    <n v="0"/>
    <n v="2.33"/>
    <n v="6.39"/>
    <n v="0"/>
    <n v="1.71"/>
    <n v="0"/>
    <n v="1034.68"/>
    <n v="778.56"/>
    <n v="2093.2199999999998"/>
    <n v="1416.44"/>
    <n v="221.06"/>
    <n v="35.86"/>
    <n v="15.04"/>
    <n v="33.1"/>
    <n v="0"/>
    <n v="10.48"/>
    <n v="67.91"/>
    <n v="34.340000000000003"/>
    <n v="87.11"/>
    <n v="77.77"/>
    <n v="0"/>
    <n v="0"/>
    <n v="3077.3"/>
    <n v="5.85"/>
    <n v="0"/>
    <n v="0"/>
    <n v="0"/>
    <n v="3.43"/>
    <n v="2.6"/>
    <n v="1.18"/>
    <n v="0"/>
    <n v="3.83"/>
    <n v="2.0499999999999998"/>
    <n v="0"/>
    <n v="1.57"/>
    <n v="1.4"/>
    <n v="0"/>
    <n v="0"/>
    <n v="0"/>
    <n v="0"/>
    <n v="0.97019999999999995"/>
    <n v="0.13666666666666666"/>
    <n v="0.84370000000000012"/>
    <n v="0.13400000000000001"/>
    <n v="0.17150000000000001"/>
    <n v="0.13"/>
    <n v="0.35399999999999998"/>
    <n v="0"/>
    <n v="0.61499999999999999"/>
    <n v="0"/>
    <n v="9.4199999999999992E-2"/>
    <n v="4.1999999999999996E-2"/>
    <n v="0"/>
    <n v="0.1278"/>
    <n v="0"/>
    <n v="0"/>
    <n v="0"/>
    <n v="14061.983999999999"/>
    <n v="14110.415999999999"/>
    <n v="7710.7440000000006"/>
    <n v="8369.4959999999992"/>
    <m/>
    <n v="0"/>
    <n v="0"/>
    <s v="United Kingdom"/>
    <s v="GBR"/>
    <x v="200"/>
  </r>
  <r>
    <n v="320"/>
    <x v="319"/>
    <n v="3.15"/>
    <n v="25.18"/>
    <n v="6.19"/>
    <n v="0.94"/>
    <n v="2.1"/>
    <n v="0.79"/>
    <n v="0.62"/>
    <n v="1.07"/>
    <n v="1.46"/>
    <n v="1.96"/>
    <n v="4.12"/>
    <n v="0.72"/>
    <n v="8.7100000000000009"/>
    <n v="0.92"/>
    <n v="1.58"/>
    <n v="2.0099999999999998"/>
    <n v="0.56999999999999995"/>
    <n v="5.18"/>
    <n v="0"/>
    <n v="0.76"/>
    <n v="0"/>
    <n v="223.85"/>
    <n v="180.48"/>
    <n v="412.72"/>
    <n v="327.9"/>
    <n v="59.19"/>
    <n v="21.9"/>
    <n v="10.1"/>
    <n v="15.58"/>
    <n v="0"/>
    <n v="0"/>
    <n v="43.65"/>
    <n v="48.06"/>
    <n v="84.64"/>
    <n v="98.95"/>
    <n v="0"/>
    <n v="0"/>
    <n v="326.58999999999997"/>
    <n v="0"/>
    <n v="0"/>
    <n v="0"/>
    <n v="0"/>
    <n v="2.23"/>
    <n v="1.17"/>
    <n v="1.1000000000000001"/>
    <n v="0.77"/>
    <n v="1.47"/>
    <n v="1.17"/>
    <n v="1.01"/>
    <n v="0.78"/>
    <n v="1.0900000000000001"/>
    <n v="7.62"/>
    <n v="26882.58"/>
    <n v="0"/>
    <n v="0"/>
    <n v="0.9635999999999999"/>
    <n v="8.1666666666666665E-2"/>
    <n v="0.4532000000000001"/>
    <n v="0.10700000000000001"/>
    <n v="0.1115"/>
    <n v="5.8499999999999996E-2"/>
    <n v="0.33"/>
    <n v="0.23099999999999998"/>
    <n v="0.35099999999999998"/>
    <n v="6.0600000000000001E-2"/>
    <n v="4.6799999999999994E-2"/>
    <n v="3.27E-2"/>
    <n v="7.6200000000000004E-2"/>
    <n v="0.1036"/>
    <n v="3.007366666666667"/>
    <n v="1097.6888333333334"/>
    <n v="878.15106666666679"/>
    <n v="2944.6200000000003"/>
    <n v="3330.4799999999996"/>
    <n v="1811.3999999999999"/>
    <n v="2003.6999999999998"/>
    <m/>
    <n v="0"/>
    <n v="0"/>
    <s v="Colombia"/>
    <s v="COL"/>
    <x v="201"/>
  </r>
  <r>
    <n v="321"/>
    <x v="320"/>
    <n v="13.39"/>
    <n v="58.21"/>
    <n v="0"/>
    <n v="4.25"/>
    <n v="0"/>
    <n v="0"/>
    <n v="0.99"/>
    <n v="0"/>
    <n v="0"/>
    <n v="0"/>
    <n v="0"/>
    <n v="0"/>
    <n v="0"/>
    <n v="0"/>
    <n v="0"/>
    <n v="0"/>
    <n v="0"/>
    <n v="0"/>
    <n v="0"/>
    <n v="1.65"/>
    <n v="0"/>
    <n v="1047.78"/>
    <n v="0"/>
    <n v="0"/>
    <n v="0"/>
    <n v="0"/>
    <n v="0"/>
    <n v="15.86"/>
    <n v="0"/>
    <n v="0"/>
    <n v="0"/>
    <n v="0"/>
    <n v="0"/>
    <n v="0"/>
    <n v="0"/>
    <n v="0"/>
    <n v="0"/>
    <n v="2131.4499999999998"/>
    <n v="0"/>
    <n v="0"/>
    <n v="0"/>
    <n v="0"/>
    <n v="0"/>
    <n v="0"/>
    <n v="0"/>
    <n v="0"/>
    <n v="0"/>
    <n v="0"/>
    <n v="0"/>
    <n v="0"/>
    <n v="0"/>
    <n v="0"/>
    <n v="0"/>
    <n v="0"/>
    <n v="0"/>
    <n v="0"/>
    <n v="0"/>
    <n v="0"/>
    <n v="0"/>
    <n v="0"/>
    <n v="0"/>
    <n v="0"/>
    <n v="0"/>
    <n v="0"/>
    <n v="0"/>
    <n v="0"/>
    <n v="0"/>
    <n v="0"/>
    <n v="0"/>
    <n v="0"/>
    <n v="0"/>
    <n v="0"/>
    <n v="0"/>
    <n v="0"/>
    <n v="0"/>
    <n v="0"/>
    <m/>
    <n v="0"/>
    <n v="0"/>
    <s v="United Kingdom"/>
    <s v="GBR"/>
    <x v="202"/>
  </r>
  <r>
    <n v="322"/>
    <x v="321"/>
    <n v="0"/>
    <n v="25.18"/>
    <n v="0"/>
    <n v="0"/>
    <n v="0"/>
    <n v="0"/>
    <n v="0"/>
    <n v="0"/>
    <n v="0"/>
    <n v="0"/>
    <n v="0"/>
    <n v="0"/>
    <n v="0"/>
    <n v="0"/>
    <n v="0"/>
    <n v="0"/>
    <n v="0"/>
    <n v="0"/>
    <n v="0"/>
    <n v="0.82"/>
    <n v="0"/>
    <n v="0"/>
    <n v="0"/>
    <n v="0"/>
    <n v="0"/>
    <n v="0"/>
    <n v="25.18"/>
    <n v="6.88"/>
    <n v="0"/>
    <n v="0"/>
    <n v="0"/>
    <n v="0"/>
    <n v="0"/>
    <n v="0"/>
    <n v="0"/>
    <n v="0"/>
    <n v="0"/>
    <n v="0"/>
    <n v="0"/>
    <n v="0"/>
    <n v="0"/>
    <n v="0"/>
    <n v="0"/>
    <n v="0"/>
    <n v="0"/>
    <n v="0"/>
    <n v="0"/>
    <n v="0"/>
    <n v="0"/>
    <n v="0"/>
    <n v="0"/>
    <n v="0"/>
    <n v="0"/>
    <n v="0"/>
    <n v="0"/>
    <n v="0"/>
    <n v="0"/>
    <n v="0"/>
    <n v="0"/>
    <n v="0"/>
    <n v="0"/>
    <n v="0"/>
    <n v="0"/>
    <n v="0"/>
    <n v="0"/>
    <n v="0"/>
    <n v="0"/>
    <n v="0"/>
    <n v="0"/>
    <n v="0"/>
    <n v="0"/>
    <n v="0"/>
    <n v="0"/>
    <n v="0"/>
    <n v="0"/>
    <n v="0"/>
    <m/>
    <n v="0"/>
    <n v="0"/>
    <s v="Colombia"/>
    <s v="COL"/>
    <x v="203"/>
  </r>
  <r>
    <n v="323"/>
    <x v="322"/>
    <n v="23.21"/>
    <n v="93.14"/>
    <n v="9.31"/>
    <n v="7.01"/>
    <n v="5.82"/>
    <n v="2.3199999999999998"/>
    <n v="1.82"/>
    <n v="1.53"/>
    <n v="1.77"/>
    <n v="4"/>
    <n v="8.7899999999999991"/>
    <n v="1.45"/>
    <n v="10.48"/>
    <n v="2.2799999999999998"/>
    <n v="2.77"/>
    <n v="17.46"/>
    <n v="3.38"/>
    <n v="8.7799999999999994"/>
    <n v="232.84"/>
    <n v="1.77"/>
    <n v="30012.97"/>
    <n v="2525.21"/>
    <n v="1790.7"/>
    <n v="4948.8900000000003"/>
    <n v="3059.55"/>
    <n v="369.22"/>
    <n v="37.78"/>
    <n v="16.86"/>
    <n v="60.17"/>
    <n v="17.53"/>
    <n v="17.46"/>
    <n v="95.59"/>
    <n v="44.52"/>
    <n v="99.48"/>
    <n v="116.08"/>
    <n v="18731.13"/>
    <n v="9452.69"/>
    <n v="3728.04"/>
    <n v="5.47"/>
    <n v="5.82"/>
    <n v="2.96"/>
    <n v="58.21"/>
    <n v="2.73"/>
    <n v="2.99"/>
    <n v="1.42"/>
    <n v="1.06"/>
    <n v="4.1100000000000003"/>
    <n v="2.67"/>
    <n v="3.7"/>
    <n v="1.45"/>
    <n v="1.39"/>
    <n v="14.03"/>
    <n v="34961.78"/>
    <n v="2061.58"/>
    <n v="26655.93"/>
    <n v="1.1681999999999999"/>
    <n v="0.16666666666666666"/>
    <n v="0.96690000000000009"/>
    <n v="0.153"/>
    <n v="0.13650000000000001"/>
    <n v="0.14950000000000002"/>
    <n v="0.42599999999999999"/>
    <n v="0.318"/>
    <n v="0.80099999999999993"/>
    <n v="0.22200000000000003"/>
    <n v="8.6999999999999994E-2"/>
    <n v="4.1700000000000001E-2"/>
    <n v="0.14030000000000001"/>
    <n v="0.17560000000000001"/>
    <n v="4.9523666666666664"/>
    <n v="1807.6138333333333"/>
    <n v="1446.0910666666668"/>
    <n v="32100.492000000002"/>
    <n v="29791.734000000004"/>
    <n v="17558.412000000004"/>
    <n v="18372.084000000003"/>
    <m/>
    <n v="440.80590000000007"/>
    <n v="2873.5589000000004"/>
    <s v="United Kingdom"/>
    <s v="GBR"/>
    <x v="146"/>
  </r>
  <r>
    <n v="324"/>
    <x v="323"/>
    <n v="17.46"/>
    <n v="69.849999999999994"/>
    <n v="9.31"/>
    <n v="5.82"/>
    <n v="6.4"/>
    <n v="2.4"/>
    <n v="1.71"/>
    <n v="1.46"/>
    <n v="1.35"/>
    <n v="3.69"/>
    <n v="8.5399999999999991"/>
    <n v="1.01"/>
    <n v="9.31"/>
    <n v="3.76"/>
    <n v="4.4800000000000004"/>
    <n v="15.28"/>
    <n v="2.33"/>
    <n v="7.72"/>
    <n v="93.14"/>
    <n v="1.71"/>
    <n v="0"/>
    <n v="1290.02"/>
    <n v="970.31"/>
    <n v="2207.3200000000002"/>
    <n v="1460.1"/>
    <n v="284.70999999999998"/>
    <n v="35.31"/>
    <n v="18.54"/>
    <n v="40.58"/>
    <n v="0"/>
    <n v="10.48"/>
    <n v="71.790000000000006"/>
    <n v="36.380000000000003"/>
    <n v="86.02"/>
    <n v="75.67"/>
    <n v="0"/>
    <n v="0"/>
    <n v="2503.33"/>
    <n v="5.81"/>
    <n v="4.25"/>
    <n v="0"/>
    <n v="0"/>
    <n v="0"/>
    <n v="2.99"/>
    <n v="2.15"/>
    <n v="0.99"/>
    <n v="4.04"/>
    <n v="2.15"/>
    <n v="3.26"/>
    <n v="1.35"/>
    <n v="1.44"/>
    <n v="12.05"/>
    <n v="0"/>
    <n v="1452.53"/>
    <n v="0"/>
    <n v="0.89100000000000001"/>
    <n v="0.15375"/>
    <n v="0.93940000000000001"/>
    <n v="0.14599999999999999"/>
    <n v="0"/>
    <n v="0.14950000000000002"/>
    <n v="0.64499999999999991"/>
    <n v="0.29699999999999999"/>
    <n v="0.64499999999999991"/>
    <n v="0.19559999999999997"/>
    <n v="8.1000000000000003E-2"/>
    <n v="4.3200000000000002E-2"/>
    <n v="0.12050000000000001"/>
    <n v="0.15440000000000001"/>
    <n v="0"/>
    <n v="0"/>
    <n v="0"/>
    <n v="15148.164000000001"/>
    <n v="14893.655999999999"/>
    <n v="9644.3639999999996"/>
    <n v="10485.545999999998"/>
    <m/>
    <n v="256.73910000000001"/>
    <n v="0"/>
    <s v="United Kingdom"/>
    <s v="GBR"/>
    <x v="204"/>
  </r>
  <r>
    <n v="325"/>
    <x v="324"/>
    <n v="0"/>
    <n v="0"/>
    <n v="0"/>
    <n v="0"/>
    <n v="0"/>
    <n v="0"/>
    <n v="0"/>
    <n v="0"/>
    <n v="0"/>
    <n v="0"/>
    <n v="0"/>
    <n v="0"/>
    <n v="0"/>
    <n v="0"/>
    <n v="0"/>
    <n v="0"/>
    <n v="0"/>
    <n v="0"/>
    <n v="0"/>
    <n v="1.66"/>
    <n v="0"/>
    <n v="0"/>
    <n v="0"/>
    <n v="0"/>
    <n v="0"/>
    <n v="0"/>
    <n v="0"/>
    <n v="13.1"/>
    <n v="0"/>
    <n v="0"/>
    <n v="0"/>
    <n v="0"/>
    <n v="0"/>
    <n v="0"/>
    <n v="0"/>
    <n v="0"/>
    <n v="0"/>
    <n v="3912.55"/>
    <n v="5.9"/>
    <n v="0"/>
    <n v="0"/>
    <n v="0"/>
    <n v="0"/>
    <n v="0"/>
    <n v="0"/>
    <n v="0"/>
    <n v="0"/>
    <n v="0"/>
    <n v="0"/>
    <n v="0"/>
    <n v="0"/>
    <n v="0"/>
    <n v="0"/>
    <n v="0"/>
    <n v="0"/>
    <n v="0"/>
    <n v="0"/>
    <n v="0"/>
    <n v="0"/>
    <n v="0"/>
    <n v="0"/>
    <n v="0"/>
    <n v="0"/>
    <n v="0"/>
    <n v="0"/>
    <n v="0"/>
    <n v="0"/>
    <n v="0"/>
    <n v="0"/>
    <n v="0"/>
    <n v="0"/>
    <n v="0"/>
    <n v="0"/>
    <n v="0"/>
    <n v="0"/>
    <n v="0"/>
    <m/>
    <n v="0"/>
    <n v="0"/>
    <s v="United Kingdom"/>
    <s v="GBR"/>
    <x v="205"/>
  </r>
  <r>
    <n v="326"/>
    <x v="325"/>
    <n v="17.46"/>
    <n v="64.03"/>
    <n v="0"/>
    <n v="4.1900000000000004"/>
    <n v="5.24"/>
    <n v="2.5"/>
    <n v="1.62"/>
    <n v="1.49"/>
    <n v="1.28"/>
    <n v="3"/>
    <n v="0"/>
    <n v="0"/>
    <n v="11.06"/>
    <n v="0"/>
    <n v="0"/>
    <n v="0"/>
    <n v="3.67"/>
    <n v="7.41"/>
    <n v="0"/>
    <n v="1.69"/>
    <n v="0"/>
    <n v="949.79"/>
    <n v="690.2"/>
    <n v="1816.15"/>
    <n v="1135.0899999999999"/>
    <n v="0"/>
    <n v="36.869999999999997"/>
    <n v="16.82"/>
    <n v="32.020000000000003"/>
    <n v="0"/>
    <n v="9.31"/>
    <n v="64.22"/>
    <n v="32.89"/>
    <n v="61.12"/>
    <n v="0"/>
    <n v="0"/>
    <n v="0"/>
    <n v="2449.9899999999998"/>
    <n v="5.56"/>
    <n v="0"/>
    <n v="0"/>
    <n v="0"/>
    <n v="0"/>
    <n v="0"/>
    <n v="0"/>
    <n v="0"/>
    <n v="3.96"/>
    <n v="1.85"/>
    <n v="0"/>
    <n v="0"/>
    <n v="0"/>
    <n v="0"/>
    <n v="0"/>
    <n v="0"/>
    <n v="0"/>
    <n v="0.8448"/>
    <n v="0.125"/>
    <n v="0"/>
    <n v="0.14899999999999999"/>
    <n v="0"/>
    <n v="0"/>
    <n v="0"/>
    <n v="0"/>
    <n v="0.55500000000000005"/>
    <n v="0"/>
    <n v="0"/>
    <n v="0"/>
    <n v="0"/>
    <n v="0.14820000000000003"/>
    <n v="0"/>
    <n v="0"/>
    <n v="0"/>
    <n v="0"/>
    <n v="0"/>
    <n v="0"/>
    <n v="0"/>
    <m/>
    <n v="0"/>
    <n v="0"/>
    <s v="United Kingdom"/>
    <s v="GBR"/>
    <x v="206"/>
  </r>
  <r>
    <n v="327"/>
    <x v="326"/>
    <n v="25"/>
    <n v="80"/>
    <n v="0"/>
    <n v="4.2"/>
    <n v="4.25"/>
    <n v="2.5499999999999998"/>
    <n v="1.9"/>
    <n v="1.0900000000000001"/>
    <n v="0"/>
    <n v="0"/>
    <n v="0"/>
    <n v="0"/>
    <n v="0"/>
    <n v="0"/>
    <n v="0"/>
    <n v="0"/>
    <n v="2"/>
    <n v="0"/>
    <n v="0"/>
    <n v="1.34"/>
    <n v="0"/>
    <n v="1000"/>
    <n v="0"/>
    <n v="0"/>
    <n v="0"/>
    <n v="0"/>
    <n v="0"/>
    <n v="24.99"/>
    <n v="0"/>
    <n v="0"/>
    <n v="0"/>
    <n v="0"/>
    <n v="0"/>
    <n v="0"/>
    <n v="0"/>
    <n v="0"/>
    <n v="0"/>
    <n v="1300"/>
    <n v="0"/>
    <n v="0"/>
    <n v="0"/>
    <n v="0"/>
    <n v="0"/>
    <n v="0"/>
    <n v="0"/>
    <n v="0"/>
    <n v="2.5299999999999998"/>
    <n v="0"/>
    <n v="0"/>
    <n v="0"/>
    <n v="0"/>
    <n v="0"/>
    <n v="0"/>
    <n v="0"/>
    <n v="0"/>
    <n v="0"/>
    <n v="0"/>
    <n v="0"/>
    <n v="0.10900000000000001"/>
    <n v="0"/>
    <n v="0"/>
    <n v="0"/>
    <n v="0"/>
    <n v="0"/>
    <n v="0"/>
    <n v="0"/>
    <n v="0"/>
    <n v="0"/>
    <n v="0"/>
    <n v="0"/>
    <n v="0"/>
    <n v="0"/>
    <n v="0"/>
    <n v="0"/>
    <n v="0"/>
    <n v="0"/>
    <m/>
    <n v="0"/>
    <n v="0"/>
    <s v="Malta"/>
    <s v="MLT"/>
    <x v="207"/>
  </r>
  <r>
    <n v="328"/>
    <x v="327"/>
    <n v="11.64"/>
    <n v="81.489999999999995"/>
    <n v="0"/>
    <n v="4.8"/>
    <n v="0"/>
    <n v="0"/>
    <n v="0"/>
    <n v="0"/>
    <n v="0"/>
    <n v="0"/>
    <n v="0"/>
    <n v="0"/>
    <n v="0"/>
    <n v="0"/>
    <n v="0"/>
    <n v="0"/>
    <n v="0"/>
    <n v="0"/>
    <n v="0"/>
    <n v="1.66"/>
    <n v="0"/>
    <n v="0"/>
    <n v="0"/>
    <n v="0"/>
    <n v="0"/>
    <n v="0"/>
    <n v="0"/>
    <n v="13.97"/>
    <n v="0"/>
    <n v="0"/>
    <n v="0"/>
    <n v="0"/>
    <n v="0"/>
    <n v="0"/>
    <n v="0"/>
    <n v="0"/>
    <n v="0"/>
    <n v="0"/>
    <n v="0"/>
    <n v="0"/>
    <n v="0"/>
    <n v="0"/>
    <n v="0"/>
    <n v="0"/>
    <n v="0"/>
    <n v="0"/>
    <n v="3.74"/>
    <n v="0"/>
    <n v="0"/>
    <n v="0"/>
    <n v="0"/>
    <n v="0"/>
    <n v="0"/>
    <n v="0"/>
    <n v="0"/>
    <n v="0"/>
    <n v="0"/>
    <n v="0"/>
    <n v="0"/>
    <n v="0"/>
    <n v="0"/>
    <n v="0"/>
    <n v="0"/>
    <n v="0"/>
    <n v="0"/>
    <n v="0"/>
    <n v="0"/>
    <n v="0"/>
    <n v="0"/>
    <n v="0"/>
    <n v="0"/>
    <n v="0"/>
    <n v="0"/>
    <n v="0"/>
    <n v="0"/>
    <n v="0"/>
    <m/>
    <n v="0"/>
    <n v="0"/>
    <s v="United Kingdom"/>
    <s v="GBR"/>
    <x v="208"/>
  </r>
  <r>
    <n v="329"/>
    <x v="328"/>
    <n v="0"/>
    <n v="0"/>
    <n v="0"/>
    <n v="0"/>
    <n v="0"/>
    <n v="0.7"/>
    <n v="0"/>
    <n v="0"/>
    <n v="0"/>
    <n v="0"/>
    <n v="0"/>
    <n v="0"/>
    <n v="0"/>
    <n v="0"/>
    <n v="0"/>
    <n v="0"/>
    <n v="0"/>
    <n v="0"/>
    <n v="0"/>
    <n v="0.72"/>
    <n v="0"/>
    <n v="0"/>
    <n v="0"/>
    <n v="0"/>
    <n v="0"/>
    <n v="0"/>
    <n v="0"/>
    <n v="56.87"/>
    <n v="0"/>
    <n v="0"/>
    <n v="0"/>
    <n v="0"/>
    <n v="0"/>
    <n v="0"/>
    <n v="0"/>
    <n v="0"/>
    <n v="0"/>
    <n v="0"/>
    <n v="0"/>
    <n v="0"/>
    <n v="0"/>
    <n v="0"/>
    <n v="0"/>
    <n v="0"/>
    <n v="0"/>
    <n v="0"/>
    <n v="0"/>
    <n v="0"/>
    <n v="0"/>
    <n v="0"/>
    <n v="0"/>
    <n v="0"/>
    <n v="0"/>
    <n v="0"/>
    <n v="0"/>
    <n v="0"/>
    <n v="0"/>
    <n v="0"/>
    <n v="0"/>
    <n v="0"/>
    <n v="0"/>
    <n v="0"/>
    <n v="0"/>
    <n v="0"/>
    <n v="0"/>
    <n v="0"/>
    <n v="0"/>
    <n v="0"/>
    <n v="0"/>
    <n v="0"/>
    <n v="0"/>
    <n v="0"/>
    <n v="0"/>
    <n v="0"/>
    <n v="0"/>
    <n v="0"/>
    <m/>
    <n v="0"/>
    <n v="0"/>
    <s v="United Arab Emirates"/>
    <s v="ARE"/>
    <x v="209"/>
  </r>
  <r>
    <n v="330"/>
    <x v="329"/>
    <n v="0"/>
    <n v="0"/>
    <n v="0"/>
    <n v="0"/>
    <n v="0"/>
    <n v="0"/>
    <n v="0"/>
    <n v="0"/>
    <n v="0"/>
    <n v="0"/>
    <n v="0"/>
    <n v="0"/>
    <n v="0"/>
    <n v="0"/>
    <n v="0"/>
    <n v="0"/>
    <n v="0"/>
    <n v="0"/>
    <n v="0"/>
    <n v="1.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210"/>
  </r>
  <r>
    <n v="331"/>
    <x v="330"/>
    <n v="0"/>
    <n v="0"/>
    <n v="0"/>
    <n v="0"/>
    <n v="0"/>
    <n v="0"/>
    <n v="0"/>
    <n v="0"/>
    <n v="0"/>
    <n v="0"/>
    <n v="0"/>
    <n v="0"/>
    <n v="0"/>
    <n v="0"/>
    <n v="0"/>
    <n v="0"/>
    <n v="0"/>
    <n v="0"/>
    <n v="0"/>
    <n v="1.65"/>
    <n v="0"/>
    <n v="0"/>
    <n v="0"/>
    <n v="0"/>
    <n v="0"/>
    <n v="0"/>
    <n v="0"/>
    <n v="13.32"/>
    <n v="0"/>
    <n v="0"/>
    <n v="0"/>
    <n v="0"/>
    <n v="0"/>
    <n v="0"/>
    <n v="0"/>
    <n v="0"/>
    <n v="0"/>
    <n v="0"/>
    <n v="5.6"/>
    <n v="0"/>
    <n v="0"/>
    <n v="0"/>
    <n v="0"/>
    <n v="0"/>
    <n v="0"/>
    <n v="0"/>
    <n v="0"/>
    <n v="0"/>
    <n v="0"/>
    <n v="0"/>
    <n v="0"/>
    <n v="0"/>
    <n v="0"/>
    <n v="0"/>
    <n v="0"/>
    <n v="0"/>
    <n v="0"/>
    <n v="0"/>
    <n v="0"/>
    <n v="0"/>
    <n v="0"/>
    <n v="0"/>
    <n v="0"/>
    <n v="0"/>
    <n v="0"/>
    <n v="0"/>
    <n v="0"/>
    <n v="0"/>
    <n v="0"/>
    <n v="0"/>
    <n v="0"/>
    <n v="0"/>
    <n v="0"/>
    <n v="0"/>
    <n v="0"/>
    <n v="0"/>
    <m/>
    <n v="0"/>
    <n v="0"/>
    <s v="United Kingdom"/>
    <s v="GBR"/>
    <x v="211"/>
  </r>
  <r>
    <n v="332"/>
    <x v="331"/>
    <n v="11.64"/>
    <n v="53.55"/>
    <n v="0"/>
    <n v="4.66"/>
    <n v="0"/>
    <n v="0"/>
    <n v="0"/>
    <n v="0"/>
    <n v="0"/>
    <n v="0"/>
    <n v="0"/>
    <n v="0"/>
    <n v="0"/>
    <n v="0"/>
    <n v="0"/>
    <n v="0"/>
    <n v="2.74"/>
    <n v="0"/>
    <n v="0"/>
    <n v="1.66"/>
    <n v="0"/>
    <n v="1111.81"/>
    <n v="844.04"/>
    <n v="0"/>
    <n v="0"/>
    <n v="328.3"/>
    <n v="31.63"/>
    <n v="12.94"/>
    <n v="26.39"/>
    <n v="0"/>
    <n v="11.64"/>
    <n v="0"/>
    <n v="0"/>
    <n v="0"/>
    <n v="0"/>
    <n v="0"/>
    <n v="0"/>
    <n v="3143.33"/>
    <n v="5.32"/>
    <n v="0"/>
    <n v="0"/>
    <n v="0"/>
    <n v="0"/>
    <n v="0"/>
    <n v="0"/>
    <n v="0"/>
    <n v="3.89"/>
    <n v="0"/>
    <n v="0"/>
    <n v="0"/>
    <n v="0"/>
    <n v="0"/>
    <n v="0"/>
    <n v="0"/>
    <n v="0"/>
    <n v="0"/>
    <n v="0"/>
    <n v="0"/>
    <n v="0"/>
    <n v="0"/>
    <n v="0"/>
    <n v="0"/>
    <n v="0"/>
    <n v="0"/>
    <n v="0"/>
    <n v="0"/>
    <n v="0"/>
    <n v="0"/>
    <n v="0"/>
    <n v="0"/>
    <n v="0"/>
    <n v="0"/>
    <n v="0"/>
    <n v="0"/>
    <n v="8794.2119999999995"/>
    <n v="9597.2159999999985"/>
    <m/>
    <n v="0"/>
    <n v="0"/>
    <s v="United Kingdom"/>
    <s v="GBR"/>
    <x v="212"/>
  </r>
  <r>
    <n v="333"/>
    <x v="332"/>
    <n v="20.43"/>
    <n v="78.92"/>
    <n v="0"/>
    <n v="7.43"/>
    <n v="0"/>
    <n v="2.6"/>
    <n v="2.23"/>
    <n v="0"/>
    <n v="0"/>
    <n v="0"/>
    <n v="0"/>
    <n v="0"/>
    <n v="0"/>
    <n v="0"/>
    <n v="0"/>
    <n v="0"/>
    <n v="0"/>
    <n v="0"/>
    <n v="0"/>
    <n v="0.83"/>
    <n v="0"/>
    <n v="0"/>
    <n v="1090.9000000000001"/>
    <n v="0"/>
    <n v="0"/>
    <n v="0"/>
    <n v="63.83"/>
    <n v="0"/>
    <n v="0"/>
    <n v="0"/>
    <n v="0"/>
    <n v="0"/>
    <n v="0"/>
    <n v="0"/>
    <n v="0"/>
    <n v="0"/>
    <n v="0"/>
    <n v="5879.24"/>
    <n v="6.28"/>
    <n v="0"/>
    <n v="0"/>
    <n v="0"/>
    <n v="0"/>
    <n v="0"/>
    <n v="0"/>
    <n v="0"/>
    <n v="4.95"/>
    <n v="0"/>
    <n v="0"/>
    <n v="0"/>
    <n v="0"/>
    <n v="0"/>
    <n v="0"/>
    <n v="0"/>
    <n v="0"/>
    <n v="0"/>
    <n v="0"/>
    <n v="0"/>
    <n v="0"/>
    <n v="0"/>
    <n v="0"/>
    <n v="0"/>
    <n v="0"/>
    <n v="0"/>
    <n v="0"/>
    <n v="0"/>
    <n v="0"/>
    <n v="0"/>
    <n v="0"/>
    <n v="0"/>
    <n v="0"/>
    <n v="0"/>
    <n v="0"/>
    <n v="0"/>
    <n v="0"/>
    <n v="0"/>
    <m/>
    <n v="0"/>
    <n v="0"/>
    <s v="United States"/>
    <s v="USA"/>
    <x v="213"/>
  </r>
  <r>
    <n v="334"/>
    <x v="333"/>
    <n v="17.46"/>
    <n v="69.849999999999994"/>
    <n v="0"/>
    <n v="6.99"/>
    <n v="0"/>
    <n v="2.27"/>
    <n v="1.84"/>
    <n v="1.66"/>
    <n v="0"/>
    <n v="0"/>
    <n v="0"/>
    <n v="0"/>
    <n v="0"/>
    <n v="0"/>
    <n v="0"/>
    <n v="0"/>
    <n v="2.33"/>
    <n v="0"/>
    <n v="0"/>
    <n v="1.69"/>
    <n v="0"/>
    <n v="1853.01"/>
    <n v="1261.21"/>
    <n v="0"/>
    <n v="2066.4499999999998"/>
    <n v="328.2"/>
    <n v="38.03"/>
    <n v="15.43"/>
    <n v="41.91"/>
    <n v="0"/>
    <n v="12.81"/>
    <n v="0"/>
    <n v="0"/>
    <n v="0"/>
    <n v="0"/>
    <n v="0"/>
    <n v="0"/>
    <n v="2911.16"/>
    <n v="5.83"/>
    <n v="0"/>
    <n v="0"/>
    <n v="0"/>
    <n v="0"/>
    <n v="0"/>
    <n v="0"/>
    <n v="0"/>
    <n v="3.84"/>
    <n v="0"/>
    <n v="0"/>
    <n v="0"/>
    <n v="0"/>
    <n v="0"/>
    <n v="0"/>
    <n v="0"/>
    <n v="0"/>
    <n v="0"/>
    <n v="0"/>
    <n v="0"/>
    <n v="0.16599999999999998"/>
    <n v="0"/>
    <n v="0"/>
    <n v="0"/>
    <n v="0"/>
    <n v="0"/>
    <n v="0"/>
    <n v="0"/>
    <n v="0"/>
    <n v="0"/>
    <n v="0"/>
    <n v="0"/>
    <n v="0"/>
    <n v="0"/>
    <n v="0"/>
    <n v="20604.281999999999"/>
    <n v="13271.111999999999"/>
    <n v="13357.121999999999"/>
    <m/>
    <n v="0"/>
    <n v="0"/>
    <s v="United Kingdom"/>
    <s v="GBR"/>
    <x v="214"/>
  </r>
  <r>
    <n v="335"/>
    <x v="334"/>
    <n v="0"/>
    <n v="0"/>
    <n v="0"/>
    <n v="0"/>
    <n v="0"/>
    <n v="0"/>
    <n v="0"/>
    <n v="0"/>
    <n v="0"/>
    <n v="0"/>
    <n v="0"/>
    <n v="0"/>
    <n v="0"/>
    <n v="0"/>
    <n v="0"/>
    <n v="0"/>
    <n v="0"/>
    <n v="0"/>
    <n v="0"/>
    <n v="1.6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215"/>
  </r>
  <r>
    <n v="336"/>
    <x v="335"/>
    <n v="23.28"/>
    <n v="0"/>
    <n v="0"/>
    <n v="0"/>
    <n v="0"/>
    <n v="0"/>
    <n v="0"/>
    <n v="0.99"/>
    <n v="1.01"/>
    <n v="2.85"/>
    <n v="0"/>
    <n v="0"/>
    <n v="8.15"/>
    <n v="0"/>
    <n v="0"/>
    <n v="0"/>
    <n v="0"/>
    <n v="0"/>
    <n v="0"/>
    <n v="1.66"/>
    <n v="0"/>
    <n v="1443.6"/>
    <n v="0"/>
    <n v="2270.1799999999998"/>
    <n v="1789.95"/>
    <n v="0"/>
    <n v="0"/>
    <n v="13.82"/>
    <n v="33.299999999999997"/>
    <n v="0"/>
    <n v="0"/>
    <n v="0"/>
    <n v="0"/>
    <n v="0"/>
    <n v="0"/>
    <n v="0"/>
    <n v="0"/>
    <n v="3562.44"/>
    <n v="5.65"/>
    <n v="0"/>
    <n v="0"/>
    <n v="0"/>
    <n v="0"/>
    <n v="0"/>
    <n v="0"/>
    <n v="0"/>
    <n v="0"/>
    <n v="1.98"/>
    <n v="0"/>
    <n v="0"/>
    <n v="0"/>
    <n v="0"/>
    <n v="0"/>
    <n v="0"/>
    <n v="0"/>
    <n v="0.66659999999999997"/>
    <n v="0.11875000000000001"/>
    <n v="0"/>
    <n v="9.9000000000000005E-2"/>
    <n v="0"/>
    <n v="0"/>
    <n v="0"/>
    <n v="0"/>
    <n v="0.59399999999999997"/>
    <n v="0"/>
    <n v="0"/>
    <n v="0"/>
    <n v="0"/>
    <n v="0"/>
    <n v="0"/>
    <n v="0"/>
    <n v="0"/>
    <n v="0"/>
    <n v="0"/>
    <n v="0"/>
    <n v="0"/>
    <m/>
    <n v="0"/>
    <n v="0"/>
    <s v="United Kingdom"/>
    <s v="GBR"/>
    <x v="216"/>
  </r>
  <r>
    <n v="337"/>
    <x v="336"/>
    <n v="12.22"/>
    <n v="73.34"/>
    <n v="8.15"/>
    <n v="4.7699999999999996"/>
    <n v="4.95"/>
    <n v="2.57"/>
    <n v="1.75"/>
    <n v="1.77"/>
    <n v="1.19"/>
    <n v="3.39"/>
    <n v="9.52"/>
    <n v="0"/>
    <n v="8.15"/>
    <n v="0"/>
    <n v="0"/>
    <n v="0"/>
    <n v="2.33"/>
    <n v="0"/>
    <n v="84.64"/>
    <n v="1.65"/>
    <n v="0"/>
    <n v="963.37"/>
    <n v="785.83"/>
    <n v="0"/>
    <n v="1222.4100000000001"/>
    <n v="357.46"/>
    <n v="35.51"/>
    <n v="15.45"/>
    <n v="41.72"/>
    <n v="0"/>
    <n v="0"/>
    <n v="0"/>
    <n v="0"/>
    <n v="0"/>
    <n v="0"/>
    <n v="0"/>
    <n v="0"/>
    <n v="2372.0500000000002"/>
    <n v="5.52"/>
    <n v="0"/>
    <n v="0"/>
    <n v="0"/>
    <n v="0"/>
    <n v="0"/>
    <n v="0"/>
    <n v="0"/>
    <n v="4.1100000000000003"/>
    <n v="0"/>
    <n v="0"/>
    <n v="0"/>
    <n v="0"/>
    <n v="0"/>
    <n v="0"/>
    <n v="0"/>
    <n v="0"/>
    <n v="0.78539999999999988"/>
    <n v="0.14125000000000001"/>
    <n v="1.0471999999999999"/>
    <n v="0.17699999999999999"/>
    <n v="0"/>
    <n v="0"/>
    <n v="0"/>
    <n v="0"/>
    <n v="0"/>
    <n v="0"/>
    <n v="0"/>
    <n v="0"/>
    <n v="0"/>
    <n v="0"/>
    <n v="0"/>
    <n v="0"/>
    <n v="0"/>
    <n v="0"/>
    <n v="13183.53"/>
    <n v="8102.9039999999995"/>
    <n v="9254.3100000000013"/>
    <m/>
    <n v="0"/>
    <n v="0"/>
    <s v="United Kingdom"/>
    <s v="GBR"/>
    <x v="217"/>
  </r>
  <r>
    <n v="338"/>
    <x v="337"/>
    <n v="0"/>
    <n v="0"/>
    <n v="0"/>
    <n v="0"/>
    <n v="0"/>
    <n v="0"/>
    <n v="0"/>
    <n v="0"/>
    <n v="0"/>
    <n v="0"/>
    <n v="0"/>
    <n v="0"/>
    <n v="0"/>
    <n v="0"/>
    <n v="0"/>
    <n v="0"/>
    <n v="0"/>
    <n v="0"/>
    <n v="0"/>
    <n v="1.65"/>
    <n v="0"/>
    <n v="1426.14"/>
    <n v="0"/>
    <n v="0"/>
    <n v="0"/>
    <n v="0"/>
    <n v="0"/>
    <n v="13.74"/>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218"/>
  </r>
  <r>
    <n v="339"/>
    <x v="338"/>
    <n v="0"/>
    <n v="0"/>
    <n v="0"/>
    <n v="0"/>
    <n v="0"/>
    <n v="0"/>
    <n v="0"/>
    <n v="0"/>
    <n v="0"/>
    <n v="0"/>
    <n v="0"/>
    <n v="0"/>
    <n v="0"/>
    <n v="0"/>
    <n v="0"/>
    <n v="0"/>
    <n v="0"/>
    <n v="0"/>
    <n v="0"/>
    <n v="1.65"/>
    <n v="0"/>
    <n v="0"/>
    <n v="0"/>
    <n v="0"/>
    <n v="0"/>
    <n v="0"/>
    <n v="0"/>
    <n v="13.16"/>
    <n v="0"/>
    <n v="0"/>
    <n v="0"/>
    <n v="0"/>
    <n v="0"/>
    <n v="0"/>
    <n v="0"/>
    <n v="0"/>
    <n v="0"/>
    <n v="0"/>
    <n v="5.9"/>
    <n v="0"/>
    <n v="0"/>
    <n v="0"/>
    <n v="0"/>
    <n v="0"/>
    <n v="0"/>
    <n v="0"/>
    <n v="0"/>
    <n v="0"/>
    <n v="0"/>
    <n v="0"/>
    <n v="0"/>
    <n v="0"/>
    <n v="0"/>
    <n v="0"/>
    <n v="0"/>
    <n v="0"/>
    <n v="0"/>
    <n v="0"/>
    <n v="0"/>
    <n v="0"/>
    <n v="0"/>
    <n v="0"/>
    <n v="0"/>
    <n v="0"/>
    <n v="0"/>
    <n v="0"/>
    <n v="0"/>
    <n v="0"/>
    <n v="0"/>
    <n v="0"/>
    <n v="0"/>
    <n v="0"/>
    <n v="0"/>
    <n v="0"/>
    <n v="0"/>
    <n v="0"/>
    <m/>
    <n v="0"/>
    <n v="0"/>
    <s v="United Kingdom"/>
    <s v="GBR"/>
    <x v="219"/>
  </r>
  <r>
    <n v="340"/>
    <x v="339"/>
    <n v="0"/>
    <n v="0"/>
    <n v="0"/>
    <n v="0"/>
    <n v="0"/>
    <n v="0"/>
    <n v="0"/>
    <n v="0"/>
    <n v="0"/>
    <n v="0"/>
    <n v="0"/>
    <n v="0"/>
    <n v="0"/>
    <n v="0"/>
    <n v="0"/>
    <n v="0"/>
    <n v="0"/>
    <n v="0"/>
    <n v="0"/>
    <n v="1.65"/>
    <n v="0"/>
    <n v="0"/>
    <n v="0"/>
    <n v="0"/>
    <n v="0"/>
    <n v="0"/>
    <n v="36.67"/>
    <n v="13.1"/>
    <n v="0"/>
    <n v="0"/>
    <n v="0"/>
    <n v="0"/>
    <n v="0"/>
    <n v="0"/>
    <n v="0"/>
    <n v="0"/>
    <n v="0"/>
    <n v="0"/>
    <n v="5.9"/>
    <n v="0"/>
    <n v="0"/>
    <n v="0"/>
    <n v="0"/>
    <n v="0"/>
    <n v="0"/>
    <n v="0"/>
    <n v="0"/>
    <n v="0"/>
    <n v="0"/>
    <n v="0"/>
    <n v="0"/>
    <n v="0"/>
    <n v="0"/>
    <n v="0"/>
    <n v="0"/>
    <n v="0"/>
    <n v="0"/>
    <n v="0"/>
    <n v="0"/>
    <n v="0"/>
    <n v="0"/>
    <n v="0"/>
    <n v="0"/>
    <n v="0"/>
    <n v="0"/>
    <n v="0"/>
    <n v="0"/>
    <n v="0"/>
    <n v="0"/>
    <n v="0"/>
    <n v="0"/>
    <n v="0"/>
    <n v="0"/>
    <n v="0"/>
    <n v="0"/>
    <n v="0"/>
    <m/>
    <n v="0"/>
    <n v="0"/>
    <s v="United Kingdom"/>
    <s v="GBR"/>
    <x v="220"/>
  </r>
  <r>
    <n v="341"/>
    <x v="340"/>
    <n v="0"/>
    <n v="0"/>
    <n v="0"/>
    <n v="0"/>
    <n v="0"/>
    <n v="0"/>
    <n v="0"/>
    <n v="1.5"/>
    <n v="1.4"/>
    <n v="3.79"/>
    <n v="0"/>
    <n v="0"/>
    <n v="0"/>
    <n v="0"/>
    <n v="0"/>
    <n v="0"/>
    <n v="0"/>
    <n v="0"/>
    <n v="0"/>
    <n v="1.66"/>
    <n v="0"/>
    <n v="1040.79"/>
    <n v="942.03"/>
    <n v="0"/>
    <n v="0"/>
    <n v="0"/>
    <n v="0"/>
    <n v="13"/>
    <n v="0"/>
    <n v="0"/>
    <n v="0"/>
    <n v="0"/>
    <n v="0"/>
    <n v="0"/>
    <n v="0"/>
    <n v="0"/>
    <n v="0"/>
    <n v="2313.84"/>
    <n v="5.76"/>
    <n v="0"/>
    <n v="0"/>
    <n v="0"/>
    <n v="0"/>
    <n v="0"/>
    <n v="0"/>
    <n v="0"/>
    <n v="0"/>
    <n v="0"/>
    <n v="0"/>
    <n v="0"/>
    <n v="0"/>
    <n v="0"/>
    <n v="0"/>
    <n v="0"/>
    <n v="0"/>
    <n v="0.92399999999999982"/>
    <n v="0.15791666666666668"/>
    <n v="0"/>
    <n v="0.15"/>
    <n v="0"/>
    <n v="0"/>
    <n v="0"/>
    <n v="0"/>
    <n v="0"/>
    <n v="0"/>
    <n v="0"/>
    <n v="0"/>
    <n v="0"/>
    <n v="0"/>
    <n v="0"/>
    <n v="0"/>
    <n v="0"/>
    <n v="0"/>
    <n v="0"/>
    <n v="0"/>
    <n v="0"/>
    <m/>
    <n v="0"/>
    <n v="0"/>
    <s v="United Kingdom"/>
    <s v="GBR"/>
    <x v="221"/>
  </r>
  <r>
    <n v="342"/>
    <x v="341"/>
    <n v="0"/>
    <n v="0"/>
    <n v="0"/>
    <n v="0"/>
    <n v="0"/>
    <n v="0"/>
    <n v="0"/>
    <n v="0"/>
    <n v="0"/>
    <n v="0"/>
    <n v="0"/>
    <n v="0"/>
    <n v="0"/>
    <n v="0"/>
    <n v="0"/>
    <n v="0"/>
    <n v="0"/>
    <n v="0"/>
    <n v="0"/>
    <n v="1.65"/>
    <n v="0"/>
    <n v="0"/>
    <n v="0"/>
    <n v="0"/>
    <n v="0"/>
    <n v="0"/>
    <n v="0"/>
    <n v="13.16"/>
    <n v="0"/>
    <n v="0"/>
    <n v="0"/>
    <n v="0"/>
    <n v="0"/>
    <n v="0"/>
    <n v="0"/>
    <n v="0"/>
    <n v="0"/>
    <n v="0"/>
    <n v="5.9"/>
    <n v="0"/>
    <n v="0"/>
    <n v="0"/>
    <n v="0"/>
    <n v="0"/>
    <n v="0"/>
    <n v="0"/>
    <n v="0"/>
    <n v="0"/>
    <n v="0"/>
    <n v="0"/>
    <n v="0"/>
    <n v="0"/>
    <n v="0"/>
    <n v="0"/>
    <n v="0"/>
    <n v="0"/>
    <n v="0"/>
    <n v="0"/>
    <n v="0"/>
    <n v="0"/>
    <n v="0"/>
    <n v="0"/>
    <n v="0"/>
    <n v="0"/>
    <n v="0"/>
    <n v="0"/>
    <n v="0"/>
    <n v="0"/>
    <n v="0"/>
    <n v="0"/>
    <n v="0"/>
    <n v="0"/>
    <n v="0"/>
    <n v="0"/>
    <n v="0"/>
    <n v="0"/>
    <m/>
    <n v="0"/>
    <n v="0"/>
    <s v="United Kingdom"/>
    <s v="GBR"/>
    <x v="222"/>
  </r>
  <r>
    <n v="343"/>
    <x v="342"/>
    <n v="0"/>
    <n v="0"/>
    <n v="0"/>
    <n v="0"/>
    <n v="0"/>
    <n v="0"/>
    <n v="0"/>
    <n v="0"/>
    <n v="0"/>
    <n v="0"/>
    <n v="0"/>
    <n v="0"/>
    <n v="0"/>
    <n v="0"/>
    <n v="0"/>
    <n v="0"/>
    <n v="0"/>
    <n v="0"/>
    <n v="0"/>
    <n v="1.1499999999999999"/>
    <n v="0"/>
    <n v="0"/>
    <n v="0"/>
    <n v="0"/>
    <n v="0"/>
    <n v="0"/>
    <n v="0"/>
    <n v="0"/>
    <n v="0"/>
    <n v="0"/>
    <n v="0"/>
    <n v="0"/>
    <n v="0"/>
    <n v="0"/>
    <n v="0"/>
    <n v="0"/>
    <n v="0"/>
    <n v="9278.66"/>
    <n v="0"/>
    <n v="0"/>
    <n v="0"/>
    <n v="0"/>
    <n v="0"/>
    <n v="0"/>
    <n v="0"/>
    <n v="0"/>
    <n v="0"/>
    <n v="0"/>
    <n v="0"/>
    <n v="0"/>
    <n v="0"/>
    <n v="0"/>
    <n v="0"/>
    <n v="0"/>
    <n v="0"/>
    <n v="0"/>
    <n v="0"/>
    <n v="0"/>
    <n v="0"/>
    <n v="0"/>
    <n v="0"/>
    <n v="0"/>
    <n v="0"/>
    <n v="0"/>
    <n v="0"/>
    <n v="0"/>
    <n v="0"/>
    <n v="0"/>
    <n v="0"/>
    <n v="0"/>
    <n v="0"/>
    <n v="0"/>
    <n v="0"/>
    <n v="0"/>
    <n v="0"/>
    <n v="0"/>
    <m/>
    <n v="0"/>
    <n v="0"/>
    <s v="United States"/>
    <s v="USA"/>
    <x v="223"/>
  </r>
  <r>
    <n v="344"/>
    <x v="343"/>
    <n v="1.61"/>
    <n v="0"/>
    <n v="0"/>
    <n v="0"/>
    <n v="0"/>
    <n v="0.23"/>
    <n v="0.11"/>
    <n v="0"/>
    <n v="0"/>
    <n v="0"/>
    <n v="0"/>
    <n v="0"/>
    <n v="0"/>
    <n v="0"/>
    <n v="0"/>
    <n v="0"/>
    <n v="0"/>
    <n v="0"/>
    <n v="0"/>
    <n v="0"/>
    <n v="0"/>
    <n v="0"/>
    <n v="0"/>
    <n v="187.25"/>
    <n v="0"/>
    <n v="0"/>
    <n v="0"/>
    <n v="0"/>
    <n v="0"/>
    <n v="0"/>
    <n v="0"/>
    <n v="0"/>
    <n v="0"/>
    <n v="0"/>
    <n v="0"/>
    <n v="0"/>
    <n v="0"/>
    <n v="0"/>
    <n v="0"/>
    <n v="0"/>
    <n v="0"/>
    <n v="0"/>
    <n v="0"/>
    <n v="0"/>
    <n v="0"/>
    <n v="0"/>
    <n v="0"/>
    <n v="0"/>
    <n v="0"/>
    <n v="0"/>
    <n v="0"/>
    <n v="0"/>
    <n v="0"/>
    <n v="0"/>
    <n v="0"/>
    <n v="0"/>
    <n v="0"/>
    <n v="0"/>
    <n v="0"/>
    <n v="0"/>
    <n v="0"/>
    <n v="0"/>
    <n v="0"/>
    <n v="0"/>
    <n v="0"/>
    <n v="0"/>
    <n v="0"/>
    <n v="0"/>
    <n v="0"/>
    <n v="0"/>
    <n v="0"/>
    <n v="0"/>
    <n v="0"/>
    <n v="0"/>
    <n v="0"/>
    <n v="0"/>
    <m/>
    <n v="0"/>
    <n v="0"/>
    <s v="Afghanistan"/>
    <s v="AFG"/>
    <x v="224"/>
  </r>
  <r>
    <n v="345"/>
    <x v="344"/>
    <n v="3.05"/>
    <n v="38.11"/>
    <n v="0"/>
    <n v="1.07"/>
    <n v="1.91"/>
    <n v="0.71"/>
    <n v="0.7"/>
    <n v="2.36"/>
    <n v="0"/>
    <n v="1.94"/>
    <n v="0"/>
    <n v="0.76"/>
    <n v="0"/>
    <n v="0"/>
    <n v="0"/>
    <n v="0"/>
    <n v="0"/>
    <n v="0"/>
    <n v="0"/>
    <n v="1.31"/>
    <n v="0"/>
    <n v="0"/>
    <n v="0"/>
    <n v="0"/>
    <n v="0"/>
    <n v="0"/>
    <n v="58.69"/>
    <n v="38.26"/>
    <n v="0"/>
    <n v="0"/>
    <n v="0"/>
    <n v="0"/>
    <n v="0"/>
    <n v="0"/>
    <n v="0"/>
    <n v="0"/>
    <n v="0"/>
    <n v="0"/>
    <n v="0"/>
    <n v="0"/>
    <n v="0"/>
    <n v="0"/>
    <n v="0"/>
    <n v="0"/>
    <n v="1.24"/>
    <n v="0"/>
    <n v="2.67"/>
    <n v="0"/>
    <n v="0"/>
    <n v="0"/>
    <n v="0"/>
    <n v="0"/>
    <n v="0"/>
    <n v="0"/>
    <n v="0"/>
    <n v="0"/>
    <n v="8.0833333333333326E-2"/>
    <n v="0"/>
    <n v="0.23599999999999999"/>
    <n v="0"/>
    <n v="0"/>
    <n v="0.372"/>
    <n v="0"/>
    <n v="0"/>
    <n v="0"/>
    <n v="0"/>
    <n v="0"/>
    <n v="0"/>
    <n v="0"/>
    <n v="0"/>
    <n v="0"/>
    <n v="0"/>
    <n v="0"/>
    <n v="0"/>
    <n v="0"/>
    <n v="0"/>
    <m/>
    <n v="0"/>
    <n v="0"/>
    <s v="Ivory Coast"/>
    <s v="CIV"/>
    <x v="225"/>
  </r>
  <r>
    <n v="346"/>
    <x v="345"/>
    <n v="0"/>
    <n v="0"/>
    <n v="0"/>
    <n v="0"/>
    <n v="0"/>
    <n v="0.66"/>
    <n v="0.35"/>
    <n v="0"/>
    <n v="0"/>
    <n v="1.75"/>
    <n v="0"/>
    <n v="0"/>
    <n v="0"/>
    <n v="0"/>
    <n v="0"/>
    <n v="0"/>
    <n v="0"/>
    <n v="0"/>
    <n v="0"/>
    <n v="1.05"/>
    <n v="0"/>
    <n v="0"/>
    <n v="0"/>
    <n v="0"/>
    <n v="0"/>
    <n v="0"/>
    <n v="0"/>
    <n v="41.45"/>
    <n v="0"/>
    <n v="0"/>
    <n v="0"/>
    <n v="0"/>
    <n v="0"/>
    <n v="0"/>
    <n v="0"/>
    <n v="0"/>
    <n v="0"/>
    <n v="0"/>
    <n v="0"/>
    <n v="0"/>
    <n v="0"/>
    <n v="0"/>
    <n v="0"/>
    <n v="0"/>
    <n v="0"/>
    <n v="0"/>
    <n v="0"/>
    <n v="0"/>
    <n v="0"/>
    <n v="0"/>
    <n v="0"/>
    <n v="0"/>
    <n v="0"/>
    <n v="0"/>
    <n v="0"/>
    <n v="0"/>
    <n v="7.2916666666666671E-2"/>
    <n v="0"/>
    <n v="0"/>
    <n v="0"/>
    <n v="0"/>
    <n v="0"/>
    <n v="0"/>
    <n v="0"/>
    <n v="0"/>
    <n v="0"/>
    <n v="0"/>
    <n v="0"/>
    <n v="0"/>
    <n v="0"/>
    <n v="0"/>
    <n v="0"/>
    <n v="0"/>
    <n v="0"/>
    <n v="0"/>
    <n v="0"/>
    <m/>
    <n v="0"/>
    <n v="0"/>
    <s v="Philippines"/>
    <s v="PHL"/>
    <x v="226"/>
  </r>
  <r>
    <n v="347"/>
    <x v="346"/>
    <n v="4.0199999999999996"/>
    <n v="0"/>
    <n v="0"/>
    <n v="0"/>
    <n v="0"/>
    <n v="0"/>
    <n v="0"/>
    <n v="1.71"/>
    <n v="1.31"/>
    <n v="1.88"/>
    <n v="0"/>
    <n v="0.73"/>
    <n v="0"/>
    <n v="0"/>
    <n v="0"/>
    <n v="0"/>
    <n v="0"/>
    <n v="0"/>
    <n v="0"/>
    <n v="1.06"/>
    <n v="0"/>
    <n v="0"/>
    <n v="0"/>
    <n v="0"/>
    <n v="0"/>
    <n v="0"/>
    <n v="0"/>
    <n v="38.14"/>
    <n v="0"/>
    <n v="0"/>
    <n v="0"/>
    <n v="0"/>
    <n v="0"/>
    <n v="0"/>
    <n v="0"/>
    <n v="0"/>
    <n v="0"/>
    <n v="0"/>
    <n v="0"/>
    <n v="0"/>
    <n v="0"/>
    <n v="0"/>
    <n v="0"/>
    <n v="0"/>
    <n v="0"/>
    <n v="0"/>
    <n v="2.2200000000000002"/>
    <n v="0"/>
    <n v="0"/>
    <n v="1.27"/>
    <n v="0"/>
    <n v="0"/>
    <n v="0"/>
    <n v="0"/>
    <n v="0"/>
    <n v="0.86459999999999992"/>
    <n v="7.8333333333333324E-2"/>
    <n v="0"/>
    <n v="0.17099999999999999"/>
    <n v="0"/>
    <n v="0"/>
    <n v="0"/>
    <n v="0"/>
    <n v="0"/>
    <n v="0"/>
    <n v="7.6200000000000004E-2"/>
    <n v="0"/>
    <n v="0"/>
    <n v="0"/>
    <n v="0"/>
    <n v="0"/>
    <n v="0"/>
    <n v="0"/>
    <n v="0"/>
    <n v="0"/>
    <n v="0"/>
    <m/>
    <n v="0"/>
    <n v="0"/>
    <s v="Philippines"/>
    <s v="PHL"/>
    <x v="227"/>
  </r>
  <r>
    <n v="348"/>
    <x v="347"/>
    <n v="0"/>
    <n v="0"/>
    <n v="0"/>
    <n v="0"/>
    <n v="0"/>
    <n v="0"/>
    <n v="0"/>
    <n v="0"/>
    <n v="0"/>
    <n v="0"/>
    <n v="0"/>
    <n v="0"/>
    <n v="0"/>
    <n v="0"/>
    <n v="0"/>
    <n v="0"/>
    <n v="0"/>
    <n v="0"/>
    <n v="0"/>
    <n v="1.05"/>
    <n v="0"/>
    <n v="0"/>
    <n v="0"/>
    <n v="0"/>
    <n v="0"/>
    <n v="0"/>
    <n v="0"/>
    <n v="35.32"/>
    <n v="0"/>
    <n v="0"/>
    <n v="0"/>
    <n v="0"/>
    <n v="0"/>
    <n v="0"/>
    <n v="0"/>
    <n v="0"/>
    <n v="0"/>
    <n v="515.05999999999995"/>
    <n v="0"/>
    <n v="0.75"/>
    <n v="0"/>
    <n v="0"/>
    <n v="0"/>
    <n v="0"/>
    <n v="0"/>
    <n v="0"/>
    <n v="0"/>
    <n v="0"/>
    <n v="0"/>
    <n v="0"/>
    <n v="0"/>
    <n v="0"/>
    <n v="0"/>
    <n v="0"/>
    <n v="0"/>
    <n v="0"/>
    <n v="0"/>
    <n v="0"/>
    <n v="0"/>
    <n v="0"/>
    <n v="0"/>
    <n v="0"/>
    <n v="0"/>
    <n v="0"/>
    <n v="0"/>
    <n v="0"/>
    <n v="0"/>
    <n v="0"/>
    <n v="0"/>
    <n v="0"/>
    <n v="0"/>
    <n v="0"/>
    <n v="0"/>
    <n v="0"/>
    <n v="0"/>
    <n v="0"/>
    <m/>
    <n v="0"/>
    <n v="0"/>
    <s v="Philippines"/>
    <s v="PHL"/>
    <x v="228"/>
  </r>
  <r>
    <n v="349"/>
    <x v="348"/>
    <n v="0"/>
    <n v="0"/>
    <n v="0"/>
    <n v="0"/>
    <n v="0"/>
    <n v="0"/>
    <n v="0"/>
    <n v="0.91"/>
    <n v="0.53"/>
    <n v="2.04"/>
    <n v="0"/>
    <n v="0"/>
    <n v="0"/>
    <n v="0"/>
    <n v="0"/>
    <n v="0"/>
    <n v="0"/>
    <n v="0"/>
    <n v="0"/>
    <n v="1.37"/>
    <n v="0"/>
    <n v="0"/>
    <n v="0"/>
    <n v="0"/>
    <n v="0"/>
    <n v="65.12"/>
    <n v="4.99"/>
    <n v="5.56"/>
    <n v="0"/>
    <n v="0"/>
    <n v="0"/>
    <n v="0"/>
    <n v="0"/>
    <n v="0"/>
    <n v="0"/>
    <n v="0"/>
    <n v="0"/>
    <n v="236.77"/>
    <n v="0"/>
    <n v="0"/>
    <n v="0"/>
    <n v="0"/>
    <n v="0"/>
    <n v="0"/>
    <n v="0"/>
    <n v="0"/>
    <n v="0"/>
    <n v="0"/>
    <n v="0"/>
    <n v="1.67"/>
    <n v="0"/>
    <n v="0"/>
    <n v="0"/>
    <n v="0"/>
    <n v="0"/>
    <n v="0.3498"/>
    <n v="8.5000000000000006E-2"/>
    <n v="0"/>
    <n v="9.0999999999999998E-2"/>
    <n v="0"/>
    <n v="0"/>
    <n v="0"/>
    <n v="0"/>
    <n v="0"/>
    <n v="0"/>
    <n v="0.1002"/>
    <n v="0"/>
    <n v="0"/>
    <n v="0"/>
    <n v="0"/>
    <n v="0"/>
    <n v="0"/>
    <n v="0"/>
    <n v="0"/>
    <n v="0"/>
    <n v="0"/>
    <m/>
    <n v="0"/>
    <n v="0"/>
    <s v="Ukraine"/>
    <s v="UKR"/>
    <x v="229"/>
  </r>
  <r>
    <n v="350"/>
    <x v="349"/>
    <n v="0"/>
    <n v="0"/>
    <n v="0"/>
    <n v="0"/>
    <n v="0"/>
    <n v="0"/>
    <n v="0"/>
    <n v="0"/>
    <n v="0"/>
    <n v="1.82"/>
    <n v="0"/>
    <n v="0"/>
    <n v="0"/>
    <n v="0"/>
    <n v="0"/>
    <n v="0"/>
    <n v="0"/>
    <n v="0"/>
    <n v="0"/>
    <n v="1.05"/>
    <n v="0"/>
    <n v="0"/>
    <n v="0"/>
    <n v="0"/>
    <n v="0"/>
    <n v="0"/>
    <n v="0"/>
    <n v="0"/>
    <n v="0"/>
    <n v="0"/>
    <n v="0"/>
    <n v="0"/>
    <n v="0"/>
    <n v="0"/>
    <n v="0"/>
    <n v="0"/>
    <n v="0"/>
    <n v="0"/>
    <n v="0"/>
    <n v="0"/>
    <n v="0"/>
    <n v="0"/>
    <n v="0"/>
    <n v="0"/>
    <n v="0"/>
    <n v="0"/>
    <n v="0"/>
    <n v="0"/>
    <n v="0"/>
    <n v="0"/>
    <n v="0"/>
    <n v="0"/>
    <n v="0"/>
    <n v="0"/>
    <n v="0"/>
    <n v="0"/>
    <n v="7.5833333333333336E-2"/>
    <n v="0"/>
    <n v="0"/>
    <n v="0"/>
    <n v="0"/>
    <n v="0"/>
    <n v="0"/>
    <n v="0"/>
    <n v="0"/>
    <n v="0"/>
    <n v="0"/>
    <n v="0"/>
    <n v="0"/>
    <n v="0"/>
    <n v="0"/>
    <n v="0"/>
    <n v="0"/>
    <n v="0"/>
    <n v="0"/>
    <n v="0"/>
    <m/>
    <n v="0"/>
    <n v="0"/>
    <s v="Philippines"/>
    <s v="PHL"/>
    <x v="230"/>
  </r>
  <r>
    <n v="351"/>
    <x v="350"/>
    <n v="11.22"/>
    <n v="50.99"/>
    <n v="6.37"/>
    <n v="2.5499999999999998"/>
    <n v="4.25"/>
    <n v="1.19"/>
    <n v="0.57999999999999996"/>
    <n v="1.26"/>
    <n v="2.19"/>
    <n v="2.2799999999999998"/>
    <n v="6.88"/>
    <n v="1.1399999999999999"/>
    <n v="11.47"/>
    <n v="2.57"/>
    <n v="3.18"/>
    <n v="0"/>
    <n v="0"/>
    <n v="0"/>
    <n v="0"/>
    <n v="1.31"/>
    <n v="0"/>
    <n v="678.06"/>
    <n v="331.43"/>
    <n v="1455.15"/>
    <n v="997.8"/>
    <n v="55.72"/>
    <n v="47.47"/>
    <n v="18.97"/>
    <n v="30.13"/>
    <n v="0"/>
    <n v="6.16"/>
    <n v="51.84"/>
    <n v="52.69"/>
    <n v="89.23"/>
    <n v="99.85"/>
    <n v="0"/>
    <n v="0"/>
    <n v="572.21"/>
    <n v="11.88"/>
    <n v="0"/>
    <n v="0"/>
    <n v="0"/>
    <n v="0"/>
    <n v="2.39"/>
    <n v="0"/>
    <n v="0"/>
    <n v="2.27"/>
    <n v="1.1599999999999999"/>
    <n v="0"/>
    <n v="0.9"/>
    <n v="0"/>
    <n v="11.02"/>
    <n v="0"/>
    <n v="0"/>
    <n v="6344.38"/>
    <n v="1.4453999999999998"/>
    <n v="9.4999999999999987E-2"/>
    <n v="0.75680000000000003"/>
    <n v="0.126"/>
    <n v="0"/>
    <n v="0.11950000000000001"/>
    <n v="0"/>
    <n v="0"/>
    <n v="0.34799999999999998"/>
    <n v="0"/>
    <n v="5.4000000000000006E-2"/>
    <n v="0"/>
    <n v="0.11020000000000001"/>
    <n v="0"/>
    <n v="0"/>
    <n v="0"/>
    <n v="0"/>
    <n v="9292.9680000000008"/>
    <n v="9360.0479999999989"/>
    <n v="4630.4279999999999"/>
    <n v="3362.7179999999998"/>
    <m/>
    <n v="0"/>
    <n v="0"/>
    <s v="Dominican Republic"/>
    <s v="DOM"/>
    <x v="231"/>
  </r>
  <r>
    <n v="352"/>
    <x v="351"/>
    <n v="3.7"/>
    <n v="0"/>
    <n v="0"/>
    <n v="1.74"/>
    <n v="3.11"/>
    <n v="0.85"/>
    <n v="0.47"/>
    <n v="0"/>
    <n v="0"/>
    <n v="0"/>
    <n v="0"/>
    <n v="0"/>
    <n v="0"/>
    <n v="0"/>
    <n v="0"/>
    <n v="0"/>
    <n v="0"/>
    <n v="0"/>
    <n v="0"/>
    <n v="1.05"/>
    <n v="0"/>
    <n v="489.17"/>
    <n v="0"/>
    <n v="0"/>
    <n v="0"/>
    <n v="0"/>
    <n v="0"/>
    <n v="33.159999999999997"/>
    <n v="0"/>
    <n v="0"/>
    <n v="0"/>
    <n v="0"/>
    <n v="0"/>
    <n v="0"/>
    <n v="0"/>
    <n v="0"/>
    <n v="0"/>
    <n v="819.84"/>
    <n v="0"/>
    <n v="0"/>
    <n v="0"/>
    <n v="0"/>
    <n v="0"/>
    <n v="0"/>
    <n v="0"/>
    <n v="0"/>
    <n v="2.83"/>
    <n v="0"/>
    <n v="0"/>
    <n v="0"/>
    <n v="0"/>
    <n v="0"/>
    <n v="0"/>
    <n v="0"/>
    <n v="0"/>
    <n v="0"/>
    <n v="0"/>
    <n v="0"/>
    <n v="0"/>
    <n v="0"/>
    <n v="0"/>
    <n v="0"/>
    <n v="0"/>
    <n v="0"/>
    <n v="0"/>
    <n v="0"/>
    <n v="0"/>
    <n v="0"/>
    <n v="0"/>
    <n v="0"/>
    <n v="0"/>
    <n v="0"/>
    <n v="0"/>
    <n v="0"/>
    <n v="0"/>
    <n v="0"/>
    <m/>
    <n v="0"/>
    <n v="0"/>
    <s v="Philippines"/>
    <s v="PHL"/>
    <x v="232"/>
  </r>
  <r>
    <n v="353"/>
    <x v="352"/>
    <n v="9.5500000000000007"/>
    <n v="48.34"/>
    <n v="7.25"/>
    <n v="1.93"/>
    <n v="2.9"/>
    <n v="1.05"/>
    <n v="0.63"/>
    <n v="1.47"/>
    <n v="0.74"/>
    <n v="2.0699999999999998"/>
    <n v="8.23"/>
    <n v="0.69"/>
    <n v="8.4600000000000009"/>
    <n v="1.23"/>
    <n v="1.85"/>
    <n v="2.42"/>
    <n v="0.24"/>
    <n v="6.74"/>
    <n v="0"/>
    <n v="1.1000000000000001"/>
    <n v="0"/>
    <n v="961.53"/>
    <n v="634.47"/>
    <n v="1543.46"/>
    <n v="982.51"/>
    <n v="105.41"/>
    <n v="20.57"/>
    <n v="8.94"/>
    <n v="73.2"/>
    <n v="0"/>
    <n v="7.25"/>
    <n v="74.489999999999995"/>
    <n v="57.6"/>
    <n v="120.56"/>
    <n v="101.73"/>
    <n v="3005.08"/>
    <n v="1460.62"/>
    <n v="578.54999999999995"/>
    <n v="13.86"/>
    <n v="1.69"/>
    <n v="0.33"/>
    <n v="4.3499999999999996"/>
    <n v="1.1200000000000001"/>
    <n v="1.68"/>
    <n v="0.71"/>
    <n v="0.82"/>
    <n v="3"/>
    <n v="2.21"/>
    <n v="1.73"/>
    <n v="1.65"/>
    <n v="0.69"/>
    <n v="11.07"/>
    <n v="30614.32"/>
    <n v="257.8"/>
    <n v="0"/>
    <n v="0.48839999999999995"/>
    <n v="8.6249999999999993E-2"/>
    <n v="0.9053000000000001"/>
    <n v="0.14699999999999999"/>
    <n v="5.6000000000000008E-2"/>
    <n v="8.3999999999999991E-2"/>
    <n v="0.21299999999999999"/>
    <n v="0.24599999999999997"/>
    <n v="0.66300000000000003"/>
    <n v="0.1038"/>
    <n v="9.8999999999999991E-2"/>
    <n v="2.07E-2"/>
    <n v="0.11069999999999999"/>
    <n v="0.1348"/>
    <n v="3.3579500000000007"/>
    <n v="1225.6517500000002"/>
    <n v="980.5214000000002"/>
    <n v="9996.228000000001"/>
    <n v="9496.5059999999994"/>
    <n v="6504.648000000001"/>
    <n v="6364.1460000000006"/>
    <m/>
    <n v="0"/>
    <n v="0"/>
    <s v="Armenia"/>
    <s v="ARM"/>
    <x v="233"/>
  </r>
  <r>
    <n v="354"/>
    <x v="353"/>
    <n v="4.9800000000000004"/>
    <n v="24.88"/>
    <n v="3.32"/>
    <n v="1.1599999999999999"/>
    <n v="2.4900000000000002"/>
    <n v="0.84"/>
    <n v="0.47"/>
    <n v="1.71"/>
    <n v="1.46"/>
    <n v="1.97"/>
    <n v="7.27"/>
    <n v="1.1100000000000001"/>
    <n v="0"/>
    <n v="1.1599999999999999"/>
    <n v="1.41"/>
    <n v="2.82"/>
    <n v="0"/>
    <n v="5.75"/>
    <n v="0"/>
    <n v="1.06"/>
    <n v="0"/>
    <n v="468.14"/>
    <n v="291.94"/>
    <n v="1631.11"/>
    <n v="644.15"/>
    <n v="129.68"/>
    <n v="27.11"/>
    <n v="36.89"/>
    <n v="33.729999999999997"/>
    <n v="0"/>
    <n v="8.2799999999999994"/>
    <n v="25.99"/>
    <n v="26.87"/>
    <n v="60.82"/>
    <n v="0"/>
    <n v="0"/>
    <n v="0"/>
    <n v="505.92"/>
    <n v="0"/>
    <n v="0.74"/>
    <n v="0.21"/>
    <n v="0"/>
    <n v="3.24"/>
    <n v="3.03"/>
    <n v="2.94"/>
    <n v="1.74"/>
    <n v="2.65"/>
    <n v="0.96"/>
    <n v="2.11"/>
    <n v="2.0499999999999998"/>
    <n v="3.54"/>
    <n v="10.14"/>
    <n v="0"/>
    <n v="0"/>
    <n v="0"/>
    <n v="0.9635999999999999"/>
    <n v="8.2083333333333328E-2"/>
    <n v="0.79969999999999997"/>
    <n v="0.17099999999999999"/>
    <n v="0.16200000000000001"/>
    <n v="0.1515"/>
    <n v="0.88200000000000001"/>
    <n v="0.52200000000000002"/>
    <n v="0.28799999999999998"/>
    <n v="0.12659999999999999"/>
    <n v="0.12299999999999997"/>
    <n v="0.1062"/>
    <n v="0.1014"/>
    <n v="0.11500000000000002"/>
    <n v="4.5940833333333337"/>
    <n v="1676.8404166666669"/>
    <n v="1341.4723333333336"/>
    <n v="10851.144"/>
    <n v="6663.9660000000003"/>
    <n v="3873.3239999999996"/>
    <n v="3494.076"/>
    <m/>
    <n v="0"/>
    <n v="0"/>
    <s v="Philippines"/>
    <s v="PHL"/>
    <x v="234"/>
  </r>
  <r>
    <n v="355"/>
    <x v="354"/>
    <n v="0"/>
    <n v="0"/>
    <n v="0"/>
    <n v="0"/>
    <n v="0"/>
    <n v="0"/>
    <n v="0"/>
    <n v="0"/>
    <n v="0"/>
    <n v="0"/>
    <n v="0"/>
    <n v="0"/>
    <n v="0"/>
    <n v="0"/>
    <n v="0"/>
    <n v="0"/>
    <n v="0"/>
    <n v="0"/>
    <n v="0"/>
    <n v="0.81"/>
    <n v="0"/>
    <n v="0"/>
    <n v="0"/>
    <n v="0"/>
    <n v="0"/>
    <n v="0"/>
    <n v="0"/>
    <n v="0"/>
    <n v="0"/>
    <n v="0"/>
    <n v="0"/>
    <n v="0"/>
    <n v="0"/>
    <n v="0"/>
    <n v="0"/>
    <n v="0"/>
    <n v="0"/>
    <n v="6982.51"/>
    <n v="6.57"/>
    <n v="0"/>
    <n v="0"/>
    <n v="0"/>
    <n v="0"/>
    <n v="0"/>
    <n v="0"/>
    <n v="0"/>
    <n v="0"/>
    <n v="0"/>
    <n v="0"/>
    <n v="0"/>
    <n v="0"/>
    <n v="0"/>
    <n v="0"/>
    <n v="0"/>
    <n v="0"/>
    <n v="0"/>
    <n v="0"/>
    <n v="0"/>
    <n v="0"/>
    <n v="0"/>
    <n v="0"/>
    <n v="0"/>
    <n v="0"/>
    <n v="0"/>
    <n v="0"/>
    <n v="0"/>
    <n v="0"/>
    <n v="0"/>
    <n v="0"/>
    <n v="0"/>
    <n v="0"/>
    <n v="0"/>
    <n v="0"/>
    <n v="0"/>
    <n v="0"/>
    <n v="0"/>
    <m/>
    <n v="0"/>
    <n v="0"/>
    <s v="United States"/>
    <s v="USA"/>
    <x v="235"/>
  </r>
  <r>
    <n v="356"/>
    <x v="355"/>
    <n v="3.25"/>
    <n v="31.1"/>
    <n v="0"/>
    <n v="2.79"/>
    <n v="3.71"/>
    <n v="1.04"/>
    <n v="0.7"/>
    <n v="1.06"/>
    <n v="1.41"/>
    <n v="1.64"/>
    <n v="5.0599999999999996"/>
    <n v="0.79"/>
    <n v="8.82"/>
    <n v="0"/>
    <n v="2.88"/>
    <n v="0"/>
    <n v="0.3"/>
    <n v="0"/>
    <n v="0"/>
    <n v="0.59"/>
    <n v="0"/>
    <n v="301.74"/>
    <n v="327.27"/>
    <n v="0"/>
    <n v="514.5"/>
    <n v="36.28"/>
    <n v="33.08"/>
    <n v="11.72"/>
    <n v="0"/>
    <n v="0"/>
    <n v="0"/>
    <n v="0"/>
    <n v="0"/>
    <n v="0"/>
    <n v="0"/>
    <n v="0"/>
    <n v="0"/>
    <n v="0"/>
    <n v="0"/>
    <n v="0.6"/>
    <n v="0.82"/>
    <n v="0"/>
    <n v="0"/>
    <n v="0"/>
    <n v="0"/>
    <n v="0"/>
    <n v="2.23"/>
    <n v="0"/>
    <n v="0"/>
    <n v="0"/>
    <n v="0"/>
    <n v="0"/>
    <n v="0"/>
    <n v="0"/>
    <n v="0"/>
    <n v="0.93059999999999987"/>
    <n v="6.8333333333333329E-2"/>
    <n v="0.55659999999999998"/>
    <n v="0.10600000000000001"/>
    <n v="0"/>
    <n v="0"/>
    <n v="0"/>
    <n v="0"/>
    <n v="0"/>
    <n v="0"/>
    <n v="0"/>
    <n v="0"/>
    <n v="0"/>
    <n v="0"/>
    <n v="0"/>
    <n v="0"/>
    <n v="0"/>
    <n v="0"/>
    <n v="4876.308"/>
    <n v="2177.8319999999999"/>
    <n v="3191.2379999999994"/>
    <m/>
    <n v="0"/>
    <n v="0"/>
    <s v="Ecuador"/>
    <s v="ECU"/>
    <x v="236"/>
  </r>
  <r>
    <n v="357"/>
    <x v="356"/>
    <n v="9.85"/>
    <n v="55.66"/>
    <n v="6.65"/>
    <n v="0"/>
    <n v="11.7"/>
    <n v="0.9"/>
    <n v="0.32"/>
    <n v="1.65"/>
    <n v="1.51"/>
    <n v="2.29"/>
    <n v="0"/>
    <n v="0.7"/>
    <n v="0"/>
    <n v="0"/>
    <n v="0"/>
    <n v="0"/>
    <n v="0"/>
    <n v="6.7"/>
    <n v="0"/>
    <n v="0.25"/>
    <n v="0"/>
    <n v="761.78"/>
    <n v="478.32"/>
    <n v="1373.14"/>
    <n v="1020.62"/>
    <n v="112.56"/>
    <n v="38"/>
    <n v="26.14"/>
    <n v="55.42"/>
    <n v="0"/>
    <n v="9.85"/>
    <n v="0"/>
    <n v="0"/>
    <n v="0"/>
    <n v="0"/>
    <n v="0"/>
    <n v="0"/>
    <n v="1693.34"/>
    <n v="0"/>
    <n v="0"/>
    <n v="0"/>
    <n v="0"/>
    <n v="2.38"/>
    <n v="1.59"/>
    <n v="0.69"/>
    <n v="0"/>
    <n v="5.05"/>
    <n v="0"/>
    <n v="1.02"/>
    <n v="1.76"/>
    <n v="0.76"/>
    <n v="0"/>
    <n v="0"/>
    <n v="474.13"/>
    <n v="0"/>
    <n v="0.99659999999999993"/>
    <n v="9.5416666666666664E-2"/>
    <n v="0"/>
    <n v="0.16499999999999998"/>
    <n v="0.11899999999999999"/>
    <n v="7.9500000000000001E-2"/>
    <n v="0.20699999999999999"/>
    <n v="0"/>
    <n v="0"/>
    <n v="6.1199999999999997E-2"/>
    <n v="0.1056"/>
    <n v="2.2799999999999997E-2"/>
    <n v="0"/>
    <n v="0.13400000000000001"/>
    <n v="0"/>
    <n v="0"/>
    <n v="0"/>
    <n v="9162.2400000000016"/>
    <n v="9923.6759999999995"/>
    <n v="5494.08"/>
    <n v="5042.9760000000006"/>
    <m/>
    <n v="0"/>
    <n v="0"/>
    <s v="Bahrain"/>
    <s v="BHR"/>
    <x v="237"/>
  </r>
  <r>
    <n v="358"/>
    <x v="357"/>
    <n v="3.25"/>
    <n v="46.42"/>
    <n v="6.96"/>
    <n v="2.3199999999999998"/>
    <n v="3.71"/>
    <n v="0.76"/>
    <n v="0.46"/>
    <n v="1.18"/>
    <n v="1.67"/>
    <n v="2.34"/>
    <n v="5.4"/>
    <n v="0.82"/>
    <n v="7.43"/>
    <n v="0"/>
    <n v="2.5499999999999998"/>
    <n v="0"/>
    <n v="0.3"/>
    <n v="4.68"/>
    <n v="0"/>
    <n v="0.59"/>
    <n v="0"/>
    <n v="0"/>
    <n v="0"/>
    <n v="406.19"/>
    <n v="584.91"/>
    <n v="0"/>
    <n v="32.65"/>
    <n v="11.84"/>
    <n v="36.15"/>
    <n v="0"/>
    <n v="6.73"/>
    <n v="46.42"/>
    <n v="41.01"/>
    <n v="92.07"/>
    <n v="102.13"/>
    <n v="0"/>
    <n v="0"/>
    <n v="562.36"/>
    <n v="0"/>
    <n v="0"/>
    <n v="0"/>
    <n v="0"/>
    <n v="2.23"/>
    <n v="1.26"/>
    <n v="0"/>
    <n v="0"/>
    <n v="2.31"/>
    <n v="1.27"/>
    <n v="1.1599999999999999"/>
    <n v="1.41"/>
    <n v="0"/>
    <n v="6"/>
    <n v="0"/>
    <n v="210.75"/>
    <n v="0"/>
    <n v="1.1021999999999998"/>
    <n v="9.7499999999999989E-2"/>
    <n v="0.59400000000000008"/>
    <n v="0.11799999999999999"/>
    <n v="0.1115"/>
    <n v="6.3E-2"/>
    <n v="0"/>
    <n v="0"/>
    <n v="0.38100000000000001"/>
    <n v="6.9599999999999995E-2"/>
    <n v="8.4599999999999995E-2"/>
    <n v="0"/>
    <n v="6.0000000000000012E-2"/>
    <n v="9.3599999999999989E-2"/>
    <n v="0"/>
    <n v="0"/>
    <n v="0"/>
    <n v="0"/>
    <n v="0"/>
    <n v="0"/>
    <n v="0"/>
    <m/>
    <n v="0"/>
    <n v="0"/>
    <s v="Ecuador"/>
    <s v="ECU"/>
    <x v="238"/>
  </r>
  <r>
    <n v="359"/>
    <x v="358"/>
    <n v="0"/>
    <n v="0"/>
    <n v="0"/>
    <n v="0"/>
    <n v="0"/>
    <n v="0"/>
    <n v="0"/>
    <n v="0"/>
    <n v="0"/>
    <n v="0"/>
    <n v="0"/>
    <n v="0"/>
    <n v="0"/>
    <n v="0"/>
    <n v="0"/>
    <n v="0"/>
    <n v="0"/>
    <n v="0"/>
    <n v="0"/>
    <n v="1.0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Philippines"/>
    <s v="PHL"/>
    <x v="239"/>
  </r>
  <r>
    <n v="360"/>
    <x v="359"/>
    <n v="4.1500000000000004"/>
    <n v="0"/>
    <n v="0"/>
    <n v="0"/>
    <n v="0"/>
    <n v="0"/>
    <n v="0"/>
    <n v="0"/>
    <n v="0"/>
    <n v="0"/>
    <n v="0"/>
    <n v="0"/>
    <n v="0"/>
    <n v="0"/>
    <n v="0"/>
    <n v="0"/>
    <n v="0"/>
    <n v="0"/>
    <n v="0"/>
    <n v="1.06"/>
    <n v="0"/>
    <n v="0"/>
    <n v="0"/>
    <n v="0"/>
    <n v="0"/>
    <n v="0"/>
    <n v="0"/>
    <n v="41.45"/>
    <n v="0"/>
    <n v="0"/>
    <n v="0"/>
    <n v="0"/>
    <n v="0"/>
    <n v="0"/>
    <n v="0"/>
    <n v="0"/>
    <n v="0"/>
    <n v="0"/>
    <n v="0"/>
    <n v="0"/>
    <n v="0"/>
    <n v="0"/>
    <n v="0"/>
    <n v="0"/>
    <n v="0"/>
    <n v="0"/>
    <n v="0"/>
    <n v="0"/>
    <n v="0"/>
    <n v="0"/>
    <n v="0"/>
    <n v="0"/>
    <n v="0"/>
    <n v="0"/>
    <n v="0"/>
    <n v="0"/>
    <n v="0"/>
    <n v="0"/>
    <n v="0"/>
    <n v="0"/>
    <n v="0"/>
    <n v="0"/>
    <n v="0"/>
    <n v="0"/>
    <n v="0"/>
    <n v="0"/>
    <n v="0"/>
    <n v="0"/>
    <n v="0"/>
    <n v="0"/>
    <n v="0"/>
    <n v="0"/>
    <n v="0"/>
    <n v="0"/>
    <n v="0"/>
    <n v="0"/>
    <m/>
    <n v="0"/>
    <n v="0"/>
    <s v="Philippines"/>
    <s v="PHL"/>
    <x v="240"/>
  </r>
  <r>
    <n v="361"/>
    <x v="360"/>
    <n v="0"/>
    <n v="0"/>
    <n v="0"/>
    <n v="0"/>
    <n v="0"/>
    <n v="0"/>
    <n v="0"/>
    <n v="0.8"/>
    <n v="0"/>
    <n v="1.27"/>
    <n v="0"/>
    <n v="0"/>
    <n v="0"/>
    <n v="0"/>
    <n v="0"/>
    <n v="0"/>
    <n v="0"/>
    <n v="4.43"/>
    <n v="0"/>
    <n v="0"/>
    <n v="0"/>
    <n v="0"/>
    <n v="0"/>
    <n v="0"/>
    <n v="0"/>
    <n v="0"/>
    <n v="0"/>
    <n v="9.02"/>
    <n v="0"/>
    <n v="0"/>
    <n v="0"/>
    <n v="0"/>
    <n v="0"/>
    <n v="0"/>
    <n v="0"/>
    <n v="0"/>
    <n v="0"/>
    <n v="0"/>
    <n v="0"/>
    <n v="0"/>
    <n v="0"/>
    <n v="0"/>
    <n v="0"/>
    <n v="0"/>
    <n v="0"/>
    <n v="0"/>
    <n v="0"/>
    <n v="0.75"/>
    <n v="0"/>
    <n v="0"/>
    <n v="0"/>
    <n v="8.4499999999999993"/>
    <n v="0"/>
    <n v="0"/>
    <n v="0"/>
    <n v="0"/>
    <n v="5.2916666666666667E-2"/>
    <n v="0"/>
    <n v="0.08"/>
    <n v="0"/>
    <n v="0"/>
    <n v="0"/>
    <n v="0"/>
    <n v="0.22500000000000001"/>
    <n v="0"/>
    <n v="0"/>
    <n v="0"/>
    <n v="8.4499999999999992E-2"/>
    <n v="8.8599999999999998E-2"/>
    <n v="0"/>
    <n v="0"/>
    <n v="0"/>
    <n v="0"/>
    <n v="0"/>
    <n v="0"/>
    <n v="0"/>
    <m/>
    <n v="0"/>
    <n v="0"/>
    <s v="Egypt"/>
    <s v="EGY"/>
    <x v="241"/>
  </r>
  <r>
    <n v="362"/>
    <x v="361"/>
    <n v="3.76"/>
    <n v="17.28"/>
    <n v="4.0599999999999996"/>
    <n v="1.8"/>
    <n v="0"/>
    <n v="0.31"/>
    <n v="0.15"/>
    <n v="0.91"/>
    <n v="0.62"/>
    <n v="1.56"/>
    <n v="3.44"/>
    <n v="0.2"/>
    <n v="7.51"/>
    <n v="1.6"/>
    <n v="0"/>
    <n v="1.7"/>
    <n v="0.15"/>
    <n v="5.24"/>
    <n v="0"/>
    <n v="0.34"/>
    <n v="0"/>
    <n v="180.32"/>
    <n v="95.17"/>
    <n v="313.05"/>
    <n v="184.82"/>
    <n v="23.31"/>
    <n v="9.9700000000000006"/>
    <n v="8.31"/>
    <n v="16.03"/>
    <n v="5.71"/>
    <n v="3.01"/>
    <n v="27.07"/>
    <n v="41.25"/>
    <n v="89.61"/>
    <n v="42.34"/>
    <n v="649.89"/>
    <n v="355"/>
    <n v="142.69"/>
    <n v="16.5"/>
    <n v="0.45"/>
    <n v="0.3"/>
    <n v="0"/>
    <n v="1.29"/>
    <n v="0.4"/>
    <n v="0.37"/>
    <n v="0.22"/>
    <n v="1.47"/>
    <n v="0.82"/>
    <n v="0.37"/>
    <n v="0.62"/>
    <n v="0.6"/>
    <n v="9.48"/>
    <n v="29038.48"/>
    <n v="45.02"/>
    <n v="1539.37"/>
    <n v="0.40919999999999995"/>
    <n v="6.5000000000000002E-2"/>
    <n v="0.37840000000000001"/>
    <n v="9.0999999999999998E-2"/>
    <n v="6.4500000000000002E-2"/>
    <n v="0.02"/>
    <n v="0.11099999999999999"/>
    <n v="6.6000000000000003E-2"/>
    <n v="0.246"/>
    <n v="2.2200000000000001E-2"/>
    <n v="3.7199999999999997E-2"/>
    <n v="1.7999999999999999E-2"/>
    <n v="9.4800000000000009E-2"/>
    <n v="0.1048"/>
    <n v="1.7281"/>
    <n v="630.75649999999996"/>
    <n v="504.60519999999997"/>
    <n v="2091.9480000000003"/>
    <n v="1823.1840000000002"/>
    <n v="1295.568"/>
    <n v="1016.3340000000001"/>
    <m/>
    <n v="0"/>
    <n v="0"/>
    <s v="Egypt"/>
    <s v="EGY"/>
    <x v="242"/>
  </r>
  <r>
    <n v="363"/>
    <x v="362"/>
    <n v="3.95"/>
    <n v="41.78"/>
    <n v="0"/>
    <n v="2.3199999999999998"/>
    <n v="3.25"/>
    <n v="1.29"/>
    <n v="0.73"/>
    <n v="1.04"/>
    <n v="1.47"/>
    <n v="2.16"/>
    <n v="7.4"/>
    <n v="0.97"/>
    <n v="9.1"/>
    <n v="1.58"/>
    <n v="0"/>
    <n v="0"/>
    <n v="0"/>
    <n v="9.15"/>
    <n v="0"/>
    <n v="0.66"/>
    <n v="0"/>
    <n v="431.05"/>
    <n v="0"/>
    <n v="770.59"/>
    <n v="510.63"/>
    <n v="36.880000000000003"/>
    <n v="32.31"/>
    <n v="11.86"/>
    <n v="39.46"/>
    <n v="0"/>
    <n v="6.5"/>
    <n v="36.36"/>
    <n v="44.1"/>
    <n v="88.2"/>
    <n v="84.49"/>
    <n v="0"/>
    <n v="0"/>
    <n v="0"/>
    <n v="0"/>
    <n v="0"/>
    <n v="0"/>
    <n v="0"/>
    <n v="3.01"/>
    <n v="0"/>
    <n v="1.1499999999999999"/>
    <n v="0.76"/>
    <n v="2.66"/>
    <n v="1.58"/>
    <n v="1.42"/>
    <n v="1.33"/>
    <n v="1.1200000000000001"/>
    <n v="7.22"/>
    <n v="27388.48"/>
    <n v="0"/>
    <n v="0"/>
    <n v="0.97019999999999995"/>
    <n v="9.0000000000000011E-2"/>
    <n v="0.81400000000000006"/>
    <n v="0.10400000000000001"/>
    <n v="0.15049999999999999"/>
    <n v="0"/>
    <n v="0.34499999999999997"/>
    <n v="0.22799999999999998"/>
    <n v="0.47400000000000003"/>
    <n v="8.5199999999999998E-2"/>
    <n v="7.980000000000001E-2"/>
    <n v="3.3600000000000005E-2"/>
    <n v="7.22E-2"/>
    <n v="0.183"/>
    <n v="0"/>
    <n v="0"/>
    <n v="0"/>
    <n v="4993.5240000000003"/>
    <n v="4845.4139999999998"/>
    <n v="2956.2840000000001"/>
    <n v="0"/>
    <m/>
    <n v="0"/>
    <n v="0"/>
    <s v="Ecuador"/>
    <s v="ECU"/>
    <x v="243"/>
  </r>
  <r>
    <n v="364"/>
    <x v="363"/>
    <n v="4.51"/>
    <n v="21.04"/>
    <n v="4.8099999999999996"/>
    <n v="1.5"/>
    <n v="2.5499999999999998"/>
    <n v="0.28999999999999998"/>
    <n v="0.16"/>
    <n v="0.9"/>
    <n v="0.64"/>
    <n v="1.54"/>
    <n v="3.73"/>
    <n v="0.22"/>
    <n v="7.51"/>
    <n v="1.29"/>
    <n v="1.83"/>
    <n v="1.8"/>
    <n v="0.3"/>
    <n v="5.27"/>
    <n v="10.52"/>
    <n v="0.32"/>
    <n v="36063.32"/>
    <n v="188.13"/>
    <n v="110.59"/>
    <n v="323.55"/>
    <n v="208.41"/>
    <n v="24.97"/>
    <n v="9.9499999999999993"/>
    <n v="8.4600000000000009"/>
    <n v="19.61"/>
    <n v="8.8000000000000007"/>
    <n v="3.91"/>
    <n v="42.57"/>
    <n v="45.63"/>
    <n v="103.62"/>
    <n v="59.2"/>
    <n v="658.25"/>
    <n v="358.49"/>
    <n v="165.41"/>
    <n v="11.79"/>
    <n v="0.36"/>
    <n v="0.3"/>
    <n v="1.07"/>
    <n v="1.26"/>
    <n v="0.41"/>
    <n v="0.36"/>
    <n v="0.24"/>
    <n v="1.76"/>
    <n v="0.82"/>
    <n v="0.35"/>
    <n v="0.53"/>
    <n v="0.55000000000000004"/>
    <n v="9.3800000000000008"/>
    <n v="28919.13"/>
    <n v="111.57"/>
    <n v="2272.7399999999998"/>
    <n v="0.4224"/>
    <n v="6.4166666666666664E-2"/>
    <n v="0.41030000000000005"/>
    <n v="0.09"/>
    <n v="6.3E-2"/>
    <n v="2.0499999999999997E-2"/>
    <n v="0.10800000000000001"/>
    <n v="7.1999999999999995E-2"/>
    <n v="0.246"/>
    <n v="2.0999999999999998E-2"/>
    <n v="3.1800000000000002E-2"/>
    <n v="1.6500000000000001E-2"/>
    <n v="9.3800000000000022E-2"/>
    <n v="0.10540000000000001"/>
    <n v="1.7648666666666668"/>
    <n v="644.17633333333333"/>
    <n v="515.34106666666673"/>
    <n v="2165.7599999999998"/>
    <n v="2045.8140000000003"/>
    <n v="1353.24"/>
    <n v="1165.434"/>
    <m/>
    <n v="154.96460000000002"/>
    <n v="371.71860000000004"/>
    <s v="Egypt"/>
    <s v="EGY"/>
    <x v="244"/>
  </r>
  <r>
    <n v="365"/>
    <x v="364"/>
    <n v="0"/>
    <n v="0"/>
    <n v="0"/>
    <n v="0"/>
    <n v="0"/>
    <n v="0"/>
    <n v="0"/>
    <n v="0"/>
    <n v="0"/>
    <n v="0"/>
    <n v="0"/>
    <n v="0"/>
    <n v="0"/>
    <n v="1.61"/>
    <n v="0"/>
    <n v="0"/>
    <n v="0"/>
    <n v="0"/>
    <n v="0"/>
    <n v="0.83"/>
    <n v="0"/>
    <n v="0"/>
    <n v="0"/>
    <n v="0"/>
    <n v="0"/>
    <n v="0"/>
    <n v="0"/>
    <n v="0"/>
    <n v="0"/>
    <n v="0"/>
    <n v="0"/>
    <n v="0"/>
    <n v="0"/>
    <n v="0"/>
    <n v="0"/>
    <n v="0"/>
    <n v="0"/>
    <n v="0"/>
    <n v="6.6"/>
    <n v="0"/>
    <n v="0"/>
    <n v="0"/>
    <n v="0"/>
    <n v="0"/>
    <n v="0"/>
    <n v="0"/>
    <n v="0"/>
    <n v="0"/>
    <n v="0"/>
    <n v="0"/>
    <n v="0"/>
    <n v="0"/>
    <n v="0"/>
    <n v="0"/>
    <n v="0"/>
    <n v="0"/>
    <n v="0"/>
    <n v="0"/>
    <n v="0"/>
    <n v="0"/>
    <n v="0"/>
    <n v="0"/>
    <n v="0"/>
    <n v="0"/>
    <n v="0"/>
    <n v="0"/>
    <n v="0"/>
    <n v="0"/>
    <n v="0"/>
    <n v="0"/>
    <n v="0"/>
    <n v="0"/>
    <n v="0"/>
    <n v="0"/>
    <n v="0"/>
    <n v="0"/>
    <m/>
    <n v="0"/>
    <n v="0"/>
    <s v="United States"/>
    <s v="USA"/>
    <x v="245"/>
  </r>
  <r>
    <n v="366"/>
    <x v="365"/>
    <n v="11"/>
    <n v="0"/>
    <n v="0"/>
    <n v="0"/>
    <n v="0"/>
    <n v="0"/>
    <n v="0"/>
    <n v="1.06"/>
    <n v="2.06"/>
    <n v="3.13"/>
    <n v="12.9"/>
    <n v="0"/>
    <n v="4.99"/>
    <n v="0.9"/>
    <n v="1.51"/>
    <n v="0"/>
    <n v="0"/>
    <n v="14.64"/>
    <n v="49.5"/>
    <n v="1.78"/>
    <n v="0"/>
    <n v="0"/>
    <n v="0"/>
    <n v="0"/>
    <n v="0"/>
    <n v="420.58"/>
    <n v="45.96"/>
    <n v="26.23"/>
    <n v="0"/>
    <n v="0"/>
    <n v="0"/>
    <n v="0"/>
    <n v="0"/>
    <n v="0"/>
    <n v="0"/>
    <n v="0"/>
    <n v="0"/>
    <n v="2255"/>
    <n v="3.66"/>
    <n v="0"/>
    <n v="0"/>
    <n v="0"/>
    <n v="2.21"/>
    <n v="1.99"/>
    <n v="1.32"/>
    <n v="1.51"/>
    <n v="0"/>
    <n v="2.73"/>
    <n v="2.48"/>
    <n v="1.41"/>
    <n v="1.78"/>
    <n v="15.43"/>
    <n v="0"/>
    <n v="0"/>
    <n v="0"/>
    <n v="1.3595999999999999"/>
    <n v="0.13041666666666665"/>
    <n v="1.419"/>
    <n v="0.10600000000000001"/>
    <n v="0.1105"/>
    <n v="9.9500000000000005E-2"/>
    <n v="0.39600000000000002"/>
    <n v="0.45299999999999996"/>
    <n v="0.81899999999999995"/>
    <n v="0.14879999999999999"/>
    <n v="8.4599999999999995E-2"/>
    <n v="5.3400000000000003E-2"/>
    <n v="0.15430000000000002"/>
    <n v="0.29280000000000006"/>
    <n v="5.6269166666666655"/>
    <n v="2053.8245833333331"/>
    <n v="1643.0596666666665"/>
    <n v="0"/>
    <n v="0"/>
    <n v="0"/>
    <n v="0"/>
    <m/>
    <n v="0"/>
    <n v="0"/>
    <s v="Germany"/>
    <s v="DEU"/>
    <x v="246"/>
  </r>
  <r>
    <n v="367"/>
    <x v="366"/>
    <n v="0"/>
    <n v="0"/>
    <n v="0"/>
    <n v="0"/>
    <n v="0"/>
    <n v="0"/>
    <n v="0"/>
    <n v="0.71"/>
    <n v="0"/>
    <n v="1.42"/>
    <n v="0"/>
    <n v="0"/>
    <n v="0"/>
    <n v="0"/>
    <n v="0"/>
    <n v="0"/>
    <n v="0"/>
    <n v="0"/>
    <n v="0"/>
    <n v="0"/>
    <n v="0"/>
    <n v="0"/>
    <n v="0"/>
    <n v="0"/>
    <n v="0"/>
    <n v="0"/>
    <n v="0"/>
    <n v="0"/>
    <n v="0"/>
    <n v="0"/>
    <n v="0"/>
    <n v="0"/>
    <n v="0"/>
    <n v="0"/>
    <n v="0"/>
    <n v="0"/>
    <n v="0"/>
    <n v="0"/>
    <n v="0"/>
    <n v="0"/>
    <n v="0"/>
    <n v="0"/>
    <n v="0"/>
    <n v="0"/>
    <n v="0"/>
    <n v="0"/>
    <n v="0"/>
    <n v="0.81"/>
    <n v="0"/>
    <n v="0"/>
    <n v="0"/>
    <n v="9.14"/>
    <n v="0"/>
    <n v="0"/>
    <n v="0"/>
    <n v="0"/>
    <n v="5.9166666666666666E-2"/>
    <n v="0"/>
    <n v="7.0999999999999994E-2"/>
    <n v="0"/>
    <n v="0"/>
    <n v="0"/>
    <n v="0"/>
    <n v="0.24300000000000002"/>
    <n v="0"/>
    <n v="0"/>
    <n v="0"/>
    <n v="9.1400000000000009E-2"/>
    <n v="0"/>
    <n v="0"/>
    <n v="0"/>
    <n v="0"/>
    <n v="0"/>
    <n v="0"/>
    <n v="0"/>
    <n v="0"/>
    <m/>
    <n v="0"/>
    <n v="0"/>
    <s v="Egypt"/>
    <s v="EGY"/>
    <x v="247"/>
  </r>
  <r>
    <n v="368"/>
    <x v="367"/>
    <n v="0"/>
    <n v="19.53"/>
    <n v="0"/>
    <n v="0"/>
    <n v="0"/>
    <n v="0.27"/>
    <n v="0.15"/>
    <n v="0.88"/>
    <n v="0.85"/>
    <n v="1.64"/>
    <n v="2.96"/>
    <n v="0.23"/>
    <n v="0"/>
    <n v="0"/>
    <n v="0"/>
    <n v="1.8"/>
    <n v="0.26"/>
    <n v="5.14"/>
    <n v="0"/>
    <n v="0.35"/>
    <n v="0"/>
    <n v="0"/>
    <n v="0"/>
    <n v="0"/>
    <n v="0"/>
    <n v="34.61"/>
    <n v="15.03"/>
    <n v="9.32"/>
    <n v="17.66"/>
    <n v="0"/>
    <n v="3.61"/>
    <n v="0"/>
    <n v="42.07"/>
    <n v="0"/>
    <n v="54.85"/>
    <n v="510.9"/>
    <n v="277.99"/>
    <n v="0"/>
    <n v="0"/>
    <n v="0"/>
    <n v="0"/>
    <n v="0"/>
    <n v="1.39"/>
    <n v="0.44"/>
    <n v="0.33"/>
    <n v="0.19"/>
    <n v="1.24"/>
    <n v="0.84"/>
    <n v="0.36"/>
    <n v="0.52"/>
    <n v="0.47"/>
    <n v="9.5399999999999991"/>
    <n v="25544.85"/>
    <n v="0"/>
    <n v="2629.62"/>
    <n v="0.56099999999999994"/>
    <n v="6.8333333333333329E-2"/>
    <n v="0.3256"/>
    <n v="8.7999999999999995E-2"/>
    <n v="6.9499999999999992E-2"/>
    <n v="2.1999999999999999E-2"/>
    <n v="9.9000000000000005E-2"/>
    <n v="5.6999999999999995E-2"/>
    <n v="0.252"/>
    <n v="2.1600000000000001E-2"/>
    <n v="3.1199999999999999E-2"/>
    <n v="1.4099999999999998E-2"/>
    <n v="9.5399999999999999E-2"/>
    <n v="0.1028"/>
    <n v="1.807533333333333"/>
    <n v="659.7496666666666"/>
    <n v="527.79973333333328"/>
    <n v="0"/>
    <n v="0"/>
    <n v="0"/>
    <n v="0"/>
    <m/>
    <n v="0"/>
    <n v="0"/>
    <s v="Egypt"/>
    <s v="EGY"/>
    <x v="248"/>
  </r>
  <r>
    <n v="369"/>
    <x v="368"/>
    <n v="5.34"/>
    <n v="26.68"/>
    <n v="0"/>
    <n v="2.56"/>
    <n v="2.89"/>
    <n v="1.07"/>
    <n v="0.41"/>
    <n v="1"/>
    <n v="0.78"/>
    <n v="1.7"/>
    <n v="8.11"/>
    <n v="0.3"/>
    <n v="6.22"/>
    <n v="2.41"/>
    <n v="2.88"/>
    <n v="2.13"/>
    <n v="0.42"/>
    <n v="6.05"/>
    <n v="0"/>
    <n v="1.42"/>
    <n v="0"/>
    <n v="255.65"/>
    <n v="0"/>
    <n v="689.14"/>
    <n v="383.47"/>
    <n v="0"/>
    <n v="0"/>
    <n v="6.56"/>
    <n v="0"/>
    <n v="0"/>
    <n v="0"/>
    <n v="0"/>
    <n v="0"/>
    <n v="70.03"/>
    <n v="0"/>
    <n v="0"/>
    <n v="0"/>
    <n v="0"/>
    <n v="0"/>
    <n v="0"/>
    <n v="0"/>
    <n v="0"/>
    <n v="1.1499999999999999"/>
    <n v="1.63"/>
    <n v="0.8"/>
    <n v="1.06"/>
    <n v="2.39"/>
    <n v="1.72"/>
    <n v="1.1299999999999999"/>
    <n v="1.96"/>
    <n v="0.7"/>
    <n v="16.25"/>
    <n v="0"/>
    <n v="150.05000000000001"/>
    <n v="0"/>
    <n v="0.51479999999999992"/>
    <n v="7.0833333333333331E-2"/>
    <n v="0.89209999999999989"/>
    <n v="0.1"/>
    <n v="5.7499999999999996E-2"/>
    <n v="8.1499999999999989E-2"/>
    <n v="0.24000000000000005"/>
    <n v="0.318"/>
    <n v="0.51600000000000001"/>
    <n v="6.7799999999999999E-2"/>
    <n v="0.1176"/>
    <n v="2.0999999999999998E-2"/>
    <n v="0.16250000000000001"/>
    <n v="0.121"/>
    <n v="3.2806333333333333"/>
    <n v="1197.4311666666667"/>
    <n v="957.94493333333344"/>
    <n v="0"/>
    <n v="0"/>
    <n v="0"/>
    <n v="0"/>
    <m/>
    <n v="0"/>
    <n v="0"/>
    <s v="Turkey"/>
    <s v="TUR"/>
    <x v="249"/>
  </r>
  <r>
    <n v="370"/>
    <x v="369"/>
    <n v="13.93"/>
    <n v="0"/>
    <n v="0"/>
    <n v="0"/>
    <n v="0"/>
    <n v="0"/>
    <n v="0"/>
    <n v="0"/>
    <n v="0"/>
    <n v="0"/>
    <n v="0"/>
    <n v="0"/>
    <n v="0"/>
    <n v="0"/>
    <n v="0"/>
    <n v="0"/>
    <n v="0"/>
    <n v="0"/>
    <n v="0"/>
    <n v="1.17"/>
    <n v="0"/>
    <n v="0"/>
    <n v="0"/>
    <n v="0"/>
    <n v="0"/>
    <n v="0"/>
    <n v="0"/>
    <n v="0"/>
    <n v="0"/>
    <n v="0"/>
    <n v="0"/>
    <n v="0"/>
    <n v="0"/>
    <n v="0"/>
    <n v="0"/>
    <n v="0"/>
    <n v="0"/>
    <n v="0"/>
    <n v="6.36"/>
    <n v="0"/>
    <n v="0"/>
    <n v="0"/>
    <n v="0"/>
    <n v="0"/>
    <n v="0"/>
    <n v="0"/>
    <n v="0"/>
    <n v="0"/>
    <n v="0"/>
    <n v="0"/>
    <n v="0"/>
    <n v="0"/>
    <n v="0"/>
    <n v="0"/>
    <n v="0"/>
    <n v="0"/>
    <n v="0"/>
    <n v="0"/>
    <n v="0"/>
    <n v="0"/>
    <n v="0"/>
    <n v="0"/>
    <n v="0"/>
    <n v="0"/>
    <n v="0"/>
    <n v="0"/>
    <n v="0"/>
    <n v="0"/>
    <n v="0"/>
    <n v="0"/>
    <n v="0"/>
    <n v="0"/>
    <n v="0"/>
    <n v="0"/>
    <n v="0"/>
    <n v="0"/>
    <m/>
    <n v="0"/>
    <n v="0"/>
    <s v="United States"/>
    <s v="USA"/>
    <x v="66"/>
  </r>
  <r>
    <n v="371"/>
    <x v="370"/>
    <n v="8.98"/>
    <n v="69.040000000000006"/>
    <n v="6.9"/>
    <n v="7.25"/>
    <n v="8.2799999999999994"/>
    <n v="1.45"/>
    <n v="1.07"/>
    <n v="2.88"/>
    <n v="1.96"/>
    <n v="2.94"/>
    <n v="16.75"/>
    <n v="1.37"/>
    <n v="20.71"/>
    <n v="3.65"/>
    <n v="4.43"/>
    <n v="11.05"/>
    <n v="1.24"/>
    <n v="9.0399999999999991"/>
    <n v="88.37"/>
    <n v="1.94"/>
    <n v="124269.97"/>
    <n v="3020.4"/>
    <n v="2037.78"/>
    <n v="5752.6"/>
    <n v="3647.1"/>
    <n v="153.63"/>
    <n v="32.28"/>
    <n v="15.31"/>
    <n v="91.4"/>
    <n v="11.68"/>
    <n v="10.36"/>
    <n v="64.34"/>
    <n v="41.08"/>
    <n v="91.34"/>
    <n v="104.3"/>
    <n v="19341.09"/>
    <n v="11757.66"/>
    <n v="4625.6499999999996"/>
    <n v="3.7"/>
    <n v="2.76"/>
    <n v="0.76"/>
    <n v="13.81"/>
    <n v="3.9"/>
    <n v="3.69"/>
    <n v="2.11"/>
    <n v="1.78"/>
    <n v="4.32"/>
    <n v="2.33"/>
    <n v="2.64"/>
    <n v="2.92"/>
    <n v="2.12"/>
    <n v="19.14"/>
    <n v="112249.98"/>
    <n v="1136.31"/>
    <n v="25409.31"/>
    <n v="1.2936000000000001"/>
    <n v="0.1225"/>
    <n v="1.8425"/>
    <n v="0.28799999999999998"/>
    <n v="0.19500000000000001"/>
    <n v="0.1845"/>
    <n v="0.63300000000000001"/>
    <n v="0.53400000000000003"/>
    <n v="0.69900000000000007"/>
    <n v="0.15840000000000001"/>
    <n v="0.17519999999999999"/>
    <n v="6.3600000000000004E-2"/>
    <n v="0.19140000000000001"/>
    <n v="0.18079999999999999"/>
    <n v="6.5614999999999997"/>
    <n v="2394.9474999999998"/>
    <n v="1915.9579999999999"/>
    <n v="35606.712000000007"/>
    <n v="33782.423999999999"/>
    <n v="19213.511999999999"/>
    <n v="19298.544000000002"/>
    <m/>
    <n v="250.28720000000001"/>
    <n v="2702.8482000000004"/>
    <s v="Singapore"/>
    <s v="SGP"/>
    <x v="250"/>
  </r>
  <r>
    <n v="372"/>
    <x v="371"/>
    <n v="3.86"/>
    <n v="12.53"/>
    <n v="0"/>
    <n v="0"/>
    <n v="0"/>
    <n v="0.31"/>
    <n v="0"/>
    <n v="0.52"/>
    <n v="0.46"/>
    <n v="1"/>
    <n v="2.6"/>
    <n v="0.21"/>
    <n v="0"/>
    <n v="0"/>
    <n v="0"/>
    <n v="0"/>
    <n v="0"/>
    <n v="2.85"/>
    <n v="0"/>
    <n v="0"/>
    <n v="0"/>
    <n v="0"/>
    <n v="0"/>
    <n v="0"/>
    <n v="0"/>
    <n v="0"/>
    <n v="0"/>
    <n v="1.48"/>
    <n v="0"/>
    <n v="0"/>
    <n v="0"/>
    <n v="0"/>
    <n v="0"/>
    <n v="0"/>
    <n v="0"/>
    <n v="1035.02"/>
    <n v="622.20000000000005"/>
    <n v="241.84"/>
    <n v="25.83"/>
    <n v="0"/>
    <n v="0"/>
    <n v="0"/>
    <n v="0.64"/>
    <n v="0.86"/>
    <n v="0.48"/>
    <n v="0"/>
    <n v="0.85"/>
    <n v="2.41"/>
    <n v="0.45"/>
    <n v="1.38"/>
    <n v="0.56000000000000005"/>
    <n v="7.93"/>
    <n v="55951.54"/>
    <n v="0"/>
    <n v="0"/>
    <n v="0.30359999999999998"/>
    <n v="4.1666666666666664E-2"/>
    <n v="0.28600000000000003"/>
    <n v="5.2000000000000005E-2"/>
    <n v="3.2000000000000001E-2"/>
    <n v="4.2999999999999997E-2"/>
    <n v="0.14399999999999999"/>
    <n v="0"/>
    <n v="0.72300000000000009"/>
    <n v="2.7000000000000003E-2"/>
    <n v="8.2799999999999999E-2"/>
    <n v="1.6800000000000002E-2"/>
    <n v="7.9300000000000009E-2"/>
    <n v="5.7000000000000009E-2"/>
    <n v="0"/>
    <n v="0"/>
    <n v="0"/>
    <n v="0"/>
    <n v="0"/>
    <n v="0"/>
    <n v="0"/>
    <m/>
    <n v="0"/>
    <n v="0"/>
    <s v="Iran"/>
    <s v="IRN"/>
    <x v="251"/>
  </r>
  <r>
    <n v="373"/>
    <x v="372"/>
    <n v="0"/>
    <n v="0"/>
    <n v="0"/>
    <n v="0"/>
    <n v="0"/>
    <n v="0"/>
    <n v="0"/>
    <n v="0"/>
    <n v="0"/>
    <n v="0"/>
    <n v="0"/>
    <n v="0"/>
    <n v="0"/>
    <n v="0"/>
    <n v="0"/>
    <n v="0"/>
    <n v="0"/>
    <n v="0"/>
    <n v="0"/>
    <n v="0"/>
    <n v="0"/>
    <n v="0"/>
    <n v="0"/>
    <n v="0"/>
    <n v="0"/>
    <n v="0"/>
    <n v="0"/>
    <n v="36.31"/>
    <n v="0"/>
    <n v="0"/>
    <n v="0"/>
    <n v="0"/>
    <n v="0"/>
    <n v="0"/>
    <n v="0"/>
    <n v="0"/>
    <n v="0"/>
    <n v="0"/>
    <n v="0"/>
    <n v="0"/>
    <n v="0"/>
    <n v="0"/>
    <n v="0"/>
    <n v="0"/>
    <n v="0"/>
    <n v="0"/>
    <n v="0"/>
    <n v="0"/>
    <n v="0"/>
    <n v="0"/>
    <n v="0"/>
    <n v="0"/>
    <n v="0"/>
    <n v="0"/>
    <n v="0"/>
    <n v="0"/>
    <n v="0"/>
    <n v="0"/>
    <n v="0"/>
    <n v="0"/>
    <n v="0"/>
    <n v="0"/>
    <n v="0"/>
    <n v="0"/>
    <n v="0"/>
    <n v="0"/>
    <n v="0"/>
    <n v="0"/>
    <n v="0"/>
    <n v="0"/>
    <n v="0"/>
    <n v="0"/>
    <n v="0"/>
    <n v="0"/>
    <n v="0"/>
    <n v="0"/>
    <m/>
    <n v="0"/>
    <n v="0"/>
    <s v="Taiwan"/>
    <s v="TWN"/>
    <x v="252"/>
  </r>
  <r>
    <n v="374"/>
    <x v="373"/>
    <n v="0"/>
    <n v="0"/>
    <n v="0"/>
    <n v="0"/>
    <n v="0"/>
    <n v="0"/>
    <n v="0"/>
    <n v="0"/>
    <n v="0"/>
    <n v="0"/>
    <n v="0"/>
    <n v="0"/>
    <n v="0"/>
    <n v="0"/>
    <n v="0"/>
    <n v="0"/>
    <n v="0"/>
    <n v="0"/>
    <n v="0"/>
    <n v="0.79"/>
    <n v="0"/>
    <n v="0"/>
    <n v="0"/>
    <n v="0"/>
    <n v="0"/>
    <n v="0"/>
    <n v="51.25"/>
    <n v="0"/>
    <n v="0"/>
    <n v="0"/>
    <n v="0"/>
    <n v="47.35"/>
    <n v="0"/>
    <n v="0"/>
    <n v="0"/>
    <n v="0"/>
    <n v="0"/>
    <n v="3658.73"/>
    <n v="0"/>
    <n v="0"/>
    <n v="0"/>
    <n v="0"/>
    <n v="0"/>
    <n v="0"/>
    <n v="0"/>
    <n v="0"/>
    <n v="0"/>
    <n v="0"/>
    <n v="0"/>
    <n v="0"/>
    <n v="0"/>
    <n v="0"/>
    <n v="0"/>
    <n v="0"/>
    <n v="0"/>
    <n v="0"/>
    <n v="0"/>
    <n v="0"/>
    <n v="0"/>
    <n v="0"/>
    <n v="0"/>
    <n v="0"/>
    <n v="0"/>
    <n v="0"/>
    <n v="0"/>
    <n v="0"/>
    <n v="0"/>
    <n v="0"/>
    <n v="0"/>
    <n v="0"/>
    <n v="0"/>
    <n v="0"/>
    <n v="0"/>
    <n v="0"/>
    <n v="0"/>
    <n v="0"/>
    <m/>
    <n v="0"/>
    <n v="0"/>
    <s v="United States"/>
    <s v="USA"/>
    <x v="253"/>
  </r>
  <r>
    <n v="375"/>
    <x v="374"/>
    <n v="7.47"/>
    <n v="25.87"/>
    <n v="0"/>
    <n v="1.84"/>
    <n v="2.64"/>
    <n v="0"/>
    <n v="0"/>
    <n v="0.86"/>
    <n v="0.49"/>
    <n v="1.1000000000000001"/>
    <n v="0"/>
    <n v="0.52"/>
    <n v="0"/>
    <n v="0.96"/>
    <n v="1.7"/>
    <n v="0"/>
    <n v="0.34"/>
    <n v="3.99"/>
    <n v="0"/>
    <n v="0.62"/>
    <n v="0"/>
    <n v="367.87"/>
    <n v="257.51"/>
    <n v="689.76"/>
    <n v="0"/>
    <n v="91.93"/>
    <n v="6.59"/>
    <n v="6.61"/>
    <n v="0"/>
    <n v="0"/>
    <n v="0"/>
    <n v="0"/>
    <n v="0"/>
    <n v="89.09"/>
    <n v="106.31"/>
    <n v="1595.66"/>
    <n v="1179.5"/>
    <n v="557.26"/>
    <n v="0"/>
    <n v="0"/>
    <n v="0"/>
    <n v="0"/>
    <n v="0"/>
    <n v="0"/>
    <n v="0"/>
    <n v="0"/>
    <n v="1.98"/>
    <n v="0"/>
    <n v="0"/>
    <n v="0"/>
    <n v="0"/>
    <n v="0"/>
    <n v="29599.52"/>
    <n v="0"/>
    <n v="0"/>
    <n v="0.32340000000000002"/>
    <n v="4.5833333333333337E-2"/>
    <n v="0"/>
    <n v="8.5999999999999993E-2"/>
    <n v="0"/>
    <n v="0"/>
    <n v="0"/>
    <n v="0"/>
    <n v="0"/>
    <n v="0"/>
    <n v="0"/>
    <n v="0"/>
    <n v="0"/>
    <n v="7.980000000000001E-2"/>
    <n v="0"/>
    <n v="0"/>
    <n v="0"/>
    <n v="4745.616"/>
    <n v="0"/>
    <n v="2814.2760000000003"/>
    <n v="2885.0340000000001"/>
    <m/>
    <n v="0"/>
    <n v="0"/>
    <s v="Russia"/>
    <s v="RUS"/>
    <x v="254"/>
  </r>
  <r>
    <n v="376"/>
    <x v="375"/>
    <n v="0"/>
    <n v="0"/>
    <n v="0"/>
    <n v="0"/>
    <n v="0"/>
    <n v="0"/>
    <n v="0"/>
    <n v="0"/>
    <n v="0"/>
    <n v="0"/>
    <n v="0"/>
    <n v="0"/>
    <n v="0"/>
    <n v="0"/>
    <n v="0"/>
    <n v="0"/>
    <n v="0"/>
    <n v="0"/>
    <n v="0"/>
    <n v="1.1399999999999999"/>
    <n v="0"/>
    <n v="0"/>
    <n v="0"/>
    <n v="0"/>
    <n v="0"/>
    <n v="0"/>
    <n v="0"/>
    <n v="49.05"/>
    <n v="0"/>
    <n v="0"/>
    <n v="0"/>
    <n v="0"/>
    <n v="0"/>
    <n v="0"/>
    <n v="0"/>
    <n v="0"/>
    <n v="0"/>
    <n v="0"/>
    <n v="0"/>
    <n v="0"/>
    <n v="0"/>
    <n v="0"/>
    <n v="0"/>
    <n v="0"/>
    <n v="0"/>
    <n v="0"/>
    <n v="0"/>
    <n v="0"/>
    <n v="0"/>
    <n v="0"/>
    <n v="0"/>
    <n v="0"/>
    <n v="0"/>
    <n v="0"/>
    <n v="0"/>
    <n v="0"/>
    <n v="0"/>
    <n v="0"/>
    <n v="0"/>
    <n v="0"/>
    <n v="0"/>
    <n v="0"/>
    <n v="0"/>
    <n v="0"/>
    <n v="0"/>
    <n v="0"/>
    <n v="0"/>
    <n v="0"/>
    <n v="0"/>
    <n v="0"/>
    <n v="0"/>
    <n v="0"/>
    <n v="0"/>
    <n v="0"/>
    <n v="0"/>
    <n v="0"/>
    <m/>
    <n v="0"/>
    <n v="0"/>
    <s v="South Korea"/>
    <s v="KOR"/>
    <x v="255"/>
  </r>
  <r>
    <n v="377"/>
    <x v="376"/>
    <n v="1.86"/>
    <n v="0"/>
    <n v="0"/>
    <n v="0"/>
    <n v="0"/>
    <n v="0"/>
    <n v="0"/>
    <n v="0.51"/>
    <n v="0"/>
    <n v="1"/>
    <n v="1.95"/>
    <n v="0.22"/>
    <n v="0"/>
    <n v="0"/>
    <n v="0"/>
    <n v="0"/>
    <n v="0"/>
    <n v="2.1800000000000002"/>
    <n v="0"/>
    <n v="0"/>
    <n v="0"/>
    <n v="208.9"/>
    <n v="0"/>
    <n v="480.92"/>
    <n v="313.33999999999997"/>
    <n v="0"/>
    <n v="0"/>
    <n v="2.38"/>
    <n v="0"/>
    <n v="0"/>
    <n v="0"/>
    <n v="0"/>
    <n v="0"/>
    <n v="0"/>
    <n v="0"/>
    <n v="1148.92"/>
    <n v="0"/>
    <n v="188.78"/>
    <n v="0"/>
    <n v="0"/>
    <n v="0"/>
    <n v="0"/>
    <n v="0.85"/>
    <n v="0.88"/>
    <n v="0.45"/>
    <n v="0"/>
    <n v="1.02"/>
    <n v="2.37"/>
    <n v="0.56000000000000005"/>
    <n v="1.28"/>
    <n v="0.42"/>
    <n v="9.3800000000000008"/>
    <n v="0"/>
    <n v="0"/>
    <n v="0"/>
    <n v="0"/>
    <n v="4.1666666666666664E-2"/>
    <n v="0.2145"/>
    <n v="5.1000000000000004E-2"/>
    <n v="4.2499999999999996E-2"/>
    <n v="4.3999999999999997E-2"/>
    <n v="0.13500000000000001"/>
    <n v="0"/>
    <n v="0.71100000000000008"/>
    <n v="3.3600000000000005E-2"/>
    <n v="7.6800000000000007E-2"/>
    <n v="1.26E-2"/>
    <n v="9.3800000000000022E-2"/>
    <n v="4.3600000000000007E-2"/>
    <n v="0"/>
    <n v="0"/>
    <n v="0"/>
    <n v="0"/>
    <n v="0"/>
    <n v="0"/>
    <n v="0"/>
    <m/>
    <n v="0"/>
    <n v="0"/>
    <s v="Iran"/>
    <s v="IRN"/>
    <x v="256"/>
  </r>
  <r>
    <n v="378"/>
    <x v="377"/>
    <n v="9.2799999999999994"/>
    <n v="27.85"/>
    <n v="6.73"/>
    <n v="1.86"/>
    <n v="0"/>
    <n v="0.99"/>
    <n v="0.8"/>
    <n v="2.23"/>
    <n v="0"/>
    <n v="0"/>
    <n v="0"/>
    <n v="0"/>
    <n v="0"/>
    <n v="0"/>
    <n v="0"/>
    <n v="0"/>
    <n v="0"/>
    <n v="0"/>
    <n v="0"/>
    <n v="0.96"/>
    <n v="0"/>
    <n v="0"/>
    <n v="0"/>
    <n v="0"/>
    <n v="0"/>
    <n v="0"/>
    <n v="35.979999999999997"/>
    <n v="14.65"/>
    <n v="0"/>
    <n v="0"/>
    <n v="0"/>
    <n v="0"/>
    <n v="0"/>
    <n v="0"/>
    <n v="0"/>
    <n v="0"/>
    <n v="0"/>
    <n v="0"/>
    <n v="0"/>
    <n v="0"/>
    <n v="0"/>
    <n v="0"/>
    <n v="0"/>
    <n v="0"/>
    <n v="0"/>
    <n v="0"/>
    <n v="3.09"/>
    <n v="0"/>
    <n v="0"/>
    <n v="0"/>
    <n v="0"/>
    <n v="0"/>
    <n v="0"/>
    <n v="160.99"/>
    <n v="0"/>
    <n v="0"/>
    <n v="0"/>
    <n v="0"/>
    <n v="0.223"/>
    <n v="0"/>
    <n v="0"/>
    <n v="0"/>
    <n v="0"/>
    <n v="0"/>
    <n v="0"/>
    <n v="0"/>
    <n v="0"/>
    <n v="0"/>
    <n v="0"/>
    <n v="0"/>
    <n v="0"/>
    <n v="0"/>
    <n v="0"/>
    <n v="0"/>
    <n v="0"/>
    <n v="0"/>
    <m/>
    <n v="0"/>
    <n v="0"/>
    <s v="El Salvador"/>
    <s v="SLV"/>
    <x v="257"/>
  </r>
  <r>
    <n v="379"/>
    <x v="378"/>
    <n v="0"/>
    <n v="0"/>
    <n v="0"/>
    <n v="0"/>
    <n v="0"/>
    <n v="0"/>
    <n v="0"/>
    <n v="0"/>
    <n v="0"/>
    <n v="0"/>
    <n v="0"/>
    <n v="0"/>
    <n v="0"/>
    <n v="0"/>
    <n v="0"/>
    <n v="0"/>
    <n v="0"/>
    <n v="0"/>
    <n v="0"/>
    <n v="1.29"/>
    <n v="0"/>
    <n v="0"/>
    <n v="0"/>
    <n v="0"/>
    <n v="0"/>
    <n v="0"/>
    <n v="0"/>
    <n v="36.31"/>
    <n v="0"/>
    <n v="0"/>
    <n v="0"/>
    <n v="0"/>
    <n v="0"/>
    <n v="0"/>
    <n v="0"/>
    <n v="0"/>
    <n v="0"/>
    <n v="0"/>
    <n v="0"/>
    <n v="0"/>
    <n v="0"/>
    <n v="0"/>
    <n v="0"/>
    <n v="0"/>
    <n v="0"/>
    <n v="0"/>
    <n v="0"/>
    <n v="0"/>
    <n v="0"/>
    <n v="0"/>
    <n v="0"/>
    <n v="0"/>
    <n v="0"/>
    <n v="0"/>
    <n v="0"/>
    <n v="0"/>
    <n v="0"/>
    <n v="0"/>
    <n v="0"/>
    <n v="0"/>
    <n v="0"/>
    <n v="0"/>
    <n v="0"/>
    <n v="0"/>
    <n v="0"/>
    <n v="0"/>
    <n v="0"/>
    <n v="0"/>
    <n v="0"/>
    <n v="0"/>
    <n v="0"/>
    <n v="0"/>
    <n v="0"/>
    <n v="0"/>
    <n v="0"/>
    <n v="0"/>
    <m/>
    <n v="0"/>
    <n v="0"/>
    <s v="Canada"/>
    <s v="CAN"/>
    <x v="258"/>
  </r>
  <r>
    <n v="380"/>
    <x v="379"/>
    <n v="8"/>
    <n v="35.57"/>
    <n v="0"/>
    <n v="3.33"/>
    <n v="5.34"/>
    <n v="1.63"/>
    <n v="1"/>
    <n v="1.01"/>
    <n v="0.91"/>
    <n v="1.7"/>
    <n v="8.5"/>
    <n v="0.33"/>
    <n v="12.23"/>
    <n v="2.0099999999999998"/>
    <n v="2.96"/>
    <n v="0"/>
    <n v="0.67"/>
    <n v="6.07"/>
    <n v="0"/>
    <n v="1.53"/>
    <n v="0"/>
    <n v="711.37"/>
    <n v="555.76"/>
    <n v="978.13"/>
    <n v="755.83"/>
    <n v="59.81"/>
    <n v="14.75"/>
    <n v="8.32"/>
    <n v="0"/>
    <n v="0"/>
    <n v="0"/>
    <n v="0"/>
    <n v="0"/>
    <n v="88.92"/>
    <n v="0"/>
    <n v="0"/>
    <n v="0"/>
    <n v="0"/>
    <n v="0"/>
    <n v="0"/>
    <n v="0"/>
    <n v="0"/>
    <n v="1.07"/>
    <n v="1.19"/>
    <n v="0.75"/>
    <n v="0.96"/>
    <n v="2.72"/>
    <n v="1.74"/>
    <n v="0.98"/>
    <n v="1.64"/>
    <n v="0.7"/>
    <n v="15.54"/>
    <n v="0"/>
    <n v="0"/>
    <n v="0"/>
    <n v="0.60060000000000002"/>
    <n v="7.0833333333333331E-2"/>
    <n v="0.93500000000000016"/>
    <n v="0.10100000000000001"/>
    <n v="5.3500000000000006E-2"/>
    <n v="5.9499999999999997E-2"/>
    <n v="0.22500000000000001"/>
    <n v="0.28799999999999998"/>
    <n v="0.52200000000000002"/>
    <n v="5.8799999999999998E-2"/>
    <n v="9.8399999999999987E-2"/>
    <n v="2.0999999999999998E-2"/>
    <n v="0.15540000000000001"/>
    <n v="0.12140000000000002"/>
    <n v="3.3104333333333331"/>
    <n v="1208.3081666666667"/>
    <n v="966.64653333333342"/>
    <n v="6312.9600000000009"/>
    <n v="7181.2980000000007"/>
    <n v="4712.4000000000005"/>
    <n v="5380.6679999999997"/>
    <m/>
    <n v="0"/>
    <n v="0"/>
    <s v="Turkey"/>
    <s v="TUR"/>
    <x v="259"/>
  </r>
  <r>
    <n v="381"/>
    <x v="380"/>
    <n v="0"/>
    <n v="0"/>
    <n v="0"/>
    <n v="0"/>
    <n v="0"/>
    <n v="0"/>
    <n v="0"/>
    <n v="0"/>
    <n v="0.47"/>
    <n v="1.0900000000000001"/>
    <n v="2.98"/>
    <n v="0.27"/>
    <n v="0"/>
    <n v="0"/>
    <n v="0"/>
    <n v="0"/>
    <n v="0"/>
    <n v="0"/>
    <n v="0"/>
    <n v="0"/>
    <n v="0"/>
    <n v="0"/>
    <n v="0"/>
    <n v="0"/>
    <n v="0"/>
    <n v="0"/>
    <n v="0"/>
    <n v="1.55"/>
    <n v="0"/>
    <n v="0"/>
    <n v="0"/>
    <n v="0"/>
    <n v="0"/>
    <n v="0"/>
    <n v="0"/>
    <n v="0"/>
    <n v="0"/>
    <n v="208.1"/>
    <n v="0"/>
    <n v="0"/>
    <n v="0"/>
    <n v="0"/>
    <n v="0.85"/>
    <n v="0.93"/>
    <n v="0.47"/>
    <n v="0"/>
    <n v="0"/>
    <n v="1.67"/>
    <n v="0.5"/>
    <n v="0"/>
    <n v="0.46"/>
    <n v="8.61"/>
    <n v="0"/>
    <n v="0"/>
    <n v="0"/>
    <n v="0.31019999999999998"/>
    <n v="4.5416666666666668E-2"/>
    <n v="0.32779999999999998"/>
    <n v="0"/>
    <n v="4.2499999999999996E-2"/>
    <n v="4.65E-2"/>
    <n v="0.14099999999999999"/>
    <n v="0"/>
    <n v="0.501"/>
    <n v="0.03"/>
    <n v="0"/>
    <n v="1.3800000000000002E-2"/>
    <n v="8.6099999999999996E-2"/>
    <n v="0"/>
    <n v="0"/>
    <n v="0"/>
    <n v="0"/>
    <n v="0"/>
    <n v="0"/>
    <n v="0"/>
    <n v="0"/>
    <m/>
    <n v="0"/>
    <n v="0"/>
    <s v="Iran"/>
    <s v="IRN"/>
    <x v="260"/>
  </r>
  <r>
    <n v="382"/>
    <x v="381"/>
    <n v="3.71"/>
    <n v="20.89"/>
    <n v="3.71"/>
    <n v="0"/>
    <n v="0"/>
    <n v="0.55000000000000004"/>
    <n v="0.95"/>
    <n v="0.59"/>
    <n v="0.49"/>
    <n v="1.07"/>
    <n v="3.63"/>
    <n v="0.21"/>
    <n v="0"/>
    <n v="0"/>
    <n v="0"/>
    <n v="2.64"/>
    <n v="0.25"/>
    <n v="3.1"/>
    <n v="10.210000000000001"/>
    <n v="0"/>
    <n v="83558.070000000007"/>
    <n v="455.28"/>
    <n v="308.37"/>
    <n v="866.91"/>
    <n v="619.66"/>
    <n v="15.2"/>
    <n v="7.17"/>
    <n v="2.63"/>
    <n v="16.03"/>
    <n v="9.83"/>
    <n v="1.39"/>
    <n v="25.66"/>
    <n v="26.31"/>
    <n v="129.27000000000001"/>
    <n v="62.35"/>
    <n v="2113.12"/>
    <n v="1271.29"/>
    <n v="232.83"/>
    <n v="23.29"/>
    <n v="0.46"/>
    <n v="0.28000000000000003"/>
    <n v="2.3199999999999998"/>
    <n v="0.93"/>
    <n v="0.88"/>
    <n v="0.48"/>
    <n v="0.48"/>
    <n v="1.23"/>
    <n v="2.31"/>
    <n v="0.51"/>
    <n v="1.43"/>
    <n v="0.48"/>
    <n v="8.7799999999999994"/>
    <n v="62336.05"/>
    <n v="112.24"/>
    <n v="1814.82"/>
    <n v="0.32340000000000002"/>
    <n v="4.4583333333333336E-2"/>
    <n v="0.39930000000000004"/>
    <n v="5.8999999999999997E-2"/>
    <n v="4.65E-2"/>
    <n v="4.3999999999999997E-2"/>
    <n v="0.14399999999999999"/>
    <n v="0.14399999999999999"/>
    <n v="0.69299999999999995"/>
    <n v="3.0599999999999999E-2"/>
    <n v="8.5800000000000001E-2"/>
    <n v="1.44E-2"/>
    <n v="8.7800000000000003E-2"/>
    <n v="6.2000000000000013E-2"/>
    <n v="2.1783833333333331"/>
    <n v="795.10991666666655"/>
    <n v="636.08793333333324"/>
    <n v="5325.6480000000001"/>
    <n v="5674.4520000000002"/>
    <n v="2855.8679999999995"/>
    <n v="2872.8420000000001"/>
    <m/>
    <n v="117.83160000000001"/>
    <n v="289.10360000000003"/>
    <s v="Iran"/>
    <s v="IRN"/>
    <x v="261"/>
  </r>
  <r>
    <n v="383"/>
    <x v="382"/>
    <n v="0"/>
    <n v="0"/>
    <n v="0"/>
    <n v="0"/>
    <n v="0"/>
    <n v="0"/>
    <n v="0"/>
    <n v="0"/>
    <n v="0"/>
    <n v="2.86"/>
    <n v="0"/>
    <n v="0"/>
    <n v="0"/>
    <n v="0"/>
    <n v="0"/>
    <n v="0"/>
    <n v="0"/>
    <n v="0"/>
    <n v="0"/>
    <n v="1.3"/>
    <n v="0"/>
    <n v="1063.45"/>
    <n v="0"/>
    <n v="0"/>
    <n v="0"/>
    <n v="0"/>
    <n v="0"/>
    <n v="39.520000000000003"/>
    <n v="0"/>
    <n v="0"/>
    <n v="0"/>
    <n v="0"/>
    <n v="0"/>
    <n v="0"/>
    <n v="0"/>
    <n v="0"/>
    <n v="0"/>
    <n v="0"/>
    <n v="0"/>
    <n v="0"/>
    <n v="0"/>
    <n v="0"/>
    <n v="0"/>
    <n v="0"/>
    <n v="0"/>
    <n v="0"/>
    <n v="0"/>
    <n v="0"/>
    <n v="0"/>
    <n v="0"/>
    <n v="0"/>
    <n v="0"/>
    <n v="0"/>
    <n v="0"/>
    <n v="0"/>
    <n v="0"/>
    <n v="0.11916666666666666"/>
    <n v="0"/>
    <n v="0"/>
    <n v="0"/>
    <n v="0"/>
    <n v="0"/>
    <n v="0"/>
    <n v="0"/>
    <n v="0"/>
    <n v="0"/>
    <n v="0"/>
    <n v="0"/>
    <n v="0"/>
    <n v="0"/>
    <n v="0"/>
    <n v="0"/>
    <n v="0"/>
    <n v="0"/>
    <n v="0"/>
    <n v="0"/>
    <m/>
    <n v="0"/>
    <n v="0"/>
    <s v="Canada"/>
    <s v="CAN"/>
    <x v="262"/>
  </r>
  <r>
    <n v="384"/>
    <x v="383"/>
    <n v="0"/>
    <n v="0"/>
    <n v="0"/>
    <n v="0"/>
    <n v="0"/>
    <n v="0"/>
    <n v="0"/>
    <n v="1.01"/>
    <n v="0"/>
    <n v="3.99"/>
    <n v="11.52"/>
    <n v="0.65"/>
    <n v="0"/>
    <n v="1.31"/>
    <n v="2.39"/>
    <n v="0"/>
    <n v="0"/>
    <n v="14.97"/>
    <n v="0"/>
    <n v="1.91"/>
    <n v="0"/>
    <n v="0"/>
    <n v="0"/>
    <n v="0"/>
    <n v="0"/>
    <n v="0"/>
    <n v="0"/>
    <n v="26.88"/>
    <n v="0"/>
    <n v="0"/>
    <n v="0"/>
    <n v="0"/>
    <n v="0"/>
    <n v="0"/>
    <n v="0"/>
    <n v="0"/>
    <n v="0"/>
    <n v="0"/>
    <n v="0"/>
    <n v="0"/>
    <n v="0"/>
    <n v="0"/>
    <n v="1.59"/>
    <n v="1.65"/>
    <n v="1.84"/>
    <n v="1.04"/>
    <n v="0"/>
    <n v="3.23"/>
    <n v="2.78"/>
    <n v="2.19"/>
    <n v="1.64"/>
    <n v="14.99"/>
    <n v="0"/>
    <n v="0"/>
    <n v="0"/>
    <n v="0"/>
    <n v="0.16625000000000001"/>
    <n v="1.2672000000000001"/>
    <n v="0.10100000000000001"/>
    <n v="7.9500000000000001E-2"/>
    <n v="8.249999999999999E-2"/>
    <n v="0.55200000000000005"/>
    <n v="0.312"/>
    <n v="0.96899999999999997"/>
    <n v="0.1668"/>
    <n v="0.13139999999999999"/>
    <n v="4.9199999999999994E-2"/>
    <n v="0.14990000000000001"/>
    <n v="0.2994"/>
    <n v="0"/>
    <n v="0"/>
    <n v="0"/>
    <n v="0"/>
    <n v="0"/>
    <n v="0"/>
    <n v="0"/>
    <m/>
    <n v="0"/>
    <n v="0"/>
    <s v="Netherlands"/>
    <s v="NLD"/>
    <x v="263"/>
  </r>
  <r>
    <n v="385"/>
    <x v="384"/>
    <n v="7.11"/>
    <n v="46.52"/>
    <n v="5.69"/>
    <n v="3.55"/>
    <n v="4.2699999999999996"/>
    <n v="1.45"/>
    <n v="0.7"/>
    <n v="2.0699999999999998"/>
    <n v="2.97"/>
    <n v="3.19"/>
    <n v="11.9"/>
    <n v="1.21"/>
    <n v="17.77"/>
    <n v="2.85"/>
    <n v="2.82"/>
    <n v="3.2"/>
    <n v="1"/>
    <n v="10.51"/>
    <n v="42.65"/>
    <n v="1.2"/>
    <n v="26823.14"/>
    <n v="823.84"/>
    <n v="499.72"/>
    <n v="2355.09"/>
    <n v="1532.4"/>
    <n v="185.55"/>
    <n v="25.58"/>
    <n v="44.75"/>
    <n v="55.83"/>
    <n v="0"/>
    <n v="10.66"/>
    <n v="57.76"/>
    <n v="45.42"/>
    <n v="92.13"/>
    <n v="120.06"/>
    <n v="17929.009999999998"/>
    <n v="10114.23"/>
    <n v="2818.91"/>
    <n v="5.29"/>
    <n v="3.41"/>
    <n v="0.54"/>
    <n v="0"/>
    <n v="6.46"/>
    <n v="5.29"/>
    <n v="4.0199999999999996"/>
    <n v="2.39"/>
    <n v="3.71"/>
    <n v="3.65"/>
    <n v="5.47"/>
    <n v="3.51"/>
    <n v="3.13"/>
    <n v="33.65"/>
    <n v="0"/>
    <n v="392.77"/>
    <n v="19620.97"/>
    <n v="1.9601999999999999"/>
    <n v="0.13291666666666666"/>
    <n v="1.3090000000000002"/>
    <n v="0.20699999999999999"/>
    <n v="0.32300000000000001"/>
    <n v="0.26450000000000001"/>
    <n v="1.206"/>
    <n v="0.71699999999999997"/>
    <n v="1.095"/>
    <n v="0.32819999999999994"/>
    <n v="0.21059999999999998"/>
    <n v="9.3899999999999997E-2"/>
    <n v="0.33650000000000002"/>
    <n v="0.2102"/>
    <n v="8.3940166666666656"/>
    <n v="3063.8160833333332"/>
    <n v="2451.0528666666664"/>
    <n v="15573.732000000002"/>
    <n v="15012.300000000003"/>
    <n v="6386.232"/>
    <n v="5718.18"/>
    <m/>
    <n v="202.02790000000002"/>
    <n v="2121.4749000000002"/>
    <s v="South Korea"/>
    <s v="KOR"/>
    <x v="264"/>
  </r>
  <r>
    <n v="386"/>
    <x v="385"/>
    <n v="3.16"/>
    <n v="20.56"/>
    <n v="6.96"/>
    <n v="1.9"/>
    <n v="2.85"/>
    <n v="0.62"/>
    <n v="0.34"/>
    <n v="1.54"/>
    <n v="0.65"/>
    <n v="2.09"/>
    <n v="13.72"/>
    <n v="0.53"/>
    <n v="11.07"/>
    <n v="1.77"/>
    <n v="2.56"/>
    <n v="7.59"/>
    <n v="0.16"/>
    <n v="5.08"/>
    <n v="0"/>
    <n v="1.22"/>
    <n v="0"/>
    <n v="290.95999999999998"/>
    <n v="126.51"/>
    <n v="818.78"/>
    <n v="361.45"/>
    <n v="61.82"/>
    <n v="13.86"/>
    <n v="5.24"/>
    <n v="13.64"/>
    <n v="9.49"/>
    <n v="3.16"/>
    <n v="26.32"/>
    <n v="20.36"/>
    <n v="65.63"/>
    <n v="38.200000000000003"/>
    <n v="0"/>
    <n v="0"/>
    <n v="222.69"/>
    <n v="20.25"/>
    <n v="0.38"/>
    <n v="0.32"/>
    <n v="0.63"/>
    <n v="6.85"/>
    <n v="5.39"/>
    <n v="1.07"/>
    <n v="1.1200000000000001"/>
    <n v="2.2599999999999998"/>
    <n v="0.7"/>
    <n v="1.05"/>
    <n v="0.98"/>
    <n v="0.8"/>
    <n v="7.43"/>
    <n v="35579.839999999997"/>
    <n v="23.19"/>
    <n v="415.71"/>
    <n v="0.42899999999999999"/>
    <n v="8.7083333333333332E-2"/>
    <n v="1.5092000000000003"/>
    <n v="0.154"/>
    <n v="0.34249999999999997"/>
    <n v="0.26949999999999996"/>
    <n v="0.32100000000000001"/>
    <n v="0.33600000000000002"/>
    <n v="0.20999999999999996"/>
    <n v="6.3E-2"/>
    <n v="5.8799999999999998E-2"/>
    <n v="2.4E-2"/>
    <n v="7.4300000000000005E-2"/>
    <n v="0.1016"/>
    <n v="3.9799833333333337"/>
    <n v="1452.6939166666668"/>
    <n v="1162.1551333333334"/>
    <n v="5348.3040000000001"/>
    <n v="3636.5460000000003"/>
    <n v="2181.384"/>
    <n v="1522.086"/>
    <m/>
    <n v="0"/>
    <n v="0"/>
    <s v="Sri Lanka"/>
    <s v="LKA"/>
    <x v="265"/>
  </r>
  <r>
    <n v="387"/>
    <x v="386"/>
    <n v="0"/>
    <n v="0"/>
    <n v="0"/>
    <n v="0"/>
    <n v="0"/>
    <n v="0"/>
    <n v="0"/>
    <n v="1.28"/>
    <n v="0.84"/>
    <n v="1.62"/>
    <n v="3.82"/>
    <n v="0.5"/>
    <n v="0"/>
    <n v="0"/>
    <n v="0"/>
    <n v="2.14"/>
    <n v="0"/>
    <n v="4.26"/>
    <n v="0"/>
    <n v="0.51"/>
    <n v="0"/>
    <n v="0"/>
    <n v="0"/>
    <n v="0"/>
    <n v="0"/>
    <n v="0"/>
    <n v="31.62"/>
    <n v="27.47"/>
    <n v="28.06"/>
    <n v="0"/>
    <n v="0"/>
    <n v="0"/>
    <n v="0"/>
    <n v="0"/>
    <n v="0"/>
    <n v="0"/>
    <n v="0"/>
    <n v="0"/>
    <n v="0"/>
    <n v="0"/>
    <n v="0"/>
    <n v="0"/>
    <n v="1.06"/>
    <n v="1.08"/>
    <n v="0.62"/>
    <n v="0.72"/>
    <n v="0"/>
    <n v="1.51"/>
    <n v="0.6"/>
    <n v="1.1299999999999999"/>
    <n v="0.6"/>
    <n v="11.44"/>
    <n v="0"/>
    <n v="0"/>
    <n v="0"/>
    <n v="0.5544"/>
    <n v="6.7500000000000004E-2"/>
    <n v="0.42020000000000002"/>
    <n v="0.128"/>
    <n v="5.3000000000000005E-2"/>
    <n v="5.4000000000000006E-2"/>
    <n v="0.186"/>
    <n v="0.216"/>
    <n v="0.45300000000000001"/>
    <n v="3.5999999999999997E-2"/>
    <n v="6.7799999999999999E-2"/>
    <n v="1.7999999999999999E-2"/>
    <n v="0.11439999999999999"/>
    <n v="8.5199999999999998E-2"/>
    <n v="2.4534999999999996"/>
    <n v="895.5274999999998"/>
    <n v="716.42199999999991"/>
    <n v="0"/>
    <n v="0"/>
    <n v="0"/>
    <n v="0"/>
    <m/>
    <n v="0"/>
    <n v="0"/>
    <s v="Iraq"/>
    <s v="IRQ"/>
    <x v="266"/>
  </r>
  <r>
    <n v="388"/>
    <x v="387"/>
    <n v="4.88"/>
    <n v="22.11"/>
    <n v="0"/>
    <n v="0.93"/>
    <n v="0"/>
    <n v="0.7"/>
    <n v="0.37"/>
    <n v="1.49"/>
    <n v="1.04"/>
    <n v="2.54"/>
    <n v="0"/>
    <n v="0.43"/>
    <n v="0"/>
    <n v="0.9"/>
    <n v="0"/>
    <n v="0"/>
    <n v="0"/>
    <n v="0"/>
    <n v="0"/>
    <n v="1.1599999999999999"/>
    <n v="0"/>
    <n v="526.17999999999995"/>
    <n v="0"/>
    <n v="1474.95"/>
    <n v="592.52"/>
    <n v="0"/>
    <n v="0"/>
    <n v="10.68"/>
    <n v="95.16"/>
    <n v="0"/>
    <n v="0"/>
    <n v="0"/>
    <n v="0"/>
    <n v="0"/>
    <n v="0"/>
    <n v="2085.8000000000002"/>
    <n v="0"/>
    <n v="229.78"/>
    <n v="15.5"/>
    <n v="0"/>
    <n v="0"/>
    <n v="0"/>
    <n v="6.56"/>
    <n v="2.3199999999999998"/>
    <n v="0.56000000000000005"/>
    <n v="0"/>
    <n v="0.93"/>
    <n v="1.76"/>
    <n v="0.73"/>
    <n v="1.05"/>
    <n v="1.36"/>
    <n v="13.24"/>
    <n v="0"/>
    <n v="0"/>
    <n v="0"/>
    <n v="0.68640000000000001"/>
    <n v="0.10583333333333333"/>
    <n v="0"/>
    <n v="0.14899999999999999"/>
    <n v="0.32799999999999996"/>
    <n v="0.11599999999999999"/>
    <n v="0.16800000000000001"/>
    <n v="0"/>
    <n v="0.52800000000000002"/>
    <n v="4.3799999999999999E-2"/>
    <n v="6.3E-2"/>
    <n v="4.0800000000000003E-2"/>
    <n v="0.13240000000000002"/>
    <n v="0"/>
    <n v="0"/>
    <n v="0"/>
    <n v="0"/>
    <n v="0"/>
    <n v="0"/>
    <n v="0"/>
    <n v="0"/>
    <m/>
    <n v="0"/>
    <n v="0"/>
    <s v="Ethiopia"/>
    <s v="ETH"/>
    <x v="267"/>
  </r>
  <r>
    <n v="389"/>
    <x v="388"/>
    <n v="0"/>
    <n v="0"/>
    <n v="0"/>
    <n v="0"/>
    <n v="0"/>
    <n v="0.45"/>
    <n v="0.18"/>
    <n v="1.33"/>
    <n v="0.79"/>
    <n v="1.68"/>
    <n v="8.24"/>
    <n v="0.47"/>
    <n v="10.68"/>
    <n v="1.4"/>
    <n v="1.64"/>
    <n v="2.4900000000000002"/>
    <n v="0.36"/>
    <n v="4.83"/>
    <n v="0"/>
    <n v="0.69"/>
    <n v="0"/>
    <n v="475.23"/>
    <n v="349.86"/>
    <n v="704.53"/>
    <n v="460.62"/>
    <n v="101.03"/>
    <n v="31.05"/>
    <n v="23.31"/>
    <n v="71.739999999999995"/>
    <n v="0"/>
    <n v="10.39"/>
    <n v="40.18"/>
    <n v="51.2"/>
    <n v="102.83"/>
    <n v="100.73"/>
    <n v="1058.1400000000001"/>
    <n v="664.29"/>
    <n v="535.53"/>
    <n v="0"/>
    <n v="3.12"/>
    <n v="2.14"/>
    <n v="0"/>
    <n v="1.1100000000000001"/>
    <n v="1.1599999999999999"/>
    <n v="0.67"/>
    <n v="0.63"/>
    <n v="0"/>
    <n v="1.95"/>
    <n v="0.74"/>
    <n v="1.1200000000000001"/>
    <n v="0.69"/>
    <n v="12.17"/>
    <n v="0"/>
    <n v="316.99"/>
    <n v="4292.09"/>
    <n v="0.52139999999999997"/>
    <n v="6.9999999999999993E-2"/>
    <n v="0.90640000000000021"/>
    <n v="0.13300000000000001"/>
    <n v="5.5500000000000008E-2"/>
    <n v="5.7999999999999996E-2"/>
    <n v="0.20100000000000001"/>
    <n v="0.189"/>
    <n v="0.58499999999999996"/>
    <n v="4.4400000000000002E-2"/>
    <n v="6.720000000000001E-2"/>
    <n v="2.07E-2"/>
    <n v="0.1217"/>
    <n v="9.6600000000000005E-2"/>
    <n v="3.069900000000001"/>
    <n v="1120.5135000000002"/>
    <n v="896.41080000000022"/>
    <n v="5047.7399999999989"/>
    <n v="4807.7039999999997"/>
    <n v="3671.9399999999996"/>
    <n v="3810.8639999999996"/>
    <m/>
    <n v="0"/>
    <n v="0"/>
    <s v="Iraq"/>
    <s v="IRQ"/>
    <x v="268"/>
  </r>
  <r>
    <n v="390"/>
    <x v="389"/>
    <n v="0"/>
    <n v="0"/>
    <n v="0"/>
    <n v="0"/>
    <n v="0"/>
    <n v="0"/>
    <n v="0"/>
    <n v="0"/>
    <n v="0"/>
    <n v="0"/>
    <n v="0"/>
    <n v="0"/>
    <n v="0"/>
    <n v="0"/>
    <n v="0"/>
    <n v="0"/>
    <n v="0"/>
    <n v="0"/>
    <n v="0"/>
    <n v="1.53"/>
    <n v="0"/>
    <n v="0"/>
    <n v="0"/>
    <n v="0"/>
    <n v="0"/>
    <n v="0"/>
    <n v="0"/>
    <n v="17.5"/>
    <n v="0"/>
    <n v="0"/>
    <n v="0"/>
    <n v="0"/>
    <n v="0"/>
    <n v="0"/>
    <n v="0"/>
    <n v="0"/>
    <n v="0"/>
    <n v="0"/>
    <n v="0"/>
    <n v="0"/>
    <n v="0"/>
    <n v="0"/>
    <n v="0"/>
    <n v="0"/>
    <n v="0"/>
    <n v="0"/>
    <n v="0"/>
    <n v="0"/>
    <n v="0"/>
    <n v="0"/>
    <n v="0"/>
    <n v="0"/>
    <n v="0"/>
    <n v="0"/>
    <n v="0"/>
    <n v="0"/>
    <n v="0"/>
    <n v="0"/>
    <n v="0"/>
    <n v="0"/>
    <n v="0"/>
    <n v="0"/>
    <n v="0"/>
    <n v="0"/>
    <n v="0"/>
    <n v="0"/>
    <n v="0"/>
    <n v="0"/>
    <n v="0"/>
    <n v="0"/>
    <n v="0"/>
    <n v="0"/>
    <n v="0"/>
    <n v="0"/>
    <n v="0"/>
    <n v="0"/>
    <m/>
    <n v="0"/>
    <n v="0"/>
    <s v="Spain"/>
    <s v="ESP"/>
    <x v="269"/>
  </r>
  <r>
    <n v="391"/>
    <x v="390"/>
    <n v="16.72"/>
    <n v="68.13"/>
    <n v="12.39"/>
    <n v="8.42"/>
    <n v="7.68"/>
    <n v="2.75"/>
    <n v="2.33"/>
    <n v="1.68"/>
    <n v="2.5099999999999998"/>
    <n v="3.4"/>
    <n v="12.59"/>
    <n v="1.1399999999999999"/>
    <n v="8.67"/>
    <n v="2.85"/>
    <n v="2.73"/>
    <n v="8.67"/>
    <n v="1.41"/>
    <n v="8.57"/>
    <n v="55.74"/>
    <n v="1.74"/>
    <n v="0"/>
    <n v="703.99"/>
    <n v="592.32000000000005"/>
    <n v="1156.75"/>
    <n v="990.95"/>
    <n v="203.1"/>
    <n v="24.5"/>
    <n v="9.64"/>
    <n v="72.459999999999994"/>
    <n v="0"/>
    <n v="10.9"/>
    <n v="77.510000000000005"/>
    <n v="47.57"/>
    <n v="99.71"/>
    <n v="0"/>
    <n v="4830.8900000000003"/>
    <n v="0"/>
    <n v="2501.3200000000002"/>
    <n v="0"/>
    <n v="0"/>
    <n v="0"/>
    <n v="0"/>
    <n v="2.72"/>
    <n v="1.54"/>
    <n v="1.1200000000000001"/>
    <n v="1.53"/>
    <n v="3.3"/>
    <n v="2.52"/>
    <n v="1.72"/>
    <n v="1.85"/>
    <n v="1.1299999999999999"/>
    <n v="17.190000000000001"/>
    <n v="38200.18"/>
    <n v="908.37"/>
    <n v="0"/>
    <n v="1.6565999999999999"/>
    <n v="0.14166666666666666"/>
    <n v="1.3849"/>
    <n v="0.16799999999999998"/>
    <n v="0.13600000000000001"/>
    <n v="7.6999999999999999E-2"/>
    <n v="0.33600000000000002"/>
    <n v="0.45899999999999996"/>
    <n v="0.75600000000000001"/>
    <n v="0.1032"/>
    <n v="0.11100000000000002"/>
    <n v="3.39E-2"/>
    <n v="0.17190000000000003"/>
    <n v="0.17140000000000002"/>
    <n v="5.7065666666666672"/>
    <n v="2082.8968333333337"/>
    <n v="1666.3174666666671"/>
    <n v="8275.74"/>
    <n v="10160.286"/>
    <n v="5559.18"/>
    <n v="6572.616"/>
    <m/>
    <n v="244.99430000000004"/>
    <n v="0"/>
    <s v="Israel"/>
    <s v="ISR"/>
    <x v="270"/>
  </r>
  <r>
    <n v="392"/>
    <x v="391"/>
    <n v="0"/>
    <n v="0"/>
    <n v="0"/>
    <n v="0"/>
    <n v="0"/>
    <n v="2.1800000000000002"/>
    <n v="0"/>
    <n v="0"/>
    <n v="0"/>
    <n v="0"/>
    <n v="0"/>
    <n v="0"/>
    <n v="0"/>
    <n v="0"/>
    <n v="0"/>
    <n v="0"/>
    <n v="0"/>
    <n v="0"/>
    <n v="0"/>
    <n v="1.77"/>
    <n v="0"/>
    <n v="0"/>
    <n v="0"/>
    <n v="0"/>
    <n v="0"/>
    <n v="0"/>
    <n v="0"/>
    <n v="12.14"/>
    <n v="0"/>
    <n v="0"/>
    <n v="0"/>
    <n v="0"/>
    <n v="0"/>
    <n v="0"/>
    <n v="0"/>
    <n v="0"/>
    <n v="0"/>
    <n v="0"/>
    <n v="0"/>
    <n v="0"/>
    <n v="0"/>
    <n v="0"/>
    <n v="0"/>
    <n v="0"/>
    <n v="0"/>
    <n v="0"/>
    <n v="3.59"/>
    <n v="0"/>
    <n v="0"/>
    <n v="0"/>
    <n v="0"/>
    <n v="0"/>
    <n v="0"/>
    <n v="0"/>
    <n v="0"/>
    <n v="0"/>
    <n v="0"/>
    <n v="0"/>
    <n v="0"/>
    <n v="0"/>
    <n v="0"/>
    <n v="0"/>
    <n v="0"/>
    <n v="0"/>
    <n v="0"/>
    <n v="0"/>
    <n v="0"/>
    <n v="0"/>
    <n v="0"/>
    <n v="0"/>
    <n v="0"/>
    <n v="0"/>
    <n v="0"/>
    <n v="0"/>
    <n v="0"/>
    <n v="0"/>
    <m/>
    <n v="0"/>
    <n v="0"/>
    <s v="Israel"/>
    <s v="ISR"/>
    <x v="271"/>
  </r>
  <r>
    <n v="393"/>
    <x v="392"/>
    <n v="0"/>
    <n v="0"/>
    <n v="0"/>
    <n v="0"/>
    <n v="0"/>
    <n v="0"/>
    <n v="0"/>
    <n v="0"/>
    <n v="0"/>
    <n v="0"/>
    <n v="0"/>
    <n v="0"/>
    <n v="0"/>
    <n v="0"/>
    <n v="0"/>
    <n v="0"/>
    <n v="0"/>
    <n v="0"/>
    <n v="0"/>
    <n v="1.77"/>
    <n v="0"/>
    <n v="0"/>
    <n v="0"/>
    <n v="0"/>
    <n v="0"/>
    <n v="0"/>
    <n v="0"/>
    <n v="12.14"/>
    <n v="0"/>
    <n v="0"/>
    <n v="0"/>
    <n v="0"/>
    <n v="0"/>
    <n v="0"/>
    <n v="0"/>
    <n v="0"/>
    <n v="0"/>
    <n v="0"/>
    <n v="0"/>
    <n v="0"/>
    <n v="0"/>
    <n v="0"/>
    <n v="0"/>
    <n v="0"/>
    <n v="0"/>
    <n v="0"/>
    <n v="0"/>
    <n v="0"/>
    <n v="0"/>
    <n v="1.47"/>
    <n v="0"/>
    <n v="0"/>
    <n v="0"/>
    <n v="0"/>
    <n v="0"/>
    <n v="0"/>
    <n v="0"/>
    <n v="0"/>
    <n v="0"/>
    <n v="0"/>
    <n v="0"/>
    <n v="0"/>
    <n v="0"/>
    <n v="0"/>
    <n v="0"/>
    <n v="8.8200000000000001E-2"/>
    <n v="0"/>
    <n v="0"/>
    <n v="0"/>
    <n v="0"/>
    <n v="0"/>
    <n v="0"/>
    <n v="0"/>
    <n v="0"/>
    <n v="0"/>
    <n v="0"/>
    <m/>
    <n v="0"/>
    <n v="0"/>
    <s v="Israel"/>
    <s v="ISR"/>
    <x v="272"/>
  </r>
  <r>
    <n v="394"/>
    <x v="393"/>
    <n v="17.34"/>
    <n v="86.71"/>
    <n v="0"/>
    <n v="7.18"/>
    <n v="0"/>
    <n v="2.73"/>
    <n v="2.06"/>
    <n v="1.64"/>
    <n v="0"/>
    <n v="0"/>
    <n v="0"/>
    <n v="0"/>
    <n v="0"/>
    <n v="0"/>
    <n v="0"/>
    <n v="0"/>
    <n v="1.36"/>
    <n v="0"/>
    <n v="0"/>
    <n v="1.77"/>
    <n v="0"/>
    <n v="0"/>
    <n v="0"/>
    <n v="1535.97"/>
    <n v="0"/>
    <n v="0"/>
    <n v="0"/>
    <n v="12.14"/>
    <n v="47.07"/>
    <n v="0"/>
    <n v="0"/>
    <n v="0"/>
    <n v="0"/>
    <n v="0"/>
    <n v="0"/>
    <n v="0"/>
    <n v="0"/>
    <n v="0"/>
    <n v="0"/>
    <n v="0"/>
    <n v="0"/>
    <n v="0"/>
    <n v="3.59"/>
    <n v="0"/>
    <n v="0"/>
    <n v="0"/>
    <n v="3.8"/>
    <n v="0"/>
    <n v="0"/>
    <n v="0"/>
    <n v="0"/>
    <n v="0"/>
    <n v="0"/>
    <n v="0"/>
    <n v="0"/>
    <n v="0"/>
    <n v="0"/>
    <n v="0"/>
    <n v="0.16399999999999998"/>
    <n v="0.17949999999999999"/>
    <n v="0"/>
    <n v="0"/>
    <n v="0"/>
    <n v="0"/>
    <n v="0"/>
    <n v="0"/>
    <n v="0"/>
    <n v="0"/>
    <n v="0"/>
    <n v="0"/>
    <n v="0"/>
    <n v="0"/>
    <n v="0"/>
    <n v="0"/>
    <n v="0"/>
    <n v="0"/>
    <m/>
    <n v="0"/>
    <n v="0"/>
    <s v="Israel"/>
    <s v="ISR"/>
    <x v="273"/>
  </r>
  <r>
    <n v="395"/>
    <x v="394"/>
    <n v="3.03"/>
    <n v="30.29"/>
    <n v="5.45"/>
    <n v="2.42"/>
    <n v="3.03"/>
    <n v="0.97"/>
    <n v="0.71"/>
    <n v="3.11"/>
    <n v="2.09"/>
    <n v="3.03"/>
    <n v="0"/>
    <n v="1.1000000000000001"/>
    <n v="0"/>
    <n v="0"/>
    <n v="0"/>
    <n v="0"/>
    <n v="0.73"/>
    <n v="0"/>
    <n v="0"/>
    <n v="0.93"/>
    <n v="0"/>
    <n v="373.52"/>
    <n v="254.9"/>
    <n v="848"/>
    <n v="600.66999999999996"/>
    <n v="0"/>
    <n v="21.2"/>
    <n v="27.09"/>
    <n v="32.53"/>
    <n v="0"/>
    <n v="9.24"/>
    <n v="0"/>
    <n v="34.450000000000003"/>
    <n v="77.23"/>
    <n v="0"/>
    <n v="0"/>
    <n v="0"/>
    <n v="1075.3900000000001"/>
    <n v="0"/>
    <n v="2.65"/>
    <n v="0.76"/>
    <n v="0"/>
    <n v="0"/>
    <n v="0"/>
    <n v="0"/>
    <n v="0"/>
    <n v="2.9"/>
    <n v="0"/>
    <n v="0"/>
    <n v="0"/>
    <n v="0"/>
    <n v="0"/>
    <n v="0"/>
    <n v="0"/>
    <n v="0"/>
    <n v="1.3794"/>
    <n v="0.12625"/>
    <n v="0"/>
    <n v="0.311"/>
    <n v="0"/>
    <n v="0"/>
    <n v="0"/>
    <n v="0"/>
    <n v="0"/>
    <n v="0"/>
    <n v="0"/>
    <n v="0"/>
    <n v="0"/>
    <n v="0"/>
    <n v="0"/>
    <n v="0"/>
    <n v="0"/>
    <n v="0"/>
    <n v="0"/>
    <n v="0"/>
    <n v="0"/>
    <m/>
    <n v="0"/>
    <n v="0"/>
    <s v="Taiwan"/>
    <s v="TWN"/>
    <x v="274"/>
  </r>
  <r>
    <n v="396"/>
    <x v="395"/>
    <n v="0"/>
    <n v="0"/>
    <n v="0"/>
    <n v="0"/>
    <n v="0"/>
    <n v="0"/>
    <n v="0"/>
    <n v="0"/>
    <n v="0"/>
    <n v="0"/>
    <n v="0"/>
    <n v="0"/>
    <n v="0"/>
    <n v="0"/>
    <n v="0"/>
    <n v="0"/>
    <n v="0"/>
    <n v="0"/>
    <n v="0"/>
    <n v="1.77"/>
    <n v="0"/>
    <n v="0"/>
    <n v="0"/>
    <n v="0"/>
    <n v="0"/>
    <n v="0"/>
    <n v="0"/>
    <n v="12.14"/>
    <n v="0"/>
    <n v="0"/>
    <n v="0"/>
    <n v="0"/>
    <n v="0"/>
    <n v="0"/>
    <n v="0"/>
    <n v="0"/>
    <n v="0"/>
    <n v="0"/>
    <n v="0"/>
    <n v="0"/>
    <n v="0"/>
    <n v="0"/>
    <n v="0"/>
    <n v="0"/>
    <n v="0"/>
    <n v="0"/>
    <n v="0"/>
    <n v="0"/>
    <n v="0"/>
    <n v="0"/>
    <n v="0"/>
    <n v="0"/>
    <n v="0"/>
    <n v="0"/>
    <n v="0"/>
    <n v="0"/>
    <n v="0"/>
    <n v="0"/>
    <n v="0"/>
    <n v="0"/>
    <n v="0"/>
    <n v="0"/>
    <n v="0"/>
    <n v="0"/>
    <n v="0"/>
    <n v="0"/>
    <n v="0"/>
    <n v="0"/>
    <n v="0"/>
    <n v="0"/>
    <n v="0"/>
    <n v="0"/>
    <n v="0"/>
    <n v="0"/>
    <n v="0"/>
    <n v="0"/>
    <m/>
    <n v="0"/>
    <n v="0"/>
    <s v="Israel"/>
    <s v="ISR"/>
    <x v="275"/>
  </r>
  <r>
    <n v="397"/>
    <x v="396"/>
    <n v="0"/>
    <n v="0"/>
    <n v="0"/>
    <n v="0"/>
    <n v="0"/>
    <n v="0"/>
    <n v="0"/>
    <n v="1.66"/>
    <n v="0"/>
    <n v="0"/>
    <n v="0"/>
    <n v="0"/>
    <n v="0"/>
    <n v="0"/>
    <n v="0"/>
    <n v="0"/>
    <n v="0"/>
    <n v="0"/>
    <n v="0"/>
    <n v="1.77"/>
    <n v="0"/>
    <n v="0"/>
    <n v="0"/>
    <n v="0"/>
    <n v="0"/>
    <n v="0"/>
    <n v="0"/>
    <n v="11.45"/>
    <n v="0"/>
    <n v="0"/>
    <n v="0"/>
    <n v="0"/>
    <n v="0"/>
    <n v="0"/>
    <n v="0"/>
    <n v="0"/>
    <n v="0"/>
    <n v="0"/>
    <n v="0"/>
    <n v="0"/>
    <n v="0"/>
    <n v="0"/>
    <n v="0"/>
    <n v="0"/>
    <n v="0"/>
    <n v="0"/>
    <n v="0"/>
    <n v="0"/>
    <n v="0"/>
    <n v="0"/>
    <n v="0"/>
    <n v="0"/>
    <n v="0"/>
    <n v="0"/>
    <n v="0"/>
    <n v="0"/>
    <n v="0"/>
    <n v="0"/>
    <n v="0.16599999999999998"/>
    <n v="0"/>
    <n v="0"/>
    <n v="0"/>
    <n v="0"/>
    <n v="0"/>
    <n v="0"/>
    <n v="0"/>
    <n v="0"/>
    <n v="0"/>
    <n v="0"/>
    <n v="0"/>
    <n v="0"/>
    <n v="0"/>
    <n v="0"/>
    <n v="0"/>
    <n v="0"/>
    <n v="0"/>
    <m/>
    <n v="0"/>
    <n v="0"/>
    <s v="Israel"/>
    <s v="ISR"/>
    <x v="276"/>
  </r>
  <r>
    <n v="398"/>
    <x v="397"/>
    <n v="17.59"/>
    <n v="86.71"/>
    <n v="14.49"/>
    <n v="7.93"/>
    <n v="7.43"/>
    <n v="2.58"/>
    <n v="2.12"/>
    <n v="1.65"/>
    <n v="2.27"/>
    <n v="3.61"/>
    <n v="13.43"/>
    <n v="1.22"/>
    <n v="12.39"/>
    <n v="2.5"/>
    <n v="3.16"/>
    <n v="9.41"/>
    <n v="1.46"/>
    <n v="10.43"/>
    <n v="58.96"/>
    <n v="1.74"/>
    <n v="39638.050000000003"/>
    <n v="1547.46"/>
    <n v="1161.54"/>
    <n v="2674.98"/>
    <n v="1917.78"/>
    <n v="218.54"/>
    <n v="26.07"/>
    <n v="9.7100000000000009"/>
    <n v="70.27"/>
    <n v="0"/>
    <n v="11.15"/>
    <n v="96.87"/>
    <n v="57.26"/>
    <n v="118.31"/>
    <n v="127.68"/>
    <n v="16283.75"/>
    <n v="11748.08"/>
    <n v="2816.05"/>
    <n v="4.9400000000000004"/>
    <n v="2.97"/>
    <n v="0"/>
    <n v="0"/>
    <n v="3.23"/>
    <n v="1.7"/>
    <n v="1.38"/>
    <n v="1.85"/>
    <n v="3.65"/>
    <n v="2.65"/>
    <n v="1.94"/>
    <n v="2.09"/>
    <n v="1.39"/>
    <n v="18.16"/>
    <n v="37705.53"/>
    <n v="1002.39"/>
    <n v="0"/>
    <n v="1.4982"/>
    <n v="0.15041666666666667"/>
    <n v="1.4773000000000001"/>
    <n v="0.16499999999999998"/>
    <n v="0.1615"/>
    <n v="8.4999999999999992E-2"/>
    <n v="0.41399999999999998"/>
    <n v="0.55500000000000005"/>
    <n v="0.79499999999999993"/>
    <n v="0.11639999999999999"/>
    <n v="0.12539999999999998"/>
    <n v="4.1700000000000001E-2"/>
    <n v="0.18160000000000001"/>
    <n v="0.20859999999999998"/>
    <n v="5.9751166666666666"/>
    <n v="2180.9175833333334"/>
    <n v="1744.7340666666669"/>
    <n v="17481.948"/>
    <n v="18594.563999999998"/>
    <n v="10716.828000000001"/>
    <n v="11788.403999999999"/>
    <m/>
    <n v="290.66480000000001"/>
    <n v="0"/>
    <s v="Israel"/>
    <s v="ISR"/>
    <x v="277"/>
  </r>
  <r>
    <n v="399"/>
    <x v="398"/>
    <n v="6.06"/>
    <n v="36.340000000000003"/>
    <n v="4.8499999999999996"/>
    <n v="2.12"/>
    <n v="2.88"/>
    <n v="1.01"/>
    <n v="0.71"/>
    <n v="2.87"/>
    <n v="1.92"/>
    <n v="2.96"/>
    <n v="17.73"/>
    <n v="1.1599999999999999"/>
    <n v="12.11"/>
    <n v="1.5"/>
    <n v="2.25"/>
    <n v="3.79"/>
    <n v="0.76"/>
    <n v="10.08"/>
    <n v="36.340000000000003"/>
    <n v="0.95"/>
    <n v="0"/>
    <n v="607.61"/>
    <n v="447.8"/>
    <n v="1522.19"/>
    <n v="1132.42"/>
    <n v="94.6"/>
    <n v="25.97"/>
    <n v="20.91"/>
    <n v="37.299999999999997"/>
    <n v="0"/>
    <n v="9.09"/>
    <n v="57.01"/>
    <n v="28.5"/>
    <n v="88.52"/>
    <n v="97.38"/>
    <n v="13089.54"/>
    <n v="6014.32"/>
    <n v="1685"/>
    <n v="1.9"/>
    <n v="2.57"/>
    <n v="0.76"/>
    <n v="9.09"/>
    <n v="4.83"/>
    <n v="2.62"/>
    <n v="2.65"/>
    <n v="1.99"/>
    <n v="3.53"/>
    <n v="3.2"/>
    <n v="3.47"/>
    <n v="2.27"/>
    <n v="2.6"/>
    <n v="23.53"/>
    <n v="26608.14"/>
    <n v="608.74"/>
    <n v="20853.86"/>
    <n v="1.2671999999999999"/>
    <n v="0.12333333333333334"/>
    <n v="1.9503000000000004"/>
    <n v="0.28700000000000003"/>
    <n v="0.24149999999999999"/>
    <n v="0.13100000000000001"/>
    <n v="0.79499999999999993"/>
    <n v="0.59699999999999998"/>
    <n v="0.96000000000000019"/>
    <n v="0.2082"/>
    <n v="0.13619999999999999"/>
    <n v="7.8E-2"/>
    <n v="0.23530000000000001"/>
    <n v="0.2016"/>
    <n v="7.2116333333333325"/>
    <n v="2632.2461666666663"/>
    <n v="2105.7969333333331"/>
    <n v="9888.5280000000002"/>
    <n v="10809.564"/>
    <n v="4401.0480000000007"/>
    <n v="4647.9840000000004"/>
    <m/>
    <n v="172.4391"/>
    <n v="2221.4850999999999"/>
    <s v="Taiwan"/>
    <s v="TWN"/>
    <x v="278"/>
  </r>
  <r>
    <n v="400"/>
    <x v="399"/>
    <n v="2.68"/>
    <n v="26.84"/>
    <n v="5.37"/>
    <n v="2.15"/>
    <n v="3.36"/>
    <n v="0.55000000000000004"/>
    <n v="0.33"/>
    <n v="1.62"/>
    <n v="1.45"/>
    <n v="1.99"/>
    <n v="23.55"/>
    <n v="0.41"/>
    <n v="16.11"/>
    <n v="1.65"/>
    <n v="3.42"/>
    <n v="3.76"/>
    <n v="1.19"/>
    <n v="2.97"/>
    <n v="0"/>
    <n v="1.0900000000000001"/>
    <n v="0"/>
    <n v="660.8"/>
    <n v="310.24"/>
    <n v="1573.52"/>
    <n v="770.88"/>
    <n v="87.27"/>
    <n v="15.38"/>
    <n v="12.61"/>
    <n v="57.82"/>
    <n v="12.08"/>
    <n v="6.71"/>
    <n v="52.87"/>
    <n v="36.83"/>
    <n v="99.55"/>
    <n v="80.53"/>
    <n v="5100.12"/>
    <n v="2222.54"/>
    <n v="606.61"/>
    <n v="6.17"/>
    <n v="0.94"/>
    <n v="1.07"/>
    <n v="4.83"/>
    <n v="2.8"/>
    <n v="2.14"/>
    <n v="1.44"/>
    <n v="1.29"/>
    <n v="2.2599999999999998"/>
    <n v="1.4"/>
    <n v="1.66"/>
    <n v="1.38"/>
    <n v="1.28"/>
    <n v="9.69"/>
    <n v="25105.41"/>
    <n v="670.52"/>
    <n v="12271.07"/>
    <n v="0.95699999999999985"/>
    <n v="8.2916666666666666E-2"/>
    <n v="2.5905"/>
    <n v="0.16200000000000001"/>
    <n v="0.13999999999999999"/>
    <n v="0.10700000000000001"/>
    <n v="0.43200000000000005"/>
    <n v="0.38700000000000001"/>
    <n v="0.41999999999999993"/>
    <n v="9.9599999999999994E-2"/>
    <n v="8.2799999999999999E-2"/>
    <n v="3.8400000000000004E-2"/>
    <n v="9.69E-2"/>
    <n v="5.9400000000000008E-2"/>
    <n v="5.6555166666666663"/>
    <n v="2064.2635833333334"/>
    <n v="1651.4108666666668"/>
    <n v="10077.312"/>
    <n v="7491.8040000000001"/>
    <n v="4600.9920000000002"/>
    <n v="3346.0439999999999"/>
    <m/>
    <n v="0"/>
    <n v="0"/>
    <s v="Thailand"/>
    <s v="THA"/>
    <x v="279"/>
  </r>
  <r>
    <n v="401"/>
    <x v="400"/>
    <n v="1.61"/>
    <n v="21.47"/>
    <n v="0"/>
    <n v="2.08"/>
    <n v="2.95"/>
    <n v="0"/>
    <n v="0.35"/>
    <n v="1.37"/>
    <n v="1.38"/>
    <n v="1.74"/>
    <n v="0"/>
    <n v="0.46"/>
    <n v="15.43"/>
    <n v="1.68"/>
    <n v="2.68"/>
    <n v="3.89"/>
    <n v="0"/>
    <n v="2.25"/>
    <n v="0"/>
    <n v="1.08"/>
    <n v="0"/>
    <n v="388"/>
    <n v="224.81"/>
    <n v="0"/>
    <n v="389.22"/>
    <n v="51.82"/>
    <n v="15.47"/>
    <n v="12.82"/>
    <n v="33.82"/>
    <n v="0"/>
    <n v="5.64"/>
    <n v="0"/>
    <n v="29.53"/>
    <n v="73.819999999999993"/>
    <n v="0"/>
    <n v="0"/>
    <n v="0"/>
    <n v="545.79999999999995"/>
    <n v="0"/>
    <n v="0"/>
    <n v="0"/>
    <n v="0"/>
    <n v="2.54"/>
    <n v="1.1499999999999999"/>
    <n v="1.24"/>
    <n v="0.67"/>
    <n v="1.49"/>
    <n v="1.1100000000000001"/>
    <n v="1.34"/>
    <n v="1.1299999999999999"/>
    <n v="0"/>
    <n v="8.0500000000000007"/>
    <n v="0"/>
    <n v="0"/>
    <n v="12213.44"/>
    <n v="0.91079999999999983"/>
    <n v="7.2499999999999995E-2"/>
    <n v="0"/>
    <n v="0.13700000000000001"/>
    <n v="0.127"/>
    <n v="5.7499999999999996E-2"/>
    <n v="0.372"/>
    <n v="0.20100000000000001"/>
    <n v="0.33300000000000002"/>
    <n v="8.0399999999999999E-2"/>
    <n v="6.7799999999999999E-2"/>
    <n v="0"/>
    <n v="8.0500000000000016E-2"/>
    <n v="4.4999999999999998E-2"/>
    <n v="0"/>
    <n v="0"/>
    <n v="0"/>
    <n v="0"/>
    <n v="3844.6680000000006"/>
    <n v="2752.9679999999998"/>
    <n v="2364.9780000000001"/>
    <m/>
    <n v="0"/>
    <n v="0"/>
    <s v="Thailand"/>
    <s v="THA"/>
    <x v="280"/>
  </r>
  <r>
    <n v="402"/>
    <x v="401"/>
    <n v="0"/>
    <n v="0"/>
    <n v="0"/>
    <n v="0"/>
    <n v="0"/>
    <n v="0"/>
    <n v="0"/>
    <n v="0"/>
    <n v="0"/>
    <n v="0"/>
    <n v="0"/>
    <n v="0"/>
    <n v="0"/>
    <n v="0"/>
    <n v="0"/>
    <n v="0"/>
    <n v="0"/>
    <n v="0"/>
    <n v="0"/>
    <n v="1.6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281"/>
  </r>
  <r>
    <n v="403"/>
    <x v="402"/>
    <n v="3.72"/>
    <n v="49.65"/>
    <n v="0"/>
    <n v="1.66"/>
    <n v="1.86"/>
    <n v="0.63"/>
    <n v="0.32"/>
    <n v="2.81"/>
    <n v="1.47"/>
    <n v="2.2000000000000002"/>
    <n v="0"/>
    <n v="0.55000000000000004"/>
    <n v="4.1399999999999997"/>
    <n v="1.05"/>
    <n v="1.55"/>
    <n v="0"/>
    <n v="0"/>
    <n v="3.8"/>
    <n v="0"/>
    <n v="1.1000000000000001"/>
    <n v="0"/>
    <n v="0"/>
    <n v="0"/>
    <n v="1158.53"/>
    <n v="0"/>
    <n v="45.51"/>
    <n v="0"/>
    <n v="9.7200000000000006"/>
    <n v="20.27"/>
    <n v="0"/>
    <n v="8.2799999999999994"/>
    <n v="16.96"/>
    <n v="0"/>
    <n v="0"/>
    <n v="0"/>
    <n v="0"/>
    <n v="0"/>
    <n v="0"/>
    <n v="0"/>
    <n v="0"/>
    <n v="0"/>
    <n v="0"/>
    <n v="2.48"/>
    <n v="1.69"/>
    <n v="2.59"/>
    <n v="0.45"/>
    <n v="2.21"/>
    <n v="1.99"/>
    <n v="2.64"/>
    <n v="1.03"/>
    <n v="1.92"/>
    <n v="5"/>
    <n v="0"/>
    <n v="0"/>
    <n v="0"/>
    <n v="0.97019999999999995"/>
    <n v="9.1666666666666674E-2"/>
    <n v="0"/>
    <n v="0.28100000000000003"/>
    <n v="0.124"/>
    <n v="8.4499999999999992E-2"/>
    <n v="0.77699999999999991"/>
    <n v="0.13500000000000001"/>
    <n v="0.59699999999999998"/>
    <n v="0.15840000000000001"/>
    <n v="6.1800000000000001E-2"/>
    <n v="5.7599999999999998E-2"/>
    <n v="0.05"/>
    <n v="7.5999999999999998E-2"/>
    <n v="0"/>
    <n v="0"/>
    <n v="0"/>
    <n v="0"/>
    <n v="0"/>
    <n v="0"/>
    <n v="0"/>
    <m/>
    <n v="0"/>
    <n v="0"/>
    <s v="Ghana"/>
    <s v="GHA"/>
    <x v="282"/>
  </r>
  <r>
    <n v="404"/>
    <x v="403"/>
    <n v="0"/>
    <n v="0"/>
    <n v="0"/>
    <n v="0"/>
    <n v="0"/>
    <n v="0"/>
    <n v="0"/>
    <n v="0"/>
    <n v="0"/>
    <n v="0"/>
    <n v="0"/>
    <n v="0"/>
    <n v="0"/>
    <n v="0"/>
    <n v="0"/>
    <n v="0"/>
    <n v="0"/>
    <n v="0"/>
    <n v="0"/>
    <n v="0.77"/>
    <n v="0"/>
    <n v="0"/>
    <n v="0"/>
    <n v="0"/>
    <n v="0"/>
    <n v="0"/>
    <n v="0"/>
    <n v="0"/>
    <n v="0"/>
    <n v="0"/>
    <n v="0"/>
    <n v="0"/>
    <n v="0"/>
    <n v="0"/>
    <n v="0"/>
    <n v="0"/>
    <n v="0"/>
    <n v="0"/>
    <n v="6.36"/>
    <n v="0"/>
    <n v="0"/>
    <n v="0"/>
    <n v="0"/>
    <n v="0"/>
    <n v="0"/>
    <n v="0"/>
    <n v="0"/>
    <n v="0"/>
    <n v="0"/>
    <n v="0"/>
    <n v="0"/>
    <n v="0"/>
    <n v="0"/>
    <n v="0"/>
    <n v="0"/>
    <n v="0"/>
    <n v="0"/>
    <n v="0"/>
    <n v="0"/>
    <n v="0"/>
    <n v="0"/>
    <n v="0"/>
    <n v="0"/>
    <n v="0"/>
    <n v="0"/>
    <n v="0"/>
    <n v="0"/>
    <n v="0"/>
    <n v="0"/>
    <n v="0"/>
    <n v="0"/>
    <n v="0"/>
    <n v="0"/>
    <n v="0"/>
    <n v="0"/>
    <n v="0"/>
    <m/>
    <n v="0"/>
    <n v="0"/>
    <s v="United States"/>
    <s v="USA"/>
    <x v="283"/>
  </r>
  <r>
    <n v="405"/>
    <x v="404"/>
    <n v="6.54"/>
    <n v="39.270000000000003"/>
    <n v="6.54"/>
    <n v="5.89"/>
    <n v="6.54"/>
    <n v="0.49"/>
    <n v="0.37"/>
    <n v="1.43"/>
    <n v="0.52"/>
    <n v="1.9"/>
    <n v="6.9"/>
    <n v="0.51"/>
    <n v="19.63"/>
    <n v="4.7"/>
    <n v="5.94"/>
    <n v="3.27"/>
    <n v="0.72"/>
    <n v="4.8600000000000003"/>
    <n v="0"/>
    <n v="1.39"/>
    <n v="0"/>
    <n v="309.88"/>
    <n v="236.61"/>
    <n v="583.29999999999995"/>
    <n v="437.72"/>
    <n v="79.75"/>
    <n v="30.83"/>
    <n v="14.8"/>
    <n v="53.76"/>
    <n v="26.51"/>
    <n v="11.78"/>
    <n v="72.569999999999993"/>
    <n v="47.45"/>
    <n v="113.13"/>
    <n v="87.55"/>
    <n v="981.7"/>
    <n v="603.55999999999995"/>
    <n v="617.79"/>
    <n v="7.64"/>
    <n v="0.46"/>
    <n v="0"/>
    <n v="0"/>
    <n v="1.84"/>
    <n v="1.44"/>
    <n v="0.93"/>
    <n v="0.64"/>
    <n v="3.6"/>
    <n v="1.64"/>
    <n v="0.73"/>
    <n v="1.62"/>
    <n v="0.87"/>
    <n v="10.64"/>
    <n v="28889.919999999998"/>
    <n v="238.61"/>
    <n v="4435.8100000000004"/>
    <n v="0.34320000000000001"/>
    <n v="7.9166666666666663E-2"/>
    <n v="0.75900000000000012"/>
    <n v="0.14299999999999999"/>
    <n v="9.1999999999999998E-2"/>
    <n v="7.1999999999999995E-2"/>
    <n v="0.27900000000000003"/>
    <n v="0.192"/>
    <n v="0.49199999999999999"/>
    <n v="4.3799999999999999E-2"/>
    <n v="9.7199999999999995E-2"/>
    <n v="2.6100000000000002E-2"/>
    <n v="0.10640000000000001"/>
    <n v="9.7200000000000009E-2"/>
    <n v="2.8220666666666667"/>
    <n v="1030.0543333333333"/>
    <n v="824.04346666666663"/>
    <n v="4141.0919999999996"/>
    <n v="4453.5"/>
    <n v="2500.5720000000001"/>
    <n v="2643.51"/>
    <m/>
    <n v="0"/>
    <n v="0"/>
    <s v="Jordan"/>
    <s v="JOR"/>
    <x v="284"/>
  </r>
  <r>
    <n v="406"/>
    <x v="405"/>
    <n v="0"/>
    <n v="0"/>
    <n v="0"/>
    <n v="0"/>
    <n v="0"/>
    <n v="0"/>
    <n v="0"/>
    <n v="0"/>
    <n v="0"/>
    <n v="0"/>
    <n v="0"/>
    <n v="0"/>
    <n v="0"/>
    <n v="1.68"/>
    <n v="0"/>
    <n v="0"/>
    <n v="0"/>
    <n v="0"/>
    <n v="0"/>
    <n v="0.86"/>
    <n v="0"/>
    <n v="0"/>
    <n v="0"/>
    <n v="0"/>
    <n v="0"/>
    <n v="0"/>
    <n v="0"/>
    <n v="54.22"/>
    <n v="0"/>
    <n v="0"/>
    <n v="0"/>
    <n v="0"/>
    <n v="0"/>
    <n v="0"/>
    <n v="0"/>
    <n v="0"/>
    <n v="0"/>
    <n v="6262.21"/>
    <n v="6.51"/>
    <n v="0"/>
    <n v="0"/>
    <n v="0"/>
    <n v="0"/>
    <n v="0"/>
    <n v="0"/>
    <n v="0"/>
    <n v="0"/>
    <n v="0"/>
    <n v="0"/>
    <n v="0"/>
    <n v="0"/>
    <n v="0"/>
    <n v="0"/>
    <n v="0"/>
    <n v="0"/>
    <n v="0"/>
    <n v="0"/>
    <n v="0"/>
    <n v="0"/>
    <n v="0"/>
    <n v="0"/>
    <n v="0"/>
    <n v="0"/>
    <n v="0"/>
    <n v="0"/>
    <n v="0"/>
    <n v="0"/>
    <n v="0"/>
    <n v="0"/>
    <n v="0"/>
    <n v="0"/>
    <n v="0"/>
    <n v="0"/>
    <n v="0"/>
    <n v="0"/>
    <n v="0"/>
    <m/>
    <n v="0"/>
    <n v="0"/>
    <s v="United States"/>
    <s v="USA"/>
    <x v="242"/>
  </r>
  <r>
    <n v="407"/>
    <x v="406"/>
    <n v="0"/>
    <n v="0"/>
    <n v="0"/>
    <n v="0"/>
    <n v="0"/>
    <n v="0"/>
    <n v="0"/>
    <n v="0.69"/>
    <n v="0"/>
    <n v="2.7"/>
    <n v="0"/>
    <n v="0"/>
    <n v="13.92"/>
    <n v="0"/>
    <n v="0"/>
    <n v="0"/>
    <n v="0"/>
    <n v="0"/>
    <n v="0"/>
    <n v="0.8"/>
    <n v="0"/>
    <n v="0"/>
    <n v="669.24"/>
    <n v="0"/>
    <n v="1485.48"/>
    <n v="123.63"/>
    <n v="64.06"/>
    <n v="0"/>
    <n v="0"/>
    <n v="0"/>
    <n v="0"/>
    <n v="0"/>
    <n v="0"/>
    <n v="0"/>
    <n v="0"/>
    <n v="0"/>
    <n v="0"/>
    <n v="3046.16"/>
    <n v="0"/>
    <n v="0"/>
    <n v="0"/>
    <n v="0"/>
    <n v="0"/>
    <n v="0"/>
    <n v="0"/>
    <n v="0"/>
    <n v="0"/>
    <n v="0"/>
    <n v="0"/>
    <n v="0"/>
    <n v="0"/>
    <n v="0"/>
    <n v="0"/>
    <n v="0"/>
    <n v="0"/>
    <n v="0"/>
    <n v="0.1125"/>
    <n v="0"/>
    <n v="6.8999999999999992E-2"/>
    <n v="0"/>
    <n v="0"/>
    <n v="0"/>
    <n v="0"/>
    <n v="0"/>
    <n v="0"/>
    <n v="0"/>
    <n v="0"/>
    <n v="0"/>
    <n v="0"/>
    <n v="0"/>
    <n v="0"/>
    <n v="0"/>
    <n v="0"/>
    <n v="0"/>
    <n v="0"/>
    <n v="0"/>
    <m/>
    <n v="0"/>
    <n v="0"/>
    <s v="United States"/>
    <s v="USA"/>
    <x v="285"/>
  </r>
  <r>
    <n v="408"/>
    <x v="407"/>
    <n v="4.03"/>
    <n v="32.21"/>
    <n v="6.71"/>
    <n v="2.68"/>
    <n v="2.82"/>
    <n v="0.79"/>
    <n v="0.38"/>
    <n v="1.33"/>
    <n v="1.43"/>
    <n v="1.98"/>
    <n v="0"/>
    <n v="0.45"/>
    <n v="16.11"/>
    <n v="1.6"/>
    <n v="2.4900000000000002"/>
    <n v="3.92"/>
    <n v="0"/>
    <n v="2.5099999999999998"/>
    <n v="0"/>
    <n v="1.1100000000000001"/>
    <n v="0"/>
    <n v="508.98"/>
    <n v="453.64"/>
    <n v="1593.79"/>
    <n v="1442.8"/>
    <n v="113.54"/>
    <n v="13.36"/>
    <n v="13.73"/>
    <n v="64.42"/>
    <n v="0"/>
    <n v="8.0500000000000007"/>
    <n v="0"/>
    <n v="31.27"/>
    <n v="99.77"/>
    <n v="0"/>
    <n v="0"/>
    <n v="0"/>
    <n v="0"/>
    <n v="0"/>
    <n v="0"/>
    <n v="0"/>
    <n v="0"/>
    <n v="2.81"/>
    <n v="0"/>
    <n v="1.25"/>
    <n v="0"/>
    <n v="1.98"/>
    <n v="1.48"/>
    <n v="0"/>
    <n v="0.96"/>
    <n v="0"/>
    <n v="9.31"/>
    <n v="0"/>
    <n v="0"/>
    <n v="10125.08"/>
    <n v="0.94379999999999986"/>
    <n v="8.2500000000000004E-2"/>
    <n v="0"/>
    <n v="0.13300000000000001"/>
    <n v="0.14050000000000001"/>
    <n v="0"/>
    <n v="0.375"/>
    <n v="0"/>
    <n v="0.44399999999999995"/>
    <n v="0"/>
    <n v="5.7599999999999998E-2"/>
    <n v="0"/>
    <n v="9.3100000000000002E-2"/>
    <n v="5.0200000000000002E-2"/>
    <n v="0"/>
    <n v="0"/>
    <n v="0"/>
    <n v="10358.423999999999"/>
    <n v="13699.392"/>
    <n v="3849.5640000000003"/>
    <n v="4796.9519999999993"/>
    <m/>
    <n v="0"/>
    <n v="0"/>
    <s v="Thailand"/>
    <s v="THA"/>
    <x v="286"/>
  </r>
  <r>
    <n v="409"/>
    <x v="408"/>
    <n v="0"/>
    <n v="0"/>
    <n v="0"/>
    <n v="0"/>
    <n v="0"/>
    <n v="1.54"/>
    <n v="1.1299999999999999"/>
    <n v="0"/>
    <n v="0"/>
    <n v="2.37"/>
    <n v="0"/>
    <n v="0"/>
    <n v="0"/>
    <n v="0"/>
    <n v="0"/>
    <n v="0"/>
    <n v="0"/>
    <n v="0"/>
    <n v="0"/>
    <n v="0.97"/>
    <n v="0"/>
    <n v="0"/>
    <n v="0"/>
    <n v="1289.97"/>
    <n v="0"/>
    <n v="0"/>
    <n v="48.75"/>
    <n v="16.95"/>
    <n v="0"/>
    <n v="0"/>
    <n v="0"/>
    <n v="0"/>
    <n v="0"/>
    <n v="0"/>
    <n v="0"/>
    <n v="0"/>
    <n v="0"/>
    <n v="0"/>
    <n v="0"/>
    <n v="0"/>
    <n v="0"/>
    <n v="0"/>
    <n v="0"/>
    <n v="0"/>
    <n v="0"/>
    <n v="0"/>
    <n v="3.29"/>
    <n v="0"/>
    <n v="0"/>
    <n v="0"/>
    <n v="0"/>
    <n v="0"/>
    <n v="0"/>
    <n v="0"/>
    <n v="0"/>
    <n v="0"/>
    <n v="9.8750000000000004E-2"/>
    <n v="0"/>
    <n v="0"/>
    <n v="0"/>
    <n v="0"/>
    <n v="0"/>
    <n v="0"/>
    <n v="0"/>
    <n v="0"/>
    <n v="0"/>
    <n v="0"/>
    <n v="0"/>
    <n v="0"/>
    <n v="0"/>
    <n v="0"/>
    <n v="0"/>
    <n v="0"/>
    <n v="0"/>
    <n v="0"/>
    <n v="0"/>
    <m/>
    <n v="0"/>
    <n v="0"/>
    <s v="Guatemala"/>
    <s v="GTM"/>
    <x v="287"/>
  </r>
  <r>
    <n v="410"/>
    <x v="409"/>
    <n v="0"/>
    <n v="27.69"/>
    <n v="0"/>
    <n v="0.99"/>
    <n v="1.29"/>
    <n v="0.62"/>
    <n v="0.32"/>
    <n v="0"/>
    <n v="0"/>
    <n v="1.52"/>
    <n v="0"/>
    <n v="0"/>
    <n v="0"/>
    <n v="0"/>
    <n v="0"/>
    <n v="0"/>
    <n v="0"/>
    <n v="0"/>
    <n v="0"/>
    <n v="0.91"/>
    <n v="0"/>
    <n v="0"/>
    <n v="0"/>
    <n v="0"/>
    <n v="0"/>
    <n v="0"/>
    <n v="0"/>
    <n v="5.89"/>
    <n v="0"/>
    <n v="0"/>
    <n v="0"/>
    <n v="0"/>
    <n v="0"/>
    <n v="0"/>
    <n v="0"/>
    <n v="0"/>
    <n v="0"/>
    <n v="0"/>
    <n v="0"/>
    <n v="0"/>
    <n v="0"/>
    <n v="0"/>
    <n v="0"/>
    <n v="0"/>
    <n v="0"/>
    <n v="0"/>
    <n v="1.58"/>
    <n v="0"/>
    <n v="0"/>
    <n v="0"/>
    <n v="0"/>
    <n v="0"/>
    <n v="0"/>
    <n v="0"/>
    <n v="0"/>
    <n v="0"/>
    <n v="6.3333333333333339E-2"/>
    <n v="0"/>
    <n v="0"/>
    <n v="0"/>
    <n v="0"/>
    <n v="0"/>
    <n v="0"/>
    <n v="0"/>
    <n v="0"/>
    <n v="0"/>
    <n v="0"/>
    <n v="0"/>
    <n v="0"/>
    <n v="0"/>
    <n v="0"/>
    <n v="0"/>
    <n v="0"/>
    <n v="0"/>
    <n v="0"/>
    <n v="0"/>
    <m/>
    <n v="0"/>
    <n v="0"/>
    <s v="Vietnam"/>
    <s v="VNM"/>
    <x v="288"/>
  </r>
  <r>
    <n v="411"/>
    <x v="410"/>
    <n v="12.08"/>
    <n v="0"/>
    <n v="0"/>
    <n v="3.51"/>
    <n v="0"/>
    <n v="0"/>
    <n v="0"/>
    <n v="0"/>
    <n v="0"/>
    <n v="0"/>
    <n v="0"/>
    <n v="0"/>
    <n v="0"/>
    <n v="0"/>
    <n v="0"/>
    <n v="0"/>
    <n v="0"/>
    <n v="0"/>
    <n v="0"/>
    <n v="0.97"/>
    <n v="0"/>
    <n v="0"/>
    <n v="0"/>
    <n v="0"/>
    <n v="0"/>
    <n v="0"/>
    <n v="0"/>
    <n v="25.6"/>
    <n v="0"/>
    <n v="0"/>
    <n v="0"/>
    <n v="0"/>
    <n v="0"/>
    <n v="0"/>
    <n v="0"/>
    <n v="0"/>
    <n v="0"/>
    <n v="0"/>
    <n v="0"/>
    <n v="0"/>
    <n v="0"/>
    <n v="0"/>
    <n v="0"/>
    <n v="0"/>
    <n v="0"/>
    <n v="0"/>
    <n v="0"/>
    <n v="0"/>
    <n v="0"/>
    <n v="0"/>
    <n v="0"/>
    <n v="0"/>
    <n v="0"/>
    <n v="0"/>
    <n v="0"/>
    <n v="0"/>
    <n v="0"/>
    <n v="0"/>
    <n v="0"/>
    <n v="0"/>
    <n v="0"/>
    <n v="0"/>
    <n v="0"/>
    <n v="0"/>
    <n v="0"/>
    <n v="0"/>
    <n v="0"/>
    <n v="0"/>
    <n v="0"/>
    <n v="0"/>
    <n v="0"/>
    <n v="0"/>
    <n v="0"/>
    <n v="0"/>
    <n v="0"/>
    <n v="0"/>
    <m/>
    <n v="0"/>
    <n v="0"/>
    <s v="Guyana"/>
    <s v="GUY"/>
    <x v="289"/>
  </r>
  <r>
    <n v="412"/>
    <x v="411"/>
    <n v="1.98"/>
    <n v="19.78"/>
    <n v="4.96"/>
    <n v="0.79"/>
    <n v="1.58"/>
    <n v="0.42"/>
    <n v="0.26"/>
    <n v="1.47"/>
    <n v="1.1599999999999999"/>
    <n v="1.74"/>
    <n v="9.43"/>
    <n v="0.49"/>
    <n v="11.87"/>
    <n v="0.71"/>
    <n v="1.5"/>
    <n v="0"/>
    <n v="0.3"/>
    <n v="3.65"/>
    <n v="7.91"/>
    <n v="0.91"/>
    <n v="0"/>
    <n v="352.1"/>
    <n v="227.42"/>
    <n v="913.62"/>
    <n v="656.54"/>
    <n v="77.489999999999995"/>
    <n v="8.81"/>
    <n v="5.2"/>
    <n v="23.85"/>
    <n v="0"/>
    <n v="3.96"/>
    <n v="32.299999999999997"/>
    <n v="37.130000000000003"/>
    <n v="87"/>
    <n v="97.49"/>
    <n v="2429.9"/>
    <n v="1384.28"/>
    <n v="432.6"/>
    <n v="10.75"/>
    <n v="0.61"/>
    <n v="0.59"/>
    <n v="0"/>
    <n v="3.39"/>
    <n v="1.9"/>
    <n v="1.1599999999999999"/>
    <n v="0.72"/>
    <n v="1.84"/>
    <n v="0.92"/>
    <n v="1.08"/>
    <n v="0.94"/>
    <n v="1.29"/>
    <n v="10.37"/>
    <n v="30915.56"/>
    <n v="220.83"/>
    <n v="13225.35"/>
    <n v="0.76559999999999984"/>
    <n v="7.2499999999999995E-2"/>
    <n v="1.0373000000000001"/>
    <n v="0.14699999999999999"/>
    <n v="0.16950000000000001"/>
    <n v="9.5000000000000001E-2"/>
    <n v="0.34799999999999998"/>
    <n v="0.216"/>
    <n v="0.27600000000000002"/>
    <n v="6.4799999999999996E-2"/>
    <n v="5.6399999999999992E-2"/>
    <n v="3.8699999999999998E-2"/>
    <n v="0.10369999999999999"/>
    <n v="7.2999999999999995E-2"/>
    <n v="3.4634999999999998"/>
    <n v="1264.1775"/>
    <n v="1011.3420000000001"/>
    <n v="5999.0040000000008"/>
    <n v="6386.2799999999988"/>
    <n v="2629.884"/>
    <n v="2524.1999999999998"/>
    <m/>
    <n v="123.4075"/>
    <n v="1438.0325"/>
    <s v="Vietnam"/>
    <s v="VNM"/>
    <x v="290"/>
  </r>
  <r>
    <n v="413"/>
    <x v="412"/>
    <n v="1.98"/>
    <n v="24.54"/>
    <n v="4.75"/>
    <n v="0.99"/>
    <n v="1.78"/>
    <n v="0.53"/>
    <n v="0.33"/>
    <n v="1.53"/>
    <n v="1.05"/>
    <n v="1.51"/>
    <n v="13.25"/>
    <n v="0.47"/>
    <n v="10.88"/>
    <n v="0.88"/>
    <n v="1.45"/>
    <n v="0"/>
    <n v="0.28000000000000003"/>
    <n v="3.62"/>
    <n v="10.78"/>
    <n v="0.93"/>
    <n v="0"/>
    <n v="489.57"/>
    <n v="315.17"/>
    <n v="1224.1400000000001"/>
    <n v="637.1"/>
    <n v="73.349999999999994"/>
    <n v="9.76"/>
    <n v="6.19"/>
    <n v="35.53"/>
    <n v="8.66"/>
    <n v="4.75"/>
    <n v="35.159999999999997"/>
    <n v="29.44"/>
    <n v="115.14"/>
    <n v="91.63"/>
    <n v="5271.56"/>
    <n v="2313.7199999999998"/>
    <n v="486.37"/>
    <n v="10.66"/>
    <n v="0.59"/>
    <n v="0.59"/>
    <n v="0"/>
    <n v="3.21"/>
    <n v="1.26"/>
    <n v="1.35"/>
    <n v="0.83"/>
    <n v="1.87"/>
    <n v="0.9"/>
    <n v="1.02"/>
    <n v="1.07"/>
    <n v="1.1499999999999999"/>
    <n v="10.42"/>
    <n v="35299.1"/>
    <n v="306.02"/>
    <n v="16289.89"/>
    <n v="0.69299999999999995"/>
    <n v="6.2916666666666662E-2"/>
    <n v="1.4575"/>
    <n v="0.153"/>
    <n v="0.1605"/>
    <n v="6.3E-2"/>
    <n v="0.40500000000000008"/>
    <n v="0.24899999999999997"/>
    <n v="0.27"/>
    <n v="6.1199999999999997E-2"/>
    <n v="6.4200000000000007E-2"/>
    <n v="3.4499999999999996E-2"/>
    <n v="0.1042"/>
    <n v="7.2400000000000006E-2"/>
    <n v="3.8504166666666668"/>
    <n v="1405.4020833333334"/>
    <n v="1124.3216666666667"/>
    <n v="7845.5040000000008"/>
    <n v="6188.8560000000007"/>
    <n v="3438.0839999999998"/>
    <n v="3291.4859999999999"/>
    <m/>
    <n v="129.52619999999999"/>
    <n v="1747.7352000000001"/>
    <s v="Vietnam"/>
    <s v="VNM"/>
    <x v="291"/>
  </r>
  <r>
    <n v="414"/>
    <x v="413"/>
    <n v="9.06"/>
    <n v="60.4"/>
    <n v="7.55"/>
    <n v="0"/>
    <n v="0"/>
    <n v="0.68"/>
    <n v="0.47"/>
    <n v="1.42"/>
    <n v="0.92"/>
    <n v="2.38"/>
    <n v="5.36"/>
    <n v="0.43"/>
    <n v="0"/>
    <n v="0"/>
    <n v="0"/>
    <n v="3.02"/>
    <n v="0.91"/>
    <n v="5.59"/>
    <n v="39.26"/>
    <n v="0.31"/>
    <n v="0"/>
    <n v="791.86"/>
    <n v="646.24"/>
    <n v="1409.24"/>
    <n v="1250.47"/>
    <n v="37.75"/>
    <n v="26.9"/>
    <n v="18.45"/>
    <n v="110.83"/>
    <n v="0"/>
    <n v="10.57"/>
    <n v="36.020000000000003"/>
    <n v="50.33"/>
    <n v="85.56"/>
    <n v="81.53"/>
    <n v="0"/>
    <n v="0"/>
    <n v="2082.04"/>
    <n v="0"/>
    <n v="3.02"/>
    <n v="3.02"/>
    <n v="0"/>
    <n v="2.2200000000000002"/>
    <n v="1.52"/>
    <n v="0.98"/>
    <n v="1.29"/>
    <n v="5.5"/>
    <n v="1.89"/>
    <n v="1.39"/>
    <n v="1.82"/>
    <n v="0.71"/>
    <n v="10.3"/>
    <n v="0"/>
    <n v="505.82"/>
    <n v="6240.92"/>
    <n v="0.60719999999999996"/>
    <n v="9.9166666666666667E-2"/>
    <n v="0.58960000000000012"/>
    <n v="0.14199999999999999"/>
    <n v="0.11100000000000002"/>
    <n v="7.5999999999999998E-2"/>
    <n v="0.29399999999999998"/>
    <n v="0.38700000000000001"/>
    <n v="0.56699999999999995"/>
    <n v="8.3400000000000002E-2"/>
    <n v="0.10920000000000001"/>
    <n v="2.1299999999999999E-2"/>
    <n v="0.10300000000000001"/>
    <n v="0.11180000000000001"/>
    <n v="3.3016666666666672"/>
    <n v="1205.1083333333336"/>
    <n v="964.08666666666693"/>
    <n v="8857.2000000000007"/>
    <n v="11525.01"/>
    <n v="5152.92"/>
    <n v="6086.9400000000005"/>
    <m/>
    <n v="175.4323"/>
    <n v="760.26430000000005"/>
    <s v="Kuwait"/>
    <s v="KWT"/>
    <x v="292"/>
  </r>
  <r>
    <n v="415"/>
    <x v="414"/>
    <n v="5.3"/>
    <n v="15.9"/>
    <n v="5.18"/>
    <n v="1.06"/>
    <n v="1.62"/>
    <n v="0.63"/>
    <n v="0.28999999999999998"/>
    <n v="0.78"/>
    <n v="0.44"/>
    <n v="1.56"/>
    <n v="9.69"/>
    <n v="0.43"/>
    <n v="5.3"/>
    <n v="0.96"/>
    <n v="1.64"/>
    <n v="0"/>
    <n v="0.16"/>
    <n v="4.4800000000000004"/>
    <n v="0"/>
    <n v="0.71"/>
    <n v="0"/>
    <n v="425.03"/>
    <n v="321.43"/>
    <n v="767.45"/>
    <n v="534.14"/>
    <n v="27.1"/>
    <n v="11.08"/>
    <n v="8.41"/>
    <n v="37.450000000000003"/>
    <n v="0"/>
    <n v="4.24"/>
    <n v="39.4"/>
    <n v="35.11"/>
    <n v="84.14"/>
    <n v="92.75"/>
    <n v="1065.8"/>
    <n v="729.12"/>
    <n v="329.77"/>
    <n v="0"/>
    <n v="1.27"/>
    <n v="0.28999999999999998"/>
    <n v="3.18"/>
    <n v="0.9"/>
    <n v="1.89"/>
    <n v="0.44"/>
    <n v="0.32"/>
    <n v="1.92"/>
    <n v="1.47"/>
    <n v="1.83"/>
    <n v="1.74"/>
    <n v="0.5"/>
    <n v="6.77"/>
    <n v="0"/>
    <n v="198.37"/>
    <n v="4403.92"/>
    <n v="0.29039999999999999"/>
    <n v="6.5000000000000002E-2"/>
    <n v="1.0659000000000001"/>
    <n v="7.8E-2"/>
    <n v="4.4999999999999998E-2"/>
    <n v="9.4500000000000001E-2"/>
    <n v="0.13200000000000001"/>
    <n v="9.6000000000000002E-2"/>
    <n v="0.441"/>
    <n v="0.10980000000000001"/>
    <n v="0.10440000000000001"/>
    <n v="1.4999999999999999E-2"/>
    <n v="6.770000000000001E-2"/>
    <n v="8.9600000000000013E-2"/>
    <n v="2.6942999999999997"/>
    <n v="983.41949999999986"/>
    <n v="786.73559999999998"/>
    <n v="4844.3520000000008"/>
    <n v="4990.0440000000008"/>
    <n v="2789.8320000000003"/>
    <n v="3075.6539999999995"/>
    <m/>
    <n v="0"/>
    <n v="0"/>
    <s v="Kyrgyzstan"/>
    <s v="KGZ"/>
    <x v="293"/>
  </r>
  <r>
    <n v="416"/>
    <x v="415"/>
    <n v="7.43"/>
    <n v="46.42"/>
    <n v="6.5"/>
    <n v="2.5499999999999998"/>
    <n v="4.18"/>
    <n v="1.5"/>
    <n v="1.1100000000000001"/>
    <n v="1.5"/>
    <n v="0.73"/>
    <n v="2.37"/>
    <n v="9.4499999999999993"/>
    <n v="0.37"/>
    <n v="5.09"/>
    <n v="1.0900000000000001"/>
    <n v="1.44"/>
    <n v="1.86"/>
    <n v="0"/>
    <n v="7.31"/>
    <n v="0"/>
    <n v="0.79"/>
    <n v="0"/>
    <n v="830.94"/>
    <n v="386.84"/>
    <n v="1996.11"/>
    <n v="928.42"/>
    <n v="261.62"/>
    <n v="0"/>
    <n v="53.53"/>
    <n v="67.64"/>
    <n v="0"/>
    <n v="6.03"/>
    <n v="85.88"/>
    <n v="53.38"/>
    <n v="103.98"/>
    <n v="99.81"/>
    <n v="0"/>
    <n v="0"/>
    <n v="417.79"/>
    <n v="0"/>
    <n v="0"/>
    <n v="0"/>
    <n v="0"/>
    <n v="1.46"/>
    <n v="0.78"/>
    <n v="0.75"/>
    <n v="0.65"/>
    <n v="2.2200000000000002"/>
    <n v="1.56"/>
    <n v="0.99"/>
    <n v="1.35"/>
    <n v="0.84"/>
    <n v="9.8699999999999992"/>
    <n v="16247.4"/>
    <n v="222.82"/>
    <n v="4005.48"/>
    <n v="0.48179999999999995"/>
    <n v="9.8750000000000004E-2"/>
    <n v="1.0394999999999999"/>
    <n v="0.15"/>
    <n v="7.2999999999999995E-2"/>
    <n v="3.9E-2"/>
    <n v="0.22500000000000001"/>
    <n v="0.19500000000000001"/>
    <n v="0.46799999999999997"/>
    <n v="5.9399999999999994E-2"/>
    <n v="8.1000000000000003E-2"/>
    <n v="2.52E-2"/>
    <n v="9.8699999999999996E-2"/>
    <n v="0.1462"/>
    <n v="3.1805499999999993"/>
    <n v="1160.9007499999998"/>
    <n v="928.72059999999988"/>
    <n v="0"/>
    <n v="10053.972"/>
    <n v="0"/>
    <n v="0"/>
    <m/>
    <n v="0"/>
    <n v="0"/>
    <s v="Lebanon"/>
    <s v="LBN"/>
    <x v="294"/>
  </r>
  <r>
    <n v="417"/>
    <x v="416"/>
    <n v="3.35"/>
    <n v="26.77"/>
    <n v="5.69"/>
    <n v="2.0099999999999998"/>
    <n v="2.68"/>
    <n v="0.47"/>
    <n v="0.39"/>
    <n v="0.79"/>
    <n v="0.47"/>
    <n v="1.5"/>
    <n v="10.56"/>
    <n v="0.54"/>
    <n v="10.039999999999999"/>
    <n v="1.62"/>
    <n v="2.29"/>
    <n v="2.34"/>
    <n v="0.67"/>
    <n v="5.0599999999999996"/>
    <n v="33.47"/>
    <n v="1.33"/>
    <n v="0"/>
    <n v="337.48"/>
    <n v="178.17"/>
    <n v="944.85"/>
    <n v="485.3"/>
    <n v="23.12"/>
    <n v="34.25"/>
    <n v="12.77"/>
    <n v="38.630000000000003"/>
    <n v="15.25"/>
    <n v="5.35"/>
    <n v="17.399999999999999"/>
    <n v="20.14"/>
    <n v="45.74"/>
    <n v="41.42"/>
    <n v="1014.1"/>
    <n v="0"/>
    <n v="398.79"/>
    <n v="14.33"/>
    <n v="1.34"/>
    <n v="1.27"/>
    <n v="0"/>
    <n v="2.0299999999999998"/>
    <n v="1.43"/>
    <n v="0.8"/>
    <n v="0.48"/>
    <n v="2.15"/>
    <n v="1.48"/>
    <n v="0.69"/>
    <n v="0.86"/>
    <n v="0.79"/>
    <n v="4.0599999999999996"/>
    <n v="17738.439999999999"/>
    <n v="157.56"/>
    <n v="6077.14"/>
    <n v="0.31019999999999998"/>
    <n v="6.25E-2"/>
    <n v="1.1616000000000002"/>
    <n v="7.9000000000000001E-2"/>
    <n v="0.10149999999999999"/>
    <n v="7.1499999999999994E-2"/>
    <n v="0.24000000000000005"/>
    <n v="0.14399999999999999"/>
    <n v="0.44399999999999995"/>
    <n v="4.1399999999999999E-2"/>
    <n v="5.16E-2"/>
    <n v="2.3699999999999999E-2"/>
    <n v="4.0599999999999997E-2"/>
    <n v="0.1012"/>
    <n v="2.8727999999999998"/>
    <n v="1048.5719999999999"/>
    <n v="838.85759999999993"/>
    <n v="5966.64"/>
    <n v="4537.0680000000002"/>
    <n v="2322.42"/>
    <n v="1772.8980000000001"/>
    <m/>
    <n v="95.489199999999997"/>
    <n v="669.73320000000001"/>
    <s v="Kenya"/>
    <s v="KEN"/>
    <x v="295"/>
  </r>
  <r>
    <n v="418"/>
    <x v="417"/>
    <n v="4.8899999999999997"/>
    <n v="0"/>
    <n v="0"/>
    <n v="0"/>
    <n v="0"/>
    <n v="0"/>
    <n v="0"/>
    <n v="0.94"/>
    <n v="0.62"/>
    <n v="1.72"/>
    <n v="8.43"/>
    <n v="0"/>
    <n v="0"/>
    <n v="0"/>
    <n v="0"/>
    <n v="0"/>
    <n v="0"/>
    <n v="5.14"/>
    <n v="0"/>
    <n v="0"/>
    <n v="0"/>
    <n v="0"/>
    <n v="0"/>
    <n v="0"/>
    <n v="0"/>
    <n v="0"/>
    <n v="0"/>
    <n v="0"/>
    <n v="0"/>
    <n v="0"/>
    <n v="0"/>
    <n v="0"/>
    <n v="0"/>
    <n v="0"/>
    <n v="0"/>
    <n v="0"/>
    <n v="0"/>
    <n v="0"/>
    <n v="0"/>
    <n v="0"/>
    <n v="0"/>
    <n v="0"/>
    <n v="1.1299999999999999"/>
    <n v="1.19"/>
    <n v="0.72"/>
    <n v="0"/>
    <n v="0"/>
    <n v="1.58"/>
    <n v="1.02"/>
    <n v="1.44"/>
    <n v="0.59"/>
    <n v="14.04"/>
    <n v="0"/>
    <n v="0"/>
    <n v="0"/>
    <n v="0.40919999999999995"/>
    <n v="7.166666666666667E-2"/>
    <n v="0.92730000000000001"/>
    <n v="9.4E-2"/>
    <n v="5.6499999999999995E-2"/>
    <n v="5.9499999999999997E-2"/>
    <n v="0.21600000000000003"/>
    <n v="0"/>
    <n v="0.47400000000000003"/>
    <n v="6.1199999999999997E-2"/>
    <n v="8.6400000000000005E-2"/>
    <n v="1.77E-2"/>
    <n v="0.1404"/>
    <n v="0.1028"/>
    <n v="0"/>
    <n v="0"/>
    <n v="0"/>
    <n v="0"/>
    <n v="0"/>
    <n v="0"/>
    <n v="0"/>
    <m/>
    <n v="0"/>
    <n v="0"/>
    <s v="Turkey"/>
    <s v="TUR"/>
    <x v="296"/>
  </r>
  <r>
    <n v="419"/>
    <x v="418"/>
    <n v="4.82"/>
    <n v="25.92"/>
    <n v="6.99"/>
    <n v="9.64"/>
    <n v="9.64"/>
    <n v="0.64"/>
    <n v="0.31"/>
    <n v="1.48"/>
    <n v="1.05"/>
    <n v="2.04"/>
    <n v="3.83"/>
    <n v="0.48"/>
    <n v="16.88"/>
    <n v="4.3899999999999997"/>
    <n v="8.14"/>
    <n v="5.3"/>
    <n v="1.21"/>
    <n v="4.6399999999999997"/>
    <n v="0"/>
    <n v="0.56999999999999995"/>
    <n v="21218.51"/>
    <n v="637.09"/>
    <n v="431.18"/>
    <n v="1199.92"/>
    <n v="802.12"/>
    <n v="100.14"/>
    <n v="70.040000000000006"/>
    <n v="44"/>
    <n v="42.26"/>
    <n v="36.770000000000003"/>
    <n v="8.44"/>
    <n v="33.22"/>
    <n v="33.549999999999997"/>
    <n v="70.06"/>
    <n v="72.86"/>
    <n v="1753.74"/>
    <n v="1209.82"/>
    <n v="1503.51"/>
    <n v="4.97"/>
    <n v="2.89"/>
    <n v="0.72"/>
    <n v="0"/>
    <n v="2.14"/>
    <n v="1.6"/>
    <n v="0.82"/>
    <n v="0.77"/>
    <n v="4.49"/>
    <n v="1.67"/>
    <n v="1.06"/>
    <n v="1.65"/>
    <n v="0.79"/>
    <n v="7.31"/>
    <n v="19096.66"/>
    <n v="162.6"/>
    <n v="8235.15"/>
    <n v="0.69299999999999995"/>
    <n v="8.5000000000000006E-2"/>
    <n v="0.42130000000000001"/>
    <n v="0.14799999999999999"/>
    <n v="0.10700000000000001"/>
    <n v="0.08"/>
    <n v="0.246"/>
    <n v="0.23099999999999998"/>
    <n v="0.501"/>
    <n v="6.3600000000000004E-2"/>
    <n v="9.8999999999999991E-2"/>
    <n v="2.3699999999999999E-2"/>
    <n v="7.3099999999999998E-2"/>
    <n v="9.2799999999999994E-2"/>
    <n v="2.8645"/>
    <n v="1045.5425"/>
    <n v="836.43400000000008"/>
    <n v="8232.4560000000019"/>
    <n v="7925.52"/>
    <n v="4855.4759999999997"/>
    <n v="4587.0599999999995"/>
    <m/>
    <n v="0"/>
    <n v="0"/>
    <s v="Oman"/>
    <s v="OMN"/>
    <x v="297"/>
  </r>
  <r>
    <n v="420"/>
    <x v="419"/>
    <n v="0"/>
    <n v="0"/>
    <n v="0"/>
    <n v="0"/>
    <n v="0"/>
    <n v="0"/>
    <n v="0"/>
    <n v="0.56999999999999995"/>
    <n v="0.48"/>
    <n v="1.04"/>
    <n v="0"/>
    <n v="0.33"/>
    <n v="0"/>
    <n v="0"/>
    <n v="0"/>
    <n v="1.64"/>
    <n v="0"/>
    <n v="2.2599999999999998"/>
    <n v="0"/>
    <n v="0.89"/>
    <n v="0"/>
    <n v="0"/>
    <n v="0"/>
    <n v="0"/>
    <n v="0"/>
    <n v="0"/>
    <n v="0"/>
    <n v="2.93"/>
    <n v="0"/>
    <n v="0"/>
    <n v="0"/>
    <n v="0"/>
    <n v="0"/>
    <n v="0"/>
    <n v="0"/>
    <n v="0"/>
    <n v="0"/>
    <n v="0"/>
    <n v="0"/>
    <n v="0"/>
    <n v="0"/>
    <n v="0"/>
    <n v="1.06"/>
    <n v="0.78"/>
    <n v="0.32"/>
    <n v="0"/>
    <n v="0"/>
    <n v="1.25"/>
    <n v="0.28999999999999998"/>
    <n v="0.62"/>
    <n v="0"/>
    <n v="2.83"/>
    <n v="0"/>
    <n v="0"/>
    <n v="0"/>
    <n v="0.31679999999999997"/>
    <n v="4.3333333333333335E-2"/>
    <n v="0"/>
    <n v="5.6999999999999995E-2"/>
    <n v="5.3000000000000005E-2"/>
    <n v="3.9E-2"/>
    <n v="9.6000000000000002E-2"/>
    <n v="0"/>
    <n v="0.375"/>
    <n v="1.7399999999999999E-2"/>
    <n v="3.7199999999999997E-2"/>
    <n v="0"/>
    <n v="2.8300000000000002E-2"/>
    <n v="4.5199999999999997E-2"/>
    <n v="0"/>
    <n v="0"/>
    <n v="0"/>
    <n v="0"/>
    <n v="0"/>
    <n v="0"/>
    <n v="0"/>
    <m/>
    <n v="0"/>
    <n v="0"/>
    <s v="Pakistan"/>
    <s v="PAK"/>
    <x v="298"/>
  </r>
  <r>
    <n v="421"/>
    <x v="420"/>
    <n v="1.1399999999999999"/>
    <n v="13.08"/>
    <n v="3.92"/>
    <n v="0"/>
    <n v="0"/>
    <n v="0.3"/>
    <n v="0.23"/>
    <n v="0.7"/>
    <n v="0.56999999999999995"/>
    <n v="1.07"/>
    <n v="4.47"/>
    <n v="0.35"/>
    <n v="0"/>
    <n v="0"/>
    <n v="0"/>
    <n v="1.7"/>
    <n v="0.16"/>
    <n v="2.87"/>
    <n v="0"/>
    <n v="0.91"/>
    <n v="0"/>
    <n v="148.26"/>
    <n v="86.2"/>
    <n v="371.42"/>
    <n v="251.57"/>
    <n v="96.6"/>
    <n v="15.01"/>
    <n v="3.82"/>
    <n v="22.14"/>
    <n v="4.63"/>
    <n v="3.27"/>
    <n v="15.49"/>
    <n v="22.06"/>
    <n v="79.38"/>
    <n v="32.049999999999997"/>
    <n v="0"/>
    <n v="0"/>
    <n v="197.86"/>
    <n v="22.33"/>
    <n v="0.74"/>
    <n v="0.49"/>
    <n v="2.94"/>
    <n v="1.02"/>
    <n v="0.86"/>
    <n v="0.3"/>
    <n v="0.28999999999999998"/>
    <n v="1.67"/>
    <n v="1.1399999999999999"/>
    <n v="0.45"/>
    <n v="0.73"/>
    <n v="0.52"/>
    <n v="3.62"/>
    <n v="22011.26"/>
    <n v="53.37"/>
    <n v="1962.22"/>
    <n v="0.37619999999999998"/>
    <n v="4.4583333333333336E-2"/>
    <n v="0.49169999999999997"/>
    <n v="6.9999999999999993E-2"/>
    <n v="5.1000000000000004E-2"/>
    <n v="4.2999999999999997E-2"/>
    <n v="0.09"/>
    <n v="8.6999999999999994E-2"/>
    <n v="0.34199999999999997"/>
    <n v="2.7000000000000003E-2"/>
    <n v="4.3799999999999999E-2"/>
    <n v="1.5599999999999999E-2"/>
    <n v="3.6200000000000003E-2"/>
    <n v="5.7400000000000007E-2"/>
    <n v="1.7754833333333333"/>
    <n v="648.05141666666668"/>
    <n v="518.44113333333337"/>
    <n v="2867.0639999999999"/>
    <n v="2852.8980000000001"/>
    <n v="1528.1039999999998"/>
    <n v="1364.568"/>
    <m/>
    <n v="0"/>
    <n v="0"/>
    <s v="Pakistan"/>
    <s v="PAK"/>
    <x v="299"/>
  </r>
  <r>
    <n v="422"/>
    <x v="421"/>
    <n v="1.64"/>
    <n v="10.47"/>
    <n v="3.27"/>
    <n v="0"/>
    <n v="0"/>
    <n v="0.25"/>
    <n v="0.2"/>
    <n v="0.71"/>
    <n v="0.42"/>
    <n v="1.02"/>
    <n v="5.1100000000000003"/>
    <n v="0.31"/>
    <n v="0"/>
    <n v="0"/>
    <n v="0"/>
    <n v="1.8"/>
    <n v="0.2"/>
    <n v="2.63"/>
    <n v="6.54"/>
    <n v="0.92"/>
    <n v="14716.64"/>
    <n v="87.71"/>
    <n v="55.2"/>
    <n v="221.38"/>
    <n v="133.59"/>
    <n v="67.17"/>
    <n v="12.45"/>
    <n v="3.98"/>
    <n v="14.58"/>
    <n v="7.64"/>
    <n v="3.84"/>
    <n v="13.81"/>
    <n v="20.51"/>
    <n v="44.82"/>
    <n v="26.01"/>
    <n v="514.16999999999996"/>
    <n v="259.87"/>
    <n v="154.06"/>
    <n v="19.920000000000002"/>
    <n v="0.59"/>
    <n v="0.33"/>
    <n v="1.1399999999999999"/>
    <n v="0.93"/>
    <n v="0.76"/>
    <n v="0.24"/>
    <n v="0.26"/>
    <n v="1.46"/>
    <n v="1.08"/>
    <n v="0.34"/>
    <n v="0.57999999999999996"/>
    <n v="0.4"/>
    <n v="3.21"/>
    <n v="20657.39"/>
    <n v="39.99"/>
    <n v="943.65"/>
    <n v="0.2772"/>
    <n v="4.2500000000000003E-2"/>
    <n v="0.56210000000000004"/>
    <n v="7.0999999999999994E-2"/>
    <n v="4.65E-2"/>
    <n v="3.7999999999999999E-2"/>
    <n v="7.1999999999999995E-2"/>
    <n v="7.8E-2"/>
    <n v="0.32400000000000001"/>
    <n v="2.0400000000000001E-2"/>
    <n v="3.4799999999999998E-2"/>
    <n v="1.2E-2"/>
    <n v="3.2100000000000004E-2"/>
    <n v="5.2600000000000001E-2"/>
    <n v="1.6632"/>
    <n v="607.06799999999998"/>
    <n v="485.65440000000001"/>
    <n v="1785.0600000000004"/>
    <n v="1614.8820000000001"/>
    <n v="983.03999999999985"/>
    <n v="909.37200000000007"/>
    <m/>
    <n v="64.23060000000001"/>
    <n v="152.05560000000003"/>
    <s v="Pakistan"/>
    <s v="PAK"/>
    <x v="300"/>
  </r>
  <r>
    <n v="423"/>
    <x v="422"/>
    <n v="1.64"/>
    <n v="16.350000000000001"/>
    <n v="3.6"/>
    <n v="0"/>
    <n v="0"/>
    <n v="0.28000000000000003"/>
    <n v="0.2"/>
    <n v="0.62"/>
    <n v="0.55000000000000004"/>
    <n v="1.07"/>
    <n v="4.8099999999999996"/>
    <n v="0.28000000000000003"/>
    <n v="0"/>
    <n v="0"/>
    <n v="0"/>
    <n v="1.7"/>
    <n v="0.16"/>
    <n v="2.2999999999999998"/>
    <n v="5.23"/>
    <n v="0.92"/>
    <n v="0"/>
    <n v="95.77"/>
    <n v="65.099999999999994"/>
    <n v="236.36"/>
    <n v="177.53"/>
    <n v="96.78"/>
    <n v="14.49"/>
    <n v="3.83"/>
    <n v="11.57"/>
    <n v="5.97"/>
    <n v="4.91"/>
    <n v="13.52"/>
    <n v="16.829999999999998"/>
    <n v="63.28"/>
    <n v="23.44"/>
    <n v="587.46"/>
    <n v="430.63"/>
    <n v="184.35"/>
    <n v="20"/>
    <n v="0.72"/>
    <n v="0.49"/>
    <n v="1.64"/>
    <n v="0.94"/>
    <n v="0.67"/>
    <n v="0.28999999999999998"/>
    <n v="0.35"/>
    <n v="1.76"/>
    <n v="1.1100000000000001"/>
    <n v="0.43"/>
    <n v="0.57999999999999996"/>
    <n v="0.43"/>
    <n v="3.27"/>
    <n v="21146.85"/>
    <n v="31.96"/>
    <n v="1001.23"/>
    <n v="0.36299999999999999"/>
    <n v="4.4583333333333336E-2"/>
    <n v="0.52910000000000001"/>
    <n v="6.2E-2"/>
    <n v="4.7E-2"/>
    <n v="3.3500000000000002E-2"/>
    <n v="8.6999999999999994E-2"/>
    <n v="0.105"/>
    <n v="0.33300000000000002"/>
    <n v="2.58E-2"/>
    <n v="3.4799999999999998E-2"/>
    <n v="1.29E-2"/>
    <n v="3.27E-2"/>
    <n v="4.5999999999999999E-2"/>
    <n v="1.7563833333333332"/>
    <n v="641.07991666666658"/>
    <n v="512.86393333333331"/>
    <n v="2056.5959999999995"/>
    <n v="2187.6420000000003"/>
    <n v="1213.056"/>
    <n v="1175.7719999999999"/>
    <m/>
    <n v="64.049900000000008"/>
    <n v="158.94290000000001"/>
    <s v="Pakistan"/>
    <s v="PAK"/>
    <x v="301"/>
  </r>
  <r>
    <n v="424"/>
    <x v="423"/>
    <n v="1.47"/>
    <n v="8.18"/>
    <n v="0"/>
    <n v="0"/>
    <n v="0"/>
    <n v="0.23"/>
    <n v="0.19"/>
    <n v="0.49"/>
    <n v="0.46"/>
    <n v="0.92"/>
    <n v="0"/>
    <n v="0.3"/>
    <n v="0"/>
    <n v="0"/>
    <n v="0"/>
    <n v="0"/>
    <n v="0"/>
    <n v="2.25"/>
    <n v="0"/>
    <n v="0.9"/>
    <n v="0"/>
    <n v="0"/>
    <n v="0"/>
    <n v="183.14"/>
    <n v="117.73"/>
    <n v="63.77"/>
    <n v="10.63"/>
    <n v="3.68"/>
    <n v="12.67"/>
    <n v="0"/>
    <n v="2.94"/>
    <n v="17.329999999999998"/>
    <n v="24.53"/>
    <n v="61.32"/>
    <n v="30.74"/>
    <n v="0"/>
    <n v="0"/>
    <n v="159.43"/>
    <n v="0"/>
    <n v="0.65"/>
    <n v="0"/>
    <n v="0"/>
    <n v="0.98"/>
    <n v="0.55000000000000004"/>
    <n v="0.33"/>
    <n v="0.38"/>
    <n v="1.02"/>
    <n v="1.0900000000000001"/>
    <n v="0.38"/>
    <n v="0.72"/>
    <n v="0.37"/>
    <n v="2.67"/>
    <n v="19753"/>
    <n v="22.07"/>
    <n v="0"/>
    <n v="0.30359999999999998"/>
    <n v="3.8333333333333337E-2"/>
    <n v="0"/>
    <n v="4.9000000000000002E-2"/>
    <n v="4.9000000000000002E-2"/>
    <n v="2.7500000000000004E-2"/>
    <n v="9.9000000000000005E-2"/>
    <n v="0.11399999999999999"/>
    <n v="0.32700000000000007"/>
    <n v="2.2799999999999997E-2"/>
    <n v="4.3200000000000002E-2"/>
    <n v="1.11E-2"/>
    <n v="2.6700000000000002E-2"/>
    <n v="4.4999999999999998E-2"/>
    <n v="0"/>
    <n v="0"/>
    <n v="0"/>
    <n v="1529.0520000000001"/>
    <n v="1451.0220000000002"/>
    <n v="0"/>
    <n v="0"/>
    <m/>
    <n v="0"/>
    <n v="0"/>
    <s v="Pakistan"/>
    <s v="PAK"/>
    <x v="302"/>
  </r>
  <r>
    <n v="425"/>
    <x v="424"/>
    <n v="9.14"/>
    <n v="41.11"/>
    <n v="6.45"/>
    <n v="2.2799999999999998"/>
    <n v="3.2"/>
    <n v="1.42"/>
    <n v="0.72"/>
    <n v="1.7"/>
    <n v="0.87"/>
    <n v="3.21"/>
    <n v="10.24"/>
    <n v="0.59"/>
    <n v="9.14"/>
    <n v="1.1299999999999999"/>
    <n v="1.71"/>
    <n v="3.2"/>
    <n v="0.37"/>
    <n v="6.81"/>
    <n v="14.62"/>
    <n v="1.76"/>
    <n v="0"/>
    <n v="466.75"/>
    <n v="319.94"/>
    <n v="923.99"/>
    <n v="514.37"/>
    <n v="89.7"/>
    <n v="15.1"/>
    <n v="14.02"/>
    <n v="37.92"/>
    <n v="21.67"/>
    <n v="7.31"/>
    <n v="52.86"/>
    <n v="44.92"/>
    <n v="87.62"/>
    <n v="113.2"/>
    <n v="2453.59"/>
    <n v="1245.03"/>
    <n v="547.80999999999995"/>
    <n v="5.68"/>
    <n v="2.74"/>
    <n v="2.9"/>
    <n v="13.7"/>
    <n v="1.4"/>
    <n v="1.66"/>
    <n v="1"/>
    <n v="1.25"/>
    <n v="1.57"/>
    <n v="1.91"/>
    <n v="1.64"/>
    <n v="2.19"/>
    <n v="1.1399999999999999"/>
    <n v="12.29"/>
    <n v="30199.51"/>
    <n v="216.32"/>
    <n v="4972.7700000000004"/>
    <n v="0.57420000000000004"/>
    <n v="0.13375000000000001"/>
    <n v="1.1264000000000001"/>
    <n v="0.16999999999999998"/>
    <n v="6.9999999999999993E-2"/>
    <n v="8.299999999999999E-2"/>
    <n v="0.3"/>
    <n v="0.375"/>
    <n v="0.57299999999999995"/>
    <n v="9.8399999999999987E-2"/>
    <n v="0.13139999999999999"/>
    <n v="3.4199999999999994E-2"/>
    <n v="0.12290000000000001"/>
    <n v="0.13620000000000002"/>
    <n v="3.9284499999999998"/>
    <n v="1433.8842499999998"/>
    <n v="1147.1073999999999"/>
    <n v="6202.5"/>
    <n v="5201.1779999999999"/>
    <n v="3459.06"/>
    <n v="3451.308"/>
    <m/>
    <n v="165.75960000000001"/>
    <n v="648.41660000000002"/>
    <s v="Albania"/>
    <s v="ALB"/>
    <x v="303"/>
  </r>
  <r>
    <n v="426"/>
    <x v="425"/>
    <n v="4.51"/>
    <n v="0"/>
    <n v="0"/>
    <n v="0"/>
    <n v="0"/>
    <n v="0"/>
    <n v="0"/>
    <n v="0"/>
    <n v="0"/>
    <n v="0"/>
    <n v="0"/>
    <n v="0"/>
    <n v="0"/>
    <n v="0"/>
    <n v="0"/>
    <n v="0"/>
    <n v="0"/>
    <n v="0"/>
    <n v="0"/>
    <n v="1.1499999999999999"/>
    <n v="0"/>
    <n v="260.83999999999997"/>
    <n v="229.74"/>
    <n v="424.42"/>
    <n v="431"/>
    <n v="0"/>
    <n v="0"/>
    <n v="3.24"/>
    <n v="0"/>
    <n v="0"/>
    <n v="0"/>
    <n v="0"/>
    <n v="0"/>
    <n v="0"/>
    <n v="0"/>
    <n v="0"/>
    <n v="0"/>
    <n v="0"/>
    <n v="0"/>
    <n v="0"/>
    <n v="0"/>
    <n v="0"/>
    <n v="0"/>
    <n v="0"/>
    <n v="0"/>
    <n v="0"/>
    <n v="0"/>
    <n v="0"/>
    <n v="0.42"/>
    <n v="0"/>
    <n v="0"/>
    <n v="0"/>
    <n v="0"/>
    <n v="0"/>
    <n v="0"/>
    <n v="0"/>
    <n v="0"/>
    <n v="0"/>
    <n v="0"/>
    <n v="0"/>
    <n v="0"/>
    <n v="0"/>
    <n v="0"/>
    <n v="0"/>
    <n v="2.52E-2"/>
    <n v="0"/>
    <n v="0"/>
    <n v="0"/>
    <n v="0"/>
    <n v="0"/>
    <n v="0"/>
    <n v="0"/>
    <n v="0"/>
    <n v="0"/>
    <n v="0"/>
    <n v="0"/>
    <m/>
    <n v="0"/>
    <n v="0"/>
    <s v="India"/>
    <s v="IND"/>
    <x v="304"/>
  </r>
  <r>
    <n v="427"/>
    <x v="426"/>
    <n v="0"/>
    <n v="0"/>
    <n v="0"/>
    <n v="0"/>
    <n v="0"/>
    <n v="0"/>
    <n v="0"/>
    <n v="0.7"/>
    <n v="0.55000000000000004"/>
    <n v="1.1200000000000001"/>
    <n v="4.0199999999999996"/>
    <n v="0.27"/>
    <n v="0"/>
    <n v="0"/>
    <n v="0"/>
    <n v="0"/>
    <n v="0"/>
    <n v="3.11"/>
    <n v="0"/>
    <n v="0.9"/>
    <n v="0"/>
    <n v="92.39"/>
    <n v="0"/>
    <n v="0"/>
    <n v="0"/>
    <n v="92.88"/>
    <n v="9.6999999999999993"/>
    <n v="3.85"/>
    <n v="8.18"/>
    <n v="0"/>
    <n v="0"/>
    <n v="10.63"/>
    <n v="0"/>
    <n v="0"/>
    <n v="0"/>
    <n v="0"/>
    <n v="0"/>
    <n v="158.07"/>
    <n v="0"/>
    <n v="0.74"/>
    <n v="0.65"/>
    <n v="0"/>
    <n v="0.89"/>
    <n v="0.89"/>
    <n v="0.28000000000000003"/>
    <n v="0"/>
    <n v="0"/>
    <n v="1.1200000000000001"/>
    <n v="0.28999999999999998"/>
    <n v="0.56000000000000005"/>
    <n v="0.43"/>
    <n v="2.92"/>
    <n v="18641.080000000002"/>
    <n v="26.44"/>
    <n v="0"/>
    <n v="0.36299999999999999"/>
    <n v="4.6666666666666669E-2"/>
    <n v="0.44219999999999998"/>
    <n v="6.9999999999999993E-2"/>
    <n v="4.4499999999999998E-2"/>
    <n v="4.4499999999999998E-2"/>
    <n v="8.4000000000000005E-2"/>
    <n v="0"/>
    <n v="0.33600000000000002"/>
    <n v="1.7399999999999999E-2"/>
    <n v="3.3600000000000005E-2"/>
    <n v="1.29E-2"/>
    <n v="2.9199999999999997E-2"/>
    <n v="6.2199999999999998E-2"/>
    <n v="0"/>
    <n v="0"/>
    <n v="0"/>
    <n v="0"/>
    <n v="0"/>
    <n v="1157.9999999999998"/>
    <n v="0"/>
    <m/>
    <n v="0"/>
    <n v="0"/>
    <s v="Pakistan"/>
    <s v="PAK"/>
    <x v="305"/>
  </r>
  <r>
    <n v="428"/>
    <x v="427"/>
    <n v="1.64"/>
    <n v="8.18"/>
    <n v="0"/>
    <n v="0"/>
    <n v="0"/>
    <n v="0.27"/>
    <n v="0.19"/>
    <n v="0.68"/>
    <n v="0.42"/>
    <n v="1.01"/>
    <n v="0"/>
    <n v="0.28999999999999998"/>
    <n v="0"/>
    <n v="0"/>
    <n v="0"/>
    <n v="0"/>
    <n v="0.16"/>
    <n v="2.83"/>
    <n v="0"/>
    <n v="0.89"/>
    <n v="0"/>
    <n v="73.58"/>
    <n v="53.96"/>
    <n v="226.2"/>
    <n v="128.09"/>
    <n v="74.66"/>
    <n v="12.37"/>
    <n v="3.01"/>
    <n v="10.36"/>
    <n v="0"/>
    <n v="0"/>
    <n v="9.43"/>
    <n v="15.53"/>
    <n v="0"/>
    <n v="22.57"/>
    <n v="0"/>
    <n v="0"/>
    <n v="171.69"/>
    <n v="0"/>
    <n v="0.9"/>
    <n v="0"/>
    <n v="0"/>
    <n v="0.86"/>
    <n v="0.83"/>
    <n v="0.28000000000000003"/>
    <n v="0"/>
    <n v="1.43"/>
    <n v="1.1299999999999999"/>
    <n v="0.33"/>
    <n v="0.59"/>
    <n v="0.28000000000000003"/>
    <n v="3.35"/>
    <n v="0"/>
    <n v="27.56"/>
    <n v="0"/>
    <n v="0.2772"/>
    <n v="4.2083333333333334E-2"/>
    <n v="0"/>
    <n v="6.8000000000000005E-2"/>
    <n v="4.2999999999999997E-2"/>
    <n v="4.1499999999999995E-2"/>
    <n v="8.4000000000000005E-2"/>
    <n v="0"/>
    <n v="0.33899999999999997"/>
    <n v="1.9800000000000002E-2"/>
    <n v="3.5400000000000001E-2"/>
    <n v="8.4000000000000012E-3"/>
    <n v="3.3500000000000002E-2"/>
    <n v="5.6600000000000004E-2"/>
    <n v="0"/>
    <n v="0"/>
    <n v="0"/>
    <n v="1852.9079999999999"/>
    <n v="1607.9939999999997"/>
    <n v="937.1880000000001"/>
    <n v="940.82399999999984"/>
    <m/>
    <n v="0"/>
    <n v="0"/>
    <s v="Pakistan"/>
    <s v="PAK"/>
    <x v="306"/>
  </r>
  <r>
    <n v="429"/>
    <x v="428"/>
    <n v="8.91"/>
    <n v="33.86"/>
    <n v="8.1999999999999993"/>
    <n v="1.43"/>
    <n v="2.4900000000000002"/>
    <n v="0.87"/>
    <n v="0.51"/>
    <n v="1.84"/>
    <n v="0.69"/>
    <n v="2.31"/>
    <n v="9.17"/>
    <n v="0.6"/>
    <n v="7.13"/>
    <n v="1.2"/>
    <n v="2.0299999999999998"/>
    <n v="2.85"/>
    <n v="0.11"/>
    <n v="6.14"/>
    <n v="0"/>
    <n v="1.1299999999999999"/>
    <n v="0"/>
    <n v="533.51"/>
    <n v="382.09"/>
    <n v="893.3"/>
    <n v="702.18"/>
    <n v="71.34"/>
    <n v="18.63"/>
    <n v="9.33"/>
    <n v="46.02"/>
    <n v="10.69"/>
    <n v="3.56"/>
    <n v="61.79"/>
    <n v="33.67"/>
    <n v="103.25"/>
    <n v="90.68"/>
    <n v="1167.0999999999999"/>
    <n v="754.51"/>
    <n v="482.45"/>
    <n v="12.12"/>
    <n v="1.1599999999999999"/>
    <n v="0.36"/>
    <n v="2.86"/>
    <n v="1.35"/>
    <n v="1.58"/>
    <n v="0.74"/>
    <n v="1.1299999999999999"/>
    <n v="2.56"/>
    <n v="1.76"/>
    <n v="1.63"/>
    <n v="1.59"/>
    <n v="0.96"/>
    <n v="9.42"/>
    <n v="0"/>
    <n v="222.75"/>
    <n v="2529.73"/>
    <n v="0.45539999999999992"/>
    <n v="9.6250000000000002E-2"/>
    <n v="1.0087000000000002"/>
    <n v="0.184"/>
    <n v="6.7500000000000004E-2"/>
    <n v="7.9000000000000001E-2"/>
    <n v="0.22199999999999998"/>
    <n v="0.33899999999999997"/>
    <n v="0.52800000000000002"/>
    <n v="9.7799999999999984E-2"/>
    <n v="9.5399999999999999E-2"/>
    <n v="2.8799999999999999E-2"/>
    <n v="9.4200000000000006E-2"/>
    <n v="0.12279999999999999"/>
    <n v="3.4188499999999995"/>
    <n v="1247.8802499999997"/>
    <n v="998.30419999999981"/>
    <n v="5888.5320000000002"/>
    <n v="6770.0519999999997"/>
    <n v="3729.7920000000004"/>
    <n v="3889.2420000000002"/>
    <m/>
    <n v="0"/>
    <n v="0"/>
    <s v="Georgia"/>
    <s v="GEO"/>
    <x v="307"/>
  </r>
  <r>
    <n v="430"/>
    <x v="429"/>
    <n v="7.31"/>
    <n v="27.41"/>
    <n v="0"/>
    <n v="3.58"/>
    <n v="2.97"/>
    <n v="1.5"/>
    <n v="0.76"/>
    <n v="1.62"/>
    <n v="0.64"/>
    <n v="2.73"/>
    <n v="9.8800000000000008"/>
    <n v="0.59"/>
    <n v="0"/>
    <n v="1.34"/>
    <n v="0"/>
    <n v="0"/>
    <n v="0"/>
    <n v="6.03"/>
    <n v="0"/>
    <n v="1.7"/>
    <n v="0"/>
    <n v="292.18"/>
    <n v="0"/>
    <n v="0"/>
    <n v="0"/>
    <n v="0"/>
    <n v="0"/>
    <n v="13.94"/>
    <n v="0"/>
    <n v="0"/>
    <n v="0"/>
    <n v="0"/>
    <n v="0"/>
    <n v="0"/>
    <n v="0"/>
    <n v="0"/>
    <n v="0"/>
    <n v="0"/>
    <n v="0"/>
    <n v="0"/>
    <n v="0"/>
    <n v="0"/>
    <n v="1.1200000000000001"/>
    <n v="1.1399999999999999"/>
    <n v="0.77"/>
    <n v="0"/>
    <n v="1.54"/>
    <n v="1.77"/>
    <n v="1.1399999999999999"/>
    <n v="1.98"/>
    <n v="0"/>
    <n v="10.41"/>
    <n v="0"/>
    <n v="0"/>
    <n v="0"/>
    <n v="0.4224"/>
    <n v="0.11375"/>
    <n v="1.0868000000000002"/>
    <n v="0.16200000000000001"/>
    <n v="5.6000000000000008E-2"/>
    <n v="5.6999999999999995E-2"/>
    <n v="0.23100000000000001"/>
    <n v="0"/>
    <n v="0.53100000000000003"/>
    <n v="6.8399999999999989E-2"/>
    <n v="0.11879999999999999"/>
    <n v="0"/>
    <n v="0.10410000000000001"/>
    <n v="0.12060000000000001"/>
    <n v="0"/>
    <n v="0"/>
    <n v="0"/>
    <n v="0"/>
    <n v="0"/>
    <n v="0"/>
    <n v="0"/>
    <m/>
    <n v="0"/>
    <n v="0"/>
    <s v="Albania"/>
    <s v="ALB"/>
    <x v="308"/>
  </r>
  <r>
    <n v="431"/>
    <x v="430"/>
    <n v="14"/>
    <n v="65"/>
    <n v="0"/>
    <n v="4.5"/>
    <n v="4"/>
    <n v="2.6"/>
    <n v="2.1"/>
    <n v="1.47"/>
    <n v="1.76"/>
    <n v="4.08"/>
    <n v="0"/>
    <n v="0"/>
    <n v="6"/>
    <n v="1.04"/>
    <n v="0"/>
    <n v="0"/>
    <n v="3"/>
    <n v="11.32"/>
    <n v="60.4"/>
    <n v="1.49"/>
    <n v="0"/>
    <n v="892.86"/>
    <n v="652.66999999999996"/>
    <n v="1558.33"/>
    <n v="1280"/>
    <n v="315"/>
    <n v="29.38"/>
    <n v="19.07"/>
    <n v="35"/>
    <n v="0"/>
    <n v="0"/>
    <n v="0"/>
    <n v="0"/>
    <n v="0"/>
    <n v="0"/>
    <n v="0"/>
    <n v="0"/>
    <n v="2430"/>
    <n v="3.69"/>
    <n v="0"/>
    <n v="0"/>
    <n v="0"/>
    <n v="0"/>
    <n v="0"/>
    <n v="0"/>
    <n v="0"/>
    <n v="3.39"/>
    <n v="1.77"/>
    <n v="3.41"/>
    <n v="1.95"/>
    <n v="0"/>
    <n v="0"/>
    <n v="0"/>
    <n v="0"/>
    <n v="0"/>
    <n v="1.1616"/>
    <n v="0.17"/>
    <n v="0"/>
    <n v="0.14699999999999999"/>
    <n v="0"/>
    <n v="0"/>
    <n v="0"/>
    <n v="0"/>
    <n v="0.53100000000000003"/>
    <n v="0.20459999999999998"/>
    <n v="0.11699999999999999"/>
    <n v="0"/>
    <n v="0"/>
    <n v="0.22640000000000002"/>
    <n v="0"/>
    <n v="0"/>
    <n v="0"/>
    <n v="11424.911999999998"/>
    <n v="13455.768"/>
    <n v="7432.0920000000006"/>
    <n v="7809.7979999999989"/>
    <m/>
    <n v="0"/>
    <n v="0"/>
    <s v="Austria"/>
    <s v="AUT"/>
    <x v="309"/>
  </r>
  <r>
    <n v="432"/>
    <x v="431"/>
    <n v="0"/>
    <n v="0"/>
    <n v="0"/>
    <n v="4.75"/>
    <n v="0"/>
    <n v="0"/>
    <n v="2.85"/>
    <n v="0"/>
    <n v="0"/>
    <n v="4.5599999999999996"/>
    <n v="0"/>
    <n v="0"/>
    <n v="0"/>
    <n v="0"/>
    <n v="0"/>
    <n v="0"/>
    <n v="2.8"/>
    <n v="0"/>
    <n v="0"/>
    <n v="1.51"/>
    <n v="0"/>
    <n v="0"/>
    <n v="962.5"/>
    <n v="0"/>
    <n v="0"/>
    <n v="0"/>
    <n v="0"/>
    <n v="23.1"/>
    <n v="38.75"/>
    <n v="0"/>
    <n v="0"/>
    <n v="0"/>
    <n v="0"/>
    <n v="0"/>
    <n v="0"/>
    <n v="0"/>
    <n v="7886.25"/>
    <n v="2705.5"/>
    <n v="3.97"/>
    <n v="0"/>
    <n v="0"/>
    <n v="0"/>
    <n v="0"/>
    <n v="0"/>
    <n v="0"/>
    <n v="0"/>
    <n v="3.68"/>
    <n v="0"/>
    <n v="0"/>
    <n v="0"/>
    <n v="0"/>
    <n v="0"/>
    <n v="0"/>
    <n v="0"/>
    <n v="0"/>
    <n v="0"/>
    <n v="0.18999999999999997"/>
    <n v="0"/>
    <n v="0"/>
    <n v="0"/>
    <n v="0"/>
    <n v="0"/>
    <n v="0"/>
    <n v="0"/>
    <n v="0"/>
    <n v="0"/>
    <n v="0"/>
    <n v="0"/>
    <n v="0"/>
    <n v="0"/>
    <n v="0"/>
    <n v="0"/>
    <n v="0"/>
    <n v="0"/>
    <n v="0"/>
    <n v="0"/>
    <m/>
    <n v="0"/>
    <n v="0"/>
    <s v="Austria"/>
    <s v="AUT"/>
    <x v="310"/>
  </r>
  <r>
    <n v="433"/>
    <x v="432"/>
    <n v="0"/>
    <n v="0"/>
    <n v="0"/>
    <n v="0"/>
    <n v="0"/>
    <n v="0"/>
    <n v="0"/>
    <n v="0"/>
    <n v="0"/>
    <n v="0"/>
    <n v="0"/>
    <n v="0"/>
    <n v="0"/>
    <n v="0"/>
    <n v="0"/>
    <n v="0"/>
    <n v="0"/>
    <n v="0"/>
    <n v="0"/>
    <n v="0"/>
    <n v="0"/>
    <n v="0"/>
    <n v="0"/>
    <n v="0"/>
    <n v="0"/>
    <n v="0"/>
    <n v="0"/>
    <n v="0"/>
    <n v="0"/>
    <n v="0"/>
    <n v="0"/>
    <n v="0"/>
    <n v="0"/>
    <n v="0"/>
    <n v="0"/>
    <n v="0"/>
    <n v="0"/>
    <n v="4148.1899999999996"/>
    <n v="0"/>
    <n v="0"/>
    <n v="0"/>
    <n v="0"/>
    <n v="0"/>
    <n v="0"/>
    <n v="0"/>
    <n v="0"/>
    <n v="0"/>
    <n v="0"/>
    <n v="0"/>
    <n v="0"/>
    <n v="0"/>
    <n v="0"/>
    <n v="0"/>
    <n v="0"/>
    <n v="0"/>
    <n v="0"/>
    <n v="0"/>
    <n v="0"/>
    <n v="0"/>
    <n v="0"/>
    <n v="0"/>
    <n v="0"/>
    <n v="0"/>
    <n v="0"/>
    <n v="0"/>
    <n v="0"/>
    <n v="0"/>
    <n v="0"/>
    <n v="0"/>
    <n v="0"/>
    <n v="0"/>
    <n v="0"/>
    <n v="0"/>
    <n v="0"/>
    <n v="0"/>
    <n v="0"/>
    <m/>
    <n v="0"/>
    <n v="0"/>
    <s v="United States"/>
    <s v="USA"/>
    <x v="311"/>
  </r>
  <r>
    <n v="434"/>
    <x v="433"/>
    <n v="0"/>
    <n v="0"/>
    <n v="0"/>
    <n v="0"/>
    <n v="0"/>
    <n v="0"/>
    <n v="0"/>
    <n v="0"/>
    <n v="0"/>
    <n v="0"/>
    <n v="0"/>
    <n v="0"/>
    <n v="0"/>
    <n v="0"/>
    <n v="0"/>
    <n v="0"/>
    <n v="0"/>
    <n v="0"/>
    <n v="0"/>
    <n v="0"/>
    <n v="0"/>
    <n v="0"/>
    <n v="700"/>
    <n v="0"/>
    <n v="0"/>
    <n v="444.54"/>
    <n v="0"/>
    <n v="0"/>
    <n v="0"/>
    <n v="0"/>
    <n v="0"/>
    <n v="0"/>
    <n v="0"/>
    <n v="0"/>
    <n v="0"/>
    <n v="0"/>
    <n v="0"/>
    <n v="0"/>
    <n v="3.5"/>
    <n v="0"/>
    <n v="0"/>
    <n v="0"/>
    <n v="0"/>
    <n v="0"/>
    <n v="0"/>
    <n v="0"/>
    <n v="0"/>
    <n v="0"/>
    <n v="0"/>
    <n v="0"/>
    <n v="0"/>
    <n v="19.75"/>
    <n v="0"/>
    <n v="0"/>
    <n v="0"/>
    <n v="0"/>
    <n v="0"/>
    <n v="0"/>
    <n v="0"/>
    <n v="0"/>
    <n v="0"/>
    <n v="0"/>
    <n v="0"/>
    <n v="0"/>
    <n v="0"/>
    <n v="0"/>
    <n v="0"/>
    <n v="0.19750000000000001"/>
    <n v="0"/>
    <n v="0"/>
    <n v="0"/>
    <n v="0"/>
    <n v="0"/>
    <n v="0"/>
    <n v="0"/>
    <n v="0"/>
    <m/>
    <n v="0"/>
    <n v="0"/>
    <s v="Austria"/>
    <s v="AUT"/>
    <x v="312"/>
  </r>
  <r>
    <n v="435"/>
    <x v="434"/>
    <n v="7.68"/>
    <n v="51.17"/>
    <n v="6.91"/>
    <n v="0"/>
    <n v="0"/>
    <n v="0.81"/>
    <n v="0.33"/>
    <n v="1.9"/>
    <n v="1.41"/>
    <n v="2.69"/>
    <n v="9.34"/>
    <n v="0.49"/>
    <n v="0"/>
    <n v="0"/>
    <n v="0"/>
    <n v="6.14"/>
    <n v="0.51"/>
    <n v="6.76"/>
    <n v="0"/>
    <n v="0.53"/>
    <n v="0"/>
    <n v="1572.85"/>
    <n v="958.74"/>
    <n v="2859.72"/>
    <n v="1887.04"/>
    <n v="93.02"/>
    <n v="80.91"/>
    <n v="45.8"/>
    <n v="114.31"/>
    <n v="39.869999999999997"/>
    <n v="11.51"/>
    <n v="63.14"/>
    <n v="44.99"/>
    <n v="78.11"/>
    <n v="95.14"/>
    <n v="0"/>
    <n v="0"/>
    <n v="3367.46"/>
    <n v="0"/>
    <n v="2.2999999999999998"/>
    <n v="2.2999999999999998"/>
    <n v="0"/>
    <n v="1.83"/>
    <n v="1.59"/>
    <n v="0.98"/>
    <n v="1.23"/>
    <n v="5.16"/>
    <n v="1.95"/>
    <n v="1.1299999999999999"/>
    <n v="1.47"/>
    <n v="0.91"/>
    <n v="9.84"/>
    <n v="18013.650000000001"/>
    <n v="687.33"/>
    <n v="10039.120000000001"/>
    <n v="0.93059999999999987"/>
    <n v="0.11208333333333333"/>
    <n v="1.0274000000000001"/>
    <n v="0.19"/>
    <n v="9.1499999999999998E-2"/>
    <n v="7.9500000000000001E-2"/>
    <n v="0.29399999999999998"/>
    <n v="0.36899999999999999"/>
    <n v="0.58499999999999996"/>
    <n v="6.7799999999999999E-2"/>
    <n v="8.8200000000000001E-2"/>
    <n v="2.7300000000000001E-2"/>
    <n v="9.8400000000000001E-2"/>
    <n v="0.13520000000000001"/>
    <n v="4.0959833333333329"/>
    <n v="1495.0339166666665"/>
    <n v="1196.0271333333333"/>
    <n v="18185.423999999999"/>
    <n v="17651.400000000001"/>
    <n v="10464.204"/>
    <n v="9296.7000000000007"/>
    <m/>
    <n v="0"/>
    <n v="0"/>
    <s v="Qatar"/>
    <s v="QAT"/>
    <x v="313"/>
  </r>
  <r>
    <n v="436"/>
    <x v="435"/>
    <n v="16"/>
    <n v="66"/>
    <n v="0"/>
    <n v="4.55"/>
    <n v="0"/>
    <n v="0"/>
    <n v="0"/>
    <n v="1.5"/>
    <n v="2.76"/>
    <n v="3.42"/>
    <n v="16.04"/>
    <n v="0.69"/>
    <n v="9"/>
    <n v="1.44"/>
    <n v="1.5"/>
    <n v="0"/>
    <n v="2.65"/>
    <n v="15"/>
    <n v="0"/>
    <n v="1.54"/>
    <n v="0"/>
    <n v="671"/>
    <n v="595.71"/>
    <n v="1383.33"/>
    <n v="1033.33"/>
    <n v="317.14"/>
    <n v="37.29"/>
    <n v="20.09"/>
    <n v="37.979999999999997"/>
    <n v="0"/>
    <n v="0"/>
    <n v="88.6"/>
    <n v="34.5"/>
    <n v="103.4"/>
    <n v="0"/>
    <n v="4900"/>
    <n v="3620"/>
    <n v="2274.88"/>
    <n v="3.83"/>
    <n v="0"/>
    <n v="0"/>
    <n v="0"/>
    <n v="2.31"/>
    <n v="3.16"/>
    <n v="0"/>
    <n v="1.67"/>
    <n v="3.34"/>
    <n v="2.2400000000000002"/>
    <n v="3.5"/>
    <n v="0"/>
    <n v="1.8"/>
    <n v="21.92"/>
    <n v="24500"/>
    <n v="0"/>
    <n v="0"/>
    <n v="1.8215999999999997"/>
    <n v="0.14249999999999999"/>
    <n v="1.7644000000000002"/>
    <n v="0.15"/>
    <n v="0.11550000000000001"/>
    <n v="0.158"/>
    <n v="0"/>
    <n v="0.501"/>
    <n v="0.67200000000000004"/>
    <n v="0.21000000000000002"/>
    <n v="0"/>
    <n v="5.4000000000000006E-2"/>
    <n v="0.21920000000000001"/>
    <n v="0.3"/>
    <n v="0"/>
    <n v="0"/>
    <n v="0"/>
    <n v="10412.855999999998"/>
    <n v="11251.025999999998"/>
    <n v="6138.8760000000002"/>
    <n v="7312.4459999999999"/>
    <m/>
    <n v="0"/>
    <n v="0"/>
    <s v="Austria"/>
    <s v="AUT"/>
    <x v="314"/>
  </r>
  <r>
    <n v="437"/>
    <x v="436"/>
    <n v="0"/>
    <n v="0"/>
    <n v="0"/>
    <n v="0"/>
    <n v="0"/>
    <n v="0"/>
    <n v="0"/>
    <n v="0"/>
    <n v="0"/>
    <n v="0"/>
    <n v="0"/>
    <n v="0"/>
    <n v="0"/>
    <n v="0"/>
    <n v="0"/>
    <n v="0"/>
    <n v="0"/>
    <n v="0"/>
    <n v="0"/>
    <n v="0.77"/>
    <n v="0"/>
    <n v="0"/>
    <n v="0"/>
    <n v="0"/>
    <n v="0"/>
    <n v="0"/>
    <n v="0"/>
    <n v="0"/>
    <n v="0"/>
    <n v="0"/>
    <n v="0"/>
    <n v="0"/>
    <n v="0"/>
    <n v="0"/>
    <n v="0"/>
    <n v="0"/>
    <n v="0"/>
    <n v="3204.92"/>
    <n v="0"/>
    <n v="0"/>
    <n v="0"/>
    <n v="0"/>
    <n v="0"/>
    <n v="0"/>
    <n v="0"/>
    <n v="0"/>
    <n v="0"/>
    <n v="0"/>
    <n v="0"/>
    <n v="0"/>
    <n v="0"/>
    <n v="0"/>
    <n v="0"/>
    <n v="0"/>
    <n v="0"/>
    <n v="0"/>
    <n v="0"/>
    <n v="0"/>
    <n v="0"/>
    <n v="0"/>
    <n v="0"/>
    <n v="0"/>
    <n v="0"/>
    <n v="0"/>
    <n v="0"/>
    <n v="0"/>
    <n v="0"/>
    <n v="0"/>
    <n v="0"/>
    <n v="0"/>
    <n v="0"/>
    <n v="0"/>
    <n v="0"/>
    <n v="0"/>
    <n v="0"/>
    <n v="0"/>
    <m/>
    <n v="0"/>
    <n v="0"/>
    <s v="United States"/>
    <s v="USA"/>
    <x v="315"/>
  </r>
  <r>
    <n v="438"/>
    <x v="437"/>
    <n v="15"/>
    <n v="75"/>
    <n v="0"/>
    <n v="4.5"/>
    <n v="4.45"/>
    <n v="2.2799999999999998"/>
    <n v="2.6"/>
    <n v="1.44"/>
    <n v="2.36"/>
    <n v="4.4800000000000004"/>
    <n v="0"/>
    <n v="0.84"/>
    <n v="9"/>
    <n v="1.32"/>
    <n v="0"/>
    <n v="0"/>
    <n v="2.5"/>
    <n v="13.14"/>
    <n v="65"/>
    <n v="1.56"/>
    <n v="0"/>
    <n v="1107.1400000000001"/>
    <n v="896.25"/>
    <n v="1841.67"/>
    <n v="1525"/>
    <n v="385.68"/>
    <n v="37.17"/>
    <n v="24.92"/>
    <n v="0"/>
    <n v="0"/>
    <n v="0"/>
    <n v="94.38"/>
    <n v="58.4"/>
    <n v="94.17"/>
    <n v="124.14"/>
    <n v="6850"/>
    <n v="5120"/>
    <n v="2431.5"/>
    <n v="3.67"/>
    <n v="0"/>
    <n v="0"/>
    <n v="0"/>
    <n v="3"/>
    <n v="3.25"/>
    <n v="1.98"/>
    <n v="1.85"/>
    <n v="3.82"/>
    <n v="2.13"/>
    <n v="6.76"/>
    <n v="2.36"/>
    <n v="0"/>
    <n v="21.62"/>
    <n v="0"/>
    <n v="0"/>
    <n v="0"/>
    <n v="1.5575999999999999"/>
    <n v="0.18666666666666668"/>
    <n v="0"/>
    <n v="0.14399999999999999"/>
    <n v="0.15"/>
    <n v="0.16250000000000001"/>
    <n v="0.59399999999999997"/>
    <n v="0.55500000000000005"/>
    <n v="0.63900000000000001"/>
    <n v="0.40560000000000002"/>
    <n v="0.1416"/>
    <n v="0"/>
    <n v="0.21620000000000003"/>
    <n v="0.26280000000000003"/>
    <n v="0"/>
    <n v="0"/>
    <n v="0"/>
    <n v="13602.828"/>
    <n v="16098.887999999999"/>
    <n v="9195.648000000001"/>
    <n v="10440.138000000001"/>
    <m/>
    <n v="287.05110000000002"/>
    <n v="0"/>
    <s v="Austria"/>
    <s v="AUT"/>
    <x v="316"/>
  </r>
  <r>
    <n v="439"/>
    <x v="438"/>
    <n v="0"/>
    <n v="0"/>
    <n v="0"/>
    <n v="0"/>
    <n v="0"/>
    <n v="0"/>
    <n v="0"/>
    <n v="0"/>
    <n v="0"/>
    <n v="0"/>
    <n v="0"/>
    <n v="0"/>
    <n v="0"/>
    <n v="0"/>
    <n v="0"/>
    <n v="0"/>
    <n v="0"/>
    <n v="0"/>
    <n v="0"/>
    <n v="0.79"/>
    <n v="0"/>
    <n v="0"/>
    <n v="0"/>
    <n v="0"/>
    <n v="0"/>
    <n v="0"/>
    <n v="0"/>
    <n v="0"/>
    <n v="0"/>
    <n v="0"/>
    <n v="0"/>
    <n v="0"/>
    <n v="0"/>
    <n v="0"/>
    <n v="0"/>
    <n v="0"/>
    <n v="0"/>
    <n v="7813.61"/>
    <n v="0"/>
    <n v="0"/>
    <n v="0"/>
    <n v="0"/>
    <n v="0"/>
    <n v="0"/>
    <n v="0"/>
    <n v="0"/>
    <n v="0"/>
    <n v="0"/>
    <n v="0"/>
    <n v="0"/>
    <n v="0"/>
    <n v="0"/>
    <n v="0"/>
    <n v="0"/>
    <n v="0"/>
    <n v="0"/>
    <n v="0"/>
    <n v="0"/>
    <n v="0"/>
    <n v="0"/>
    <n v="0"/>
    <n v="0"/>
    <n v="0"/>
    <n v="0"/>
    <n v="0"/>
    <n v="0"/>
    <n v="0"/>
    <n v="0"/>
    <n v="0"/>
    <n v="0"/>
    <n v="0"/>
    <n v="0"/>
    <n v="0"/>
    <n v="0"/>
    <n v="0"/>
    <n v="0"/>
    <m/>
    <n v="0"/>
    <n v="0"/>
    <s v="United States"/>
    <s v="USA"/>
    <x v="317"/>
  </r>
  <r>
    <n v="440"/>
    <x v="439"/>
    <n v="8.5399999999999991"/>
    <n v="49.5"/>
    <n v="0"/>
    <n v="0"/>
    <n v="0"/>
    <n v="0.8"/>
    <n v="0.31"/>
    <n v="1.56"/>
    <n v="1.48"/>
    <n v="2.37"/>
    <n v="0"/>
    <n v="0.56999999999999995"/>
    <n v="0"/>
    <n v="0"/>
    <n v="0"/>
    <n v="0"/>
    <n v="0"/>
    <n v="7.38"/>
    <n v="0"/>
    <n v="0.56999999999999995"/>
    <n v="0"/>
    <n v="0"/>
    <n v="0"/>
    <n v="0"/>
    <n v="0"/>
    <n v="0"/>
    <n v="60.96"/>
    <n v="37.89"/>
    <n v="0"/>
    <n v="0"/>
    <n v="0"/>
    <n v="60.32"/>
    <n v="0"/>
    <n v="0"/>
    <n v="0"/>
    <n v="0"/>
    <n v="0"/>
    <n v="2350.5300000000002"/>
    <n v="0"/>
    <n v="0"/>
    <n v="0"/>
    <n v="0"/>
    <n v="2.12"/>
    <n v="1.48"/>
    <n v="1.24"/>
    <n v="0.8"/>
    <n v="4.54"/>
    <n v="1.98"/>
    <n v="1.61"/>
    <n v="1.54"/>
    <n v="1.1299999999999999"/>
    <n v="10.050000000000001"/>
    <n v="0"/>
    <n v="0"/>
    <n v="0"/>
    <n v="0.97679999999999989"/>
    <n v="9.8750000000000004E-2"/>
    <n v="0"/>
    <n v="0.156"/>
    <n v="0.10600000000000001"/>
    <n v="7.3999999999999996E-2"/>
    <n v="0.372"/>
    <n v="0.24"/>
    <n v="0.59399999999999997"/>
    <n v="9.6599999999999991E-2"/>
    <n v="9.2399999999999996E-2"/>
    <n v="3.39E-2"/>
    <n v="0.10050000000000001"/>
    <n v="0.14760000000000001"/>
    <n v="0"/>
    <n v="0"/>
    <n v="0"/>
    <n v="0"/>
    <n v="0"/>
    <n v="0"/>
    <n v="0"/>
    <m/>
    <n v="0"/>
    <n v="0"/>
    <s v="Saudi Arabia"/>
    <s v="SAU"/>
    <x v="318"/>
  </r>
  <r>
    <n v="441"/>
    <x v="440"/>
    <n v="15"/>
    <n v="65"/>
    <n v="9.65"/>
    <n v="4.5"/>
    <n v="4"/>
    <n v="2.69"/>
    <n v="2.21"/>
    <n v="1.47"/>
    <n v="2.41"/>
    <n v="4.1500000000000004"/>
    <n v="14.56"/>
    <n v="0.68"/>
    <n v="7.99"/>
    <n v="1.22"/>
    <n v="1.62"/>
    <n v="6"/>
    <n v="2.4"/>
    <n v="12.75"/>
    <n v="45"/>
    <n v="1.61"/>
    <n v="0"/>
    <n v="940.64"/>
    <n v="710.13"/>
    <n v="1749.55"/>
    <n v="1255.0999999999999"/>
    <n v="286.3"/>
    <n v="31.8"/>
    <n v="17.97"/>
    <n v="32.630000000000003"/>
    <n v="19.21"/>
    <n v="12"/>
    <n v="93.69"/>
    <n v="39.229999999999997"/>
    <n v="85.44"/>
    <n v="106.19"/>
    <n v="8281.73"/>
    <n v="5119.5"/>
    <n v="2788.81"/>
    <n v="2.86"/>
    <n v="4"/>
    <n v="1.61"/>
    <n v="30"/>
    <n v="2.2799999999999998"/>
    <n v="2.4900000000000002"/>
    <n v="1.78"/>
    <n v="1.56"/>
    <n v="3.69"/>
    <n v="2.33"/>
    <n v="4.13"/>
    <n v="2.06"/>
    <n v="1.63"/>
    <n v="17.399999999999999"/>
    <n v="26265"/>
    <n v="246.25"/>
    <n v="16001.25"/>
    <n v="1.5906"/>
    <n v="0.17291666666666669"/>
    <n v="1.6016000000000001"/>
    <n v="0.14699999999999999"/>
    <n v="0.11399999999999999"/>
    <n v="0.12450000000000001"/>
    <n v="0.53400000000000003"/>
    <n v="0.46799999999999997"/>
    <n v="0.69900000000000007"/>
    <n v="0.24779999999999996"/>
    <n v="0.1236"/>
    <n v="4.8899999999999992E-2"/>
    <n v="0.17399999999999999"/>
    <n v="0.255"/>
    <n v="6.3009166666666658"/>
    <n v="2299.8345833333328"/>
    <n v="1839.8676666666663"/>
    <n v="12399.239999999998"/>
    <n v="13056.828"/>
    <n v="7545.7800000000007"/>
    <n v="8152.098"/>
    <m/>
    <n v="239.34519999999998"/>
    <n v="1794.4702"/>
    <s v="Austria"/>
    <s v="AUT"/>
    <x v="319"/>
  </r>
  <r>
    <n v="442"/>
    <x v="441"/>
    <n v="0"/>
    <n v="0"/>
    <n v="0"/>
    <n v="0"/>
    <n v="0"/>
    <n v="0"/>
    <n v="0"/>
    <n v="1.46"/>
    <n v="3.67"/>
    <n v="4.2699999999999996"/>
    <n v="0"/>
    <n v="0"/>
    <n v="0"/>
    <n v="1.5"/>
    <n v="0"/>
    <n v="0"/>
    <n v="0"/>
    <n v="0"/>
    <n v="0"/>
    <n v="1.5"/>
    <n v="0"/>
    <n v="695"/>
    <n v="620"/>
    <n v="0"/>
    <n v="0"/>
    <n v="452.41"/>
    <n v="39.200000000000003"/>
    <n v="28.28"/>
    <n v="0"/>
    <n v="0"/>
    <n v="0"/>
    <n v="99.5"/>
    <n v="41.5"/>
    <n v="0"/>
    <n v="114"/>
    <n v="3988.89"/>
    <n v="3638.89"/>
    <n v="1787.5"/>
    <n v="3.64"/>
    <n v="0"/>
    <n v="0"/>
    <n v="0"/>
    <n v="2.44"/>
    <n v="0"/>
    <n v="0"/>
    <n v="0"/>
    <n v="3.44"/>
    <n v="2.88"/>
    <n v="5.5"/>
    <n v="0"/>
    <n v="0"/>
    <n v="0"/>
    <n v="0"/>
    <n v="0"/>
    <n v="0"/>
    <n v="2.4221999999999997"/>
    <n v="0.17791666666666664"/>
    <n v="0"/>
    <n v="0.14599999999999999"/>
    <n v="0.122"/>
    <n v="0"/>
    <n v="0"/>
    <n v="0"/>
    <n v="0.8640000000000001"/>
    <n v="0.32999999999999996"/>
    <n v="0"/>
    <n v="0"/>
    <n v="0"/>
    <n v="0"/>
    <n v="0"/>
    <n v="0"/>
    <n v="0"/>
    <n v="0"/>
    <n v="0"/>
    <n v="7148.2200000000012"/>
    <n v="8362.3320000000003"/>
    <m/>
    <n v="0"/>
    <n v="0"/>
    <s v="Austria"/>
    <s v="AUT"/>
    <x v="320"/>
  </r>
  <r>
    <n v="443"/>
    <x v="442"/>
    <n v="7.24"/>
    <n v="72.430000000000007"/>
    <n v="0"/>
    <n v="2.11"/>
    <n v="0"/>
    <n v="1.2"/>
    <n v="0.74"/>
    <n v="0"/>
    <n v="0"/>
    <n v="0"/>
    <n v="0"/>
    <n v="0"/>
    <n v="0"/>
    <n v="0"/>
    <n v="0"/>
    <n v="0"/>
    <n v="0"/>
    <n v="0"/>
    <n v="0"/>
    <n v="1.22"/>
    <n v="0"/>
    <n v="659.28"/>
    <n v="359.16"/>
    <n v="0"/>
    <n v="0"/>
    <n v="0"/>
    <n v="49.66"/>
    <n v="17.649999999999999"/>
    <n v="0"/>
    <n v="0"/>
    <n v="0"/>
    <n v="0"/>
    <n v="0"/>
    <n v="0"/>
    <n v="0"/>
    <n v="0"/>
    <n v="0"/>
    <n v="0"/>
    <n v="0"/>
    <n v="0"/>
    <n v="0"/>
    <n v="0"/>
    <n v="0"/>
    <n v="0"/>
    <n v="0"/>
    <n v="0"/>
    <n v="3.5"/>
    <n v="0"/>
    <n v="0"/>
    <n v="0"/>
    <n v="0"/>
    <n v="0"/>
    <n v="0"/>
    <n v="0"/>
    <n v="0"/>
    <n v="0"/>
    <n v="0"/>
    <n v="0"/>
    <n v="0"/>
    <n v="0"/>
    <n v="0"/>
    <n v="0"/>
    <n v="0"/>
    <n v="0"/>
    <n v="0"/>
    <n v="0"/>
    <n v="0"/>
    <n v="0"/>
    <n v="0"/>
    <n v="0"/>
    <n v="0"/>
    <n v="0"/>
    <n v="0"/>
    <n v="0"/>
    <n v="0"/>
    <n v="0"/>
    <m/>
    <n v="0"/>
    <n v="0"/>
    <s v="Jamaica"/>
    <s v="JAM"/>
    <x v="106"/>
  </r>
  <r>
    <n v="444"/>
    <x v="443"/>
    <n v="5.77"/>
    <n v="0"/>
    <n v="0"/>
    <n v="0"/>
    <n v="0"/>
    <n v="0.43"/>
    <n v="0"/>
    <n v="0.98"/>
    <n v="0.28999999999999998"/>
    <n v="1.35"/>
    <n v="0"/>
    <n v="0.22"/>
    <n v="0"/>
    <n v="0"/>
    <n v="0"/>
    <n v="0"/>
    <n v="0"/>
    <n v="2.96"/>
    <n v="0"/>
    <n v="0"/>
    <n v="0"/>
    <n v="153.82"/>
    <n v="103.35"/>
    <n v="0"/>
    <n v="0"/>
    <n v="0"/>
    <n v="14.18"/>
    <n v="9.1300000000000008"/>
    <n v="23.84"/>
    <n v="0"/>
    <n v="0"/>
    <n v="0"/>
    <n v="0"/>
    <n v="0"/>
    <n v="0"/>
    <n v="0"/>
    <n v="0"/>
    <n v="0"/>
    <n v="0"/>
    <n v="0"/>
    <n v="0"/>
    <n v="0"/>
    <n v="1.8"/>
    <n v="0.7"/>
    <n v="0.62"/>
    <n v="0"/>
    <n v="0.6"/>
    <n v="1.27"/>
    <n v="0.44"/>
    <n v="1.0900000000000001"/>
    <n v="0.95"/>
    <n v="9.42"/>
    <n v="0"/>
    <n v="0"/>
    <n v="0"/>
    <n v="0.19139999999999996"/>
    <n v="5.6250000000000001E-2"/>
    <n v="0"/>
    <n v="9.8000000000000004E-2"/>
    <n v="0.09"/>
    <n v="3.4999999999999996E-2"/>
    <n v="0.186"/>
    <n v="0"/>
    <n v="0.38100000000000001"/>
    <n v="2.64E-2"/>
    <n v="6.54E-2"/>
    <n v="2.8499999999999998E-2"/>
    <n v="9.4200000000000006E-2"/>
    <n v="5.9199999999999996E-2"/>
    <n v="0"/>
    <n v="0"/>
    <n v="0"/>
    <n v="0"/>
    <n v="0"/>
    <n v="0"/>
    <n v="0"/>
    <m/>
    <n v="0"/>
    <n v="0"/>
    <s v="Libya"/>
    <s v="LBY"/>
    <x v="321"/>
  </r>
  <r>
    <n v="445"/>
    <x v="444"/>
    <n v="6.19"/>
    <n v="37.119999999999997"/>
    <n v="7.42"/>
    <n v="0"/>
    <n v="0"/>
    <n v="0.68"/>
    <n v="0.24"/>
    <n v="1.57"/>
    <n v="0.97"/>
    <n v="2.4900000000000002"/>
    <n v="7.96"/>
    <n v="0.54"/>
    <n v="0"/>
    <n v="0"/>
    <n v="0"/>
    <n v="6.19"/>
    <n v="1.24"/>
    <n v="7.27"/>
    <n v="0"/>
    <n v="0.56999999999999995"/>
    <n v="0"/>
    <n v="411.43"/>
    <n v="334.09"/>
    <n v="827.67"/>
    <n v="598.89"/>
    <n v="93.33"/>
    <n v="71.78"/>
    <n v="29.84"/>
    <n v="86.39"/>
    <n v="38.89"/>
    <n v="14.85"/>
    <n v="46.91"/>
    <n v="54.72"/>
    <n v="89.09"/>
    <n v="72.87"/>
    <n v="0"/>
    <n v="0"/>
    <n v="2016.93"/>
    <n v="5.4"/>
    <n v="3.71"/>
    <n v="1.24"/>
    <n v="0"/>
    <n v="2.06"/>
    <n v="1.47"/>
    <n v="1.02"/>
    <n v="1"/>
    <n v="3.81"/>
    <n v="1.88"/>
    <n v="1.67"/>
    <n v="1.48"/>
    <n v="0.94"/>
    <n v="11.59"/>
    <n v="21100.44"/>
    <n v="337.63"/>
    <n v="5268.49"/>
    <n v="0.64019999999999988"/>
    <n v="0.10375000000000001"/>
    <n v="0.87560000000000004"/>
    <n v="0.157"/>
    <n v="0.10300000000000001"/>
    <n v="7.3499999999999996E-2"/>
    <n v="0.30599999999999999"/>
    <n v="0.3"/>
    <n v="0.56399999999999995"/>
    <n v="0.1002"/>
    <n v="8.8800000000000004E-2"/>
    <n v="2.8199999999999996E-2"/>
    <n v="0.1159"/>
    <n v="0.1454"/>
    <n v="3.6015499999999996"/>
    <n v="1314.5657499999998"/>
    <n v="1051.6525999999999"/>
    <n v="5877.3119999999999"/>
    <n v="6021.6060000000007"/>
    <n v="3379.8720000000003"/>
    <n v="3638.4060000000004"/>
    <m/>
    <n v="0"/>
    <n v="0"/>
    <s v="Saudi Arabia"/>
    <s v="SAU"/>
    <x v="322"/>
  </r>
  <r>
    <n v="446"/>
    <x v="445"/>
    <n v="0"/>
    <n v="0"/>
    <n v="0"/>
    <n v="0"/>
    <n v="0"/>
    <n v="0"/>
    <n v="0"/>
    <n v="0"/>
    <n v="0"/>
    <n v="0"/>
    <n v="0"/>
    <n v="0"/>
    <n v="0"/>
    <n v="0"/>
    <n v="0"/>
    <n v="0"/>
    <n v="0"/>
    <n v="0"/>
    <n v="0"/>
    <n v="0.579999999999999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Saudi Arabia"/>
    <s v="SAU"/>
    <x v="323"/>
  </r>
  <r>
    <n v="447"/>
    <x v="446"/>
    <n v="7.42"/>
    <n v="56.92"/>
    <n v="7.42"/>
    <n v="0"/>
    <n v="0"/>
    <n v="0.76"/>
    <n v="0.31"/>
    <n v="1.64"/>
    <n v="0.98"/>
    <n v="2.36"/>
    <n v="6.99"/>
    <n v="0.56999999999999995"/>
    <n v="0"/>
    <n v="0"/>
    <n v="0"/>
    <n v="6.93"/>
    <n v="0.99"/>
    <n v="6.83"/>
    <n v="0"/>
    <n v="0.56000000000000005"/>
    <n v="0"/>
    <n v="1112.0999999999999"/>
    <n v="741.7"/>
    <n v="1655.84"/>
    <n v="927.31"/>
    <n v="88.25"/>
    <n v="68.67"/>
    <n v="33.26"/>
    <n v="91.75"/>
    <n v="44.96"/>
    <n v="17.32"/>
    <n v="49.47"/>
    <n v="49.31"/>
    <n v="108.78"/>
    <n v="114.46"/>
    <n v="1746.48"/>
    <n v="1077.6199999999999"/>
    <n v="2253.12"/>
    <n v="0"/>
    <n v="3.71"/>
    <n v="1.36"/>
    <n v="0"/>
    <n v="1.88"/>
    <n v="1.53"/>
    <n v="1.0900000000000001"/>
    <n v="0.87"/>
    <n v="3.99"/>
    <n v="2.0499999999999998"/>
    <n v="1.54"/>
    <n v="1.55"/>
    <n v="1.05"/>
    <n v="11.56"/>
    <n v="21566.11"/>
    <n v="311.70999999999998"/>
    <n v="10506.14"/>
    <n v="0.64680000000000004"/>
    <n v="9.8333333333333328E-2"/>
    <n v="0.76890000000000014"/>
    <n v="0.16399999999999998"/>
    <n v="9.4E-2"/>
    <n v="7.6499999999999999E-2"/>
    <n v="0.32700000000000007"/>
    <n v="0.26100000000000001"/>
    <n v="0.61499999999999999"/>
    <n v="9.2399999999999996E-2"/>
    <n v="9.2999999999999999E-2"/>
    <n v="3.15E-2"/>
    <n v="0.11560000000000001"/>
    <n v="0.1366"/>
    <n v="3.5206333333333335"/>
    <n v="1285.0311666666666"/>
    <n v="1028.0249333333334"/>
    <n v="10828.907999999999"/>
    <n v="8955.1139999999996"/>
    <n v="7566.4679999999998"/>
    <n v="7284.6240000000016"/>
    <m/>
    <n v="0"/>
    <n v="0"/>
    <s v="Saudi Arabia"/>
    <s v="SAU"/>
    <x v="324"/>
  </r>
  <r>
    <n v="448"/>
    <x v="447"/>
    <n v="9.1999999999999993"/>
    <n v="36.799999999999997"/>
    <n v="5.7"/>
    <n v="1.1000000000000001"/>
    <n v="2.21"/>
    <n v="0.98"/>
    <n v="0.45"/>
    <n v="0.77"/>
    <n v="0.66"/>
    <n v="1.43"/>
    <n v="7.43"/>
    <n v="0.66"/>
    <n v="8.39"/>
    <n v="0.94"/>
    <n v="1.88"/>
    <n v="1.84"/>
    <n v="0.33"/>
    <n v="4.2"/>
    <n v="18.78"/>
    <n v="0.88"/>
    <n v="0"/>
    <n v="436.47"/>
    <n v="257.70999999999998"/>
    <n v="756.17"/>
    <n v="473.14"/>
    <n v="57.99"/>
    <n v="13.03"/>
    <n v="9.52"/>
    <n v="38.46"/>
    <n v="15.9"/>
    <n v="5.52"/>
    <n v="78.34"/>
    <n v="60.56"/>
    <n v="114.79"/>
    <n v="126.03"/>
    <n v="2029.07"/>
    <n v="1168.9000000000001"/>
    <n v="645.27"/>
    <n v="16.23"/>
    <n v="1.66"/>
    <n v="0.37"/>
    <n v="0"/>
    <n v="1.1299999999999999"/>
    <n v="1.94"/>
    <n v="0.51"/>
    <n v="1.57"/>
    <n v="1.81"/>
    <n v="1.43"/>
    <n v="2.57"/>
    <n v="1.95"/>
    <n v="0.72"/>
    <n v="8.6199999999999992"/>
    <n v="0"/>
    <n v="0"/>
    <n v="0"/>
    <n v="0.43559999999999999"/>
    <n v="5.9583333333333328E-2"/>
    <n v="0.81730000000000003"/>
    <n v="7.6999999999999999E-2"/>
    <n v="5.6499999999999995E-2"/>
    <n v="9.7000000000000003E-2"/>
    <n v="0.153"/>
    <n v="0.47099999999999997"/>
    <n v="0.42899999999999999"/>
    <n v="0.15419999999999998"/>
    <n v="0.11699999999999999"/>
    <n v="2.1600000000000001E-2"/>
    <n v="8.6199999999999999E-2"/>
    <n v="8.4000000000000005E-2"/>
    <n v="3.0589833333333325"/>
    <n v="1116.5289166666664"/>
    <n v="893.22313333333318"/>
    <n v="4973.3519999999999"/>
    <n v="4629.0480000000007"/>
    <n v="3055.152"/>
    <n v="2690.1779999999999"/>
    <m/>
    <n v="230.28569999999999"/>
    <n v="0"/>
    <s v="Belarus"/>
    <s v="BLR"/>
    <x v="325"/>
  </r>
  <r>
    <n v="449"/>
    <x v="448"/>
    <n v="3.17"/>
    <n v="15.84"/>
    <n v="0"/>
    <n v="0.95"/>
    <n v="0"/>
    <n v="1.34"/>
    <n v="0.52"/>
    <n v="0.86"/>
    <n v="0"/>
    <n v="0"/>
    <n v="0"/>
    <n v="0.61"/>
    <n v="0"/>
    <n v="0"/>
    <n v="0"/>
    <n v="0"/>
    <n v="0"/>
    <n v="0"/>
    <n v="0"/>
    <n v="1.18"/>
    <n v="0"/>
    <n v="0"/>
    <n v="0"/>
    <n v="0"/>
    <n v="0"/>
    <n v="0"/>
    <n v="0"/>
    <n v="10.35"/>
    <n v="0"/>
    <n v="0"/>
    <n v="0"/>
    <n v="17.79"/>
    <n v="18.22"/>
    <n v="0"/>
    <n v="0"/>
    <n v="0"/>
    <n v="0"/>
    <n v="0"/>
    <n v="0"/>
    <n v="0"/>
    <n v="0"/>
    <n v="0"/>
    <n v="0"/>
    <n v="0"/>
    <n v="0.63"/>
    <n v="0"/>
    <n v="0.95"/>
    <n v="0.74"/>
    <n v="0"/>
    <n v="0.59"/>
    <n v="0"/>
    <n v="4.07"/>
    <n v="0"/>
    <n v="0"/>
    <n v="0"/>
    <n v="0"/>
    <n v="0"/>
    <n v="0"/>
    <n v="8.5999999999999993E-2"/>
    <n v="0"/>
    <n v="0"/>
    <n v="0.189"/>
    <n v="0"/>
    <n v="0.22199999999999998"/>
    <n v="0"/>
    <n v="3.5400000000000001E-2"/>
    <n v="0"/>
    <n v="4.07E-2"/>
    <n v="0"/>
    <n v="0"/>
    <n v="0"/>
    <n v="0"/>
    <n v="0"/>
    <n v="0"/>
    <n v="0"/>
    <n v="0"/>
    <m/>
    <n v="0"/>
    <n v="0"/>
    <s v="Madagascar"/>
    <s v="MDG"/>
    <x v="326"/>
  </r>
  <r>
    <n v="450"/>
    <x v="449"/>
    <n v="0"/>
    <n v="0"/>
    <n v="0"/>
    <n v="0"/>
    <n v="0"/>
    <n v="0"/>
    <n v="0"/>
    <n v="0"/>
    <n v="0"/>
    <n v="0"/>
    <n v="0"/>
    <n v="0"/>
    <n v="0"/>
    <n v="0"/>
    <n v="0"/>
    <n v="0"/>
    <n v="0"/>
    <n v="0"/>
    <n v="0"/>
    <n v="3.91"/>
    <n v="0"/>
    <n v="0"/>
    <n v="0"/>
    <n v="0"/>
    <n v="0"/>
    <n v="0"/>
    <n v="0"/>
    <n v="8.65"/>
    <n v="0"/>
    <n v="0"/>
    <n v="0"/>
    <n v="0"/>
    <n v="0"/>
    <n v="0"/>
    <n v="0"/>
    <n v="0"/>
    <n v="0"/>
    <n v="0"/>
    <n v="0"/>
    <n v="0"/>
    <n v="0"/>
    <n v="0"/>
    <n v="0"/>
    <n v="0"/>
    <n v="0"/>
    <n v="0"/>
    <n v="0"/>
    <n v="0"/>
    <n v="0"/>
    <n v="0"/>
    <n v="0"/>
    <n v="0"/>
    <n v="0"/>
    <n v="0"/>
    <n v="0"/>
    <n v="0"/>
    <n v="0"/>
    <n v="0"/>
    <n v="0"/>
    <n v="0"/>
    <n v="0"/>
    <n v="0"/>
    <n v="0"/>
    <n v="0"/>
    <n v="0"/>
    <n v="0"/>
    <n v="0"/>
    <n v="0"/>
    <n v="0"/>
    <n v="0"/>
    <n v="0"/>
    <n v="0"/>
    <n v="0"/>
    <n v="0"/>
    <n v="0"/>
    <n v="0"/>
    <m/>
    <n v="0"/>
    <n v="0"/>
    <s v="Syria"/>
    <s v="SYR"/>
    <x v="327"/>
  </r>
  <r>
    <n v="451"/>
    <x v="450"/>
    <n v="20"/>
    <n v="80"/>
    <n v="10"/>
    <n v="4.5999999999999996"/>
    <n v="4"/>
    <n v="2.59"/>
    <n v="2.29"/>
    <n v="1.2"/>
    <n v="0"/>
    <n v="0"/>
    <n v="0"/>
    <n v="0"/>
    <n v="5"/>
    <n v="0"/>
    <n v="0"/>
    <n v="0"/>
    <n v="0"/>
    <n v="0"/>
    <n v="0"/>
    <n v="1.62"/>
    <n v="0"/>
    <n v="957.5"/>
    <n v="750"/>
    <n v="1450"/>
    <n v="0"/>
    <n v="204.75"/>
    <n v="46.5"/>
    <n v="19.32"/>
    <n v="30"/>
    <n v="0"/>
    <n v="0"/>
    <n v="0"/>
    <n v="0"/>
    <n v="0"/>
    <n v="0"/>
    <n v="4205"/>
    <n v="0"/>
    <n v="2319.25"/>
    <n v="3.69"/>
    <n v="0"/>
    <n v="0"/>
    <n v="0"/>
    <n v="0"/>
    <n v="0"/>
    <n v="0"/>
    <n v="0"/>
    <n v="3.43"/>
    <n v="0"/>
    <n v="0"/>
    <n v="0"/>
    <n v="0"/>
    <n v="0"/>
    <n v="0"/>
    <n v="0"/>
    <n v="0"/>
    <n v="0"/>
    <n v="0"/>
    <n v="0"/>
    <n v="0.12"/>
    <n v="0"/>
    <n v="0"/>
    <n v="0"/>
    <n v="0"/>
    <n v="0"/>
    <n v="0"/>
    <n v="0"/>
    <n v="0"/>
    <n v="0"/>
    <n v="0"/>
    <n v="0"/>
    <n v="0"/>
    <n v="0"/>
    <n v="10156.019999999999"/>
    <n v="0"/>
    <n v="7201.0199999999986"/>
    <n v="8024.8680000000004"/>
    <m/>
    <n v="0"/>
    <n v="0"/>
    <s v="Belgium"/>
    <s v="BEL"/>
    <x v="328"/>
  </r>
  <r>
    <n v="452"/>
    <x v="451"/>
    <n v="0"/>
    <n v="0"/>
    <n v="0"/>
    <n v="0"/>
    <n v="0"/>
    <n v="0"/>
    <n v="0"/>
    <n v="0"/>
    <n v="0"/>
    <n v="0"/>
    <n v="0"/>
    <n v="0"/>
    <n v="0"/>
    <n v="0"/>
    <n v="0"/>
    <n v="0"/>
    <n v="0"/>
    <n v="0"/>
    <n v="0"/>
    <n v="1.6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Belgium"/>
    <s v="BEL"/>
    <x v="329"/>
  </r>
  <r>
    <n v="453"/>
    <x v="452"/>
    <n v="20"/>
    <n v="80"/>
    <n v="11"/>
    <n v="5"/>
    <n v="5"/>
    <n v="2.67"/>
    <n v="2.38"/>
    <n v="1.51"/>
    <n v="2.4"/>
    <n v="3.8"/>
    <n v="13.61"/>
    <n v="1.41"/>
    <n v="8"/>
    <n v="2.33"/>
    <n v="3.5"/>
    <n v="8"/>
    <n v="2.5"/>
    <n v="11.09"/>
    <n v="49"/>
    <n v="1.72"/>
    <n v="0"/>
    <n v="1073.68"/>
    <n v="892.11"/>
    <n v="1988.46"/>
    <n v="1555.33"/>
    <n v="208.83"/>
    <n v="52.7"/>
    <n v="22.18"/>
    <n v="32.94"/>
    <n v="0"/>
    <n v="13"/>
    <n v="95.56"/>
    <n v="52.5"/>
    <n v="113.12"/>
    <n v="138.57"/>
    <n v="4250"/>
    <n v="3437.5"/>
    <n v="2843.82"/>
    <n v="3.54"/>
    <n v="0"/>
    <n v="0"/>
    <n v="0"/>
    <n v="2.62"/>
    <n v="2.64"/>
    <n v="2.02"/>
    <n v="1.76"/>
    <n v="3.68"/>
    <n v="3.01"/>
    <n v="2.63"/>
    <n v="2.08"/>
    <n v="1.73"/>
    <n v="16.54"/>
    <n v="0"/>
    <n v="0"/>
    <n v="0"/>
    <n v="1.5839999999999999"/>
    <n v="0.15833333333333333"/>
    <n v="1.4971000000000001"/>
    <n v="0.151"/>
    <n v="0.13100000000000001"/>
    <n v="0.13200000000000001"/>
    <n v="0.60600000000000009"/>
    <n v="0.52800000000000002"/>
    <n v="0.90299999999999991"/>
    <n v="0.1578"/>
    <n v="0.12479999999999999"/>
    <n v="5.1900000000000002E-2"/>
    <n v="0.16539999999999999"/>
    <n v="0.2218"/>
    <n v="6.4121333333333332"/>
    <n v="2340.4286666666667"/>
    <n v="1872.3429333333333"/>
    <n v="13443.3"/>
    <n v="15304.181999999997"/>
    <n v="7954.62"/>
    <n v="9335.2019999999993"/>
    <m/>
    <n v="271.40459999999996"/>
    <n v="0"/>
    <s v="Belgium"/>
    <s v="BEL"/>
    <x v="330"/>
  </r>
  <r>
    <n v="454"/>
    <x v="453"/>
    <n v="20"/>
    <n v="90"/>
    <n v="0"/>
    <n v="5"/>
    <n v="4"/>
    <n v="3"/>
    <n v="2.58"/>
    <n v="1.2"/>
    <n v="2.15"/>
    <n v="3.75"/>
    <n v="0"/>
    <n v="0"/>
    <n v="6"/>
    <n v="0"/>
    <n v="0"/>
    <n v="8.25"/>
    <n v="3"/>
    <n v="9.1"/>
    <n v="0"/>
    <n v="1.67"/>
    <n v="0"/>
    <n v="867.14"/>
    <n v="720"/>
    <n v="1220"/>
    <n v="0"/>
    <n v="0"/>
    <n v="43.25"/>
    <n v="20.420000000000002"/>
    <n v="35"/>
    <n v="0"/>
    <n v="12.75"/>
    <n v="84.83"/>
    <n v="0"/>
    <n v="90"/>
    <n v="0"/>
    <n v="0"/>
    <n v="0"/>
    <n v="2660.72"/>
    <n v="3.96"/>
    <n v="0"/>
    <n v="0"/>
    <n v="0"/>
    <n v="2.72"/>
    <n v="3"/>
    <n v="0"/>
    <n v="0"/>
    <n v="3.42"/>
    <n v="2.5499999999999998"/>
    <n v="2.88"/>
    <n v="0"/>
    <n v="0"/>
    <n v="0"/>
    <n v="0"/>
    <n v="0"/>
    <n v="0"/>
    <n v="1.419"/>
    <n v="0.15625"/>
    <n v="0"/>
    <n v="0.12"/>
    <n v="0.13600000000000001"/>
    <n v="0.15"/>
    <n v="0"/>
    <n v="0"/>
    <n v="0.7649999999999999"/>
    <n v="0.17280000000000001"/>
    <n v="0"/>
    <n v="0"/>
    <n v="0"/>
    <n v="0.182"/>
    <n v="0"/>
    <n v="0"/>
    <n v="0"/>
    <n v="0"/>
    <n v="0"/>
    <n v="0"/>
    <n v="0"/>
    <m/>
    <n v="0"/>
    <n v="0"/>
    <s v="Belgium"/>
    <s v="BEL"/>
    <x v="331"/>
  </r>
  <r>
    <n v="455"/>
    <x v="454"/>
    <n v="13"/>
    <n v="0"/>
    <n v="0"/>
    <n v="4"/>
    <n v="0"/>
    <n v="0"/>
    <n v="2.1"/>
    <n v="1.18"/>
    <n v="1.94"/>
    <n v="3.13"/>
    <n v="0"/>
    <n v="0"/>
    <n v="0"/>
    <n v="0"/>
    <n v="0"/>
    <n v="0"/>
    <n v="2.5"/>
    <n v="10.56"/>
    <n v="0"/>
    <n v="1.63"/>
    <n v="0"/>
    <n v="866.67"/>
    <n v="772.5"/>
    <n v="1440"/>
    <n v="1220"/>
    <n v="254.2"/>
    <n v="58.67"/>
    <n v="19.32"/>
    <n v="33.200000000000003"/>
    <n v="0"/>
    <n v="0"/>
    <n v="0"/>
    <n v="0"/>
    <n v="0"/>
    <n v="0"/>
    <n v="0"/>
    <n v="0"/>
    <n v="0"/>
    <n v="3.9"/>
    <n v="0"/>
    <n v="0"/>
    <n v="0"/>
    <n v="2.62"/>
    <n v="0"/>
    <n v="0"/>
    <n v="0"/>
    <n v="3.8"/>
    <n v="0"/>
    <n v="0"/>
    <n v="0"/>
    <n v="0"/>
    <n v="0"/>
    <n v="0"/>
    <n v="0"/>
    <n v="0"/>
    <n v="1.2803999999999998"/>
    <n v="0.13041666666666665"/>
    <n v="0"/>
    <n v="0.11799999999999999"/>
    <n v="0.13100000000000001"/>
    <n v="0"/>
    <n v="0"/>
    <n v="0"/>
    <n v="0"/>
    <n v="0"/>
    <n v="0"/>
    <n v="0"/>
    <n v="0"/>
    <n v="0.2112"/>
    <n v="0"/>
    <n v="0"/>
    <n v="0"/>
    <n v="10421.928"/>
    <n v="12551.567999999999"/>
    <n v="6981.9479999999994"/>
    <n v="8524.0680000000011"/>
    <m/>
    <n v="0"/>
    <n v="0"/>
    <s v="Belgium"/>
    <s v="BEL"/>
    <x v="332"/>
  </r>
  <r>
    <n v="456"/>
    <x v="455"/>
    <n v="0"/>
    <n v="0"/>
    <n v="0"/>
    <n v="0"/>
    <n v="0"/>
    <n v="0"/>
    <n v="0"/>
    <n v="0"/>
    <n v="0"/>
    <n v="0"/>
    <n v="0"/>
    <n v="0"/>
    <n v="0"/>
    <n v="0"/>
    <n v="0"/>
    <n v="0"/>
    <n v="0"/>
    <n v="0"/>
    <n v="0"/>
    <n v="1.26"/>
    <n v="0"/>
    <n v="0"/>
    <n v="0"/>
    <n v="0"/>
    <n v="0"/>
    <n v="0"/>
    <n v="0"/>
    <n v="23.6"/>
    <n v="0"/>
    <n v="0"/>
    <n v="0"/>
    <n v="0"/>
    <n v="0"/>
    <n v="0"/>
    <n v="0"/>
    <n v="0"/>
    <n v="0"/>
    <n v="624.07000000000005"/>
    <n v="0"/>
    <n v="0"/>
    <n v="0"/>
    <n v="0"/>
    <n v="0"/>
    <n v="0"/>
    <n v="0"/>
    <n v="0"/>
    <n v="0"/>
    <n v="0"/>
    <n v="0"/>
    <n v="0"/>
    <n v="0"/>
    <n v="0"/>
    <n v="0"/>
    <n v="0"/>
    <n v="0"/>
    <n v="0"/>
    <n v="0"/>
    <n v="0"/>
    <n v="0"/>
    <n v="0"/>
    <n v="0"/>
    <n v="0"/>
    <n v="0"/>
    <n v="0"/>
    <n v="0"/>
    <n v="0"/>
    <n v="0"/>
    <n v="0"/>
    <n v="0"/>
    <n v="0"/>
    <n v="0"/>
    <n v="0"/>
    <n v="0"/>
    <n v="0"/>
    <n v="0"/>
    <n v="0"/>
    <m/>
    <n v="0"/>
    <n v="0"/>
    <s v="Mexico"/>
    <s v="MEX"/>
    <x v="333"/>
  </r>
  <r>
    <n v="457"/>
    <x v="456"/>
    <n v="18.57"/>
    <n v="71.95"/>
    <n v="0"/>
    <n v="5.57"/>
    <n v="0"/>
    <n v="2.79"/>
    <n v="2.41"/>
    <n v="0.99"/>
    <n v="3.95"/>
    <n v="3.66"/>
    <n v="0"/>
    <n v="0"/>
    <n v="13.93"/>
    <n v="1.61"/>
    <n v="3.37"/>
    <n v="0"/>
    <n v="0"/>
    <n v="0"/>
    <n v="0"/>
    <n v="1.02"/>
    <n v="0"/>
    <n v="1561.3"/>
    <n v="1322.23"/>
    <n v="2490.4899999999998"/>
    <n v="2135.37"/>
    <n v="160.46"/>
    <n v="68.86"/>
    <n v="48.01"/>
    <n v="59.42"/>
    <n v="0"/>
    <n v="13.46"/>
    <n v="56.17"/>
    <n v="0"/>
    <n v="98.26"/>
    <n v="0"/>
    <n v="0"/>
    <n v="0"/>
    <n v="3826.96"/>
    <n v="6.47"/>
    <n v="0"/>
    <n v="0"/>
    <n v="0"/>
    <n v="0"/>
    <n v="0"/>
    <n v="0"/>
    <n v="0"/>
    <n v="5.38"/>
    <n v="0"/>
    <n v="0"/>
    <n v="0"/>
    <n v="0"/>
    <n v="0"/>
    <n v="0"/>
    <n v="0"/>
    <n v="0"/>
    <n v="2.6070000000000002"/>
    <n v="0.1525"/>
    <n v="0"/>
    <n v="9.9000000000000005E-2"/>
    <n v="0"/>
    <n v="0"/>
    <n v="0"/>
    <n v="0"/>
    <n v="0"/>
    <n v="0"/>
    <n v="0"/>
    <n v="0"/>
    <n v="0"/>
    <n v="0"/>
    <n v="0"/>
    <n v="0"/>
    <n v="0"/>
    <n v="16359.023999999999"/>
    <n v="20296.313999999998"/>
    <n v="10783.884"/>
    <n v="12978.054"/>
    <m/>
    <n v="0"/>
    <n v="0"/>
    <s v="United States"/>
    <s v="USA"/>
    <x v="334"/>
  </r>
  <r>
    <n v="458"/>
    <x v="457"/>
    <n v="6.87"/>
    <n v="34.33"/>
    <n v="0"/>
    <n v="1.53"/>
    <n v="1.65"/>
    <n v="1.51"/>
    <n v="1"/>
    <n v="1.23"/>
    <n v="0.97"/>
    <n v="2.5299999999999998"/>
    <n v="6.99"/>
    <n v="0.6"/>
    <n v="5.09"/>
    <n v="0.56000000000000005"/>
    <n v="1.03"/>
    <n v="3.15"/>
    <n v="1.17"/>
    <n v="6.48"/>
    <n v="0"/>
    <n v="1.3"/>
    <n v="0"/>
    <n v="269.52999999999997"/>
    <n v="193.25"/>
    <n v="425.91"/>
    <n v="317.83999999999997"/>
    <n v="150.44999999999999"/>
    <n v="0"/>
    <n v="16.78"/>
    <n v="25.43"/>
    <n v="0"/>
    <n v="0"/>
    <n v="70.180000000000007"/>
    <n v="0"/>
    <n v="65.48"/>
    <n v="0"/>
    <n v="2186.77"/>
    <n v="1503.86"/>
    <n v="630.30999999999995"/>
    <n v="0"/>
    <n v="0"/>
    <n v="0"/>
    <n v="0"/>
    <n v="1.1100000000000001"/>
    <n v="1.65"/>
    <n v="1.02"/>
    <n v="0"/>
    <n v="1.36"/>
    <n v="1.31"/>
    <n v="0"/>
    <n v="1.5"/>
    <n v="0"/>
    <n v="10.039999999999999"/>
    <n v="0"/>
    <n v="0"/>
    <n v="1779.93"/>
    <n v="0.64019999999999988"/>
    <n v="0.10541666666666666"/>
    <n v="0.76890000000000014"/>
    <n v="0.123"/>
    <n v="5.5500000000000008E-2"/>
    <n v="8.249999999999999E-2"/>
    <n v="0.30599999999999999"/>
    <n v="0"/>
    <n v="0.39300000000000002"/>
    <n v="0"/>
    <n v="0.09"/>
    <n v="0"/>
    <n v="0.1004"/>
    <n v="0.12960000000000002"/>
    <n v="0"/>
    <n v="0"/>
    <n v="0"/>
    <n v="0"/>
    <n v="3803.5320000000002"/>
    <n v="0"/>
    <n v="0"/>
    <m/>
    <n v="0"/>
    <n v="0"/>
    <s v="Bosnia And Herzegovina"/>
    <s v="BIH"/>
    <x v="335"/>
  </r>
  <r>
    <n v="459"/>
    <x v="458"/>
    <n v="0"/>
    <n v="0"/>
    <n v="0"/>
    <n v="0"/>
    <n v="0"/>
    <n v="0"/>
    <n v="0"/>
    <n v="0.91"/>
    <n v="0.51"/>
    <n v="1.18"/>
    <n v="9.0500000000000007"/>
    <n v="0.46"/>
    <n v="5.75"/>
    <n v="0.65"/>
    <n v="0"/>
    <n v="0"/>
    <n v="0.34"/>
    <n v="5.0599999999999996"/>
    <n v="0"/>
    <n v="0.62"/>
    <n v="0"/>
    <n v="0"/>
    <n v="0"/>
    <n v="0"/>
    <n v="0"/>
    <n v="0"/>
    <n v="7.19"/>
    <n v="8.0500000000000007"/>
    <n v="0"/>
    <n v="0"/>
    <n v="0"/>
    <n v="0"/>
    <n v="0"/>
    <n v="0"/>
    <n v="0"/>
    <n v="0"/>
    <n v="0"/>
    <n v="520.20000000000005"/>
    <n v="0"/>
    <n v="0"/>
    <n v="0"/>
    <n v="0"/>
    <n v="0.95"/>
    <n v="1.38"/>
    <n v="0.42"/>
    <n v="0"/>
    <n v="0"/>
    <n v="1.1499999999999999"/>
    <n v="2.25"/>
    <n v="1.1299999999999999"/>
    <n v="0"/>
    <n v="8.74"/>
    <n v="0"/>
    <n v="0"/>
    <n v="0"/>
    <n v="0.33659999999999995"/>
    <n v="4.9166666666666664E-2"/>
    <n v="0.99550000000000016"/>
    <n v="9.0999999999999998E-2"/>
    <n v="4.7500000000000001E-2"/>
    <n v="6.8999999999999992E-2"/>
    <n v="0.126"/>
    <n v="0"/>
    <n v="0.34499999999999997"/>
    <n v="0.13499999999999998"/>
    <n v="6.7799999999999999E-2"/>
    <n v="0"/>
    <n v="8.7400000000000005E-2"/>
    <n v="0.1012"/>
    <n v="0"/>
    <n v="0"/>
    <n v="0"/>
    <n v="0"/>
    <n v="0"/>
    <n v="0"/>
    <n v="0"/>
    <m/>
    <n v="0"/>
    <n v="0"/>
    <s v="Russia"/>
    <s v="RUS"/>
    <x v="336"/>
  </r>
  <r>
    <n v="460"/>
    <x v="459"/>
    <n v="9.5299999999999994"/>
    <n v="47.63"/>
    <n v="7.94"/>
    <n v="1.59"/>
    <n v="3.57"/>
    <n v="1.08"/>
    <n v="0.79"/>
    <n v="1.36"/>
    <n v="2.52"/>
    <n v="2.77"/>
    <n v="7.65"/>
    <n v="1.03"/>
    <n v="13.23"/>
    <n v="1.57"/>
    <n v="3.33"/>
    <n v="0"/>
    <n v="0.53"/>
    <n v="7.63"/>
    <n v="0"/>
    <n v="1.29"/>
    <n v="0"/>
    <n v="579.97"/>
    <n v="346.95"/>
    <n v="1076.1400000000001"/>
    <n v="740.95"/>
    <n v="30.86"/>
    <n v="29.02"/>
    <n v="23.6"/>
    <n v="39.53"/>
    <n v="0"/>
    <n v="5.29"/>
    <n v="50.27"/>
    <n v="54.68"/>
    <n v="83.35"/>
    <n v="95.26"/>
    <n v="0"/>
    <n v="0"/>
    <n v="714.49"/>
    <n v="11.25"/>
    <n v="2.91"/>
    <n v="0"/>
    <n v="0"/>
    <n v="2.4900000000000002"/>
    <n v="1.61"/>
    <n v="1.82"/>
    <n v="1.28"/>
    <n v="3.05"/>
    <n v="2"/>
    <n v="1.48"/>
    <n v="1.39"/>
    <n v="1.51"/>
    <n v="10.52"/>
    <n v="24610.18"/>
    <n v="0"/>
    <n v="0"/>
    <n v="1.6631999999999998"/>
    <n v="0.11541666666666667"/>
    <n v="0.84150000000000014"/>
    <n v="0.13600000000000001"/>
    <n v="0.12450000000000001"/>
    <n v="8.0500000000000002E-2"/>
    <n v="0.54600000000000004"/>
    <n v="0.38400000000000001"/>
    <n v="0.6"/>
    <n v="8.8800000000000004E-2"/>
    <n v="8.3400000000000002E-2"/>
    <n v="4.5299999999999993E-2"/>
    <n v="0.1052"/>
    <n v="0.15260000000000001"/>
    <n v="4.9664166666666665"/>
    <n v="1812.7420833333333"/>
    <n v="1450.1936666666668"/>
    <n v="6853.2479999999996"/>
    <n v="6910.35"/>
    <n v="3876.2280000000001"/>
    <n v="3364.3500000000004"/>
    <m/>
    <n v="0"/>
    <n v="0"/>
    <s v="Mexico"/>
    <s v="MEX"/>
    <x v="337"/>
  </r>
  <r>
    <n v="461"/>
    <x v="460"/>
    <n v="10.59"/>
    <n v="37.049999999999997"/>
    <n v="0"/>
    <n v="2.38"/>
    <n v="0"/>
    <n v="1.1299999999999999"/>
    <n v="0.69"/>
    <n v="1.43"/>
    <n v="0"/>
    <n v="0"/>
    <n v="0"/>
    <n v="0"/>
    <n v="0"/>
    <n v="0"/>
    <n v="0"/>
    <n v="0"/>
    <n v="0"/>
    <n v="0"/>
    <n v="0"/>
    <n v="1.28"/>
    <n v="0"/>
    <n v="0"/>
    <n v="231.55"/>
    <n v="0"/>
    <n v="0"/>
    <n v="0"/>
    <n v="0"/>
    <n v="19.190000000000001"/>
    <n v="0"/>
    <n v="0"/>
    <n v="0"/>
    <n v="0"/>
    <n v="0"/>
    <n v="0"/>
    <n v="0"/>
    <n v="0"/>
    <n v="0"/>
    <n v="0"/>
    <n v="0"/>
    <n v="0"/>
    <n v="0"/>
    <n v="0"/>
    <n v="0"/>
    <n v="0"/>
    <n v="0"/>
    <n v="0"/>
    <n v="2.88"/>
    <n v="0"/>
    <n v="0"/>
    <n v="0"/>
    <n v="0"/>
    <n v="0"/>
    <n v="0"/>
    <n v="0"/>
    <n v="0"/>
    <n v="0"/>
    <n v="0"/>
    <n v="0"/>
    <n v="0.14299999999999999"/>
    <n v="0"/>
    <n v="0"/>
    <n v="0"/>
    <n v="0"/>
    <n v="0"/>
    <n v="0"/>
    <n v="0"/>
    <n v="0"/>
    <n v="0"/>
    <n v="0"/>
    <n v="0"/>
    <n v="0"/>
    <n v="0"/>
    <n v="0"/>
    <n v="0"/>
    <n v="0"/>
    <n v="0"/>
    <m/>
    <n v="0"/>
    <n v="0"/>
    <s v="Mexico"/>
    <s v="MEX"/>
    <x v="338"/>
  </r>
  <r>
    <n v="462"/>
    <x v="461"/>
    <n v="7.94"/>
    <n v="47.63"/>
    <n v="7.94"/>
    <n v="2.65"/>
    <n v="3.7"/>
    <n v="1.08"/>
    <n v="0.79"/>
    <n v="1.45"/>
    <n v="2.27"/>
    <n v="2.2000000000000002"/>
    <n v="10.46"/>
    <n v="0.86"/>
    <n v="11.91"/>
    <n v="1.57"/>
    <n v="2.81"/>
    <n v="3.97"/>
    <n v="0.32"/>
    <n v="8.01"/>
    <n v="0"/>
    <n v="1.27"/>
    <n v="19053.04"/>
    <n v="865.85"/>
    <n v="499.34"/>
    <n v="1702.6"/>
    <n v="1110.4000000000001"/>
    <n v="49.89"/>
    <n v="25.24"/>
    <n v="24.4"/>
    <n v="58.85"/>
    <n v="18.72"/>
    <n v="5.29"/>
    <n v="60.36"/>
    <n v="41.34"/>
    <n v="96.92"/>
    <n v="98.05"/>
    <n v="2500.0500000000002"/>
    <n v="2182.69"/>
    <n v="727.05"/>
    <n v="11.2"/>
    <n v="1.32"/>
    <n v="0.34"/>
    <n v="5.29"/>
    <n v="2.72"/>
    <n v="1.61"/>
    <n v="1.83"/>
    <n v="1.1399999999999999"/>
    <n v="2.89"/>
    <n v="1.8"/>
    <n v="1.71"/>
    <n v="1.38"/>
    <n v="1.66"/>
    <n v="11.47"/>
    <n v="22386.15"/>
    <n v="398.53"/>
    <n v="9421.5300000000007"/>
    <n v="1.4982"/>
    <n v="9.1666666666666674E-2"/>
    <n v="1.1506000000000003"/>
    <n v="0.14499999999999999"/>
    <n v="0.13600000000000001"/>
    <n v="8.0500000000000002E-2"/>
    <n v="0.54900000000000004"/>
    <n v="0.34199999999999997"/>
    <n v="0.54"/>
    <n v="0.1026"/>
    <n v="8.2799999999999999E-2"/>
    <n v="4.9799999999999997E-2"/>
    <n v="0.1147"/>
    <n v="0.16020000000000001"/>
    <n v="5.0430666666666664"/>
    <n v="1840.7193333333332"/>
    <n v="1472.5754666666667"/>
    <n v="10721.916000000001"/>
    <n v="10351.500000000002"/>
    <n v="5701.4160000000002"/>
    <n v="4851.96"/>
    <m/>
    <n v="0"/>
    <n v="0"/>
    <s v="Mexico"/>
    <s v="MEX"/>
    <x v="339"/>
  </r>
  <r>
    <n v="463"/>
    <x v="462"/>
    <n v="11.64"/>
    <n v="42.34"/>
    <n v="7.94"/>
    <n v="2.12"/>
    <n v="3.18"/>
    <n v="1.43"/>
    <n v="1.07"/>
    <n v="1.57"/>
    <n v="2.63"/>
    <n v="2.78"/>
    <n v="9.5299999999999994"/>
    <n v="0.94"/>
    <n v="13.23"/>
    <n v="1.32"/>
    <n v="2.42"/>
    <n v="3.97"/>
    <n v="0.79"/>
    <n v="9.81"/>
    <n v="0"/>
    <n v="1.29"/>
    <n v="0"/>
    <n v="1017.34"/>
    <n v="646.86"/>
    <n v="1720.07"/>
    <n v="1122.01"/>
    <n v="127.24"/>
    <n v="29.76"/>
    <n v="24.54"/>
    <n v="31.42"/>
    <n v="0"/>
    <n v="5.56"/>
    <n v="56.74"/>
    <n v="44.98"/>
    <n v="85.27"/>
    <n v="101.44"/>
    <n v="0"/>
    <n v="0"/>
    <n v="1033.07"/>
    <n v="11.67"/>
    <n v="1.59"/>
    <n v="0.93"/>
    <n v="0"/>
    <n v="2.65"/>
    <n v="1.51"/>
    <n v="1.93"/>
    <n v="1.39"/>
    <n v="3.15"/>
    <n v="1.83"/>
    <n v="1.75"/>
    <n v="1.18"/>
    <n v="1.19"/>
    <n v="11.51"/>
    <n v="26462.560000000001"/>
    <n v="0"/>
    <n v="0"/>
    <n v="1.7357999999999998"/>
    <n v="0.11583333333333333"/>
    <n v="1.0483"/>
    <n v="0.157"/>
    <n v="0.13250000000000001"/>
    <n v="7.5499999999999998E-2"/>
    <n v="0.57899999999999996"/>
    <n v="0.41699999999999998"/>
    <n v="0.54900000000000004"/>
    <n v="0.10500000000000001"/>
    <n v="7.0800000000000002E-2"/>
    <n v="3.5699999999999996E-2"/>
    <n v="0.11510000000000001"/>
    <n v="0.19620000000000001"/>
    <n v="5.3327333333333344"/>
    <n v="1946.4476666666671"/>
    <n v="1557.1581333333338"/>
    <n v="11302.523999999999"/>
    <n v="10920.425999999999"/>
    <n v="7086.1439999999993"/>
    <n v="6644.076"/>
    <m/>
    <n v="0"/>
    <n v="0"/>
    <s v="Mexico"/>
    <s v="MEX"/>
    <x v="340"/>
  </r>
  <r>
    <n v="464"/>
    <x v="463"/>
    <n v="0"/>
    <n v="0"/>
    <n v="0"/>
    <n v="0"/>
    <n v="0"/>
    <n v="0"/>
    <n v="0"/>
    <n v="0"/>
    <n v="0"/>
    <n v="0"/>
    <n v="0"/>
    <n v="0"/>
    <n v="0"/>
    <n v="0"/>
    <n v="0"/>
    <n v="0"/>
    <n v="0"/>
    <n v="0"/>
    <n v="0"/>
    <n v="1.2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Bosnia And Herzegovina"/>
    <s v="BIH"/>
    <x v="341"/>
  </r>
  <r>
    <n v="465"/>
    <x v="464"/>
    <n v="5.09"/>
    <n v="25.43"/>
    <n v="6.1"/>
    <n v="2.0299999999999998"/>
    <n v="2.0299999999999998"/>
    <n v="1.43"/>
    <n v="0.79"/>
    <n v="1.21"/>
    <n v="0.88"/>
    <n v="2.58"/>
    <n v="7.01"/>
    <n v="0.53"/>
    <n v="5.09"/>
    <n v="0.89"/>
    <n v="1.1000000000000001"/>
    <n v="3.15"/>
    <n v="0.81"/>
    <n v="6.28"/>
    <n v="26.95"/>
    <n v="1.34"/>
    <n v="23901.9"/>
    <n v="298.77"/>
    <n v="207.91"/>
    <n v="493.72"/>
    <n v="324.2"/>
    <n v="148.04"/>
    <n v="25.89"/>
    <n v="16.22"/>
    <n v="28.73"/>
    <n v="0"/>
    <n v="5.09"/>
    <n v="69.290000000000006"/>
    <n v="27.53"/>
    <n v="77.3"/>
    <n v="75.44"/>
    <n v="2589.37"/>
    <n v="1640.08"/>
    <n v="756.22"/>
    <n v="2.94"/>
    <n v="1.27"/>
    <n v="0.76"/>
    <n v="5.09"/>
    <n v="1.03"/>
    <n v="1.34"/>
    <n v="0.9"/>
    <n v="0.65"/>
    <n v="1.58"/>
    <n v="1.74"/>
    <n v="1.82"/>
    <n v="1.7"/>
    <n v="0.9"/>
    <n v="9"/>
    <n v="21008.81"/>
    <n v="0"/>
    <n v="0"/>
    <n v="0.58079999999999998"/>
    <n v="0.1075"/>
    <n v="0.77110000000000001"/>
    <n v="0.121"/>
    <n v="5.1500000000000004E-2"/>
    <n v="6.7000000000000004E-2"/>
    <n v="0.27"/>
    <n v="0.19500000000000001"/>
    <n v="0.52200000000000002"/>
    <n v="0.10920000000000001"/>
    <n v="0.10200000000000001"/>
    <n v="2.7000000000000003E-2"/>
    <n v="0.09"/>
    <n v="0.12560000000000002"/>
    <n v="3.1396999999999999"/>
    <n v="1145.9904999999999"/>
    <n v="916.79239999999993"/>
    <n v="4010.0160000000001"/>
    <n v="3844.9679999999998"/>
    <n v="2840.3159999999998"/>
    <n v="2798.3580000000002"/>
    <m/>
    <n v="173.48399999999998"/>
    <n v="0"/>
    <s v="Bosnia And Herzegovina"/>
    <s v="BIH"/>
    <x v="342"/>
  </r>
  <r>
    <n v="466"/>
    <x v="465"/>
    <n v="5.09"/>
    <n v="25.43"/>
    <n v="0"/>
    <n v="2.0299999999999998"/>
    <n v="1.78"/>
    <n v="1.53"/>
    <n v="0.89"/>
    <n v="1.18"/>
    <n v="0.88"/>
    <n v="2.35"/>
    <n v="6.05"/>
    <n v="0.55000000000000004"/>
    <n v="4.83"/>
    <n v="0.68"/>
    <n v="0.89"/>
    <n v="3.15"/>
    <n v="1.27"/>
    <n v="5.69"/>
    <n v="40.68"/>
    <n v="1.3"/>
    <n v="0"/>
    <n v="0"/>
    <n v="0"/>
    <n v="0"/>
    <n v="0"/>
    <n v="144.79"/>
    <n v="22.38"/>
    <n v="16.78"/>
    <n v="22.81"/>
    <n v="0"/>
    <n v="0"/>
    <n v="0"/>
    <n v="0"/>
    <n v="72.900000000000006"/>
    <n v="0"/>
    <n v="0"/>
    <n v="0"/>
    <n v="644.16"/>
    <n v="0"/>
    <n v="0"/>
    <n v="0"/>
    <n v="0"/>
    <n v="0.98"/>
    <n v="0"/>
    <n v="0"/>
    <n v="0"/>
    <n v="1.4"/>
    <n v="2.0099999999999998"/>
    <n v="0"/>
    <n v="1.26"/>
    <n v="0"/>
    <n v="8.75"/>
    <n v="0"/>
    <n v="0"/>
    <n v="0"/>
    <n v="0.58079999999999998"/>
    <n v="9.7916666666666666E-2"/>
    <n v="0.66549999999999998"/>
    <n v="0.11799999999999999"/>
    <n v="4.9000000000000002E-2"/>
    <n v="0"/>
    <n v="0"/>
    <n v="0"/>
    <n v="0.60299999999999998"/>
    <n v="0"/>
    <n v="7.5600000000000001E-2"/>
    <n v="0"/>
    <n v="8.7499999999999994E-2"/>
    <n v="0.11380000000000001"/>
    <n v="0"/>
    <n v="0"/>
    <n v="0"/>
    <n v="0"/>
    <n v="0"/>
    <n v="0"/>
    <n v="0"/>
    <m/>
    <n v="0"/>
    <n v="0"/>
    <s v="Bosnia And Herzegovina"/>
    <s v="BIH"/>
    <x v="343"/>
  </r>
  <r>
    <n v="467"/>
    <x v="466"/>
    <n v="5.82"/>
    <n v="0"/>
    <n v="0"/>
    <n v="0"/>
    <n v="0"/>
    <n v="0.94"/>
    <n v="0.73"/>
    <n v="1.46"/>
    <n v="0"/>
    <n v="1.9"/>
    <n v="0"/>
    <n v="0"/>
    <n v="0"/>
    <n v="0"/>
    <n v="0"/>
    <n v="0"/>
    <n v="0"/>
    <n v="0"/>
    <n v="0"/>
    <n v="1.27"/>
    <n v="0"/>
    <n v="0"/>
    <n v="0"/>
    <n v="0"/>
    <n v="0"/>
    <n v="0"/>
    <n v="0"/>
    <n v="22.18"/>
    <n v="0"/>
    <n v="0"/>
    <n v="0"/>
    <n v="0"/>
    <n v="0"/>
    <n v="0"/>
    <n v="0"/>
    <n v="0"/>
    <n v="0"/>
    <n v="0"/>
    <n v="11.5"/>
    <n v="0"/>
    <n v="0"/>
    <n v="0"/>
    <n v="2.3199999999999998"/>
    <n v="0"/>
    <n v="0"/>
    <n v="0"/>
    <n v="2.71"/>
    <n v="1.24"/>
    <n v="0"/>
    <n v="0.99"/>
    <n v="0"/>
    <n v="0"/>
    <n v="0"/>
    <n v="0"/>
    <n v="0"/>
    <n v="0"/>
    <n v="7.9166666666666663E-2"/>
    <n v="0"/>
    <n v="0.14599999999999999"/>
    <n v="0.11599999999999999"/>
    <n v="0"/>
    <n v="0"/>
    <n v="0"/>
    <n v="0.372"/>
    <n v="0"/>
    <n v="5.9399999999999994E-2"/>
    <n v="0"/>
    <n v="0"/>
    <n v="0"/>
    <n v="0"/>
    <n v="0"/>
    <n v="0"/>
    <n v="0"/>
    <n v="0"/>
    <n v="0"/>
    <n v="0"/>
    <m/>
    <n v="0"/>
    <n v="0"/>
    <s v="Mexico"/>
    <s v="MEX"/>
    <x v="344"/>
  </r>
  <r>
    <n v="468"/>
    <x v="467"/>
    <n v="8.4700000000000006"/>
    <n v="37.049999999999997"/>
    <n v="0"/>
    <n v="0"/>
    <n v="0"/>
    <n v="1.35"/>
    <n v="1.04"/>
    <n v="1.5"/>
    <n v="2.38"/>
    <n v="2.1"/>
    <n v="0"/>
    <n v="1.1499999999999999"/>
    <n v="10.24"/>
    <n v="0"/>
    <n v="0"/>
    <n v="0"/>
    <n v="0.56000000000000005"/>
    <n v="0"/>
    <n v="0"/>
    <n v="1.28"/>
    <n v="0"/>
    <n v="1060.77"/>
    <n v="549.91999999999996"/>
    <n v="1887.66"/>
    <n v="1093.79"/>
    <n v="87.88"/>
    <n v="29.96"/>
    <n v="22.18"/>
    <n v="0"/>
    <n v="0"/>
    <n v="0"/>
    <n v="0"/>
    <n v="0"/>
    <n v="0"/>
    <n v="0"/>
    <n v="0"/>
    <n v="0"/>
    <n v="0"/>
    <n v="11.6"/>
    <n v="0"/>
    <n v="0"/>
    <n v="0"/>
    <n v="0"/>
    <n v="0"/>
    <n v="0"/>
    <n v="0"/>
    <n v="3.23"/>
    <n v="0"/>
    <n v="0"/>
    <n v="0"/>
    <n v="0"/>
    <n v="0"/>
    <n v="0"/>
    <n v="0"/>
    <n v="0"/>
    <n v="1.5707999999999998"/>
    <n v="8.7500000000000008E-2"/>
    <n v="0"/>
    <n v="0.15"/>
    <n v="0"/>
    <n v="0"/>
    <n v="0"/>
    <n v="0"/>
    <n v="0"/>
    <n v="0"/>
    <n v="0"/>
    <n v="0"/>
    <n v="0"/>
    <n v="0"/>
    <n v="0"/>
    <n v="0"/>
    <n v="0"/>
    <n v="12058.224"/>
    <n v="10424.622000000001"/>
    <n v="7096.884"/>
    <n v="5529.7919999999995"/>
    <m/>
    <n v="0"/>
    <n v="0"/>
    <s v="Mexico"/>
    <s v="MEX"/>
    <x v="345"/>
  </r>
  <r>
    <n v="469"/>
    <x v="468"/>
    <n v="0"/>
    <n v="40"/>
    <n v="0"/>
    <n v="1.28"/>
    <n v="0"/>
    <n v="1.23"/>
    <n v="0.59"/>
    <n v="1.46"/>
    <n v="0.78"/>
    <n v="2.89"/>
    <n v="7.88"/>
    <n v="0.61"/>
    <n v="5.62"/>
    <n v="0.89"/>
    <n v="1.55"/>
    <n v="3.07"/>
    <n v="0.79"/>
    <n v="6.47"/>
    <n v="0"/>
    <n v="1.33"/>
    <n v="0"/>
    <n v="310.66000000000003"/>
    <n v="239.33"/>
    <n v="686.66"/>
    <n v="419.44"/>
    <n v="92.98"/>
    <n v="14.58"/>
    <n v="14.56"/>
    <n v="24.62"/>
    <n v="0"/>
    <n v="0"/>
    <n v="0"/>
    <n v="0"/>
    <n v="65.17"/>
    <n v="0"/>
    <n v="1716.44"/>
    <n v="0"/>
    <n v="664.43"/>
    <n v="5.76"/>
    <n v="0"/>
    <n v="0"/>
    <n v="0"/>
    <n v="1.8"/>
    <n v="0"/>
    <n v="0"/>
    <n v="0"/>
    <n v="1.79"/>
    <n v="1.44"/>
    <n v="2.11"/>
    <n v="2.04"/>
    <n v="1.35"/>
    <n v="8.76"/>
    <n v="0"/>
    <n v="0"/>
    <n v="0"/>
    <n v="0.51479999999999992"/>
    <n v="0.12041666666666667"/>
    <n v="0.86680000000000013"/>
    <n v="0.14599999999999999"/>
    <n v="0.09"/>
    <n v="0"/>
    <n v="0"/>
    <n v="0"/>
    <n v="0.43200000000000005"/>
    <n v="0.12659999999999999"/>
    <n v="0.12239999999999999"/>
    <n v="4.0500000000000001E-2"/>
    <n v="8.7599999999999997E-2"/>
    <n v="0.12940000000000002"/>
    <n v="0"/>
    <n v="0"/>
    <n v="0"/>
    <n v="4800.1919999999991"/>
    <n v="4367.7839999999997"/>
    <n v="2544.192"/>
    <n v="2746.7940000000003"/>
    <m/>
    <n v="0"/>
    <n v="0"/>
    <s v="Bulgaria"/>
    <s v="BGR"/>
    <x v="346"/>
  </r>
  <r>
    <n v="470"/>
    <x v="469"/>
    <n v="16.25"/>
    <n v="0"/>
    <n v="0"/>
    <n v="0"/>
    <n v="0"/>
    <n v="0"/>
    <n v="0"/>
    <n v="1.03"/>
    <n v="3.45"/>
    <n v="3.55"/>
    <n v="0"/>
    <n v="0"/>
    <n v="9.75"/>
    <n v="2.42"/>
    <n v="0"/>
    <n v="0"/>
    <n v="0"/>
    <n v="9.33"/>
    <n v="0"/>
    <n v="0.82"/>
    <n v="0"/>
    <n v="0"/>
    <n v="0"/>
    <n v="0"/>
    <n v="1659.32"/>
    <n v="198.78"/>
    <n v="87.26"/>
    <n v="0"/>
    <n v="57.56"/>
    <n v="0"/>
    <n v="0"/>
    <n v="63.6"/>
    <n v="0"/>
    <n v="0"/>
    <n v="171.53"/>
    <n v="0"/>
    <n v="0"/>
    <n v="2542.64"/>
    <n v="6.9"/>
    <n v="0"/>
    <n v="0"/>
    <n v="0"/>
    <n v="0"/>
    <n v="0"/>
    <n v="3.19"/>
    <n v="2.16"/>
    <n v="0"/>
    <n v="0"/>
    <n v="0"/>
    <n v="1.78"/>
    <n v="0"/>
    <n v="20.45"/>
    <n v="0"/>
    <n v="0"/>
    <n v="0"/>
    <n v="2.2770000000000001"/>
    <n v="0.14791666666666667"/>
    <n v="0"/>
    <n v="0.10300000000000001"/>
    <n v="0"/>
    <n v="0"/>
    <n v="0.95700000000000007"/>
    <n v="0.64800000000000002"/>
    <n v="0"/>
    <n v="0"/>
    <n v="0.10680000000000001"/>
    <n v="0"/>
    <n v="0.20449999999999999"/>
    <n v="0.18660000000000002"/>
    <n v="0"/>
    <n v="0"/>
    <n v="0"/>
    <n v="0"/>
    <n v="0"/>
    <n v="0"/>
    <n v="0"/>
    <m/>
    <n v="0"/>
    <n v="0"/>
    <s v="United States"/>
    <s v="USA"/>
    <x v="347"/>
  </r>
  <r>
    <n v="471"/>
    <x v="470"/>
    <n v="13.23"/>
    <n v="34.4"/>
    <n v="0"/>
    <n v="3.66"/>
    <n v="5.29"/>
    <n v="1.1399999999999999"/>
    <n v="0.85"/>
    <n v="1.46"/>
    <n v="2.27"/>
    <n v="2.83"/>
    <n v="7.33"/>
    <n v="0.96"/>
    <n v="11.86"/>
    <n v="0"/>
    <n v="0"/>
    <n v="0"/>
    <n v="0.93"/>
    <n v="5.59"/>
    <n v="0"/>
    <n v="1.24"/>
    <n v="0"/>
    <n v="578.91999999999996"/>
    <n v="449.03"/>
    <n v="1221.47"/>
    <n v="904.57"/>
    <n v="61.72"/>
    <n v="31.78"/>
    <n v="21.02"/>
    <n v="36.96"/>
    <n v="0"/>
    <n v="4.2300000000000004"/>
    <n v="39.61"/>
    <n v="0"/>
    <n v="76.739999999999995"/>
    <n v="56.1"/>
    <n v="0"/>
    <n v="0"/>
    <n v="764.24"/>
    <n v="11.75"/>
    <n v="0"/>
    <n v="0"/>
    <n v="0"/>
    <n v="2.59"/>
    <n v="1.69"/>
    <n v="2.19"/>
    <n v="1.18"/>
    <n v="3.89"/>
    <n v="1.58"/>
    <n v="1.6"/>
    <n v="1.41"/>
    <n v="1.51"/>
    <n v="10.47"/>
    <n v="0"/>
    <n v="0"/>
    <n v="0"/>
    <n v="1.4982"/>
    <n v="0.11791666666666667"/>
    <n v="0.80630000000000002"/>
    <n v="0.14599999999999999"/>
    <n v="0.1295"/>
    <n v="8.4499999999999992E-2"/>
    <n v="0.65700000000000003"/>
    <n v="0.35399999999999998"/>
    <n v="0.47400000000000003"/>
    <n v="9.6000000000000002E-2"/>
    <n v="8.4599999999999995E-2"/>
    <n v="4.5299999999999993E-2"/>
    <n v="0.10470000000000002"/>
    <n v="0.11180000000000001"/>
    <n v="4.7098166666666668"/>
    <n v="1719.0830833333334"/>
    <n v="1375.2664666666669"/>
    <n v="7901.5320000000002"/>
    <n v="8561.8979999999992"/>
    <n v="4046.232"/>
    <n v="4462.0380000000005"/>
    <m/>
    <n v="0"/>
    <n v="0"/>
    <s v="Mexico"/>
    <s v="MEX"/>
    <x v="348"/>
  </r>
  <r>
    <n v="472"/>
    <x v="471"/>
    <n v="7.92"/>
    <n v="30.67"/>
    <n v="6.13"/>
    <n v="2.56"/>
    <n v="2.56"/>
    <n v="1.18"/>
    <n v="0.74"/>
    <n v="1.51"/>
    <n v="0.88"/>
    <n v="3.11"/>
    <n v="9.7100000000000009"/>
    <n v="0.63"/>
    <n v="6.13"/>
    <n v="0.92"/>
    <n v="1.46"/>
    <n v="3.07"/>
    <n v="0.51"/>
    <n v="6.4"/>
    <n v="0"/>
    <n v="1.35"/>
    <n v="0"/>
    <n v="362.88"/>
    <n v="278.55"/>
    <n v="579.84"/>
    <n v="465.31"/>
    <n v="78.599999999999994"/>
    <n v="12.74"/>
    <n v="15.13"/>
    <n v="30.67"/>
    <n v="0"/>
    <n v="7.67"/>
    <n v="47.42"/>
    <n v="32.49"/>
    <n v="80.5"/>
    <n v="83.69"/>
    <n v="1487.27"/>
    <n v="973.17"/>
    <n v="873.26"/>
    <n v="5.19"/>
    <n v="1.02"/>
    <n v="0.61"/>
    <n v="0"/>
    <n v="1.19"/>
    <n v="1.27"/>
    <n v="0.87"/>
    <n v="0.74"/>
    <n v="1.83"/>
    <n v="1.8"/>
    <n v="2.0499999999999998"/>
    <n v="1.67"/>
    <n v="1.17"/>
    <n v="9.34"/>
    <n v="0"/>
    <n v="0"/>
    <n v="0"/>
    <n v="0.58079999999999998"/>
    <n v="0.12958333333333333"/>
    <n v="1.0681"/>
    <n v="0.151"/>
    <n v="5.9499999999999997E-2"/>
    <n v="6.3500000000000001E-2"/>
    <n v="0.26100000000000001"/>
    <n v="0.222"/>
    <n v="0.54"/>
    <n v="0.12299999999999997"/>
    <n v="0.1002"/>
    <n v="3.5099999999999999E-2"/>
    <n v="9.3400000000000011E-2"/>
    <n v="0.12800000000000003"/>
    <n v="3.5551833333333334"/>
    <n v="1297.6419166666667"/>
    <n v="1038.1135333333334"/>
    <n v="4071.9960000000001"/>
    <n v="4695.7020000000002"/>
    <n v="2770.2359999999999"/>
    <n v="3014.8620000000005"/>
    <m/>
    <n v="0"/>
    <n v="0"/>
    <s v="Bulgaria"/>
    <s v="BGR"/>
    <x v="349"/>
  </r>
  <r>
    <n v="473"/>
    <x v="472"/>
    <n v="10.220000000000001"/>
    <n v="40.89"/>
    <n v="7.67"/>
    <n v="2.04"/>
    <n v="2.56"/>
    <n v="1.29"/>
    <n v="0.9"/>
    <n v="1.69"/>
    <n v="1"/>
    <n v="3.17"/>
    <n v="9.85"/>
    <n v="0.61"/>
    <n v="6.13"/>
    <n v="0.91"/>
    <n v="1.54"/>
    <n v="3.07"/>
    <n v="0.82"/>
    <n v="7.35"/>
    <n v="25.56"/>
    <n v="1.39"/>
    <n v="24001.58"/>
    <n v="465.05"/>
    <n v="348.96"/>
    <n v="804.64"/>
    <n v="570.92999999999995"/>
    <n v="122.78"/>
    <n v="11.93"/>
    <n v="15.94"/>
    <n v="31.6"/>
    <n v="16.93"/>
    <n v="7.67"/>
    <n v="64.400000000000006"/>
    <n v="32.380000000000003"/>
    <n v="78.010000000000005"/>
    <n v="79.86"/>
    <n v="2572.9699999999998"/>
    <n v="1627.62"/>
    <n v="1109.97"/>
    <n v="3.59"/>
    <n v="1.28"/>
    <n v="0.66"/>
    <n v="11.96"/>
    <n v="1.37"/>
    <n v="1.44"/>
    <n v="1"/>
    <n v="0.91"/>
    <n v="2.0499999999999998"/>
    <n v="1.84"/>
    <n v="2.16"/>
    <n v="1.7"/>
    <n v="1.1399999999999999"/>
    <n v="10.84"/>
    <n v="24130.59"/>
    <n v="463.03"/>
    <n v="7599.29"/>
    <n v="0.65999999999999992"/>
    <n v="0.13208333333333333"/>
    <n v="1.0835000000000001"/>
    <n v="0.16899999999999998"/>
    <n v="6.8500000000000005E-2"/>
    <n v="7.1999999999999995E-2"/>
    <n v="0.3"/>
    <n v="0.27300000000000002"/>
    <n v="0.55200000000000005"/>
    <n v="0.12959999999999999"/>
    <n v="0.10200000000000001"/>
    <n v="3.4199999999999994E-2"/>
    <n v="0.10840000000000001"/>
    <n v="0.14699999999999999"/>
    <n v="3.8312833333333325"/>
    <n v="1398.4184166666664"/>
    <n v="1118.7347333333332"/>
    <n v="5688.7920000000004"/>
    <n v="5913.3059999999996"/>
    <n v="3651.2520000000009"/>
    <n v="3915.5759999999991"/>
    <m/>
    <n v="172.2783"/>
    <n v="906.64730000000009"/>
    <s v="Bulgaria"/>
    <s v="BGR"/>
    <x v="350"/>
  </r>
  <r>
    <n v="474"/>
    <x v="473"/>
    <n v="10.220000000000001"/>
    <n v="38.33"/>
    <n v="0"/>
    <n v="2.04"/>
    <n v="2.56"/>
    <n v="1.31"/>
    <n v="1.02"/>
    <n v="1.62"/>
    <n v="0.87"/>
    <n v="2.98"/>
    <n v="8.52"/>
    <n v="0.56000000000000005"/>
    <n v="5.1100000000000003"/>
    <n v="0.91"/>
    <n v="1.58"/>
    <n v="3.07"/>
    <n v="1.02"/>
    <n v="5.9"/>
    <n v="24.28"/>
    <n v="1.37"/>
    <n v="0"/>
    <n v="414.16"/>
    <n v="322.3"/>
    <n v="891.17"/>
    <n v="603.69000000000005"/>
    <n v="94.79"/>
    <n v="11.89"/>
    <n v="15.57"/>
    <n v="32.56"/>
    <n v="10.61"/>
    <n v="7.54"/>
    <n v="52.81"/>
    <n v="28.89"/>
    <n v="77.94"/>
    <n v="92"/>
    <n v="1989.38"/>
    <n v="1247.44"/>
    <n v="821.41"/>
    <n v="5.15"/>
    <n v="1.07"/>
    <n v="0.65"/>
    <n v="0"/>
    <n v="1.21"/>
    <n v="1.46"/>
    <n v="0.94"/>
    <n v="0.76"/>
    <n v="2.0699999999999998"/>
    <n v="2.09"/>
    <n v="2.0699999999999998"/>
    <n v="1.75"/>
    <n v="0.86"/>
    <n v="9.1999999999999993"/>
    <n v="0"/>
    <n v="314.33"/>
    <n v="0"/>
    <n v="0.57420000000000004"/>
    <n v="0.12416666666666666"/>
    <n v="0.93720000000000003"/>
    <n v="0.16200000000000001"/>
    <n v="6.0499999999999998E-2"/>
    <n v="7.2999999999999995E-2"/>
    <n v="0.28199999999999997"/>
    <n v="0.22799999999999998"/>
    <n v="0.627"/>
    <n v="0.12419999999999998"/>
    <n v="0.10500000000000001"/>
    <n v="2.58E-2"/>
    <n v="9.1999999999999998E-2"/>
    <n v="0.11800000000000002"/>
    <n v="3.5330666666666657"/>
    <n v="1289.5693333333329"/>
    <n v="1031.6554666666664"/>
    <n v="6037.7159999999994"/>
    <n v="6039.3180000000002"/>
    <n v="3175.6560000000004"/>
    <n v="3506.8080000000004"/>
    <m/>
    <n v="152.12520000000001"/>
    <n v="0"/>
    <s v="Bulgaria"/>
    <s v="BGR"/>
    <x v="351"/>
  </r>
  <r>
    <n v="475"/>
    <x v="474"/>
    <n v="0"/>
    <n v="0"/>
    <n v="0"/>
    <n v="0"/>
    <n v="0"/>
    <n v="0"/>
    <n v="0"/>
    <n v="1.05"/>
    <n v="0"/>
    <n v="3.99"/>
    <n v="10.88"/>
    <n v="0.65"/>
    <n v="5.99"/>
    <n v="1.29"/>
    <n v="2.33"/>
    <n v="0"/>
    <n v="0"/>
    <n v="14.97"/>
    <n v="0"/>
    <n v="1.91"/>
    <n v="0"/>
    <n v="0"/>
    <n v="0"/>
    <n v="0"/>
    <n v="0"/>
    <n v="0"/>
    <n v="0"/>
    <n v="0"/>
    <n v="0"/>
    <n v="0"/>
    <n v="0"/>
    <n v="0"/>
    <n v="0"/>
    <n v="0"/>
    <n v="0"/>
    <n v="0"/>
    <n v="0"/>
    <n v="0"/>
    <n v="0"/>
    <n v="0"/>
    <n v="0"/>
    <n v="0"/>
    <n v="1.59"/>
    <n v="1.65"/>
    <n v="1.84"/>
    <n v="1.04"/>
    <n v="0"/>
    <n v="3.03"/>
    <n v="2.78"/>
    <n v="2.19"/>
    <n v="1.64"/>
    <n v="15.83"/>
    <n v="0"/>
    <n v="0"/>
    <n v="0"/>
    <n v="0"/>
    <n v="0.16625000000000001"/>
    <n v="1.1968000000000001"/>
    <n v="0.10500000000000001"/>
    <n v="7.9500000000000001E-2"/>
    <n v="8.249999999999999E-2"/>
    <n v="0.55200000000000005"/>
    <n v="0.312"/>
    <n v="0.90900000000000003"/>
    <n v="0.1668"/>
    <n v="0.13139999999999999"/>
    <n v="4.9199999999999994E-2"/>
    <n v="0.15830000000000002"/>
    <n v="0.2994"/>
    <n v="0"/>
    <n v="0"/>
    <n v="0"/>
    <n v="0"/>
    <n v="0"/>
    <n v="0"/>
    <n v="0"/>
    <m/>
    <n v="0"/>
    <n v="0"/>
    <s v="Netherlands"/>
    <s v="NLD"/>
    <x v="352"/>
  </r>
  <r>
    <n v="476"/>
    <x v="475"/>
    <n v="2.62"/>
    <n v="19.68"/>
    <n v="0"/>
    <n v="0.79"/>
    <n v="1.57"/>
    <n v="0.46"/>
    <n v="0.24"/>
    <n v="0"/>
    <n v="0"/>
    <n v="0"/>
    <n v="0"/>
    <n v="0"/>
    <n v="0"/>
    <n v="0"/>
    <n v="0"/>
    <n v="0"/>
    <n v="0"/>
    <n v="0"/>
    <n v="0"/>
    <n v="1.1100000000000001"/>
    <n v="0"/>
    <n v="0"/>
    <n v="0"/>
    <n v="0"/>
    <n v="0"/>
    <n v="0"/>
    <n v="0"/>
    <n v="16.8"/>
    <n v="0"/>
    <n v="0"/>
    <n v="0"/>
    <n v="0"/>
    <n v="0"/>
    <n v="0"/>
    <n v="0"/>
    <n v="0"/>
    <n v="0"/>
    <n v="0"/>
    <n v="0"/>
    <n v="0"/>
    <n v="0"/>
    <n v="0"/>
    <n v="0"/>
    <n v="0"/>
    <n v="0"/>
    <n v="0"/>
    <n v="2.71"/>
    <n v="0"/>
    <n v="0"/>
    <n v="0"/>
    <n v="0"/>
    <n v="0"/>
    <n v="0"/>
    <n v="0"/>
    <n v="0"/>
    <n v="0"/>
    <n v="0"/>
    <n v="0"/>
    <n v="0"/>
    <n v="0"/>
    <n v="0"/>
    <n v="0"/>
    <n v="0"/>
    <n v="0"/>
    <n v="0"/>
    <n v="0"/>
    <n v="0"/>
    <n v="0"/>
    <n v="0"/>
    <n v="0"/>
    <n v="0"/>
    <n v="0"/>
    <n v="0"/>
    <n v="0"/>
    <n v="0"/>
    <n v="0"/>
    <m/>
    <n v="0"/>
    <n v="0"/>
    <s v="China"/>
    <s v="CHN"/>
    <x v="353"/>
  </r>
  <r>
    <n v="477"/>
    <x v="476"/>
    <n v="9"/>
    <n v="44.95"/>
    <n v="0"/>
    <n v="2.39"/>
    <n v="2.73"/>
    <n v="2.35"/>
    <n v="1.56"/>
    <n v="1"/>
    <n v="1.29"/>
    <n v="3.3"/>
    <n v="8.27"/>
    <n v="0.79"/>
    <n v="0"/>
    <n v="1.39"/>
    <n v="1.86"/>
    <n v="0"/>
    <n v="1.7"/>
    <n v="8.0399999999999991"/>
    <n v="40.75"/>
    <n v="1.5"/>
    <n v="0"/>
    <n v="416.33"/>
    <n v="328.98"/>
    <n v="780"/>
    <n v="620"/>
    <n v="157.47999999999999"/>
    <n v="26.5"/>
    <n v="18.71"/>
    <n v="30.96"/>
    <n v="0"/>
    <n v="6.32"/>
    <n v="99.41"/>
    <n v="35.31"/>
    <n v="88.49"/>
    <n v="91.27"/>
    <n v="2125"/>
    <n v="1775"/>
    <n v="934.01"/>
    <n v="4.32"/>
    <n v="0"/>
    <n v="0"/>
    <n v="0"/>
    <n v="1.05"/>
    <n v="0"/>
    <n v="0.76"/>
    <n v="1"/>
    <n v="1.71"/>
    <n v="2.56"/>
    <n v="1.82"/>
    <n v="1.44"/>
    <n v="0"/>
    <n v="0"/>
    <n v="0"/>
    <n v="194.11"/>
    <n v="0"/>
    <n v="0.85139999999999993"/>
    <n v="0.13749999999999998"/>
    <n v="0.90969999999999995"/>
    <n v="0.1"/>
    <n v="5.2500000000000005E-2"/>
    <n v="0"/>
    <n v="0.22800000000000004"/>
    <n v="0.3"/>
    <n v="0.76800000000000002"/>
    <n v="0.10920000000000001"/>
    <n v="8.6400000000000005E-2"/>
    <n v="0"/>
    <n v="0"/>
    <n v="0.1608"/>
    <n v="0"/>
    <n v="0"/>
    <n v="0"/>
    <n v="5800.7400000000007"/>
    <n v="6569.7839999999997"/>
    <n v="3618.7200000000003"/>
    <n v="3950.6039999999998"/>
    <m/>
    <n v="238.35169999999999"/>
    <n v="0"/>
    <s v="Croatia"/>
    <s v="HRV"/>
    <x v="354"/>
  </r>
  <r>
    <n v="478"/>
    <x v="477"/>
    <n v="0"/>
    <n v="0"/>
    <n v="0"/>
    <n v="0"/>
    <n v="0"/>
    <n v="0"/>
    <n v="0"/>
    <n v="1.34"/>
    <n v="1.56"/>
    <n v="3.31"/>
    <n v="13.4"/>
    <n v="0"/>
    <n v="0"/>
    <n v="1.36"/>
    <n v="0"/>
    <n v="0"/>
    <n v="2"/>
    <n v="0"/>
    <n v="0"/>
    <n v="1.49"/>
    <n v="0"/>
    <n v="557.14"/>
    <n v="446.67"/>
    <n v="825"/>
    <n v="666.67"/>
    <n v="0"/>
    <n v="0"/>
    <n v="20.57"/>
    <n v="0"/>
    <n v="0"/>
    <n v="0"/>
    <n v="0"/>
    <n v="0"/>
    <n v="0"/>
    <n v="0"/>
    <n v="2681"/>
    <n v="2375"/>
    <n v="0"/>
    <n v="0"/>
    <n v="0"/>
    <n v="0"/>
    <n v="0"/>
    <n v="1.31"/>
    <n v="0"/>
    <n v="0"/>
    <n v="0"/>
    <n v="0"/>
    <n v="0"/>
    <n v="0"/>
    <n v="0"/>
    <n v="0"/>
    <n v="0"/>
    <n v="0"/>
    <n v="0"/>
    <n v="0"/>
    <n v="1.0295999999999998"/>
    <n v="0.13791666666666666"/>
    <n v="1.4740000000000002"/>
    <n v="0.13400000000000001"/>
    <n v="6.5500000000000003E-2"/>
    <n v="0"/>
    <n v="0"/>
    <n v="0"/>
    <n v="0"/>
    <n v="0"/>
    <n v="0"/>
    <n v="0"/>
    <n v="0"/>
    <n v="0"/>
    <n v="0"/>
    <n v="0"/>
    <n v="0"/>
    <n v="0"/>
    <n v="0"/>
    <n v="0"/>
    <n v="0"/>
    <m/>
    <n v="0"/>
    <n v="0"/>
    <s v="Croatia"/>
    <s v="HRV"/>
    <x v="355"/>
  </r>
  <r>
    <n v="479"/>
    <x v="478"/>
    <n v="0"/>
    <n v="0"/>
    <n v="0"/>
    <n v="0"/>
    <n v="0"/>
    <n v="0"/>
    <n v="0"/>
    <n v="0"/>
    <n v="0"/>
    <n v="0"/>
    <n v="0"/>
    <n v="0"/>
    <n v="0"/>
    <n v="0"/>
    <n v="0"/>
    <n v="0"/>
    <n v="0"/>
    <n v="0"/>
    <n v="0"/>
    <n v="1.49"/>
    <n v="0"/>
    <n v="0"/>
    <n v="0"/>
    <n v="0"/>
    <n v="0"/>
    <n v="0"/>
    <n v="0"/>
    <n v="20.059999999999999"/>
    <n v="0"/>
    <n v="0"/>
    <n v="0"/>
    <n v="0"/>
    <n v="0"/>
    <n v="0"/>
    <n v="0"/>
    <n v="0"/>
    <n v="0"/>
    <n v="0"/>
    <n v="4.7"/>
    <n v="0"/>
    <n v="0"/>
    <n v="0"/>
    <n v="0"/>
    <n v="0"/>
    <n v="0"/>
    <n v="0"/>
    <n v="2.42"/>
    <n v="0"/>
    <n v="0"/>
    <n v="0"/>
    <n v="0"/>
    <n v="0"/>
    <n v="0"/>
    <n v="0"/>
    <n v="0"/>
    <n v="0"/>
    <n v="0"/>
    <n v="0"/>
    <n v="0"/>
    <n v="0"/>
    <n v="0"/>
    <n v="0"/>
    <n v="0"/>
    <n v="0"/>
    <n v="0"/>
    <n v="0"/>
    <n v="0"/>
    <n v="0"/>
    <n v="0"/>
    <n v="0"/>
    <n v="0"/>
    <n v="0"/>
    <n v="0"/>
    <n v="0"/>
    <n v="0"/>
    <n v="0"/>
    <m/>
    <n v="0"/>
    <n v="0"/>
    <s v="Croatia"/>
    <s v="HRV"/>
    <x v="356"/>
  </r>
  <r>
    <n v="480"/>
    <x v="479"/>
    <n v="10.5"/>
    <n v="55"/>
    <n v="7"/>
    <n v="2.92"/>
    <n v="3.05"/>
    <n v="2.56"/>
    <n v="1.86"/>
    <n v="1.1100000000000001"/>
    <n v="1.24"/>
    <n v="3.41"/>
    <n v="10.17"/>
    <n v="1.04"/>
    <n v="6.25"/>
    <n v="1.56"/>
    <n v="2.13"/>
    <n v="4.7"/>
    <n v="0.53"/>
    <n v="9.1199999999999992"/>
    <n v="50"/>
    <n v="1.49"/>
    <n v="25939.5"/>
    <n v="644.88"/>
    <n v="524.73"/>
    <n v="1105.82"/>
    <n v="818.63"/>
    <n v="181.62"/>
    <n v="25"/>
    <n v="17.71"/>
    <n v="44.99"/>
    <n v="14"/>
    <n v="7"/>
    <n v="87.62"/>
    <n v="39.380000000000003"/>
    <n v="92.79"/>
    <n v="111.23"/>
    <n v="4415.3599999999997"/>
    <n v="2945.75"/>
    <n v="1286.95"/>
    <n v="3.89"/>
    <n v="1.95"/>
    <n v="1"/>
    <n v="7"/>
    <n v="1.46"/>
    <n v="1.81"/>
    <n v="1.26"/>
    <n v="1.1000000000000001"/>
    <n v="2.06"/>
    <n v="2.5299999999999998"/>
    <n v="2.5499999999999998"/>
    <n v="1.58"/>
    <n v="1.1599999999999999"/>
    <n v="10.56"/>
    <n v="24237.56"/>
    <n v="332.67"/>
    <n v="9141.33"/>
    <n v="0.81839999999999991"/>
    <n v="0.14208333333333334"/>
    <n v="1.1187"/>
    <n v="0.11100000000000002"/>
    <n v="7.2999999999999995E-2"/>
    <n v="9.0499999999999997E-2"/>
    <n v="0.378"/>
    <n v="0.33"/>
    <n v="0.75900000000000001"/>
    <n v="0.15299999999999997"/>
    <n v="9.4799999999999995E-2"/>
    <n v="3.4799999999999998E-2"/>
    <n v="0.1056"/>
    <n v="0.18239999999999998"/>
    <n v="4.3912833333333339"/>
    <n v="1602.818416666667"/>
    <n v="1282.2547333333337"/>
    <n v="7890.9000000000005"/>
    <n v="8499.8940000000002"/>
    <n v="5125.26"/>
    <n v="5854.7939999999999"/>
    <m/>
    <n v="239.3707"/>
    <n v="1103.5037"/>
    <s v="Croatia"/>
    <s v="HRV"/>
    <x v="357"/>
  </r>
  <r>
    <n v="481"/>
    <x v="480"/>
    <n v="0"/>
    <n v="0"/>
    <n v="0"/>
    <n v="0"/>
    <n v="0"/>
    <n v="0"/>
    <n v="0"/>
    <n v="1.24"/>
    <n v="0"/>
    <n v="3.2"/>
    <n v="0"/>
    <n v="0.65"/>
    <n v="6"/>
    <n v="0"/>
    <n v="0"/>
    <n v="0"/>
    <n v="0"/>
    <n v="7.5"/>
    <n v="0"/>
    <n v="1.4"/>
    <n v="0"/>
    <n v="850"/>
    <n v="630"/>
    <n v="0"/>
    <n v="1036"/>
    <n v="117.75"/>
    <n v="30"/>
    <n v="19.989999999999998"/>
    <n v="0"/>
    <n v="0"/>
    <n v="0"/>
    <n v="0"/>
    <n v="0"/>
    <n v="0"/>
    <n v="0"/>
    <n v="0"/>
    <n v="0"/>
    <n v="0"/>
    <n v="0"/>
    <n v="0"/>
    <n v="0"/>
    <n v="0"/>
    <n v="0"/>
    <n v="0"/>
    <n v="1.28"/>
    <n v="0"/>
    <n v="0"/>
    <n v="0"/>
    <n v="0"/>
    <n v="1.58"/>
    <n v="0"/>
    <n v="0"/>
    <n v="0"/>
    <n v="0"/>
    <n v="0"/>
    <n v="0"/>
    <n v="0.13333333333333333"/>
    <n v="0"/>
    <n v="0.124"/>
    <n v="0"/>
    <n v="0"/>
    <n v="0.38400000000000001"/>
    <n v="0"/>
    <n v="0"/>
    <n v="0"/>
    <n v="9.4799999999999995E-2"/>
    <n v="0"/>
    <n v="0"/>
    <n v="0.15"/>
    <n v="0"/>
    <n v="0"/>
    <n v="0"/>
    <n v="0"/>
    <n v="10078.476000000001"/>
    <n v="5998.4400000000005"/>
    <n v="6424.4760000000006"/>
    <m/>
    <n v="0"/>
    <n v="0"/>
    <s v="Cyprus"/>
    <s v="CYP"/>
    <x v="358"/>
  </r>
  <r>
    <n v="482"/>
    <x v="481"/>
    <n v="18"/>
    <n v="60"/>
    <n v="8"/>
    <n v="3"/>
    <n v="4"/>
    <n v="2.2400000000000002"/>
    <n v="0.8"/>
    <n v="1.65"/>
    <n v="2.0099999999999998"/>
    <n v="3.77"/>
    <n v="12.48"/>
    <n v="0.97"/>
    <n v="7"/>
    <n v="1.79"/>
    <n v="0"/>
    <n v="0"/>
    <n v="1.5"/>
    <n v="8.3800000000000008"/>
    <n v="0"/>
    <n v="1.45"/>
    <n v="0"/>
    <n v="1635"/>
    <n v="1226.32"/>
    <n v="2610"/>
    <n v="2129.41"/>
    <n v="217.71"/>
    <n v="32.409999999999997"/>
    <n v="20.76"/>
    <n v="67.67"/>
    <n v="28.05"/>
    <n v="10"/>
    <n v="88.39"/>
    <n v="0"/>
    <n v="95"/>
    <n v="0"/>
    <n v="0"/>
    <n v="0"/>
    <n v="1897.77"/>
    <n v="4.29"/>
    <n v="6.5"/>
    <n v="0"/>
    <n v="0"/>
    <n v="2.44"/>
    <n v="1.82"/>
    <n v="1.31"/>
    <n v="1.19"/>
    <n v="3.59"/>
    <n v="2.67"/>
    <n v="3.37"/>
    <n v="1.85"/>
    <n v="1.21"/>
    <n v="12.74"/>
    <n v="0"/>
    <n v="507.68"/>
    <n v="7335"/>
    <n v="1.3265999999999998"/>
    <n v="0.15708333333333332"/>
    <n v="1.3728000000000002"/>
    <n v="0.16499999999999998"/>
    <n v="0.122"/>
    <n v="9.0999999999999998E-2"/>
    <n v="0.39300000000000002"/>
    <n v="0.35699999999999998"/>
    <n v="0.80099999999999993"/>
    <n v="0.20219999999999999"/>
    <n v="0.11100000000000002"/>
    <n v="3.6299999999999999E-2"/>
    <n v="0.12740000000000001"/>
    <n v="0.16760000000000003"/>
    <n v="5.4299833333333334"/>
    <n v="1981.9439166666666"/>
    <n v="1585.5551333333333"/>
    <n v="17168.603999999999"/>
    <n v="20520.773999999998"/>
    <n v="11318.603999999999"/>
    <n v="12392.964"/>
    <m/>
    <n v="0"/>
    <n v="0"/>
    <s v="Cyprus"/>
    <s v="CYP"/>
    <x v="359"/>
  </r>
  <r>
    <n v="483"/>
    <x v="482"/>
    <n v="10.11"/>
    <n v="75.83"/>
    <n v="8.85"/>
    <n v="12.64"/>
    <n v="13.9"/>
    <n v="1.07"/>
    <n v="0.46"/>
    <n v="1.85"/>
    <n v="1.38"/>
    <n v="2.54"/>
    <n v="7.58"/>
    <n v="0.48"/>
    <n v="12.01"/>
    <n v="1.52"/>
    <n v="1.69"/>
    <n v="5.0599999999999996"/>
    <n v="0.51"/>
    <n v="6.76"/>
    <n v="20.22"/>
    <n v="0.78"/>
    <n v="0"/>
    <n v="1640.44"/>
    <n v="1108"/>
    <n v="3550.42"/>
    <n v="2226.66"/>
    <n v="194.01"/>
    <n v="103.88"/>
    <n v="55.44"/>
    <n v="78.78"/>
    <n v="37.74"/>
    <n v="12.64"/>
    <n v="82.23"/>
    <n v="65.62"/>
    <n v="107.29"/>
    <n v="111.54"/>
    <n v="4881.46"/>
    <n v="4595.0600000000004"/>
    <n v="3463.9"/>
    <n v="6.28"/>
    <n v="3.03"/>
    <n v="0.48"/>
    <n v="7.58"/>
    <n v="1.88"/>
    <n v="1.7"/>
    <n v="0.92"/>
    <n v="1.77"/>
    <n v="6.41"/>
    <n v="1.63"/>
    <n v="1.29"/>
    <n v="1.69"/>
    <n v="0.75"/>
    <n v="11.12"/>
    <n v="19748.830000000002"/>
    <n v="687.67"/>
    <n v="11880.35"/>
    <n v="0.91079999999999983"/>
    <n v="0.10583333333333333"/>
    <n v="0.8338000000000001"/>
    <n v="0.185"/>
    <n v="9.4E-2"/>
    <n v="8.4999999999999992E-2"/>
    <n v="0.27600000000000002"/>
    <n v="0.53100000000000003"/>
    <n v="0.48899999999999999"/>
    <n v="7.7399999999999997E-2"/>
    <n v="0.1014"/>
    <n v="2.2499999999999999E-2"/>
    <n v="0.11119999999999999"/>
    <n v="0.13520000000000001"/>
    <n v="3.9581333333333331"/>
    <n v="1444.7186666666666"/>
    <n v="1155.7749333333334"/>
    <n v="23048.532000000003"/>
    <n v="21337.056"/>
    <n v="11588.652"/>
    <n v="11269.116"/>
    <m/>
    <n v="240.43820000000002"/>
    <n v="1408.2532000000001"/>
    <s v="United Arab Emirates"/>
    <s v="ARE"/>
    <x v="360"/>
  </r>
  <r>
    <n v="484"/>
    <x v="483"/>
    <n v="0"/>
    <n v="0"/>
    <n v="0"/>
    <n v="0"/>
    <n v="0"/>
    <n v="1.29"/>
    <n v="0.6"/>
    <n v="1.82"/>
    <n v="1.55"/>
    <n v="0"/>
    <n v="10.6"/>
    <n v="0.8"/>
    <n v="0"/>
    <n v="0"/>
    <n v="0"/>
    <n v="5"/>
    <n v="2"/>
    <n v="8.1"/>
    <n v="0"/>
    <n v="1.39"/>
    <n v="0"/>
    <n v="643.75"/>
    <n v="566.25"/>
    <n v="1393.75"/>
    <n v="1062.5"/>
    <n v="216.23"/>
    <n v="32.86"/>
    <n v="20.62"/>
    <n v="65"/>
    <n v="0"/>
    <n v="0"/>
    <n v="75"/>
    <n v="0"/>
    <n v="71.25"/>
    <n v="0"/>
    <n v="0"/>
    <n v="0"/>
    <n v="1550"/>
    <n v="0"/>
    <n v="0"/>
    <n v="0"/>
    <n v="0"/>
    <n v="2.77"/>
    <n v="0"/>
    <n v="0"/>
    <n v="0"/>
    <n v="3.17"/>
    <n v="2.25"/>
    <n v="0"/>
    <n v="1.94"/>
    <n v="0"/>
    <n v="0"/>
    <n v="0"/>
    <n v="360"/>
    <n v="0"/>
    <n v="1.0230000000000001"/>
    <n v="0"/>
    <n v="1.1659999999999999"/>
    <n v="0.182"/>
    <n v="0.13850000000000001"/>
    <n v="0"/>
    <n v="0"/>
    <n v="0"/>
    <n v="0.67500000000000004"/>
    <n v="0"/>
    <n v="0.11639999999999999"/>
    <n v="0"/>
    <n v="0"/>
    <n v="0.16200000000000001"/>
    <n v="0"/>
    <n v="0"/>
    <n v="0"/>
    <n v="9862.4639999999999"/>
    <n v="10909.368"/>
    <n v="5362.4639999999999"/>
    <n v="6443.1180000000004"/>
    <m/>
    <n v="0"/>
    <n v="0"/>
    <s v="Cyprus"/>
    <s v="CYP"/>
    <x v="361"/>
  </r>
  <r>
    <n v="485"/>
    <x v="484"/>
    <n v="10.11"/>
    <n v="63.19"/>
    <n v="8.09"/>
    <n v="11.37"/>
    <n v="11.37"/>
    <n v="1.05"/>
    <n v="0.56999999999999995"/>
    <n v="1.78"/>
    <n v="1.43"/>
    <n v="2.92"/>
    <n v="11.57"/>
    <n v="0.56999999999999995"/>
    <n v="15.17"/>
    <n v="3.15"/>
    <n v="5.29"/>
    <n v="5.62"/>
    <n v="1.77"/>
    <n v="7.89"/>
    <n v="75.83"/>
    <n v="0.77"/>
    <n v="27805.08"/>
    <n v="1876.32"/>
    <n v="1116.24"/>
    <n v="3708.11"/>
    <n v="2472.17"/>
    <n v="183.7"/>
    <n v="87.65"/>
    <n v="57.58"/>
    <n v="75.5"/>
    <n v="41.1"/>
    <n v="12.64"/>
    <n v="53.29"/>
    <n v="51.98"/>
    <n v="88.93"/>
    <n v="87.17"/>
    <n v="4471.12"/>
    <n v="2574.5700000000002"/>
    <n v="3972.75"/>
    <n v="4.7699999999999996"/>
    <n v="3.03"/>
    <n v="0.76"/>
    <n v="12.64"/>
    <n v="2.16"/>
    <n v="1.69"/>
    <n v="0.95"/>
    <n v="1.63"/>
    <n v="4.9800000000000004"/>
    <n v="2.0499999999999998"/>
    <n v="1.4"/>
    <n v="1.67"/>
    <n v="0.84"/>
    <n v="9.44"/>
    <n v="20412.12"/>
    <n v="702.28"/>
    <n v="12558.47"/>
    <n v="0.94379999999999986"/>
    <n v="0.12166666666666666"/>
    <n v="1.2727000000000002"/>
    <n v="0.17799999999999999"/>
    <n v="0.10800000000000001"/>
    <n v="8.4499999999999992E-2"/>
    <n v="0.28499999999999998"/>
    <n v="0.48899999999999993"/>
    <n v="0.61499999999999999"/>
    <n v="8.3999999999999991E-2"/>
    <n v="0.1002"/>
    <n v="2.52E-2"/>
    <n v="9.4399999999999998E-2"/>
    <n v="0.1578"/>
    <n v="4.5592666666666668"/>
    <n v="1664.1323333333335"/>
    <n v="1331.3058666666668"/>
    <n v="23906.699999999997"/>
    <n v="23489.921999999999"/>
    <n v="12915.96"/>
    <n v="11286.552"/>
    <m/>
    <n v="236.76440000000002"/>
    <n v="1416.7814000000001"/>
    <s v="United Arab Emirates"/>
    <s v="ARE"/>
    <x v="362"/>
  </r>
  <r>
    <n v="486"/>
    <x v="485"/>
    <n v="7.39"/>
    <n v="35.9"/>
    <n v="7.6"/>
    <n v="2.11"/>
    <n v="2.11"/>
    <n v="1.39"/>
    <n v="1.1100000000000001"/>
    <n v="0.98"/>
    <n v="1.33"/>
    <n v="2.86"/>
    <n v="9.09"/>
    <n v="0.6"/>
    <n v="5.7"/>
    <n v="0.82"/>
    <n v="1.67"/>
    <n v="6.12"/>
    <n v="1.06"/>
    <n v="8.76"/>
    <n v="23.23"/>
    <n v="1.58"/>
    <n v="0"/>
    <n v="726.45"/>
    <n v="605.38"/>
    <n v="1111.32"/>
    <n v="891.92"/>
    <n v="252.41"/>
    <n v="19.149999999999999"/>
    <n v="24.68"/>
    <n v="45.33"/>
    <n v="9.08"/>
    <n v="9.19"/>
    <n v="50.41"/>
    <n v="29.56"/>
    <n v="69.36"/>
    <n v="86.58"/>
    <n v="4714.1400000000003"/>
    <n v="3677.31"/>
    <n v="1563.86"/>
    <n v="5.83"/>
    <n v="2.5299999999999998"/>
    <n v="1.27"/>
    <n v="0"/>
    <n v="1.53"/>
    <n v="1.98"/>
    <n v="1.07"/>
    <n v="1.2"/>
    <n v="2.57"/>
    <n v="2.59"/>
    <n v="3.16"/>
    <n v="1.59"/>
    <n v="1.1499999999999999"/>
    <n v="11.22"/>
    <n v="25932.05"/>
    <n v="381.33"/>
    <n v="0"/>
    <n v="0.87780000000000002"/>
    <n v="0.11916666666666666"/>
    <n v="0.99990000000000001"/>
    <n v="9.8000000000000004E-2"/>
    <n v="7.6499999999999999E-2"/>
    <n v="9.9000000000000005E-2"/>
    <n v="0.32100000000000001"/>
    <n v="0.36"/>
    <n v="0.77699999999999991"/>
    <n v="0.18959999999999999"/>
    <n v="9.5399999999999999E-2"/>
    <n v="3.4499999999999996E-2"/>
    <n v="0.11220000000000001"/>
    <n v="0.17519999999999999"/>
    <n v="4.3352666666666666"/>
    <n v="1582.3723333333332"/>
    <n v="1265.8978666666667"/>
    <n v="8376.4200000000019"/>
    <n v="9600.9719999999998"/>
    <n v="6067.2"/>
    <n v="7022.1119999999992"/>
    <m/>
    <n v="146.0813"/>
    <n v="0"/>
    <s v="Czech Republic"/>
    <s v="CZE"/>
    <x v="363"/>
  </r>
  <r>
    <n v="487"/>
    <x v="486"/>
    <n v="0"/>
    <n v="0"/>
    <n v="0"/>
    <n v="0"/>
    <n v="0"/>
    <n v="0"/>
    <n v="0"/>
    <n v="1.26"/>
    <n v="1.01"/>
    <n v="2.2200000000000002"/>
    <n v="0"/>
    <n v="0.5"/>
    <n v="0"/>
    <n v="0"/>
    <n v="0"/>
    <n v="0"/>
    <n v="0"/>
    <n v="0"/>
    <n v="0"/>
    <n v="0.73"/>
    <n v="0"/>
    <n v="710.26"/>
    <n v="933.3"/>
    <n v="0"/>
    <n v="0"/>
    <n v="0"/>
    <n v="90.16"/>
    <n v="47.4"/>
    <n v="44.24"/>
    <n v="0"/>
    <n v="0"/>
    <n v="0"/>
    <n v="0"/>
    <n v="0"/>
    <n v="0"/>
    <n v="0"/>
    <n v="0"/>
    <n v="0"/>
    <n v="0"/>
    <n v="0"/>
    <n v="0"/>
    <n v="0"/>
    <n v="0"/>
    <n v="0"/>
    <n v="0.81"/>
    <n v="0"/>
    <n v="0"/>
    <n v="1.61"/>
    <n v="0"/>
    <n v="0"/>
    <n v="0.81"/>
    <n v="0"/>
    <n v="0"/>
    <n v="0"/>
    <n v="0"/>
    <n v="0.66659999999999997"/>
    <n v="9.2500000000000013E-2"/>
    <n v="0"/>
    <n v="0.126"/>
    <n v="0"/>
    <n v="0"/>
    <n v="0.24300000000000002"/>
    <n v="0"/>
    <n v="0.48299999999999998"/>
    <n v="0"/>
    <n v="0"/>
    <n v="2.4299999999999999E-2"/>
    <n v="0"/>
    <n v="0"/>
    <n v="0"/>
    <n v="0"/>
    <n v="0"/>
    <n v="0"/>
    <n v="0"/>
    <n v="0"/>
    <n v="0"/>
    <m/>
    <n v="0"/>
    <n v="0"/>
    <s v="United Arab Emirates"/>
    <s v="ARE"/>
    <x v="364"/>
  </r>
  <r>
    <n v="488"/>
    <x v="487"/>
    <n v="6.34"/>
    <n v="0"/>
    <n v="0"/>
    <n v="1.65"/>
    <n v="0"/>
    <n v="0"/>
    <n v="0"/>
    <n v="0"/>
    <n v="0"/>
    <n v="0"/>
    <n v="0"/>
    <n v="0"/>
    <n v="0"/>
    <n v="0"/>
    <n v="0"/>
    <n v="0"/>
    <n v="0"/>
    <n v="0"/>
    <n v="0"/>
    <n v="1.55"/>
    <n v="0"/>
    <n v="0"/>
    <n v="0"/>
    <n v="0"/>
    <n v="0"/>
    <n v="0"/>
    <n v="0"/>
    <n v="26.02"/>
    <n v="0"/>
    <n v="0"/>
    <n v="0"/>
    <n v="0"/>
    <n v="0"/>
    <n v="0"/>
    <n v="0"/>
    <n v="0"/>
    <n v="0"/>
    <n v="0"/>
    <n v="0"/>
    <n v="0"/>
    <n v="0"/>
    <n v="0"/>
    <n v="0"/>
    <n v="0"/>
    <n v="0"/>
    <n v="0"/>
    <n v="2.42"/>
    <n v="0"/>
    <n v="0"/>
    <n v="0"/>
    <n v="0"/>
    <n v="0"/>
    <n v="0"/>
    <n v="0"/>
    <n v="0"/>
    <n v="0"/>
    <n v="0"/>
    <n v="0"/>
    <n v="0"/>
    <n v="0"/>
    <n v="0"/>
    <n v="0"/>
    <n v="0"/>
    <n v="0"/>
    <n v="0"/>
    <n v="0"/>
    <n v="0"/>
    <n v="0"/>
    <n v="0"/>
    <n v="0"/>
    <n v="0"/>
    <n v="0"/>
    <n v="0"/>
    <n v="0"/>
    <n v="0"/>
    <n v="0"/>
    <m/>
    <n v="0"/>
    <n v="0"/>
    <s v="Czech Republic"/>
    <s v="CZE"/>
    <x v="365"/>
  </r>
  <r>
    <n v="489"/>
    <x v="488"/>
    <n v="11.14"/>
    <n v="58.03"/>
    <n v="7.43"/>
    <n v="2.79"/>
    <n v="3.71"/>
    <n v="1.75"/>
    <n v="1.34"/>
    <n v="1.66"/>
    <n v="2.23"/>
    <n v="2.34"/>
    <n v="11.44"/>
    <n v="1.32"/>
    <n v="8.36"/>
    <n v="1.08"/>
    <n v="2.0099999999999998"/>
    <n v="0"/>
    <n v="0.32"/>
    <n v="6.77"/>
    <n v="0"/>
    <n v="0.9"/>
    <n v="0"/>
    <n v="921.28"/>
    <n v="624.11"/>
    <n v="1999.43"/>
    <n v="1631.37"/>
    <n v="114.73"/>
    <n v="50.81"/>
    <n v="27.68"/>
    <n v="61.12"/>
    <n v="0"/>
    <n v="6.96"/>
    <n v="49.76"/>
    <n v="0"/>
    <n v="86.74"/>
    <n v="94"/>
    <n v="2338.4699999999998"/>
    <n v="0"/>
    <n v="844.28"/>
    <n v="0"/>
    <n v="0"/>
    <n v="0"/>
    <n v="0"/>
    <n v="2.79"/>
    <n v="2.2599999999999998"/>
    <n v="2.08"/>
    <n v="1.88"/>
    <n v="3.52"/>
    <n v="1.95"/>
    <n v="2.9"/>
    <n v="1.63"/>
    <n v="1.93"/>
    <n v="9.2799999999999994"/>
    <n v="0"/>
    <n v="415.01"/>
    <n v="0"/>
    <n v="1.4718"/>
    <n v="9.7499999999999989E-2"/>
    <n v="1.2584"/>
    <n v="0.16599999999999998"/>
    <n v="0.13950000000000001"/>
    <n v="0.11299999999999999"/>
    <n v="0.624"/>
    <n v="0.56399999999999995"/>
    <n v="0.58499999999999996"/>
    <n v="0.17399999999999999"/>
    <n v="9.7799999999999984E-2"/>
    <n v="5.7899999999999993E-2"/>
    <n v="9.2799999999999994E-2"/>
    <n v="0.13540000000000002"/>
    <n v="5.5771000000000006"/>
    <n v="2035.6415000000002"/>
    <n v="1628.5132000000003"/>
    <n v="12972.983999999999"/>
    <n v="15437.142"/>
    <n v="6504.0840000000007"/>
    <n v="6371.8019999999997"/>
    <m/>
    <n v="0"/>
    <n v="0"/>
    <s v="Panama"/>
    <s v="PAN"/>
    <x v="366"/>
  </r>
  <r>
    <n v="490"/>
    <x v="489"/>
    <n v="7.14"/>
    <n v="0"/>
    <n v="0"/>
    <n v="1.69"/>
    <n v="0"/>
    <n v="1.48"/>
    <n v="0"/>
    <n v="1"/>
    <n v="0"/>
    <n v="3.19"/>
    <n v="0"/>
    <n v="0"/>
    <n v="0"/>
    <n v="0"/>
    <n v="0"/>
    <n v="0"/>
    <n v="0.84"/>
    <n v="0"/>
    <n v="0"/>
    <n v="1.58"/>
    <n v="0"/>
    <n v="0"/>
    <n v="0"/>
    <n v="0"/>
    <n v="675.77"/>
    <n v="0"/>
    <n v="0"/>
    <n v="30.41"/>
    <n v="0"/>
    <n v="0"/>
    <n v="0"/>
    <n v="0"/>
    <n v="0"/>
    <n v="0"/>
    <n v="0"/>
    <n v="0"/>
    <n v="0"/>
    <n v="0"/>
    <n v="5.7"/>
    <n v="0"/>
    <n v="0"/>
    <n v="0"/>
    <n v="0"/>
    <n v="0"/>
    <n v="0"/>
    <n v="0"/>
    <n v="2.56"/>
    <n v="0"/>
    <n v="0"/>
    <n v="0"/>
    <n v="0"/>
    <n v="0"/>
    <n v="0"/>
    <n v="0"/>
    <n v="0"/>
    <n v="0"/>
    <n v="0.13291666666666666"/>
    <n v="0"/>
    <n v="0.1"/>
    <n v="0"/>
    <n v="0"/>
    <n v="0"/>
    <n v="0"/>
    <n v="0"/>
    <n v="0"/>
    <n v="0"/>
    <n v="0"/>
    <n v="0"/>
    <n v="0"/>
    <n v="0"/>
    <n v="0"/>
    <n v="0"/>
    <n v="0"/>
    <n v="0"/>
    <n v="0"/>
    <n v="0"/>
    <m/>
    <n v="0"/>
    <n v="0"/>
    <s v="Czech Republic"/>
    <s v="CZE"/>
    <x v="367"/>
  </r>
  <r>
    <n v="491"/>
    <x v="490"/>
    <n v="8.4499999999999993"/>
    <n v="46.46"/>
    <n v="7.18"/>
    <n v="1.9"/>
    <n v="2.5299999999999998"/>
    <n v="1.71"/>
    <n v="1.38"/>
    <n v="0.97"/>
    <n v="1.45"/>
    <n v="2.94"/>
    <n v="11.67"/>
    <n v="0.5"/>
    <n v="6.88"/>
    <n v="0.85"/>
    <n v="1.5"/>
    <n v="6.25"/>
    <n v="0"/>
    <n v="8.2799999999999994"/>
    <n v="0"/>
    <n v="1.56"/>
    <n v="0"/>
    <n v="545.54"/>
    <n v="440.46"/>
    <n v="840.49"/>
    <n v="781.36"/>
    <n v="253.7"/>
    <n v="19.7"/>
    <n v="30.41"/>
    <n v="47.52"/>
    <n v="0"/>
    <n v="9.67"/>
    <n v="73.06"/>
    <n v="47.29"/>
    <n v="65.040000000000006"/>
    <n v="80.239999999999995"/>
    <n v="2162.23"/>
    <n v="1742.76"/>
    <n v="1443.89"/>
    <n v="5.78"/>
    <n v="0"/>
    <n v="0"/>
    <n v="0"/>
    <n v="1.62"/>
    <n v="2.11"/>
    <n v="0.74"/>
    <n v="1.17"/>
    <n v="2.64"/>
    <n v="2.21"/>
    <n v="2.42"/>
    <n v="1.74"/>
    <n v="1.41"/>
    <n v="12.57"/>
    <n v="0"/>
    <n v="0"/>
    <n v="0"/>
    <n v="0.95699999999999985"/>
    <n v="0.1225"/>
    <n v="1.2837000000000001"/>
    <n v="9.7000000000000003E-2"/>
    <n v="8.1000000000000003E-2"/>
    <n v="0.1055"/>
    <n v="0.22199999999999998"/>
    <n v="0.35099999999999998"/>
    <n v="0.66300000000000003"/>
    <n v="0.1452"/>
    <n v="0.10440000000000001"/>
    <n v="4.2299999999999997E-2"/>
    <n v="0.12570000000000001"/>
    <n v="0.1656"/>
    <n v="4.4659000000000004"/>
    <n v="1630.0535000000002"/>
    <n v="1304.0428000000002"/>
    <n v="6794.880000000001"/>
    <n v="8627.4239999999991"/>
    <n v="5025.18"/>
    <n v="5559.3239999999987"/>
    <m/>
    <n v="0"/>
    <n v="0"/>
    <s v="Czech Republic"/>
    <s v="CZE"/>
    <x v="368"/>
  </r>
  <r>
    <n v="492"/>
    <x v="491"/>
    <n v="8.4499999999999993"/>
    <n v="33.79"/>
    <n v="7.39"/>
    <n v="2.11"/>
    <n v="2.11"/>
    <n v="1.57"/>
    <n v="1.1299999999999999"/>
    <n v="1.06"/>
    <n v="1.5"/>
    <n v="3.07"/>
    <n v="10.8"/>
    <n v="0.57999999999999996"/>
    <n v="5.28"/>
    <n v="0.65"/>
    <n v="1.1499999999999999"/>
    <n v="5.91"/>
    <n v="0.84"/>
    <n v="8.7799999999999994"/>
    <n v="21.96"/>
    <n v="1.57"/>
    <n v="25341.360000000001"/>
    <n v="591.29999999999995"/>
    <n v="506.83"/>
    <n v="760.24"/>
    <n v="698.81"/>
    <n v="229.13"/>
    <n v="21.1"/>
    <n v="26.93"/>
    <n v="50.86"/>
    <n v="13.73"/>
    <n v="9.2899999999999991"/>
    <n v="74.97"/>
    <n v="33.58"/>
    <n v="76.41"/>
    <n v="101.37"/>
    <n v="4204.07"/>
    <n v="3143.03"/>
    <n v="1600.19"/>
    <n v="5.84"/>
    <n v="0"/>
    <n v="0"/>
    <n v="0"/>
    <n v="1.53"/>
    <n v="2.08"/>
    <n v="0.96"/>
    <n v="1.1599999999999999"/>
    <n v="2.57"/>
    <n v="2.25"/>
    <n v="3.32"/>
    <n v="1.69"/>
    <n v="1.1399999999999999"/>
    <n v="11.56"/>
    <n v="25655.49"/>
    <n v="312.54000000000002"/>
    <n v="0"/>
    <n v="0.98999999999999988"/>
    <n v="0.12791666666666665"/>
    <n v="1.1880000000000002"/>
    <n v="0.10600000000000001"/>
    <n v="7.6499999999999999E-2"/>
    <n v="0.10400000000000001"/>
    <n v="0.28799999999999998"/>
    <n v="0.34799999999999998"/>
    <n v="0.67500000000000004"/>
    <n v="0.19919999999999999"/>
    <n v="0.1014"/>
    <n v="3.4199999999999994E-2"/>
    <n v="0.11560000000000001"/>
    <n v="0.17560000000000001"/>
    <n v="4.5294166666666662"/>
    <n v="1653.2370833333332"/>
    <n v="1322.5896666666667"/>
    <n v="6148.4400000000005"/>
    <n v="7728.7019999999984"/>
    <n v="5134.7999999999993"/>
    <n v="6000.8820000000005"/>
    <m/>
    <n v="182.86280000000002"/>
    <n v="0"/>
    <s v="Czech Republic"/>
    <s v="CZE"/>
    <x v="369"/>
  </r>
  <r>
    <n v="493"/>
    <x v="492"/>
    <n v="9.2899999999999991"/>
    <n v="46.46"/>
    <n v="8.02"/>
    <n v="2.3199999999999998"/>
    <n v="2.75"/>
    <n v="1.58"/>
    <n v="1.4"/>
    <n v="1.1000000000000001"/>
    <n v="1.55"/>
    <n v="2.91"/>
    <n v="12.2"/>
    <n v="0.73"/>
    <n v="6.34"/>
    <n v="0.99"/>
    <n v="1.69"/>
    <n v="6.34"/>
    <n v="1.35"/>
    <n v="8.6"/>
    <n v="23.23"/>
    <n v="1.62"/>
    <n v="25341.360000000001"/>
    <n v="1000.85"/>
    <n v="739.57"/>
    <n v="1789.5"/>
    <n v="1313.02"/>
    <n v="307.10000000000002"/>
    <n v="22.07"/>
    <n v="27.6"/>
    <n v="57.33"/>
    <n v="16.7"/>
    <n v="10.56"/>
    <n v="79.08"/>
    <n v="41.76"/>
    <n v="89.13"/>
    <n v="114.75"/>
    <n v="7374.29"/>
    <n v="5204.68"/>
    <n v="1761.95"/>
    <n v="6.02"/>
    <n v="1.9"/>
    <n v="1.18"/>
    <n v="15.2"/>
    <n v="1.67"/>
    <n v="2.02"/>
    <n v="1.1399999999999999"/>
    <n v="1.38"/>
    <n v="2.93"/>
    <n v="2.4500000000000002"/>
    <n v="3.22"/>
    <n v="1.67"/>
    <n v="1.3"/>
    <n v="12.79"/>
    <n v="26592.42"/>
    <n v="560.21"/>
    <n v="13016.24"/>
    <n v="1.0230000000000001"/>
    <n v="0.12125000000000001"/>
    <n v="1.3420000000000001"/>
    <n v="0.11000000000000001"/>
    <n v="8.3499999999999991E-2"/>
    <n v="0.10100000000000001"/>
    <n v="0.34199999999999997"/>
    <n v="0.41399999999999998"/>
    <n v="0.7350000000000001"/>
    <n v="0.19319999999999998"/>
    <n v="0.1002"/>
    <n v="3.9E-2"/>
    <n v="0.12789999999999999"/>
    <n v="0.17199999999999999"/>
    <n v="4.9040499999999998"/>
    <n v="1789.9782499999999"/>
    <n v="1431.9826"/>
    <n v="12798.167999999998"/>
    <n v="13726.02"/>
    <n v="8066.268"/>
    <n v="8564.9699999999993"/>
    <m/>
    <n v="203.69290000000001"/>
    <n v="1482.0869"/>
    <s v="Czech Republic"/>
    <s v="CZE"/>
    <x v="370"/>
  </r>
  <r>
    <n v="494"/>
    <x v="493"/>
    <n v="0"/>
    <n v="0"/>
    <n v="0"/>
    <n v="0"/>
    <n v="0"/>
    <n v="0"/>
    <n v="0"/>
    <n v="1.91"/>
    <n v="0"/>
    <n v="0"/>
    <n v="0"/>
    <n v="0"/>
    <n v="0"/>
    <n v="0"/>
    <n v="0"/>
    <n v="0"/>
    <n v="0"/>
    <n v="0"/>
    <n v="0"/>
    <n v="1.85"/>
    <n v="0"/>
    <n v="0"/>
    <n v="0"/>
    <n v="0"/>
    <n v="0"/>
    <n v="0"/>
    <n v="0"/>
    <n v="20.010000000000002"/>
    <n v="30.85"/>
    <n v="0"/>
    <n v="0"/>
    <n v="0"/>
    <n v="0"/>
    <n v="0"/>
    <n v="0"/>
    <n v="0"/>
    <n v="0"/>
    <n v="0"/>
    <n v="4.5"/>
    <n v="0"/>
    <n v="0"/>
    <n v="0"/>
    <n v="0"/>
    <n v="0"/>
    <n v="0"/>
    <n v="0"/>
    <n v="0"/>
    <n v="0"/>
    <n v="0"/>
    <n v="0"/>
    <n v="0"/>
    <n v="0"/>
    <n v="0"/>
    <n v="0"/>
    <n v="0"/>
    <n v="0"/>
    <n v="0"/>
    <n v="0"/>
    <n v="0.191"/>
    <n v="0"/>
    <n v="0"/>
    <n v="0"/>
    <n v="0"/>
    <n v="0"/>
    <n v="0"/>
    <n v="0"/>
    <n v="0"/>
    <n v="0"/>
    <n v="0"/>
    <n v="0"/>
    <n v="0"/>
    <n v="0"/>
    <n v="0"/>
    <n v="0"/>
    <n v="0"/>
    <n v="0"/>
    <m/>
    <n v="0"/>
    <n v="0"/>
    <s v="Denmark"/>
    <s v="DNK"/>
    <x v="371"/>
  </r>
  <r>
    <n v="495"/>
    <x v="494"/>
    <n v="20.14"/>
    <n v="103.79"/>
    <n v="0"/>
    <n v="6.71"/>
    <n v="0"/>
    <n v="3.56"/>
    <n v="0"/>
    <n v="1.82"/>
    <n v="3.16"/>
    <n v="4.28"/>
    <n v="11.61"/>
    <n v="1.04"/>
    <n v="8.06"/>
    <n v="1.52"/>
    <n v="0"/>
    <n v="8.39"/>
    <n v="2.95"/>
    <n v="10.24"/>
    <n v="0"/>
    <n v="1.85"/>
    <n v="0"/>
    <n v="1090.8800000000001"/>
    <n v="832.46"/>
    <n v="1829.39"/>
    <n v="1382.95"/>
    <n v="0"/>
    <n v="0"/>
    <n v="19.18"/>
    <n v="32.200000000000003"/>
    <n v="0"/>
    <n v="0"/>
    <n v="0"/>
    <n v="30.88"/>
    <n v="0"/>
    <n v="0"/>
    <n v="0"/>
    <n v="0"/>
    <n v="3499.24"/>
    <n v="4.5"/>
    <n v="0"/>
    <n v="0"/>
    <n v="0"/>
    <n v="2.5499999999999998"/>
    <n v="2.87"/>
    <n v="1.79"/>
    <n v="2.23"/>
    <n v="6.15"/>
    <n v="2.17"/>
    <n v="5.64"/>
    <n v="2.69"/>
    <n v="1.48"/>
    <n v="17.45"/>
    <n v="0"/>
    <n v="0"/>
    <n v="0"/>
    <n v="2.0855999999999999"/>
    <n v="0.17833333333333334"/>
    <n v="1.2771000000000001"/>
    <n v="0.182"/>
    <n v="0.1275"/>
    <n v="0.14350000000000002"/>
    <n v="0.53700000000000003"/>
    <n v="0.66899999999999993"/>
    <n v="0.65100000000000002"/>
    <n v="0.33839999999999998"/>
    <n v="0.16139999999999999"/>
    <n v="4.4400000000000002E-2"/>
    <n v="0.17450000000000002"/>
    <n v="0.20480000000000001"/>
    <n v="6.7745333333333324"/>
    <n v="2472.7046666666665"/>
    <n v="1978.1637333333333"/>
    <n v="0"/>
    <n v="0"/>
    <n v="0"/>
    <n v="0"/>
    <m/>
    <n v="0"/>
    <n v="0"/>
    <s v="Denmark"/>
    <s v="DNK"/>
    <x v="372"/>
  </r>
  <r>
    <n v="496"/>
    <x v="495"/>
    <n v="20.14"/>
    <n v="107.41"/>
    <n v="13.43"/>
    <n v="7.38"/>
    <n v="6.71"/>
    <n v="3.61"/>
    <n v="2.84"/>
    <n v="1.83"/>
    <n v="3.25"/>
    <n v="4.49"/>
    <n v="11.69"/>
    <n v="1.48"/>
    <n v="9.4"/>
    <n v="1.89"/>
    <n v="2.44"/>
    <n v="8.32"/>
    <n v="3.22"/>
    <n v="10.45"/>
    <n v="80.56"/>
    <n v="1.91"/>
    <n v="0"/>
    <n v="1626.9"/>
    <n v="1176.3499999999999"/>
    <n v="2739.05"/>
    <n v="1993.87"/>
    <n v="182.95"/>
    <n v="32.979999999999997"/>
    <n v="15.31"/>
    <n v="40.04"/>
    <n v="27.52"/>
    <n v="17.12"/>
    <n v="101.98"/>
    <n v="42.36"/>
    <n v="112.36"/>
    <n v="169.37"/>
    <n v="7391.39"/>
    <n v="5013.12"/>
    <n v="3580.29"/>
    <n v="4.25"/>
    <n v="6.71"/>
    <n v="2.5499999999999998"/>
    <n v="0"/>
    <n v="2.88"/>
    <n v="3.03"/>
    <n v="1.87"/>
    <n v="1.9"/>
    <n v="5.94"/>
    <n v="2.39"/>
    <n v="4"/>
    <n v="2.67"/>
    <n v="1.66"/>
    <n v="15.11"/>
    <n v="47731.97"/>
    <n v="516.72"/>
    <n v="0"/>
    <n v="2.145"/>
    <n v="0.18708333333333335"/>
    <n v="1.2859"/>
    <n v="0.183"/>
    <n v="0.14399999999999999"/>
    <n v="0.1515"/>
    <n v="0.56100000000000005"/>
    <n v="0.56999999999999995"/>
    <n v="0.71699999999999997"/>
    <n v="0.24"/>
    <n v="0.16019999999999998"/>
    <n v="4.9799999999999997E-2"/>
    <n v="0.15110000000000001"/>
    <n v="0.20899999999999999"/>
    <n v="6.7545833333333327"/>
    <n v="2465.4229166666664"/>
    <n v="1972.3383333333331"/>
    <n v="17703.011999999999"/>
    <n v="19079.273999999998"/>
    <n v="11030.112000000001"/>
    <n v="11721.593999999999"/>
    <m/>
    <n v="298.06380000000001"/>
    <n v="0"/>
    <s v="Denmark"/>
    <s v="DNK"/>
    <x v="373"/>
  </r>
  <r>
    <n v="497"/>
    <x v="496"/>
    <n v="0"/>
    <n v="0"/>
    <n v="0"/>
    <n v="0"/>
    <n v="0"/>
    <n v="0"/>
    <n v="0"/>
    <n v="0"/>
    <n v="0"/>
    <n v="0"/>
    <n v="0"/>
    <n v="0"/>
    <n v="0"/>
    <n v="0"/>
    <n v="0"/>
    <n v="0"/>
    <n v="0"/>
    <n v="0"/>
    <n v="0"/>
    <n v="1.85"/>
    <n v="0"/>
    <n v="1020.43"/>
    <n v="872.74"/>
    <n v="2047.57"/>
    <n v="0"/>
    <n v="0"/>
    <n v="0"/>
    <n v="20.010000000000002"/>
    <n v="0"/>
    <n v="0"/>
    <n v="0"/>
    <n v="0"/>
    <n v="0"/>
    <n v="0"/>
    <n v="0"/>
    <n v="0"/>
    <n v="0"/>
    <n v="0"/>
    <n v="4.4000000000000004"/>
    <n v="0"/>
    <n v="0"/>
    <n v="0"/>
    <n v="0"/>
    <n v="0"/>
    <n v="0"/>
    <n v="0"/>
    <n v="0"/>
    <n v="0"/>
    <n v="0"/>
    <n v="0"/>
    <n v="0"/>
    <n v="0"/>
    <n v="0"/>
    <n v="0"/>
    <n v="0"/>
    <n v="0"/>
    <n v="0"/>
    <n v="0"/>
    <n v="0"/>
    <n v="0"/>
    <n v="0"/>
    <n v="0"/>
    <n v="0"/>
    <n v="0"/>
    <n v="0"/>
    <n v="0"/>
    <n v="0"/>
    <n v="0"/>
    <n v="0"/>
    <n v="0"/>
    <n v="0"/>
    <n v="0"/>
    <n v="0"/>
    <n v="0"/>
    <n v="0"/>
    <n v="0"/>
    <m/>
    <n v="0"/>
    <n v="0"/>
    <s v="Denmark"/>
    <s v="DNK"/>
    <x v="374"/>
  </r>
  <r>
    <n v="498"/>
    <x v="497"/>
    <n v="3.81"/>
    <n v="30.48"/>
    <n v="5.08"/>
    <n v="2.0299999999999998"/>
    <n v="3.05"/>
    <n v="0.77"/>
    <n v="0.5"/>
    <n v="1.31"/>
    <n v="2.2400000000000002"/>
    <n v="2.63"/>
    <n v="8.82"/>
    <n v="0.76"/>
    <n v="10.41"/>
    <n v="1.28"/>
    <n v="1.78"/>
    <n v="5.08"/>
    <n v="0.63"/>
    <n v="4.9800000000000004"/>
    <n v="0"/>
    <n v="1.38"/>
    <n v="0"/>
    <n v="521.22"/>
    <n v="268.8"/>
    <n v="900.91"/>
    <n v="557.29"/>
    <n v="53.15"/>
    <n v="27.05"/>
    <n v="10.25"/>
    <n v="33.5"/>
    <n v="0"/>
    <n v="7.62"/>
    <n v="35.94"/>
    <n v="32.76"/>
    <n v="83.82"/>
    <n v="88.9"/>
    <n v="0"/>
    <n v="0"/>
    <n v="382.34"/>
    <n v="10.199999999999999"/>
    <n v="2.0299999999999998"/>
    <n v="0"/>
    <n v="0"/>
    <n v="1.86"/>
    <n v="1.02"/>
    <n v="1.4"/>
    <n v="0.8"/>
    <n v="2.5299999999999998"/>
    <n v="1.1499999999999999"/>
    <n v="1.1599999999999999"/>
    <n v="1.1599999999999999"/>
    <n v="1.1599999999999999"/>
    <n v="9.7799999999999994"/>
    <n v="0"/>
    <n v="0"/>
    <n v="0"/>
    <n v="1.4784000000000002"/>
    <n v="0.10958333333333332"/>
    <n v="0.97020000000000017"/>
    <n v="0.13100000000000001"/>
    <n v="9.2999999999999999E-2"/>
    <n v="5.1000000000000004E-2"/>
    <n v="0.41999999999999993"/>
    <n v="0.24"/>
    <n v="0.34499999999999997"/>
    <n v="6.9599999999999995E-2"/>
    <n v="6.9599999999999995E-2"/>
    <n v="3.4799999999999998E-2"/>
    <n v="9.7799999999999998E-2"/>
    <n v="9.9600000000000008E-2"/>
    <n v="4.2095833333333337"/>
    <n v="1536.4979166666667"/>
    <n v="1229.1983333333335"/>
    <n v="5850.78"/>
    <n v="5359.11"/>
    <n v="3572.6400000000003"/>
    <n v="2762.7000000000003"/>
    <m/>
    <n v="0"/>
    <n v="0"/>
    <s v="Peru"/>
    <s v="PER"/>
    <x v="375"/>
  </r>
  <r>
    <n v="499"/>
    <x v="498"/>
    <n v="5.57"/>
    <n v="24.58"/>
    <n v="3.71"/>
    <n v="0.93"/>
    <n v="3.74"/>
    <n v="0.56000000000000005"/>
    <n v="0.27"/>
    <n v="1.05"/>
    <n v="0.48"/>
    <n v="1.74"/>
    <n v="6.53"/>
    <n v="0.32"/>
    <n v="4.6399999999999997"/>
    <n v="1.1599999999999999"/>
    <n v="2.97"/>
    <n v="1.86"/>
    <n v="0.11"/>
    <n v="3.6"/>
    <n v="10.68"/>
    <n v="0.94"/>
    <n v="13926.34"/>
    <n v="604.23"/>
    <n v="373.01"/>
    <n v="1054.3800000000001"/>
    <n v="655.97"/>
    <n v="29.56"/>
    <n v="12.73"/>
    <n v="4.21"/>
    <n v="38.72"/>
    <n v="11.37"/>
    <n v="4.1900000000000004"/>
    <n v="52.03"/>
    <n v="42"/>
    <n v="102.14"/>
    <n v="129.94999999999999"/>
    <n v="1491.19"/>
    <n v="839.55"/>
    <n v="423.77"/>
    <n v="22.9"/>
    <n v="0.68"/>
    <n v="0.33"/>
    <n v="4.18"/>
    <n v="1.24"/>
    <n v="2.09"/>
    <n v="0.49"/>
    <n v="0.51"/>
    <n v="1.74"/>
    <n v="1.61"/>
    <n v="1.59"/>
    <n v="1.67"/>
    <n v="0.49"/>
    <n v="7.62"/>
    <n v="22599.06"/>
    <n v="264.06"/>
    <n v="10396.709999999999"/>
    <n v="0.31679999999999997"/>
    <n v="7.2499999999999995E-2"/>
    <n v="0.71830000000000005"/>
    <n v="0.10500000000000001"/>
    <n v="6.2E-2"/>
    <n v="0.1045"/>
    <n v="0.14699999999999999"/>
    <n v="0.153"/>
    <n v="0.48299999999999998"/>
    <n v="9.5399999999999999E-2"/>
    <n v="0.1002"/>
    <n v="1.47E-2"/>
    <n v="7.6200000000000004E-2"/>
    <n v="7.2000000000000008E-2"/>
    <n v="2.5206000000000004"/>
    <n v="920.01900000000012"/>
    <n v="736.01520000000016"/>
    <n v="6559.4520000000011"/>
    <n v="6091.1939999999995"/>
    <n v="3858.5519999999997"/>
    <n v="3544.5539999999992"/>
    <m/>
    <n v="161.9237"/>
    <n v="1190.9147"/>
    <s v="Uzbekistan"/>
    <s v="UZB"/>
    <x v="376"/>
  </r>
  <r>
    <n v="500"/>
    <x v="499"/>
    <n v="0"/>
    <n v="0"/>
    <n v="0"/>
    <n v="0"/>
    <n v="0"/>
    <n v="0"/>
    <n v="0"/>
    <n v="1.1200000000000001"/>
    <n v="4.67"/>
    <n v="0"/>
    <n v="0"/>
    <n v="0"/>
    <n v="0"/>
    <n v="0"/>
    <n v="0"/>
    <n v="0"/>
    <n v="0"/>
    <n v="0"/>
    <n v="0"/>
    <n v="1"/>
    <n v="0"/>
    <n v="2309.4499999999998"/>
    <n v="1798.82"/>
    <n v="0"/>
    <n v="3249.48"/>
    <n v="0"/>
    <n v="0"/>
    <n v="0"/>
    <n v="0"/>
    <n v="0"/>
    <n v="0"/>
    <n v="0"/>
    <n v="0"/>
    <n v="0"/>
    <n v="0"/>
    <n v="0"/>
    <n v="0"/>
    <n v="4819.75"/>
    <n v="6.67"/>
    <n v="0"/>
    <n v="0"/>
    <n v="0"/>
    <n v="0"/>
    <n v="0"/>
    <n v="0"/>
    <n v="0"/>
    <n v="0"/>
    <n v="0"/>
    <n v="0"/>
    <n v="0"/>
    <n v="0"/>
    <n v="0"/>
    <n v="0"/>
    <n v="0"/>
    <n v="0"/>
    <n v="3.0821999999999998"/>
    <n v="0"/>
    <n v="0"/>
    <n v="0.11200000000000002"/>
    <n v="0"/>
    <n v="0"/>
    <n v="0"/>
    <n v="0"/>
    <n v="0"/>
    <n v="0"/>
    <n v="0"/>
    <n v="0"/>
    <n v="0"/>
    <n v="0"/>
    <n v="0"/>
    <n v="0"/>
    <n v="0"/>
    <n v="0"/>
    <n v="0"/>
    <n v="0"/>
    <n v="0"/>
    <m/>
    <n v="0"/>
    <n v="0"/>
    <s v="United States"/>
    <s v="USA"/>
    <x v="377"/>
  </r>
  <r>
    <n v="501"/>
    <x v="500"/>
    <n v="12"/>
    <n v="60"/>
    <n v="8"/>
    <n v="5"/>
    <n v="4"/>
    <n v="1.76"/>
    <n v="1.43"/>
    <n v="1.1299999999999999"/>
    <n v="1.22"/>
    <n v="2.4900000000000002"/>
    <n v="10.71"/>
    <n v="0.93"/>
    <n v="8"/>
    <n v="1.6"/>
    <n v="1.92"/>
    <n v="5.32"/>
    <n v="2"/>
    <n v="7.71"/>
    <n v="30"/>
    <n v="1.71"/>
    <n v="28000"/>
    <n v="643.69000000000005"/>
    <n v="470.76"/>
    <n v="1039.33"/>
    <n v="776.21"/>
    <n v="254.46"/>
    <n v="26.04"/>
    <n v="18.46"/>
    <n v="46.88"/>
    <n v="24.42"/>
    <n v="10"/>
    <n v="78.88"/>
    <n v="29.12"/>
    <n v="77.319999999999993"/>
    <n v="89.31"/>
    <n v="3757.41"/>
    <n v="2578.85"/>
    <n v="1698.69"/>
    <n v="4"/>
    <n v="2.9"/>
    <n v="0.8"/>
    <n v="11.75"/>
    <n v="1.5"/>
    <n v="2.12"/>
    <n v="0.82"/>
    <n v="1.52"/>
    <n v="3.28"/>
    <n v="1.87"/>
    <n v="2.5499999999999998"/>
    <n v="1.36"/>
    <n v="0.95"/>
    <n v="12.91"/>
    <n v="26700"/>
    <n v="490.62"/>
    <n v="0"/>
    <n v="0.80519999999999992"/>
    <n v="0.10375000000000001"/>
    <n v="1.1781000000000001"/>
    <n v="0.11299999999999999"/>
    <n v="7.4999999999999997E-2"/>
    <n v="0.10600000000000001"/>
    <n v="0.246"/>
    <n v="0.45599999999999996"/>
    <n v="0.56100000000000005"/>
    <n v="0.15299999999999997"/>
    <n v="8.1600000000000006E-2"/>
    <n v="2.8499999999999998E-2"/>
    <n v="0.12910000000000002"/>
    <n v="0.1542"/>
    <n v="4.1904500000000002"/>
    <n v="1529.5142500000002"/>
    <n v="1223.6114000000002"/>
    <n v="7935.9959999999992"/>
    <n v="8556.9540000000015"/>
    <n v="5562.1560000000009"/>
    <n v="5807.9040000000005"/>
    <m/>
    <n v="190.51560000000001"/>
    <n v="0"/>
    <s v="Estonia"/>
    <s v="EST"/>
    <x v="378"/>
  </r>
  <r>
    <n v="502"/>
    <x v="501"/>
    <n v="9"/>
    <n v="52.5"/>
    <n v="8"/>
    <n v="5"/>
    <n v="4.8499999999999996"/>
    <n v="2.0099999999999998"/>
    <n v="2.2599999999999998"/>
    <n v="1.06"/>
    <n v="1.22"/>
    <n v="2.4500000000000002"/>
    <n v="10.18"/>
    <n v="0.89"/>
    <n v="7.99"/>
    <n v="1.68"/>
    <n v="2.09"/>
    <n v="0"/>
    <n v="1.5"/>
    <n v="8.16"/>
    <n v="27.75"/>
    <n v="1.65"/>
    <n v="0"/>
    <n v="568"/>
    <n v="385.62"/>
    <n v="950"/>
    <n v="703.75"/>
    <n v="269.33999999999997"/>
    <n v="27.33"/>
    <n v="21.67"/>
    <n v="43.62"/>
    <n v="26"/>
    <n v="8.5"/>
    <n v="103.33"/>
    <n v="30.2"/>
    <n v="82.99"/>
    <n v="87.2"/>
    <n v="3159.17"/>
    <n v="2396.83"/>
    <n v="1405.57"/>
    <n v="4.37"/>
    <n v="2.9"/>
    <n v="0"/>
    <n v="0"/>
    <n v="1.86"/>
    <n v="2.34"/>
    <n v="0.92"/>
    <n v="1.85"/>
    <n v="3.19"/>
    <n v="2.1"/>
    <n v="2.41"/>
    <n v="1.4"/>
    <n v="1.26"/>
    <n v="13.22"/>
    <n v="0"/>
    <n v="0"/>
    <n v="0"/>
    <n v="0.80519999999999992"/>
    <n v="0.10208333333333335"/>
    <n v="1.1198000000000001"/>
    <n v="0.10600000000000001"/>
    <n v="9.2999999999999999E-2"/>
    <n v="0.11699999999999999"/>
    <n v="0.27600000000000002"/>
    <n v="0.55500000000000005"/>
    <n v="0.63000000000000012"/>
    <n v="0.14460000000000001"/>
    <n v="8.3999999999999991E-2"/>
    <n v="3.78E-2"/>
    <n v="0.13220000000000001"/>
    <n v="0.16320000000000001"/>
    <n v="4.3658833333333336"/>
    <n v="1593.5474166666668"/>
    <n v="1274.8379333333335"/>
    <n v="7511.652"/>
    <n v="8001.7979999999989"/>
    <n v="5219.6519999999991"/>
    <n v="5138.6280000000006"/>
    <m/>
    <n v="222.04919999999998"/>
    <n v="0"/>
    <s v="Estonia"/>
    <s v="EST"/>
    <x v="379"/>
  </r>
  <r>
    <n v="503"/>
    <x v="502"/>
    <n v="0"/>
    <n v="0"/>
    <n v="0"/>
    <n v="0"/>
    <n v="0"/>
    <n v="0"/>
    <n v="0"/>
    <n v="0"/>
    <n v="0"/>
    <n v="0"/>
    <n v="0"/>
    <n v="0"/>
    <n v="0"/>
    <n v="0"/>
    <n v="0"/>
    <n v="0"/>
    <n v="0"/>
    <n v="0"/>
    <n v="0"/>
    <n v="1.46"/>
    <n v="0"/>
    <n v="0"/>
    <n v="0"/>
    <n v="0"/>
    <n v="0"/>
    <n v="0"/>
    <n v="0"/>
    <n v="20.18"/>
    <n v="0"/>
    <n v="0"/>
    <n v="0"/>
    <n v="0"/>
    <n v="0"/>
    <n v="0"/>
    <n v="0"/>
    <n v="0"/>
    <n v="0"/>
    <n v="0"/>
    <n v="0"/>
    <n v="0"/>
    <n v="0"/>
    <n v="0"/>
    <n v="0"/>
    <n v="0"/>
    <n v="0"/>
    <n v="0"/>
    <n v="0"/>
    <n v="0"/>
    <n v="0"/>
    <n v="0"/>
    <n v="0"/>
    <n v="0"/>
    <n v="0"/>
    <n v="0"/>
    <n v="0"/>
    <n v="0"/>
    <n v="0"/>
    <n v="0"/>
    <n v="0"/>
    <n v="0"/>
    <n v="0"/>
    <n v="0"/>
    <n v="0"/>
    <n v="0"/>
    <n v="0"/>
    <n v="0"/>
    <n v="0"/>
    <n v="0"/>
    <n v="0"/>
    <n v="0"/>
    <n v="0"/>
    <n v="0"/>
    <n v="0"/>
    <n v="0"/>
    <n v="0"/>
    <n v="0"/>
    <m/>
    <n v="0"/>
    <n v="0"/>
    <s v="Mauritius"/>
    <s v="MUS"/>
    <x v="380"/>
  </r>
  <r>
    <n v="504"/>
    <x v="503"/>
    <n v="16.71"/>
    <n v="88.2"/>
    <n v="0"/>
    <n v="2.13"/>
    <n v="3.95"/>
    <n v="1.74"/>
    <n v="1.37"/>
    <n v="0"/>
    <n v="3.46"/>
    <n v="4.93"/>
    <n v="0"/>
    <n v="0"/>
    <n v="0"/>
    <n v="0"/>
    <n v="0"/>
    <n v="0"/>
    <n v="0"/>
    <n v="0"/>
    <n v="0"/>
    <n v="0.91"/>
    <n v="0"/>
    <n v="1817.06"/>
    <n v="917.59"/>
    <n v="2772.01"/>
    <n v="1717.58"/>
    <n v="0"/>
    <n v="77.989999999999995"/>
    <n v="71.95"/>
    <n v="0"/>
    <n v="0"/>
    <n v="11.61"/>
    <n v="0"/>
    <n v="0"/>
    <n v="0"/>
    <n v="0"/>
    <n v="0"/>
    <n v="0"/>
    <n v="2067.29"/>
    <n v="0"/>
    <n v="0"/>
    <n v="0"/>
    <n v="0"/>
    <n v="0"/>
    <n v="0"/>
    <n v="0"/>
    <n v="0"/>
    <n v="3.25"/>
    <n v="0"/>
    <n v="0"/>
    <n v="0"/>
    <n v="0"/>
    <n v="0"/>
    <n v="0"/>
    <n v="0"/>
    <n v="10676.86"/>
    <n v="2.2835999999999999"/>
    <n v="0.20541666666666666"/>
    <n v="0"/>
    <n v="0"/>
    <n v="0"/>
    <n v="0"/>
    <n v="0"/>
    <n v="0"/>
    <n v="0"/>
    <n v="0"/>
    <n v="0"/>
    <n v="0"/>
    <n v="0"/>
    <n v="0"/>
    <n v="0"/>
    <n v="0"/>
    <n v="0"/>
    <n v="0"/>
    <n v="0"/>
    <n v="0"/>
    <n v="0"/>
    <m/>
    <n v="0"/>
    <n v="0"/>
    <s v="Puerto Rico"/>
    <s v="PRI"/>
    <x v="381"/>
  </r>
  <r>
    <n v="505"/>
    <x v="504"/>
    <n v="0"/>
    <n v="0"/>
    <n v="0"/>
    <n v="0"/>
    <n v="0"/>
    <n v="0"/>
    <n v="0"/>
    <n v="0"/>
    <n v="0"/>
    <n v="0"/>
    <n v="0"/>
    <n v="0"/>
    <n v="0"/>
    <n v="0"/>
    <n v="0"/>
    <n v="0"/>
    <n v="0"/>
    <n v="0"/>
    <n v="0"/>
    <n v="0.75"/>
    <n v="0"/>
    <n v="0"/>
    <n v="0"/>
    <n v="0"/>
    <n v="0"/>
    <n v="0"/>
    <n v="0"/>
    <n v="0"/>
    <n v="0"/>
    <n v="0"/>
    <n v="0"/>
    <n v="0"/>
    <n v="0"/>
    <n v="0"/>
    <n v="0"/>
    <n v="0"/>
    <n v="0"/>
    <n v="3434.24"/>
    <n v="0"/>
    <n v="0"/>
    <n v="0"/>
    <n v="0"/>
    <n v="0"/>
    <n v="0"/>
    <n v="0"/>
    <n v="0"/>
    <n v="0"/>
    <n v="0"/>
    <n v="0"/>
    <n v="0"/>
    <n v="0"/>
    <n v="0"/>
    <n v="0"/>
    <n v="0"/>
    <n v="0"/>
    <n v="0"/>
    <n v="0"/>
    <n v="0"/>
    <n v="0"/>
    <n v="0"/>
    <n v="0"/>
    <n v="0"/>
    <n v="0"/>
    <n v="0"/>
    <n v="0"/>
    <n v="0"/>
    <n v="0"/>
    <n v="0"/>
    <n v="0"/>
    <n v="0"/>
    <n v="0"/>
    <n v="0"/>
    <n v="0"/>
    <n v="0"/>
    <n v="0"/>
    <n v="0"/>
    <m/>
    <n v="0"/>
    <n v="0"/>
    <s v="United States"/>
    <s v="USA"/>
    <x v="382"/>
  </r>
  <r>
    <n v="506"/>
    <x v="505"/>
    <n v="12.5"/>
    <n v="50"/>
    <n v="0"/>
    <n v="3"/>
    <n v="2.25"/>
    <n v="1.48"/>
    <n v="0"/>
    <n v="1.38"/>
    <n v="0.95"/>
    <n v="2.77"/>
    <n v="7.57"/>
    <n v="0.71"/>
    <n v="7.5"/>
    <n v="1.1399999999999999"/>
    <n v="0"/>
    <n v="0"/>
    <n v="0"/>
    <n v="6.41"/>
    <n v="0"/>
    <n v="1.52"/>
    <n v="0"/>
    <n v="801.79"/>
    <n v="596.88"/>
    <n v="1611.11"/>
    <n v="1227.78"/>
    <n v="126.4"/>
    <n v="25.86"/>
    <n v="17.7"/>
    <n v="47.33"/>
    <n v="0"/>
    <n v="0"/>
    <n v="0"/>
    <n v="0"/>
    <n v="103.75"/>
    <n v="0"/>
    <n v="0"/>
    <n v="0"/>
    <n v="729.17"/>
    <n v="0"/>
    <n v="0"/>
    <n v="0"/>
    <n v="0"/>
    <n v="0.98"/>
    <n v="1.35"/>
    <n v="1.08"/>
    <n v="0"/>
    <n v="2.16"/>
    <n v="1.9"/>
    <n v="2.66"/>
    <n v="1.84"/>
    <n v="1.3"/>
    <n v="8.8800000000000008"/>
    <n v="0"/>
    <n v="0"/>
    <n v="0"/>
    <n v="0.627"/>
    <n v="0.11541666666666667"/>
    <n v="0.83270000000000022"/>
    <n v="0.13799999999999998"/>
    <n v="4.9000000000000002E-2"/>
    <n v="6.7500000000000004E-2"/>
    <n v="0.32400000000000001"/>
    <n v="0"/>
    <n v="0.56999999999999995"/>
    <n v="0.15960000000000002"/>
    <n v="0.11040000000000001"/>
    <n v="3.9E-2"/>
    <n v="8.8800000000000018E-2"/>
    <n v="0.12820000000000001"/>
    <n v="0"/>
    <n v="0"/>
    <n v="0"/>
    <n v="10593.324000000001"/>
    <n v="11850.900000000001"/>
    <n v="5737.4040000000005"/>
    <n v="6172.7999999999993"/>
    <m/>
    <n v="0"/>
    <n v="0"/>
    <s v="Montenegro"/>
    <s v="MNE"/>
    <x v="383"/>
  </r>
  <r>
    <n v="507"/>
    <x v="506"/>
    <n v="0"/>
    <n v="0"/>
    <n v="0"/>
    <n v="0"/>
    <n v="0"/>
    <n v="0.39"/>
    <n v="0.21"/>
    <n v="0.7"/>
    <n v="0.41"/>
    <n v="1.63"/>
    <n v="0"/>
    <n v="0.55000000000000004"/>
    <n v="0"/>
    <n v="0"/>
    <n v="0"/>
    <n v="3.44"/>
    <n v="0"/>
    <n v="3.49"/>
    <n v="0"/>
    <n v="1.42"/>
    <n v="0"/>
    <n v="203.29"/>
    <n v="124.72"/>
    <n v="410.74"/>
    <n v="226.98"/>
    <n v="0"/>
    <n v="0"/>
    <n v="11.03"/>
    <n v="0"/>
    <n v="0"/>
    <n v="0"/>
    <n v="0"/>
    <n v="0"/>
    <n v="0"/>
    <n v="0"/>
    <n v="0"/>
    <n v="0"/>
    <n v="0"/>
    <n v="0"/>
    <n v="0"/>
    <n v="0"/>
    <n v="0"/>
    <n v="1.24"/>
    <n v="0.9"/>
    <n v="0.79"/>
    <n v="0.63"/>
    <n v="1.62"/>
    <n v="1.42"/>
    <n v="0.76"/>
    <n v="1.02"/>
    <n v="0.88"/>
    <n v="9.14"/>
    <n v="0"/>
    <n v="0"/>
    <n v="0"/>
    <n v="0.27059999999999995"/>
    <n v="6.7916666666666667E-2"/>
    <n v="0"/>
    <n v="6.9999999999999993E-2"/>
    <n v="6.2E-2"/>
    <n v="4.4999999999999998E-2"/>
    <n v="0.23700000000000002"/>
    <n v="0.189"/>
    <n v="0.42599999999999999"/>
    <n v="4.5599999999999995E-2"/>
    <n v="6.1199999999999997E-2"/>
    <n v="2.64E-2"/>
    <n v="9.1400000000000009E-2"/>
    <n v="6.9800000000000001E-2"/>
    <n v="0"/>
    <n v="0"/>
    <n v="0"/>
    <n v="0"/>
    <n v="0"/>
    <n v="0"/>
    <n v="0"/>
    <m/>
    <n v="0"/>
    <n v="0"/>
    <s v="Morocco"/>
    <s v="MAR"/>
    <x v="384"/>
  </r>
  <r>
    <n v="508"/>
    <x v="507"/>
    <n v="12.05"/>
    <n v="77.44"/>
    <n v="8.6"/>
    <n v="6.45"/>
    <n v="6.02"/>
    <n v="2.09"/>
    <n v="1.93"/>
    <n v="1.36"/>
    <n v="2.4700000000000002"/>
    <n v="3.91"/>
    <n v="10.119999999999999"/>
    <n v="1.38"/>
    <n v="10.33"/>
    <n v="1.64"/>
    <n v="2"/>
    <n v="6.11"/>
    <n v="3.36"/>
    <n v="10.87"/>
    <n v="83.46"/>
    <n v="1.71"/>
    <n v="0"/>
    <n v="1322.74"/>
    <n v="898.61"/>
    <n v="2137.5300000000002"/>
    <n v="1507.94"/>
    <n v="144.27000000000001"/>
    <n v="27.21"/>
    <n v="23.5"/>
    <n v="36.49"/>
    <n v="28.71"/>
    <n v="14.58"/>
    <n v="66.86"/>
    <n v="34.97"/>
    <n v="87.64"/>
    <n v="158.75"/>
    <n v="8948.92"/>
    <n v="5040.1400000000003"/>
    <n v="2877.91"/>
    <n v="4.45"/>
    <n v="5.08"/>
    <n v="0"/>
    <n v="0"/>
    <n v="2.84"/>
    <n v="2.91"/>
    <n v="1.43"/>
    <n v="2.14"/>
    <n v="3.79"/>
    <n v="3.44"/>
    <n v="4.08"/>
    <n v="2.36"/>
    <n v="1.81"/>
    <n v="15.9"/>
    <n v="29542.13"/>
    <n v="126.94"/>
    <n v="0"/>
    <n v="1.6301999999999999"/>
    <n v="0.16291666666666668"/>
    <n v="1.1132"/>
    <n v="0.13600000000000001"/>
    <n v="0.14199999999999999"/>
    <n v="0.14550000000000002"/>
    <n v="0.42899999999999999"/>
    <n v="0.64200000000000002"/>
    <n v="1.032"/>
    <n v="0.24479999999999999"/>
    <n v="0.1416"/>
    <n v="5.4300000000000001E-2"/>
    <n v="0.159"/>
    <n v="0.21739999999999998"/>
    <n v="6.2499166666666657"/>
    <n v="2281.219583333333"/>
    <n v="1824.9756666666665"/>
    <n v="13897.104000000001"/>
    <n v="14493.48"/>
    <n v="9008.3639999999996"/>
    <n v="9009.51"/>
    <m/>
    <n v="239.6687"/>
    <n v="0"/>
    <s v="Sweden"/>
    <s v="SWE"/>
    <x v="385"/>
  </r>
  <r>
    <n v="509"/>
    <x v="508"/>
    <n v="6.5"/>
    <n v="23.21"/>
    <n v="4.6399999999999997"/>
    <n v="1.46"/>
    <n v="2.79"/>
    <n v="1.2"/>
    <n v="0.99"/>
    <n v="0.74"/>
    <n v="1.31"/>
    <n v="1.66"/>
    <n v="8.0399999999999991"/>
    <n v="0.78"/>
    <n v="2.79"/>
    <n v="0.88"/>
    <n v="1.21"/>
    <n v="1.84"/>
    <n v="0.14000000000000001"/>
    <n v="3.61"/>
    <n v="0"/>
    <n v="0.65"/>
    <n v="0"/>
    <n v="408.4"/>
    <n v="306.8"/>
    <n v="813.67"/>
    <n v="534.87"/>
    <n v="34.42"/>
    <n v="18.350000000000001"/>
    <n v="14.78"/>
    <n v="18.88"/>
    <n v="5.42"/>
    <n v="3.85"/>
    <n v="77.010000000000005"/>
    <n v="71.650000000000006"/>
    <n v="107.22"/>
    <n v="102.59"/>
    <n v="2197.27"/>
    <n v="1615.46"/>
    <n v="351.59"/>
    <n v="0"/>
    <n v="0.72"/>
    <n v="0.79"/>
    <n v="0"/>
    <n v="1.39"/>
    <n v="0.83"/>
    <n v="0.89"/>
    <n v="0.84"/>
    <n v="1.42"/>
    <n v="0.99"/>
    <n v="1.51"/>
    <n v="1"/>
    <n v="0.67"/>
    <n v="4.88"/>
    <n v="22127.41"/>
    <n v="158.41"/>
    <n v="0"/>
    <n v="0.86459999999999992"/>
    <n v="6.9166666666666668E-2"/>
    <n v="0.88439999999999996"/>
    <n v="7.3999999999999996E-2"/>
    <n v="6.9499999999999992E-2"/>
    <n v="4.1499999999999995E-2"/>
    <n v="0.26700000000000002"/>
    <n v="0.252"/>
    <n v="0.29699999999999999"/>
    <n v="9.0599999999999986E-2"/>
    <n v="0.06"/>
    <n v="2.01E-2"/>
    <n v="4.8799999999999996E-2"/>
    <n v="7.22E-2"/>
    <n v="3.110866666666666"/>
    <n v="1135.4663333333331"/>
    <n v="908.37306666666655"/>
    <n v="5221.2599999999993"/>
    <n v="5055.8220000000001"/>
    <n v="2789.6399999999994"/>
    <n v="3003.192"/>
    <m/>
    <n v="0"/>
    <n v="0"/>
    <s v="Argentina"/>
    <s v="ARG"/>
    <x v="386"/>
  </r>
  <r>
    <n v="510"/>
    <x v="509"/>
    <n v="12.11"/>
    <n v="60.53"/>
    <n v="0"/>
    <n v="3.55"/>
    <n v="0"/>
    <n v="0"/>
    <n v="0"/>
    <n v="1.78"/>
    <n v="0"/>
    <n v="3.44"/>
    <n v="0"/>
    <n v="0"/>
    <n v="0"/>
    <n v="0"/>
    <n v="0"/>
    <n v="0"/>
    <n v="0"/>
    <n v="0"/>
    <n v="0"/>
    <n v="1.28"/>
    <n v="0"/>
    <n v="656.76"/>
    <n v="407.06"/>
    <n v="1277.23"/>
    <n v="1080.0899999999999"/>
    <n v="0"/>
    <n v="38.880000000000003"/>
    <n v="18.04"/>
    <n v="0"/>
    <n v="0"/>
    <n v="0"/>
    <n v="0"/>
    <n v="0"/>
    <n v="0"/>
    <n v="0"/>
    <n v="0"/>
    <n v="0"/>
    <n v="0"/>
    <n v="0"/>
    <n v="0"/>
    <n v="0"/>
    <n v="0"/>
    <n v="0"/>
    <n v="0"/>
    <n v="0"/>
    <n v="0"/>
    <n v="0"/>
    <n v="2.06"/>
    <n v="0"/>
    <n v="0"/>
    <n v="0"/>
    <n v="0"/>
    <n v="0"/>
    <n v="0"/>
    <n v="0"/>
    <n v="0"/>
    <n v="0.14333333333333334"/>
    <n v="0"/>
    <n v="0.17799999999999999"/>
    <n v="0"/>
    <n v="0"/>
    <n v="0"/>
    <n v="0"/>
    <n v="0.61799999999999999"/>
    <n v="0"/>
    <n v="0"/>
    <n v="0"/>
    <n v="0"/>
    <n v="0"/>
    <n v="0"/>
    <n v="0"/>
    <n v="0"/>
    <n v="0"/>
    <n v="0"/>
    <n v="0"/>
    <n v="0"/>
    <m/>
    <n v="0"/>
    <n v="0"/>
    <s v="Costa Rica"/>
    <s v="CRI"/>
    <x v="387"/>
  </r>
  <r>
    <n v="511"/>
    <x v="510"/>
    <n v="4.59"/>
    <n v="27.51"/>
    <n v="6.42"/>
    <n v="2.98"/>
    <n v="3.67"/>
    <n v="0.62"/>
    <n v="0.4"/>
    <n v="0.79"/>
    <n v="0.61"/>
    <n v="1.73"/>
    <n v="7.34"/>
    <n v="0.51"/>
    <n v="8.48"/>
    <n v="2.0299999999999998"/>
    <n v="1.64"/>
    <n v="3.58"/>
    <n v="0.64"/>
    <n v="6.53"/>
    <n v="21.09"/>
    <n v="1.31"/>
    <n v="0"/>
    <n v="440.2"/>
    <n v="230.8"/>
    <n v="783.34"/>
    <n v="380.59"/>
    <n v="32.15"/>
    <n v="32.479999999999997"/>
    <n v="9.11"/>
    <n v="27.37"/>
    <n v="0"/>
    <n v="5.96"/>
    <n v="56.34"/>
    <n v="44.13"/>
    <n v="99.35"/>
    <n v="106.99"/>
    <n v="1845.63"/>
    <n v="949.84"/>
    <n v="458.54"/>
    <n v="5.25"/>
    <n v="0.73"/>
    <n v="0"/>
    <n v="0"/>
    <n v="1.43"/>
    <n v="0.87"/>
    <n v="0.79"/>
    <n v="0.34"/>
    <n v="1.71"/>
    <n v="1.54"/>
    <n v="0.85"/>
    <n v="1.08"/>
    <n v="0.95"/>
    <n v="9.19"/>
    <n v="0"/>
    <n v="0"/>
    <n v="4333.2299999999996"/>
    <n v="0.40259999999999996"/>
    <n v="7.2083333333333333E-2"/>
    <n v="0.80740000000000001"/>
    <n v="7.9000000000000001E-2"/>
    <n v="7.1499999999999994E-2"/>
    <n v="4.3499999999999997E-2"/>
    <n v="0.23700000000000002"/>
    <n v="0.10200000000000001"/>
    <n v="0.46200000000000002"/>
    <n v="5.1000000000000004E-2"/>
    <n v="6.4799999999999996E-2"/>
    <n v="2.8499999999999998E-2"/>
    <n v="9.1900000000000009E-2"/>
    <n v="0.13059999999999999"/>
    <n v="2.6438833333333336"/>
    <n v="965.0174166666668"/>
    <n v="772.01393333333351"/>
    <n v="5025.5519999999997"/>
    <n v="3640.0739999999996"/>
    <n v="2966.712"/>
    <n v="2291.9639999999999"/>
    <m/>
    <n v="179.46299999999999"/>
    <n v="591.69599999999991"/>
    <s v="Morocco"/>
    <s v="MAR"/>
    <x v="388"/>
  </r>
  <r>
    <n v="512"/>
    <x v="511"/>
    <n v="0"/>
    <n v="0"/>
    <n v="0"/>
    <n v="3.75"/>
    <n v="0"/>
    <n v="0"/>
    <n v="0.53"/>
    <n v="0"/>
    <n v="0"/>
    <n v="0"/>
    <n v="0"/>
    <n v="0"/>
    <n v="0"/>
    <n v="0"/>
    <n v="0"/>
    <n v="0"/>
    <n v="1.55"/>
    <n v="0"/>
    <n v="0"/>
    <n v="1.87"/>
    <n v="0"/>
    <n v="557.14"/>
    <n v="480"/>
    <n v="0"/>
    <n v="0"/>
    <n v="0"/>
    <n v="31.12"/>
    <n v="19.14"/>
    <n v="0"/>
    <n v="0"/>
    <n v="0"/>
    <n v="0"/>
    <n v="0"/>
    <n v="0"/>
    <n v="0"/>
    <n v="0"/>
    <n v="0"/>
    <n v="913.33"/>
    <n v="0"/>
    <n v="0"/>
    <n v="0"/>
    <n v="0"/>
    <n v="0"/>
    <n v="0"/>
    <n v="0"/>
    <n v="0"/>
    <n v="3.38"/>
    <n v="0"/>
    <n v="0"/>
    <n v="0"/>
    <n v="0"/>
    <n v="0"/>
    <n v="0"/>
    <n v="0"/>
    <n v="0"/>
    <n v="0"/>
    <n v="0"/>
    <n v="0"/>
    <n v="0"/>
    <n v="0"/>
    <n v="0"/>
    <n v="0"/>
    <n v="0"/>
    <n v="0"/>
    <n v="0"/>
    <n v="0"/>
    <n v="0"/>
    <n v="0"/>
    <n v="0"/>
    <n v="0"/>
    <n v="0"/>
    <n v="0"/>
    <n v="0"/>
    <n v="0"/>
    <n v="0"/>
    <n v="0"/>
    <m/>
    <n v="0"/>
    <n v="0"/>
    <s v="Greece"/>
    <s v="GRC"/>
    <x v="389"/>
  </r>
  <r>
    <n v="513"/>
    <x v="512"/>
    <n v="0"/>
    <n v="0"/>
    <n v="0"/>
    <n v="0"/>
    <n v="0"/>
    <n v="0"/>
    <n v="0"/>
    <n v="0"/>
    <n v="0"/>
    <n v="0"/>
    <n v="0"/>
    <n v="0"/>
    <n v="0"/>
    <n v="0"/>
    <n v="0"/>
    <n v="0"/>
    <n v="0"/>
    <n v="0"/>
    <n v="0"/>
    <n v="0.8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States"/>
    <s v="USA"/>
    <x v="390"/>
  </r>
  <r>
    <n v="514"/>
    <x v="513"/>
    <n v="8.49"/>
    <n v="33.18"/>
    <n v="0"/>
    <n v="2.65"/>
    <n v="3.1"/>
    <n v="1.32"/>
    <n v="1.1399999999999999"/>
    <n v="0.86"/>
    <n v="0.94"/>
    <n v="2.6"/>
    <n v="6.92"/>
    <n v="0.46"/>
    <n v="4.87"/>
    <n v="0.87"/>
    <n v="1.36"/>
    <n v="0"/>
    <n v="0.97"/>
    <n v="5.14"/>
    <n v="37.159999999999997"/>
    <n v="1.42"/>
    <n v="0"/>
    <n v="515.44000000000005"/>
    <n v="0"/>
    <n v="0"/>
    <n v="0"/>
    <n v="256.92"/>
    <n v="13.97"/>
    <n v="11.31"/>
    <n v="30.42"/>
    <n v="0"/>
    <n v="5.64"/>
    <n v="0"/>
    <n v="0"/>
    <n v="0"/>
    <n v="0"/>
    <n v="0"/>
    <n v="0"/>
    <n v="1074.29"/>
    <n v="6.28"/>
    <n v="0"/>
    <n v="0"/>
    <n v="0"/>
    <n v="0.86"/>
    <n v="0"/>
    <n v="0.68"/>
    <n v="0"/>
    <n v="2.78"/>
    <n v="0"/>
    <n v="2.58"/>
    <n v="1.43"/>
    <n v="1"/>
    <n v="0"/>
    <n v="0"/>
    <n v="0"/>
    <n v="0"/>
    <n v="0.62039999999999995"/>
    <n v="0.10833333333333334"/>
    <n v="0.76119999999999999"/>
    <n v="8.5999999999999993E-2"/>
    <n v="4.2999999999999997E-2"/>
    <n v="0"/>
    <n v="0.20400000000000001"/>
    <n v="0"/>
    <n v="0"/>
    <n v="0.15479999999999999"/>
    <n v="8.5800000000000001E-2"/>
    <n v="0.03"/>
    <n v="0"/>
    <n v="0.1028"/>
    <n v="0"/>
    <n v="0"/>
    <n v="0"/>
    <n v="0"/>
    <n v="0"/>
    <n v="4735.5480000000007"/>
    <n v="0"/>
    <m/>
    <n v="0"/>
    <n v="0"/>
    <s v="Poland"/>
    <s v="POL"/>
    <x v="391"/>
  </r>
  <r>
    <n v="515"/>
    <x v="514"/>
    <n v="17.29"/>
    <n v="83"/>
    <n v="10.38"/>
    <n v="5.53"/>
    <n v="5.53"/>
    <n v="1.85"/>
    <n v="1.36"/>
    <n v="2.0299999999999998"/>
    <n v="3.02"/>
    <n v="3.08"/>
    <n v="11.74"/>
    <n v="1.56"/>
    <n v="12.45"/>
    <n v="3.13"/>
    <n v="3.52"/>
    <n v="10.48"/>
    <n v="2.59"/>
    <n v="11.94"/>
    <n v="67.09"/>
    <n v="1.17"/>
    <n v="0"/>
    <n v="1134.5999999999999"/>
    <n v="864.14"/>
    <n v="2014.5"/>
    <n v="1453.49"/>
    <n v="74.47"/>
    <n v="41.12"/>
    <n v="37.53"/>
    <n v="30.5"/>
    <n v="15.13"/>
    <n v="10.38"/>
    <n v="60.7"/>
    <n v="46.74"/>
    <n v="83"/>
    <n v="100.4"/>
    <n v="7006.16"/>
    <n v="4195.68"/>
    <n v="2492.04"/>
    <n v="6.2"/>
    <n v="3.15"/>
    <n v="0"/>
    <n v="0"/>
    <n v="3.34"/>
    <n v="3.7"/>
    <n v="2.17"/>
    <n v="2.2799999999999998"/>
    <n v="3.44"/>
    <n v="3.67"/>
    <n v="4.3099999999999996"/>
    <n v="1.38"/>
    <n v="2.52"/>
    <n v="13.87"/>
    <n v="19613.91"/>
    <n v="615.59"/>
    <n v="4703.3900000000003"/>
    <n v="1.9931999999999999"/>
    <n v="0.12833333333333333"/>
    <n v="1.2914000000000001"/>
    <n v="0.20299999999999999"/>
    <n v="0.16699999999999998"/>
    <n v="0.185"/>
    <n v="0.65100000000000002"/>
    <n v="0.68399999999999994"/>
    <n v="1.101"/>
    <n v="0.2586"/>
    <n v="8.2799999999999999E-2"/>
    <n v="7.5600000000000001E-2"/>
    <n v="0.13869999999999999"/>
    <n v="0.23879999999999998"/>
    <n v="7.198433333333333"/>
    <n v="2627.4281666666666"/>
    <n v="2101.9425333333334"/>
    <n v="12857.687999999998"/>
    <n v="13618.302"/>
    <n v="7578.2880000000005"/>
    <n v="8314.152"/>
    <m/>
    <n v="228.78"/>
    <n v="632.029"/>
    <s v="Canada"/>
    <s v="CAN"/>
    <x v="392"/>
  </r>
  <r>
    <n v="516"/>
    <x v="515"/>
    <n v="7.41"/>
    <n v="37.03"/>
    <n v="7.04"/>
    <n v="1.85"/>
    <n v="3.7"/>
    <n v="1.17"/>
    <n v="0.83"/>
    <n v="1.02"/>
    <n v="1.79"/>
    <n v="2.46"/>
    <n v="9.6300000000000008"/>
    <n v="0.73"/>
    <n v="9.26"/>
    <n v="1.47"/>
    <n v="3.02"/>
    <n v="2.2200000000000002"/>
    <n v="0.81"/>
    <n v="4"/>
    <n v="46.29"/>
    <n v="1"/>
    <n v="20368.27"/>
    <n v="496.14"/>
    <n v="322.13"/>
    <n v="1047.98"/>
    <n v="655.03"/>
    <n v="59.08"/>
    <n v="20.73"/>
    <n v="15.16"/>
    <n v="28.08"/>
    <n v="37.96"/>
    <n v="7.41"/>
    <n v="55.65"/>
    <n v="53.76"/>
    <n v="81.47"/>
    <n v="70.92"/>
    <n v="2357.94"/>
    <n v="1754.74"/>
    <n v="426.67"/>
    <n v="11.34"/>
    <n v="1.1100000000000001"/>
    <n v="0.93"/>
    <n v="9.07"/>
    <n v="2.2000000000000002"/>
    <n v="1.1100000000000001"/>
    <n v="1.1399999999999999"/>
    <n v="0.89"/>
    <n v="1.77"/>
    <n v="1.27"/>
    <n v="1.69"/>
    <n v="1.69"/>
    <n v="1.19"/>
    <n v="8.3699999999999992"/>
    <n v="28452.57"/>
    <n v="437.45"/>
    <n v="11850.63"/>
    <n v="1.1814"/>
    <n v="0.10249999999999999"/>
    <n v="1.0593000000000001"/>
    <n v="0.10200000000000001"/>
    <n v="0.11000000000000001"/>
    <n v="5.5500000000000008E-2"/>
    <n v="0.34199999999999997"/>
    <n v="0.26700000000000002"/>
    <n v="0.38100000000000001"/>
    <n v="0.1014"/>
    <n v="0.1014"/>
    <n v="3.5699999999999996E-2"/>
    <n v="8.3699999999999997E-2"/>
    <n v="0.08"/>
    <n v="4.0028999999999995"/>
    <n v="1461.0584999999999"/>
    <n v="1168.8468"/>
    <n v="6783.0720000000001"/>
    <n v="6286.134"/>
    <n v="3472.0320000000002"/>
    <n v="3290.0340000000006"/>
    <m/>
    <n v="209.93759999999997"/>
    <n v="1348.7105999999999"/>
    <s v="Brazil"/>
    <s v="BRA"/>
    <x v="393"/>
  </r>
  <r>
    <n v="517"/>
    <x v="516"/>
    <n v="10.76"/>
    <n v="68.84"/>
    <n v="8.17"/>
    <n v="6.02"/>
    <n v="6.84"/>
    <n v="2.21"/>
    <n v="2.0099999999999998"/>
    <n v="1.46"/>
    <n v="2.48"/>
    <n v="3.53"/>
    <n v="10.94"/>
    <n v="1.23"/>
    <n v="10.33"/>
    <n v="2"/>
    <n v="2.21"/>
    <n v="6.93"/>
    <n v="3.1"/>
    <n v="11.28"/>
    <n v="70.989999999999995"/>
    <n v="1.68"/>
    <n v="0"/>
    <n v="998.58"/>
    <n v="662.88"/>
    <n v="1426.91"/>
    <n v="975.83"/>
    <n v="117.79"/>
    <n v="29.57"/>
    <n v="23.3"/>
    <n v="33.299999999999997"/>
    <n v="24.38"/>
    <n v="14.54"/>
    <n v="75.52"/>
    <n v="41.17"/>
    <n v="88.63"/>
    <n v="119.47"/>
    <n v="5314.8"/>
    <n v="3618.48"/>
    <n v="2824.98"/>
    <n v="4.43"/>
    <n v="0"/>
    <n v="0"/>
    <n v="0"/>
    <n v="2.48"/>
    <n v="2.67"/>
    <n v="1.39"/>
    <n v="2.48"/>
    <n v="3.59"/>
    <n v="2.94"/>
    <n v="4.4000000000000004"/>
    <n v="2.29"/>
    <n v="1.58"/>
    <n v="14.78"/>
    <n v="0"/>
    <n v="107.06"/>
    <n v="0"/>
    <n v="1.6367999999999998"/>
    <n v="0.14708333333333332"/>
    <n v="1.2034"/>
    <n v="0.14599999999999999"/>
    <n v="0.124"/>
    <n v="0.13350000000000001"/>
    <n v="0.41699999999999998"/>
    <n v="0.74399999999999999"/>
    <n v="0.88200000000000001"/>
    <n v="0.26400000000000001"/>
    <n v="0.13739999999999999"/>
    <n v="4.7399999999999998E-2"/>
    <n v="0.14779999999999999"/>
    <n v="0.22559999999999997"/>
    <n v="6.255983333333333"/>
    <n v="2283.4339166666664"/>
    <n v="1826.7471333333333"/>
    <n v="9478.9680000000008"/>
    <n v="9545.130000000001"/>
    <n v="6908.9880000000003"/>
    <n v="6728.58"/>
    <m/>
    <n v="246.10040000000004"/>
    <n v="0"/>
    <s v="Sweden"/>
    <s v="SWE"/>
    <x v="394"/>
  </r>
  <r>
    <n v="518"/>
    <x v="517"/>
    <n v="0"/>
    <n v="0"/>
    <n v="0"/>
    <n v="0"/>
    <n v="0"/>
    <n v="0"/>
    <n v="0"/>
    <n v="1.01"/>
    <n v="0.55000000000000004"/>
    <n v="1.96"/>
    <n v="6.44"/>
    <n v="0.55000000000000004"/>
    <n v="4.04"/>
    <n v="0"/>
    <n v="0"/>
    <n v="2.4"/>
    <n v="0.38"/>
    <n v="3.59"/>
    <n v="0"/>
    <n v="1.35"/>
    <n v="0"/>
    <n v="461.05"/>
    <n v="288"/>
    <n v="0"/>
    <n v="0"/>
    <n v="91.44"/>
    <n v="5.66"/>
    <n v="5.54"/>
    <n v="0"/>
    <n v="0"/>
    <n v="0"/>
    <n v="0"/>
    <n v="0"/>
    <n v="0"/>
    <n v="0"/>
    <n v="0"/>
    <n v="0"/>
    <n v="0"/>
    <n v="0"/>
    <n v="2.27"/>
    <n v="0"/>
    <n v="0"/>
    <n v="0.6"/>
    <n v="1.52"/>
    <n v="0.39"/>
    <n v="0"/>
    <n v="0"/>
    <n v="1.3"/>
    <n v="2.29"/>
    <n v="1.69"/>
    <n v="1.07"/>
    <n v="5.81"/>
    <n v="0"/>
    <n v="0"/>
    <n v="0"/>
    <n v="0.36299999999999999"/>
    <n v="8.1666666666666665E-2"/>
    <n v="0.70840000000000014"/>
    <n v="0.10100000000000001"/>
    <n v="0.03"/>
    <n v="7.5999999999999998E-2"/>
    <n v="0.11699999999999999"/>
    <n v="0"/>
    <n v="0.39"/>
    <n v="0.13739999999999999"/>
    <n v="0.1014"/>
    <n v="3.2100000000000004E-2"/>
    <n v="5.8099999999999999E-2"/>
    <n v="7.1800000000000003E-2"/>
    <n v="0"/>
    <n v="0"/>
    <n v="0"/>
    <n v="0"/>
    <n v="0"/>
    <n v="3361.7640000000001"/>
    <n v="3153.9359999999997"/>
    <m/>
    <n v="0"/>
    <n v="0"/>
    <s v="Ukraine"/>
    <s v="UKR"/>
    <x v="395"/>
  </r>
  <r>
    <n v="519"/>
    <x v="518"/>
    <n v="2.75"/>
    <n v="0"/>
    <n v="0"/>
    <n v="3.67"/>
    <n v="0"/>
    <n v="0.56000000000000005"/>
    <n v="0.39"/>
    <n v="0.77"/>
    <n v="0"/>
    <n v="1.75"/>
    <n v="0"/>
    <n v="0.5"/>
    <n v="0"/>
    <n v="0"/>
    <n v="0"/>
    <n v="0"/>
    <n v="0"/>
    <n v="4.95"/>
    <n v="0"/>
    <n v="1.35"/>
    <n v="0"/>
    <n v="0"/>
    <n v="0"/>
    <n v="0"/>
    <n v="0"/>
    <n v="0"/>
    <n v="0"/>
    <n v="9.1"/>
    <n v="0"/>
    <n v="0"/>
    <n v="0"/>
    <n v="0"/>
    <n v="0"/>
    <n v="0"/>
    <n v="0"/>
    <n v="0"/>
    <n v="0"/>
    <n v="0"/>
    <n v="0"/>
    <n v="0"/>
    <n v="0"/>
    <n v="0"/>
    <n v="1.27"/>
    <n v="0.7"/>
    <n v="0.68"/>
    <n v="0.56000000000000005"/>
    <n v="1.47"/>
    <n v="1.65"/>
    <n v="0.83"/>
    <n v="0.99"/>
    <n v="0.64"/>
    <n v="8.84"/>
    <n v="0"/>
    <n v="0"/>
    <n v="0"/>
    <n v="0"/>
    <n v="7.2916666666666671E-2"/>
    <n v="0"/>
    <n v="7.6999999999999999E-2"/>
    <n v="6.3500000000000001E-2"/>
    <n v="3.4999999999999996E-2"/>
    <n v="0.20400000000000001"/>
    <n v="0.16800000000000001"/>
    <n v="0.49499999999999994"/>
    <n v="4.9799999999999997E-2"/>
    <n v="5.9399999999999994E-2"/>
    <n v="1.9200000000000002E-2"/>
    <n v="8.8400000000000006E-2"/>
    <n v="9.9000000000000005E-2"/>
    <n v="0"/>
    <n v="0"/>
    <n v="0"/>
    <n v="0"/>
    <n v="0"/>
    <n v="0"/>
    <n v="0"/>
    <m/>
    <n v="0"/>
    <n v="0"/>
    <s v="Morocco"/>
    <s v="MAR"/>
    <x v="396"/>
  </r>
  <r>
    <n v="520"/>
    <x v="519"/>
    <n v="25"/>
    <n v="70"/>
    <n v="0"/>
    <n v="0"/>
    <n v="0"/>
    <n v="0"/>
    <n v="0"/>
    <n v="1.19"/>
    <n v="0"/>
    <n v="3.05"/>
    <n v="0"/>
    <n v="0"/>
    <n v="0"/>
    <n v="0"/>
    <n v="0"/>
    <n v="0"/>
    <n v="1.7"/>
    <n v="0"/>
    <n v="0"/>
    <n v="1.78"/>
    <n v="0"/>
    <n v="0"/>
    <n v="770"/>
    <n v="0"/>
    <n v="0"/>
    <n v="227.5"/>
    <n v="31.8"/>
    <n v="26.66"/>
    <n v="32.5"/>
    <n v="0"/>
    <n v="0"/>
    <n v="0"/>
    <n v="0"/>
    <n v="0"/>
    <n v="0"/>
    <n v="0"/>
    <n v="0"/>
    <n v="0"/>
    <n v="3.6"/>
    <n v="0"/>
    <n v="0"/>
    <n v="0"/>
    <n v="0"/>
    <n v="0"/>
    <n v="0"/>
    <n v="0"/>
    <n v="0"/>
    <n v="0"/>
    <n v="0"/>
    <n v="0"/>
    <n v="0"/>
    <n v="0"/>
    <n v="0"/>
    <n v="0"/>
    <n v="0"/>
    <n v="0"/>
    <n v="0.12708333333333333"/>
    <n v="0"/>
    <n v="0.11899999999999999"/>
    <n v="0"/>
    <n v="0"/>
    <n v="0"/>
    <n v="0"/>
    <n v="0"/>
    <n v="0"/>
    <n v="0"/>
    <n v="0"/>
    <n v="0"/>
    <n v="0"/>
    <n v="0"/>
    <n v="0"/>
    <n v="0"/>
    <n v="0"/>
    <n v="0"/>
    <n v="0"/>
    <n v="8358.9840000000004"/>
    <m/>
    <n v="0"/>
    <n v="0"/>
    <s v="France"/>
    <s v="FRA"/>
    <x v="397"/>
  </r>
  <r>
    <n v="521"/>
    <x v="520"/>
    <n v="3.44"/>
    <n v="0"/>
    <n v="0"/>
    <n v="0"/>
    <n v="0"/>
    <n v="0.64"/>
    <n v="0.33"/>
    <n v="0.74"/>
    <n v="0"/>
    <n v="1.71"/>
    <n v="0"/>
    <n v="0.53"/>
    <n v="0"/>
    <n v="0"/>
    <n v="0"/>
    <n v="0"/>
    <n v="0.46"/>
    <n v="5.27"/>
    <n v="0"/>
    <n v="1.41"/>
    <n v="0"/>
    <n v="328.62"/>
    <n v="223.77"/>
    <n v="978.22"/>
    <n v="466.18"/>
    <n v="39.58"/>
    <n v="0"/>
    <n v="10.49"/>
    <n v="26.88"/>
    <n v="0"/>
    <n v="6.65"/>
    <n v="0"/>
    <n v="0"/>
    <n v="90.56"/>
    <n v="0"/>
    <n v="0"/>
    <n v="0"/>
    <n v="0"/>
    <n v="0"/>
    <n v="0"/>
    <n v="0"/>
    <n v="0"/>
    <n v="1.34"/>
    <n v="0.71"/>
    <n v="0.73"/>
    <n v="0.31"/>
    <n v="1.42"/>
    <n v="1.57"/>
    <n v="0.87"/>
    <n v="1.24"/>
    <n v="0.8"/>
    <n v="8.8699999999999992"/>
    <n v="0"/>
    <n v="0"/>
    <n v="0"/>
    <n v="0"/>
    <n v="7.1249999999999994E-2"/>
    <n v="0"/>
    <n v="7.3999999999999996E-2"/>
    <n v="6.7000000000000004E-2"/>
    <n v="3.5499999999999997E-2"/>
    <n v="0.219"/>
    <n v="9.2999999999999999E-2"/>
    <n v="0.47099999999999997"/>
    <n v="5.2200000000000003E-2"/>
    <n v="7.4399999999999994E-2"/>
    <n v="2.4E-2"/>
    <n v="8.8700000000000001E-2"/>
    <n v="0.10540000000000001"/>
    <n v="0"/>
    <n v="0"/>
    <n v="0"/>
    <n v="0"/>
    <n v="4458.2759999999998"/>
    <n v="0"/>
    <n v="0"/>
    <m/>
    <n v="0"/>
    <n v="0"/>
    <s v="Morocco"/>
    <s v="MAR"/>
    <x v="398"/>
  </r>
  <r>
    <n v="522"/>
    <x v="521"/>
    <n v="3.67"/>
    <n v="0"/>
    <n v="0"/>
    <n v="0"/>
    <n v="0"/>
    <n v="0"/>
    <n v="0.4"/>
    <n v="0.78"/>
    <n v="0.34"/>
    <n v="1.68"/>
    <n v="0"/>
    <n v="0.55000000000000004"/>
    <n v="0"/>
    <n v="0"/>
    <n v="0"/>
    <n v="0"/>
    <n v="0.37"/>
    <n v="5.95"/>
    <n v="0"/>
    <n v="1.39"/>
    <n v="0"/>
    <n v="328.62"/>
    <n v="188"/>
    <n v="660.3"/>
    <n v="412.69"/>
    <n v="0"/>
    <n v="28.66"/>
    <n v="9.08"/>
    <n v="22.93"/>
    <n v="0"/>
    <n v="0"/>
    <n v="0"/>
    <n v="0"/>
    <n v="0"/>
    <n v="0"/>
    <n v="0"/>
    <n v="0"/>
    <n v="0"/>
    <n v="0"/>
    <n v="0"/>
    <n v="0"/>
    <n v="0"/>
    <n v="1.27"/>
    <n v="0.73"/>
    <n v="0.72"/>
    <n v="0"/>
    <n v="2.0499999999999998"/>
    <n v="1.57"/>
    <n v="0.9"/>
    <n v="1.1000000000000001"/>
    <n v="0.78"/>
    <n v="10.24"/>
    <n v="0"/>
    <n v="0"/>
    <n v="0"/>
    <n v="0.22440000000000002"/>
    <n v="6.9999999999999993E-2"/>
    <n v="0"/>
    <n v="7.8E-2"/>
    <n v="6.3500000000000001E-2"/>
    <n v="3.6499999999999998E-2"/>
    <n v="0.21600000000000003"/>
    <n v="0"/>
    <n v="0.47099999999999997"/>
    <n v="5.4000000000000006E-2"/>
    <n v="6.6000000000000003E-2"/>
    <n v="2.3399999999999997E-2"/>
    <n v="0.1024"/>
    <n v="0.11900000000000002"/>
    <n v="0"/>
    <n v="0"/>
    <n v="0"/>
    <n v="0"/>
    <n v="0"/>
    <n v="0"/>
    <n v="0"/>
    <m/>
    <n v="0"/>
    <n v="0"/>
    <s v="Morocco"/>
    <s v="MAR"/>
    <x v="399"/>
  </r>
  <r>
    <n v="523"/>
    <x v="522"/>
    <n v="0"/>
    <n v="0"/>
    <n v="0"/>
    <n v="0"/>
    <n v="0"/>
    <n v="0"/>
    <n v="0"/>
    <n v="0.78"/>
    <n v="0"/>
    <n v="0"/>
    <n v="0"/>
    <n v="0"/>
    <n v="0"/>
    <n v="0"/>
    <n v="0"/>
    <n v="0"/>
    <n v="0"/>
    <n v="0"/>
    <n v="0"/>
    <n v="1.2"/>
    <n v="0"/>
    <n v="0"/>
    <n v="0"/>
    <n v="0"/>
    <n v="0"/>
    <n v="0"/>
    <n v="0"/>
    <n v="0"/>
    <n v="0"/>
    <n v="0"/>
    <n v="0"/>
    <n v="0"/>
    <n v="0"/>
    <n v="0"/>
    <n v="0"/>
    <n v="0"/>
    <n v="0"/>
    <n v="0"/>
    <n v="0"/>
    <n v="0"/>
    <n v="0"/>
    <n v="0"/>
    <n v="0"/>
    <n v="0"/>
    <n v="0"/>
    <n v="0"/>
    <n v="0"/>
    <n v="0"/>
    <n v="0"/>
    <n v="0"/>
    <n v="0"/>
    <n v="0"/>
    <n v="0"/>
    <n v="0"/>
    <n v="0"/>
    <n v="0"/>
    <n v="0"/>
    <n v="0"/>
    <n v="7.8E-2"/>
    <n v="0"/>
    <n v="0"/>
    <n v="0"/>
    <n v="0"/>
    <n v="0"/>
    <n v="0"/>
    <n v="0"/>
    <n v="0"/>
    <n v="0"/>
    <n v="0"/>
    <n v="0"/>
    <n v="0"/>
    <n v="0"/>
    <n v="0"/>
    <n v="0"/>
    <n v="0"/>
    <n v="0"/>
    <m/>
    <n v="0"/>
    <n v="0"/>
    <s v="India"/>
    <s v="IND"/>
    <x v="400"/>
  </r>
  <r>
    <n v="524"/>
    <x v="523"/>
    <n v="7.78"/>
    <n v="44.46"/>
    <n v="0"/>
    <n v="3.56"/>
    <n v="4"/>
    <n v="0"/>
    <n v="0"/>
    <n v="1.04"/>
    <n v="0"/>
    <n v="0"/>
    <n v="0"/>
    <n v="0"/>
    <n v="0"/>
    <n v="0"/>
    <n v="0"/>
    <n v="0"/>
    <n v="0"/>
    <n v="0"/>
    <n v="0"/>
    <n v="1.56"/>
    <n v="0"/>
    <n v="0"/>
    <n v="0"/>
    <n v="0"/>
    <n v="0"/>
    <n v="0"/>
    <n v="0"/>
    <n v="0"/>
    <n v="0"/>
    <n v="0"/>
    <n v="0"/>
    <n v="0"/>
    <n v="0"/>
    <n v="0"/>
    <n v="0"/>
    <n v="0"/>
    <n v="0"/>
    <n v="0"/>
    <n v="0"/>
    <n v="0"/>
    <n v="0"/>
    <n v="0"/>
    <n v="0"/>
    <n v="0"/>
    <n v="0"/>
    <n v="0"/>
    <n v="2.0499999999999998"/>
    <n v="0"/>
    <n v="0"/>
    <n v="0"/>
    <n v="0"/>
    <n v="14.39"/>
    <n v="0"/>
    <n v="0"/>
    <n v="0"/>
    <n v="0"/>
    <n v="0"/>
    <n v="0"/>
    <n v="0.10400000000000001"/>
    <n v="0"/>
    <n v="0"/>
    <n v="0"/>
    <n v="0"/>
    <n v="0"/>
    <n v="0"/>
    <n v="0"/>
    <n v="0"/>
    <n v="0.1439"/>
    <n v="0"/>
    <n v="0"/>
    <n v="0"/>
    <n v="0"/>
    <n v="0"/>
    <n v="0"/>
    <n v="0"/>
    <n v="0"/>
    <m/>
    <n v="0"/>
    <n v="0"/>
    <s v="Turkey"/>
    <s v="TUR"/>
    <x v="401"/>
  </r>
  <r>
    <n v="525"/>
    <x v="524"/>
    <n v="0"/>
    <n v="0"/>
    <n v="0"/>
    <n v="0"/>
    <n v="0"/>
    <n v="0"/>
    <n v="0"/>
    <n v="0"/>
    <n v="0"/>
    <n v="0"/>
    <n v="0"/>
    <n v="0"/>
    <n v="0"/>
    <n v="0"/>
    <n v="0"/>
    <n v="0"/>
    <n v="0"/>
    <n v="0"/>
    <n v="0"/>
    <n v="0.82"/>
    <n v="0"/>
    <n v="0"/>
    <n v="0"/>
    <n v="0"/>
    <n v="0"/>
    <n v="0"/>
    <n v="0"/>
    <n v="0"/>
    <n v="0"/>
    <n v="0"/>
    <n v="0"/>
    <n v="0"/>
    <n v="0"/>
    <n v="0"/>
    <n v="0"/>
    <n v="0"/>
    <n v="0"/>
    <n v="3763.59"/>
    <n v="0"/>
    <n v="0"/>
    <n v="0"/>
    <n v="0"/>
    <n v="0"/>
    <n v="0"/>
    <n v="0"/>
    <n v="0"/>
    <n v="0"/>
    <n v="0"/>
    <n v="0"/>
    <n v="0"/>
    <n v="0"/>
    <n v="0"/>
    <n v="0"/>
    <n v="0"/>
    <n v="0"/>
    <n v="0"/>
    <n v="0"/>
    <n v="0"/>
    <n v="0"/>
    <n v="0"/>
    <n v="0"/>
    <n v="0"/>
    <n v="0"/>
    <n v="0"/>
    <n v="0"/>
    <n v="0"/>
    <n v="0"/>
    <n v="0"/>
    <n v="0"/>
    <n v="0"/>
    <n v="0"/>
    <n v="0"/>
    <n v="0"/>
    <n v="0"/>
    <n v="0"/>
    <n v="0"/>
    <m/>
    <n v="0"/>
    <n v="0"/>
    <s v="United States"/>
    <s v="USA"/>
    <x v="402"/>
  </r>
  <r>
    <n v="526"/>
    <x v="525"/>
    <n v="21.03"/>
    <n v="0"/>
    <n v="0"/>
    <n v="9.0399999999999991"/>
    <n v="0"/>
    <n v="3.2"/>
    <n v="2.89"/>
    <n v="2.0299999999999998"/>
    <n v="2.4700000000000002"/>
    <n v="3.8"/>
    <n v="0"/>
    <n v="0"/>
    <n v="0"/>
    <n v="0"/>
    <n v="0"/>
    <n v="0"/>
    <n v="3.53"/>
    <n v="13.23"/>
    <n v="52.99"/>
    <n v="1.83"/>
    <n v="0"/>
    <n v="1040.82"/>
    <n v="872.6"/>
    <n v="0"/>
    <n v="1303.6500000000001"/>
    <n v="0"/>
    <n v="0"/>
    <n v="40.93"/>
    <n v="0"/>
    <n v="0"/>
    <n v="0"/>
    <n v="0"/>
    <n v="0"/>
    <n v="0"/>
    <n v="0"/>
    <n v="0"/>
    <n v="0"/>
    <n v="3822.26"/>
    <n v="3.8"/>
    <n v="0"/>
    <n v="0"/>
    <n v="0"/>
    <n v="0"/>
    <n v="0"/>
    <n v="0"/>
    <n v="0"/>
    <n v="4"/>
    <n v="0"/>
    <n v="4.51"/>
    <n v="1.96"/>
    <n v="0"/>
    <n v="0"/>
    <n v="0"/>
    <n v="0"/>
    <n v="0"/>
    <n v="1.6301999999999999"/>
    <n v="0.15833333333333333"/>
    <n v="0"/>
    <n v="0.20299999999999999"/>
    <n v="0"/>
    <n v="0"/>
    <n v="0"/>
    <n v="0"/>
    <n v="0"/>
    <n v="0.27060000000000001"/>
    <n v="0.1176"/>
    <n v="0"/>
    <n v="0"/>
    <n v="0.26460000000000006"/>
    <n v="0"/>
    <n v="0"/>
    <n v="0"/>
    <n v="0"/>
    <n v="0"/>
    <n v="0"/>
    <n v="0"/>
    <m/>
    <n v="0"/>
    <n v="0"/>
    <s v="Norway"/>
    <s v="NOR"/>
    <x v="403"/>
  </r>
  <r>
    <n v="527"/>
    <x v="526"/>
    <n v="12.5"/>
    <n v="85"/>
    <n v="0"/>
    <n v="5.32"/>
    <n v="0"/>
    <n v="0"/>
    <n v="2.33"/>
    <n v="0"/>
    <n v="0"/>
    <n v="0"/>
    <n v="0"/>
    <n v="0"/>
    <n v="0"/>
    <n v="0"/>
    <n v="0"/>
    <n v="0"/>
    <n v="0"/>
    <n v="0"/>
    <n v="0"/>
    <n v="1.49"/>
    <n v="0"/>
    <n v="0"/>
    <n v="0"/>
    <n v="0"/>
    <n v="0"/>
    <n v="0"/>
    <n v="0"/>
    <n v="20.57"/>
    <n v="0"/>
    <n v="0"/>
    <n v="0"/>
    <n v="0"/>
    <n v="0"/>
    <n v="0"/>
    <n v="0"/>
    <n v="0"/>
    <n v="0"/>
    <n v="996.25"/>
    <n v="0"/>
    <n v="0"/>
    <n v="0"/>
    <n v="0"/>
    <n v="0"/>
    <n v="0"/>
    <n v="0"/>
    <n v="0"/>
    <n v="2.86"/>
    <n v="0"/>
    <n v="0"/>
    <n v="0"/>
    <n v="0"/>
    <n v="0"/>
    <n v="0"/>
    <n v="0"/>
    <n v="0"/>
    <n v="0"/>
    <n v="0"/>
    <n v="0"/>
    <n v="0"/>
    <n v="0"/>
    <n v="0"/>
    <n v="0"/>
    <n v="0"/>
    <n v="0"/>
    <n v="0"/>
    <n v="0"/>
    <n v="0"/>
    <n v="0"/>
    <n v="0"/>
    <n v="0"/>
    <n v="0"/>
    <n v="0"/>
    <n v="0"/>
    <n v="0"/>
    <n v="0"/>
    <n v="0"/>
    <m/>
    <n v="0"/>
    <n v="0"/>
    <s v="Croatia"/>
    <s v="HRV"/>
    <x v="404"/>
  </r>
  <r>
    <n v="528"/>
    <x v="527"/>
    <n v="4.93"/>
    <n v="25.18"/>
    <n v="5.25"/>
    <n v="1.05"/>
    <n v="2.52"/>
    <n v="0.86"/>
    <n v="0.61"/>
    <n v="1"/>
    <n v="1.2"/>
    <n v="1.76"/>
    <n v="4.5"/>
    <n v="0.73"/>
    <n v="8.39"/>
    <n v="0.95"/>
    <n v="1.52"/>
    <n v="0"/>
    <n v="0.61"/>
    <n v="4.59"/>
    <n v="0"/>
    <n v="0.78"/>
    <n v="0"/>
    <n v="375.77"/>
    <n v="319.83"/>
    <n v="678.64"/>
    <n v="662.27"/>
    <n v="68.11"/>
    <n v="21.15"/>
    <n v="8.08"/>
    <n v="23.16"/>
    <n v="0"/>
    <n v="4.2"/>
    <n v="46.36"/>
    <n v="29.56"/>
    <n v="76.069999999999993"/>
    <n v="77.19"/>
    <n v="1199.2"/>
    <n v="1314.9"/>
    <n v="372.66"/>
    <n v="14.58"/>
    <n v="1.26"/>
    <n v="0"/>
    <n v="0"/>
    <n v="1.84"/>
    <n v="1.1599999999999999"/>
    <n v="0.76"/>
    <n v="0.76"/>
    <n v="1.4"/>
    <n v="1.1100000000000001"/>
    <n v="1.04"/>
    <n v="0.86"/>
    <n v="0.91"/>
    <n v="9.02"/>
    <n v="0"/>
    <n v="211.95"/>
    <n v="0"/>
    <n v="0.79199999999999993"/>
    <n v="7.3333333333333334E-2"/>
    <n v="0.495"/>
    <n v="0.1"/>
    <n v="9.1999999999999998E-2"/>
    <n v="5.7999999999999996E-2"/>
    <n v="0.22800000000000004"/>
    <n v="0.22799999999999998"/>
    <n v="0.33300000000000002"/>
    <n v="6.2399999999999997E-2"/>
    <n v="5.16E-2"/>
    <n v="2.7300000000000001E-2"/>
    <n v="9.0200000000000002E-2"/>
    <n v="9.1800000000000007E-2"/>
    <n v="2.7226333333333335"/>
    <n v="993.76116666666667"/>
    <n v="795.0089333333334"/>
    <n v="4579.7400000000007"/>
    <n v="6388.4819999999991"/>
    <n v="2762.5199999999995"/>
    <n v="3306.5219999999999"/>
    <m/>
    <n v="0"/>
    <n v="0"/>
    <s v="Colombia"/>
    <s v="COL"/>
    <x v="405"/>
  </r>
  <r>
    <n v="529"/>
    <x v="528"/>
    <n v="10.57"/>
    <n v="0"/>
    <n v="0"/>
    <n v="2.0099999999999998"/>
    <n v="2.82"/>
    <n v="1.74"/>
    <n v="1.26"/>
    <n v="1.68"/>
    <n v="1.19"/>
    <n v="3.13"/>
    <n v="8.2100000000000009"/>
    <n v="0.73"/>
    <n v="6.04"/>
    <n v="0.93"/>
    <n v="1.5"/>
    <n v="5.19"/>
    <n v="0.5"/>
    <n v="6.76"/>
    <n v="11.08"/>
    <n v="1.41"/>
    <n v="0"/>
    <n v="493.82"/>
    <n v="393.84"/>
    <n v="0"/>
    <n v="0"/>
    <n v="164.06"/>
    <n v="8.56"/>
    <n v="6.75"/>
    <n v="0"/>
    <n v="0"/>
    <n v="0"/>
    <n v="0"/>
    <n v="0"/>
    <n v="0"/>
    <n v="0"/>
    <n v="0"/>
    <n v="0"/>
    <n v="596.66999999999996"/>
    <n v="7.33"/>
    <n v="0"/>
    <n v="0"/>
    <n v="0"/>
    <n v="1.28"/>
    <n v="1.51"/>
    <n v="0.86"/>
    <n v="1.03"/>
    <n v="2.72"/>
    <n v="1.61"/>
    <n v="2.0099999999999998"/>
    <n v="1.57"/>
    <n v="0"/>
    <n v="11.56"/>
    <n v="0"/>
    <n v="0"/>
    <n v="0"/>
    <n v="0.78539999999999988"/>
    <n v="0.13041666666666665"/>
    <n v="0.90310000000000024"/>
    <n v="0.16799999999999998"/>
    <n v="6.4000000000000001E-2"/>
    <n v="7.5499999999999998E-2"/>
    <n v="0.25800000000000001"/>
    <n v="0.309"/>
    <n v="0.48299999999999998"/>
    <n v="0.12059999999999997"/>
    <n v="9.4199999999999992E-2"/>
    <n v="0"/>
    <n v="0.11560000000000001"/>
    <n v="0.13520000000000001"/>
    <n v="0"/>
    <n v="0"/>
    <n v="0"/>
    <n v="0"/>
    <n v="0"/>
    <n v="4008.3239999999996"/>
    <n v="4545.12"/>
    <m/>
    <n v="0"/>
    <n v="0"/>
    <s v="Romania"/>
    <s v="ROU"/>
    <x v="406"/>
  </r>
  <r>
    <n v="530"/>
    <x v="529"/>
    <n v="3.22"/>
    <n v="26.84"/>
    <n v="7.52"/>
    <n v="2.15"/>
    <n v="2.15"/>
    <n v="0.68"/>
    <n v="0.36"/>
    <n v="1.62"/>
    <n v="1.19"/>
    <n v="2.1"/>
    <n v="19.010000000000002"/>
    <n v="0.56000000000000005"/>
    <n v="16.11"/>
    <n v="1.6"/>
    <n v="1.6"/>
    <n v="4.03"/>
    <n v="0.27"/>
    <n v="3.38"/>
    <n v="0"/>
    <n v="1.0900000000000001"/>
    <n v="0"/>
    <n v="476.25"/>
    <n v="300.45999999999998"/>
    <n v="784.78"/>
    <n v="0"/>
    <n v="67"/>
    <n v="16.05"/>
    <n v="13.88"/>
    <n v="37.130000000000003"/>
    <n v="0"/>
    <n v="0"/>
    <n v="0"/>
    <n v="0"/>
    <n v="87.24"/>
    <n v="0"/>
    <n v="0"/>
    <n v="0"/>
    <n v="456.74"/>
    <n v="0"/>
    <n v="0"/>
    <n v="0"/>
    <n v="0"/>
    <n v="2.9"/>
    <n v="2.0499999999999998"/>
    <n v="1.77"/>
    <n v="0"/>
    <n v="1.8"/>
    <n v="0"/>
    <n v="1.19"/>
    <n v="1.38"/>
    <n v="0.97"/>
    <n v="16.170000000000002"/>
    <n v="0"/>
    <n v="0"/>
    <n v="0"/>
    <n v="0.78539999999999988"/>
    <n v="8.7500000000000008E-2"/>
    <n v="2.0911000000000004"/>
    <n v="0.16200000000000001"/>
    <n v="0.14499999999999999"/>
    <n v="0.10249999999999999"/>
    <n v="0.53100000000000003"/>
    <n v="0"/>
    <n v="0"/>
    <n v="7.1399999999999991E-2"/>
    <n v="8.2799999999999999E-2"/>
    <n v="2.9099999999999997E-2"/>
    <n v="0.16170000000000001"/>
    <n v="6.7600000000000007E-2"/>
    <n v="0"/>
    <n v="0"/>
    <n v="0"/>
    <n v="5232.4799999999996"/>
    <n v="0"/>
    <n v="3381.2999999999997"/>
    <n v="3139.4519999999998"/>
    <m/>
    <n v="0"/>
    <n v="0"/>
    <s v="Thailand"/>
    <s v="THA"/>
    <x v="407"/>
  </r>
  <r>
    <n v="531"/>
    <x v="530"/>
    <n v="18.579999999999998"/>
    <n v="0"/>
    <n v="0"/>
    <n v="0"/>
    <n v="0"/>
    <n v="2.42"/>
    <n v="1.86"/>
    <n v="1.72"/>
    <n v="1.93"/>
    <n v="3.35"/>
    <n v="13.15"/>
    <n v="1.1000000000000001"/>
    <n v="9.91"/>
    <n v="0"/>
    <n v="0"/>
    <n v="0"/>
    <n v="1.46"/>
    <n v="9.3699999999999992"/>
    <n v="0"/>
    <n v="1.76"/>
    <n v="0"/>
    <n v="1439.98"/>
    <n v="985.45"/>
    <n v="2530.46"/>
    <n v="1740.36"/>
    <n v="0"/>
    <n v="23.54"/>
    <n v="11.58"/>
    <n v="81.92"/>
    <n v="0"/>
    <n v="11.15"/>
    <n v="0"/>
    <n v="0"/>
    <n v="0"/>
    <n v="0"/>
    <n v="0"/>
    <n v="0"/>
    <n v="0"/>
    <n v="0"/>
    <n v="0"/>
    <n v="0"/>
    <n v="0"/>
    <n v="2.87"/>
    <n v="1.52"/>
    <n v="1.23"/>
    <n v="1.91"/>
    <n v="3.86"/>
    <n v="2.2400000000000002"/>
    <n v="1.77"/>
    <n v="1.83"/>
    <n v="1.0900000000000001"/>
    <n v="0"/>
    <n v="0"/>
    <n v="0"/>
    <n v="0"/>
    <n v="1.2738"/>
    <n v="0.13958333333333334"/>
    <n v="1.4465000000000001"/>
    <n v="0.17199999999999999"/>
    <n v="0.14350000000000002"/>
    <n v="7.5999999999999998E-2"/>
    <n v="0.36899999999999999"/>
    <n v="0.57299999999999995"/>
    <n v="0.67200000000000004"/>
    <n v="0.1062"/>
    <n v="0.10980000000000001"/>
    <n v="3.27E-2"/>
    <n v="0"/>
    <n v="0.18739999999999998"/>
    <n v="0"/>
    <n v="0"/>
    <n v="0"/>
    <n v="0"/>
    <n v="0"/>
    <n v="0"/>
    <n v="0"/>
    <m/>
    <n v="0"/>
    <n v="0"/>
    <s v="Israel"/>
    <s v="ISR"/>
    <x v="408"/>
  </r>
  <r>
    <n v="532"/>
    <x v="531"/>
    <n v="0"/>
    <n v="0"/>
    <n v="0"/>
    <n v="0"/>
    <n v="0"/>
    <n v="0"/>
    <n v="0"/>
    <n v="0"/>
    <n v="0"/>
    <n v="0"/>
    <n v="0"/>
    <n v="0"/>
    <n v="0"/>
    <n v="1.61"/>
    <n v="0"/>
    <n v="0"/>
    <n v="0"/>
    <n v="0"/>
    <n v="0"/>
    <n v="0.77"/>
    <n v="0"/>
    <n v="1548.15"/>
    <n v="0"/>
    <n v="0"/>
    <n v="0"/>
    <n v="142.36000000000001"/>
    <n v="66.540000000000006"/>
    <n v="39.92"/>
    <n v="0"/>
    <n v="0"/>
    <n v="0"/>
    <n v="0"/>
    <n v="0"/>
    <n v="0"/>
    <n v="0"/>
    <n v="0"/>
    <n v="0"/>
    <n v="3584.54"/>
    <n v="6.45"/>
    <n v="0"/>
    <n v="0"/>
    <n v="0"/>
    <n v="0"/>
    <n v="0"/>
    <n v="0"/>
    <n v="0"/>
    <n v="0"/>
    <n v="0"/>
    <n v="0"/>
    <n v="0"/>
    <n v="0"/>
    <n v="0"/>
    <n v="0"/>
    <n v="0"/>
    <n v="0"/>
    <n v="0"/>
    <n v="0"/>
    <n v="0"/>
    <n v="0"/>
    <n v="0"/>
    <n v="0"/>
    <n v="0"/>
    <n v="0"/>
    <n v="0"/>
    <n v="0"/>
    <n v="0"/>
    <n v="0"/>
    <n v="0"/>
    <n v="0"/>
    <n v="0"/>
    <n v="0"/>
    <n v="0"/>
    <n v="0"/>
    <n v="0"/>
    <n v="10542.276000000002"/>
    <n v="0"/>
    <m/>
    <n v="0"/>
    <n v="0"/>
    <s v="United States"/>
    <s v="USA"/>
    <x v="409"/>
  </r>
  <r>
    <n v="533"/>
    <x v="532"/>
    <n v="12"/>
    <n v="50"/>
    <n v="10"/>
    <n v="3"/>
    <n v="3.5"/>
    <n v="1.72"/>
    <n v="1.1399999999999999"/>
    <n v="1.01"/>
    <n v="0.95"/>
    <n v="2.58"/>
    <n v="0"/>
    <n v="0.72"/>
    <n v="5"/>
    <n v="0.99"/>
    <n v="0"/>
    <n v="0"/>
    <n v="0"/>
    <n v="6.25"/>
    <n v="0"/>
    <n v="1.54"/>
    <n v="0"/>
    <n v="942.31"/>
    <n v="755"/>
    <n v="1609.85"/>
    <n v="1214.29"/>
    <n v="158.05000000000001"/>
    <n v="29.44"/>
    <n v="19"/>
    <n v="36.22"/>
    <n v="0"/>
    <n v="0"/>
    <n v="63.33"/>
    <n v="36.25"/>
    <n v="77.5"/>
    <n v="0"/>
    <n v="0"/>
    <n v="0"/>
    <n v="1707.76"/>
    <n v="3.45"/>
    <n v="0"/>
    <n v="0"/>
    <n v="0"/>
    <n v="0"/>
    <n v="1.29"/>
    <n v="0"/>
    <n v="1"/>
    <n v="2.0299999999999998"/>
    <n v="0"/>
    <n v="2.0299999999999998"/>
    <n v="1.57"/>
    <n v="0"/>
    <n v="0"/>
    <n v="0"/>
    <n v="0"/>
    <n v="0"/>
    <n v="0.627"/>
    <n v="0.1075"/>
    <n v="0"/>
    <n v="0.10100000000000001"/>
    <n v="0"/>
    <n v="6.4500000000000002E-2"/>
    <n v="0"/>
    <n v="0.3"/>
    <n v="0"/>
    <n v="0.12179999999999998"/>
    <n v="9.4199999999999992E-2"/>
    <n v="0"/>
    <n v="0"/>
    <n v="0.125"/>
    <n v="0"/>
    <n v="0"/>
    <n v="0"/>
    <n v="10792.056"/>
    <n v="11922.509999999998"/>
    <n v="6786.8159999999998"/>
    <n v="7788.9"/>
    <m/>
    <n v="0"/>
    <n v="0"/>
    <s v="Spain"/>
    <s v="ESP"/>
    <x v="410"/>
  </r>
  <r>
    <n v="534"/>
    <x v="533"/>
    <n v="0"/>
    <n v="0"/>
    <n v="0"/>
    <n v="0"/>
    <n v="0"/>
    <n v="0"/>
    <n v="0"/>
    <n v="0"/>
    <n v="0"/>
    <n v="0"/>
    <n v="0"/>
    <n v="0"/>
    <n v="0"/>
    <n v="0"/>
    <n v="0"/>
    <n v="0"/>
    <n v="0"/>
    <n v="0"/>
    <n v="0"/>
    <n v="1.04"/>
    <n v="0"/>
    <n v="0"/>
    <n v="0"/>
    <n v="0"/>
    <n v="0"/>
    <n v="0"/>
    <n v="0"/>
    <n v="40.479999999999997"/>
    <n v="0"/>
    <n v="0"/>
    <n v="0"/>
    <n v="0"/>
    <n v="0"/>
    <n v="0"/>
    <n v="0"/>
    <n v="0"/>
    <n v="0"/>
    <n v="0"/>
    <n v="0"/>
    <n v="0"/>
    <n v="0"/>
    <n v="0"/>
    <n v="0"/>
    <n v="0"/>
    <n v="0"/>
    <n v="0"/>
    <n v="0"/>
    <n v="0"/>
    <n v="0"/>
    <n v="0"/>
    <n v="0"/>
    <n v="0"/>
    <n v="0"/>
    <n v="0"/>
    <n v="0"/>
    <n v="0"/>
    <n v="0"/>
    <n v="0"/>
    <n v="0"/>
    <n v="0"/>
    <n v="0"/>
    <n v="0"/>
    <n v="0"/>
    <n v="0"/>
    <n v="0"/>
    <n v="0"/>
    <n v="0"/>
    <n v="0"/>
    <n v="0"/>
    <n v="0"/>
    <n v="0"/>
    <n v="0"/>
    <n v="0"/>
    <n v="0"/>
    <n v="0"/>
    <n v="0"/>
    <m/>
    <n v="0"/>
    <n v="0"/>
    <s v="Trinidad And Tobago"/>
    <s v="TTO"/>
    <x v="411"/>
  </r>
  <r>
    <n v="535"/>
    <x v="534"/>
    <n v="0"/>
    <n v="0"/>
    <n v="0"/>
    <n v="0"/>
    <n v="0"/>
    <n v="0"/>
    <n v="0"/>
    <n v="0"/>
    <n v="0"/>
    <n v="0"/>
    <n v="0"/>
    <n v="0"/>
    <n v="0"/>
    <n v="0"/>
    <n v="0"/>
    <n v="0"/>
    <n v="0"/>
    <n v="0"/>
    <n v="0"/>
    <n v="1.2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Mozambique"/>
    <s v="MOZ"/>
    <x v="412"/>
  </r>
  <r>
    <n v="536"/>
    <x v="535"/>
    <n v="15"/>
    <n v="110"/>
    <n v="0"/>
    <n v="9"/>
    <n v="9"/>
    <n v="3.38"/>
    <n v="2.86"/>
    <n v="1.2"/>
    <n v="3.72"/>
    <n v="3.86"/>
    <n v="9.44"/>
    <n v="2.42"/>
    <n v="15"/>
    <n v="3.63"/>
    <n v="4.58"/>
    <n v="11"/>
    <n v="3.1"/>
    <n v="12.99"/>
    <n v="70.900000000000006"/>
    <n v="1.94"/>
    <n v="0"/>
    <n v="1095.56"/>
    <n v="927.78"/>
    <n v="1740.67"/>
    <n v="1450"/>
    <n v="109.2"/>
    <n v="17.96"/>
    <n v="26.99"/>
    <n v="52.11"/>
    <n v="32.5"/>
    <n v="17"/>
    <n v="97"/>
    <n v="50"/>
    <n v="106.5"/>
    <n v="148.33000000000001"/>
    <n v="7771.43"/>
    <n v="5528.57"/>
    <n v="2800"/>
    <n v="3.95"/>
    <n v="0"/>
    <n v="0"/>
    <n v="0"/>
    <n v="2.64"/>
    <n v="2.76"/>
    <n v="1.38"/>
    <n v="1.92"/>
    <n v="5"/>
    <n v="2.67"/>
    <n v="5.18"/>
    <n v="1.8"/>
    <n v="1.71"/>
    <n v="20.87"/>
    <n v="30375"/>
    <n v="0"/>
    <n v="0"/>
    <n v="2.4552"/>
    <n v="0.16083333333333333"/>
    <n v="1.0384"/>
    <n v="0.12"/>
    <n v="0.13200000000000001"/>
    <n v="0.13799999999999998"/>
    <n v="0.41399999999999998"/>
    <n v="0.57599999999999996"/>
    <n v="0.80099999999999993"/>
    <n v="0.31079999999999997"/>
    <n v="0.10800000000000001"/>
    <n v="5.1299999999999998E-2"/>
    <n v="0.20870000000000002"/>
    <n v="0.25980000000000003"/>
    <n v="6.7740333333333336"/>
    <n v="2472.5221666666666"/>
    <n v="1978.0177333333334"/>
    <n v="11304.264000000001"/>
    <n v="13769.975999999999"/>
    <n v="7433.6039999999994"/>
    <n v="9069.996000000001"/>
    <m/>
    <n v="289.79500000000002"/>
    <n v="0"/>
    <s v="Finland"/>
    <s v="FIN"/>
    <x v="413"/>
  </r>
  <r>
    <n v="537"/>
    <x v="536"/>
    <n v="15"/>
    <n v="90"/>
    <n v="10"/>
    <n v="8"/>
    <n v="8"/>
    <n v="2.7"/>
    <n v="1.85"/>
    <n v="1.1200000000000001"/>
    <n v="2.79"/>
    <n v="3.08"/>
    <n v="7.99"/>
    <n v="1.79"/>
    <n v="14.95"/>
    <n v="2.84"/>
    <n v="3.44"/>
    <n v="10.4"/>
    <n v="3.1"/>
    <n v="11.3"/>
    <n v="70.599999999999994"/>
    <n v="1.93"/>
    <n v="0"/>
    <n v="981.71"/>
    <n v="802.07"/>
    <n v="1777"/>
    <n v="1287.31"/>
    <n v="107.54"/>
    <n v="20.59"/>
    <n v="24.39"/>
    <n v="42.23"/>
    <n v="30.71"/>
    <n v="16.5"/>
    <n v="80.38"/>
    <n v="31.61"/>
    <n v="75"/>
    <n v="94.24"/>
    <n v="7245.64"/>
    <n v="4400.1400000000003"/>
    <n v="2843.89"/>
    <n v="2.86"/>
    <n v="7.45"/>
    <n v="1.05"/>
    <n v="56.4"/>
    <n v="2.34"/>
    <n v="2.15"/>
    <n v="1.25"/>
    <n v="2.04"/>
    <n v="4.5999999999999996"/>
    <n v="2.5499999999999998"/>
    <n v="3.98"/>
    <n v="1.69"/>
    <n v="1.76"/>
    <n v="21.14"/>
    <n v="37279.29"/>
    <n v="314.5"/>
    <n v="0"/>
    <n v="1.8413999999999997"/>
    <n v="0.12833333333333333"/>
    <n v="0.87890000000000013"/>
    <n v="0.11200000000000002"/>
    <n v="0.11699999999999999"/>
    <n v="0.1075"/>
    <n v="0.375"/>
    <n v="0.61199999999999999"/>
    <n v="0.7649999999999999"/>
    <n v="0.23879999999999998"/>
    <n v="0.1014"/>
    <n v="5.28E-2"/>
    <n v="0.21140000000000003"/>
    <n v="0.22600000000000003"/>
    <n v="5.7675333333333336"/>
    <n v="2105.1496666666667"/>
    <n v="1684.1197333333334"/>
    <n v="11502.996000000001"/>
    <n v="12289.565999999999"/>
    <n v="6731.2560000000012"/>
    <n v="7922.4060000000009"/>
    <m/>
    <n v="235.33749999999998"/>
    <n v="0"/>
    <s v="Finland"/>
    <s v="FIN"/>
    <x v="414"/>
  </r>
  <r>
    <n v="538"/>
    <x v="537"/>
    <n v="4.49"/>
    <n v="25.66"/>
    <n v="0"/>
    <n v="1.41"/>
    <n v="0"/>
    <n v="1.05"/>
    <n v="0.47"/>
    <n v="0.81"/>
    <n v="0"/>
    <n v="0"/>
    <n v="0"/>
    <n v="0"/>
    <n v="7.7"/>
    <n v="0"/>
    <n v="0"/>
    <n v="0"/>
    <n v="0"/>
    <n v="0"/>
    <n v="0"/>
    <n v="0.83"/>
    <n v="0"/>
    <n v="408.38"/>
    <n v="359.2"/>
    <n v="705.57"/>
    <n v="561.25"/>
    <n v="0"/>
    <n v="16.14"/>
    <n v="14.58"/>
    <n v="0"/>
    <n v="0"/>
    <n v="0"/>
    <n v="0"/>
    <n v="0"/>
    <n v="0"/>
    <n v="0"/>
    <n v="0"/>
    <n v="0"/>
    <n v="0"/>
    <n v="0"/>
    <n v="0"/>
    <n v="0"/>
    <n v="0"/>
    <n v="0"/>
    <n v="0"/>
    <n v="0"/>
    <n v="0"/>
    <n v="1.92"/>
    <n v="0"/>
    <n v="0"/>
    <n v="0"/>
    <n v="0"/>
    <n v="0"/>
    <n v="0"/>
    <n v="0"/>
    <n v="0"/>
    <n v="0"/>
    <n v="0"/>
    <n v="0"/>
    <n v="8.1000000000000003E-2"/>
    <n v="0"/>
    <n v="0"/>
    <n v="0"/>
    <n v="0"/>
    <n v="0"/>
    <n v="0"/>
    <n v="0"/>
    <n v="0"/>
    <n v="0"/>
    <n v="0"/>
    <n v="0"/>
    <n v="0"/>
    <n v="0"/>
    <n v="0"/>
    <n v="0"/>
    <n v="0"/>
    <n v="0"/>
    <m/>
    <n v="0"/>
    <n v="0"/>
    <s v="Paraguay"/>
    <s v="PRY"/>
    <x v="415"/>
  </r>
  <r>
    <n v="539"/>
    <x v="538"/>
    <n v="0"/>
    <n v="0"/>
    <n v="0"/>
    <n v="0"/>
    <n v="0"/>
    <n v="0"/>
    <n v="0"/>
    <n v="0"/>
    <n v="0"/>
    <n v="0"/>
    <n v="0"/>
    <n v="0"/>
    <n v="0"/>
    <n v="0"/>
    <n v="0"/>
    <n v="0"/>
    <n v="0"/>
    <n v="0"/>
    <n v="0"/>
    <n v="1.53"/>
    <n v="0"/>
    <n v="0"/>
    <n v="0"/>
    <n v="0"/>
    <n v="0"/>
    <n v="0"/>
    <n v="0"/>
    <n v="20"/>
    <n v="0"/>
    <n v="0"/>
    <n v="0"/>
    <n v="0"/>
    <n v="0"/>
    <n v="0"/>
    <n v="0"/>
    <n v="0"/>
    <n v="0"/>
    <n v="0"/>
    <n v="0"/>
    <n v="0"/>
    <n v="0"/>
    <n v="0"/>
    <n v="0"/>
    <n v="0"/>
    <n v="0"/>
    <n v="0"/>
    <n v="0"/>
    <n v="0"/>
    <n v="0"/>
    <n v="0"/>
    <n v="0"/>
    <n v="0"/>
    <n v="0"/>
    <n v="0"/>
    <n v="0"/>
    <n v="0"/>
    <n v="0"/>
    <n v="0"/>
    <n v="0"/>
    <n v="0"/>
    <n v="0"/>
    <n v="0"/>
    <n v="0"/>
    <n v="0"/>
    <n v="0"/>
    <n v="0"/>
    <n v="0"/>
    <n v="0"/>
    <n v="0"/>
    <n v="0"/>
    <n v="0"/>
    <n v="0"/>
    <n v="0"/>
    <n v="0"/>
    <n v="0"/>
    <n v="0"/>
    <m/>
    <n v="0"/>
    <n v="0"/>
    <s v="Spain"/>
    <s v="ESP"/>
    <x v="416"/>
  </r>
  <r>
    <n v="540"/>
    <x v="539"/>
    <n v="8.08"/>
    <n v="51.92"/>
    <n v="0"/>
    <n v="0"/>
    <n v="0"/>
    <n v="1.36"/>
    <n v="1.08"/>
    <n v="1.3"/>
    <n v="0"/>
    <n v="3.84"/>
    <n v="0"/>
    <n v="0"/>
    <n v="0"/>
    <n v="0"/>
    <n v="0"/>
    <n v="0"/>
    <n v="0.62"/>
    <n v="0"/>
    <n v="0"/>
    <n v="1.49"/>
    <n v="0"/>
    <n v="505.73"/>
    <n v="411.5"/>
    <n v="836.47"/>
    <n v="586.49"/>
    <n v="0"/>
    <n v="0"/>
    <n v="0"/>
    <n v="0"/>
    <n v="0"/>
    <n v="0"/>
    <n v="0"/>
    <n v="0"/>
    <n v="0"/>
    <n v="0"/>
    <n v="0"/>
    <n v="0"/>
    <n v="0"/>
    <n v="0"/>
    <n v="0"/>
    <n v="0"/>
    <n v="0"/>
    <n v="0"/>
    <n v="0"/>
    <n v="0"/>
    <n v="0"/>
    <n v="0"/>
    <n v="0"/>
    <n v="0"/>
    <n v="0"/>
    <n v="0"/>
    <n v="0"/>
    <n v="0"/>
    <n v="0"/>
    <n v="0"/>
    <n v="0"/>
    <n v="0.16"/>
    <n v="0"/>
    <n v="0.13"/>
    <n v="0"/>
    <n v="0"/>
    <n v="0"/>
    <n v="0"/>
    <n v="0"/>
    <n v="0"/>
    <n v="0"/>
    <n v="0"/>
    <n v="0"/>
    <n v="0"/>
    <n v="0"/>
    <n v="0"/>
    <n v="0"/>
    <n v="0"/>
    <n v="0"/>
    <n v="0"/>
    <n v="0"/>
    <m/>
    <n v="0"/>
    <n v="0"/>
    <s v="Chile"/>
    <s v="CHL"/>
    <x v="417"/>
  </r>
  <r>
    <n v="541"/>
    <x v="540"/>
    <n v="0"/>
    <n v="0"/>
    <n v="0"/>
    <n v="0"/>
    <n v="0"/>
    <n v="0"/>
    <n v="0"/>
    <n v="0"/>
    <n v="0"/>
    <n v="0"/>
    <n v="0"/>
    <n v="0"/>
    <n v="0"/>
    <n v="0"/>
    <n v="0"/>
    <n v="0"/>
    <n v="0"/>
    <n v="0"/>
    <n v="0"/>
    <n v="1.21"/>
    <n v="0"/>
    <n v="1573.56"/>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Canada"/>
    <s v="CAN"/>
    <x v="418"/>
  </r>
  <r>
    <n v="542"/>
    <x v="541"/>
    <n v="1.1299999999999999"/>
    <n v="9.02"/>
    <n v="4.51"/>
    <n v="1.69"/>
    <n v="2.82"/>
    <n v="0.45"/>
    <n v="0.16"/>
    <n v="0.62"/>
    <n v="0.54"/>
    <n v="0.9"/>
    <n v="0"/>
    <n v="0.32"/>
    <n v="7.33"/>
    <n v="1.86"/>
    <n v="2.67"/>
    <n v="4.51"/>
    <n v="0.16"/>
    <n v="3.14"/>
    <n v="0"/>
    <n v="1.2"/>
    <n v="0"/>
    <n v="184.54"/>
    <n v="92.83"/>
    <n v="438.42"/>
    <n v="250.36"/>
    <n v="26.71"/>
    <n v="6.86"/>
    <n v="2.93"/>
    <n v="18.8"/>
    <n v="12.69"/>
    <n v="2.2599999999999998"/>
    <n v="22.56"/>
    <n v="22.37"/>
    <n v="40.35"/>
    <n v="33.83"/>
    <n v="0"/>
    <n v="0"/>
    <n v="576.9"/>
    <n v="8.5"/>
    <n v="1.01"/>
    <n v="0.37"/>
    <n v="0"/>
    <n v="1.78"/>
    <n v="0.8"/>
    <n v="0.46"/>
    <n v="0.56000000000000005"/>
    <n v="1.18"/>
    <n v="0.54"/>
    <n v="0.6"/>
    <n v="0.63"/>
    <n v="0.45"/>
    <n v="4.34"/>
    <n v="0"/>
    <n v="0"/>
    <n v="2142.7600000000002"/>
    <n v="0.35639999999999999"/>
    <n v="3.7499999999999999E-2"/>
    <n v="0"/>
    <n v="6.2E-2"/>
    <n v="8.8999999999999996E-2"/>
    <n v="0.04"/>
    <n v="0.13800000000000001"/>
    <n v="0.16800000000000001"/>
    <n v="0.16200000000000001"/>
    <n v="3.5999999999999997E-2"/>
    <n v="3.78E-2"/>
    <n v="1.3500000000000002E-2"/>
    <n v="4.3400000000000001E-2"/>
    <n v="6.2800000000000009E-2"/>
    <n v="0"/>
    <n v="0"/>
    <n v="0"/>
    <n v="2824.8240000000001"/>
    <n v="2420.5320000000002"/>
    <n v="1301.5440000000001"/>
    <n v="1002.7620000000001"/>
    <m/>
    <n v="0"/>
    <n v="0"/>
    <s v="India"/>
    <s v="IND"/>
    <x v="419"/>
  </r>
  <r>
    <n v="543"/>
    <x v="542"/>
    <n v="5.0599999999999996"/>
    <n v="23.38"/>
    <n v="7.46"/>
    <n v="0"/>
    <n v="0"/>
    <n v="0.82"/>
    <n v="0.25"/>
    <n v="1.71"/>
    <n v="1.07"/>
    <n v="2.52"/>
    <n v="6.82"/>
    <n v="0.49"/>
    <n v="0"/>
    <n v="0"/>
    <n v="0"/>
    <n v="0"/>
    <n v="2.02"/>
    <n v="4.8"/>
    <n v="0"/>
    <n v="0.72"/>
    <n v="0"/>
    <n v="916.3"/>
    <n v="796.24"/>
    <n v="1299.26"/>
    <n v="1078"/>
    <n v="149.82"/>
    <n v="84.25"/>
    <n v="55.61"/>
    <n v="48.18"/>
    <n v="0"/>
    <n v="10.36"/>
    <n v="34.76"/>
    <n v="0"/>
    <n v="55.61"/>
    <n v="63.7"/>
    <n v="0"/>
    <n v="0"/>
    <n v="1706.22"/>
    <n v="0"/>
    <n v="3.54"/>
    <n v="0"/>
    <n v="0"/>
    <n v="1.66"/>
    <n v="1.38"/>
    <n v="0.93"/>
    <n v="1.31"/>
    <n v="3.96"/>
    <n v="1.33"/>
    <n v="1.05"/>
    <n v="1.49"/>
    <n v="0.76"/>
    <n v="7.04"/>
    <n v="0"/>
    <n v="237.61"/>
    <n v="4094.93"/>
    <n v="0.70620000000000005"/>
    <n v="0.105"/>
    <n v="0.75020000000000009"/>
    <n v="0.17099999999999999"/>
    <n v="8.299999999999999E-2"/>
    <n v="6.8999999999999992E-2"/>
    <n v="0.27900000000000003"/>
    <n v="0.39300000000000002"/>
    <n v="0.39900000000000002"/>
    <n v="6.3E-2"/>
    <n v="8.9400000000000007E-2"/>
    <n v="2.2799999999999997E-2"/>
    <n v="7.0400000000000004E-2"/>
    <n v="9.6000000000000002E-2"/>
    <n v="3.2970000000000002"/>
    <n v="1203.405"/>
    <n v="962.72400000000005"/>
    <n v="9230.34"/>
    <n v="10734.383999999998"/>
    <n v="6932.579999999999"/>
    <n v="8198.5439999999999"/>
    <m/>
    <n v="0"/>
    <n v="0"/>
    <s v="United Arab Emirates"/>
    <s v="ARE"/>
    <x v="420"/>
  </r>
  <r>
    <n v="544"/>
    <x v="543"/>
    <n v="0"/>
    <n v="0"/>
    <n v="0"/>
    <n v="0"/>
    <n v="0"/>
    <n v="0"/>
    <n v="0"/>
    <n v="0"/>
    <n v="0"/>
    <n v="0"/>
    <n v="0"/>
    <n v="0"/>
    <n v="0"/>
    <n v="0"/>
    <n v="0"/>
    <n v="0"/>
    <n v="0"/>
    <n v="0"/>
    <n v="0"/>
    <n v="1.53"/>
    <n v="0"/>
    <n v="562.5"/>
    <n v="0"/>
    <n v="712.5"/>
    <n v="0"/>
    <n v="111.02"/>
    <n v="0"/>
    <n v="15.4"/>
    <n v="0"/>
    <n v="0"/>
    <n v="0"/>
    <n v="0"/>
    <n v="0"/>
    <n v="0"/>
    <n v="0"/>
    <n v="0"/>
    <n v="0"/>
    <n v="1732"/>
    <n v="0"/>
    <n v="0"/>
    <n v="0"/>
    <n v="0"/>
    <n v="0"/>
    <n v="0"/>
    <n v="0"/>
    <n v="0"/>
    <n v="0"/>
    <n v="0"/>
    <n v="0"/>
    <n v="0"/>
    <n v="0"/>
    <n v="0"/>
    <n v="0"/>
    <n v="0"/>
    <n v="0"/>
    <n v="0"/>
    <n v="0"/>
    <n v="0"/>
    <n v="0"/>
    <n v="0"/>
    <n v="0"/>
    <n v="0"/>
    <n v="0"/>
    <n v="0"/>
    <n v="0"/>
    <n v="0"/>
    <n v="0"/>
    <n v="0"/>
    <n v="0"/>
    <n v="0"/>
    <n v="0"/>
    <n v="0"/>
    <n v="0"/>
    <n v="0"/>
    <n v="0"/>
    <n v="0"/>
    <m/>
    <n v="0"/>
    <n v="0"/>
    <s v="Spain"/>
    <s v="ESP"/>
    <x v="421"/>
  </r>
  <r>
    <n v="545"/>
    <x v="544"/>
    <n v="0"/>
    <n v="0"/>
    <n v="0"/>
    <n v="0"/>
    <n v="0"/>
    <n v="0"/>
    <n v="0"/>
    <n v="1.01"/>
    <n v="2.12"/>
    <n v="3.1"/>
    <n v="6.25"/>
    <n v="0"/>
    <n v="0"/>
    <n v="0"/>
    <n v="0"/>
    <n v="0"/>
    <n v="0"/>
    <n v="0"/>
    <n v="0"/>
    <n v="1.86"/>
    <n v="0"/>
    <n v="0"/>
    <n v="0"/>
    <n v="0"/>
    <n v="0"/>
    <n v="0"/>
    <n v="0"/>
    <n v="26.59"/>
    <n v="0"/>
    <n v="0"/>
    <n v="0"/>
    <n v="0"/>
    <n v="0"/>
    <n v="0"/>
    <n v="0"/>
    <n v="0"/>
    <n v="0"/>
    <n v="0"/>
    <n v="0"/>
    <n v="0"/>
    <n v="0"/>
    <n v="0"/>
    <n v="0"/>
    <n v="1.89"/>
    <n v="1.01"/>
    <n v="0"/>
    <n v="0"/>
    <n v="1.98"/>
    <n v="3.2"/>
    <n v="1.61"/>
    <n v="1.34"/>
    <n v="0"/>
    <n v="0"/>
    <n v="0"/>
    <n v="0"/>
    <n v="1.3992"/>
    <n v="0.12916666666666668"/>
    <n v="0.68750000000000011"/>
    <n v="0.10100000000000001"/>
    <n v="0"/>
    <n v="9.4500000000000001E-2"/>
    <n v="0.30300000000000005"/>
    <n v="0"/>
    <n v="0.59399999999999997"/>
    <n v="0.192"/>
    <n v="9.6599999999999991E-2"/>
    <n v="4.02E-2"/>
    <n v="0"/>
    <n v="0"/>
    <n v="0"/>
    <n v="0"/>
    <n v="0"/>
    <n v="0"/>
    <n v="0"/>
    <n v="0"/>
    <n v="0"/>
    <m/>
    <n v="0"/>
    <n v="0"/>
    <s v="Finland"/>
    <s v="FIN"/>
    <x v="422"/>
  </r>
  <r>
    <n v="546"/>
    <x v="545"/>
    <n v="12"/>
    <n v="72.5"/>
    <n v="0"/>
    <n v="8"/>
    <n v="0"/>
    <n v="2.76"/>
    <n v="2.75"/>
    <n v="1.24"/>
    <n v="3.17"/>
    <n v="3.42"/>
    <n v="0"/>
    <n v="0"/>
    <n v="14"/>
    <n v="0"/>
    <n v="0"/>
    <n v="0"/>
    <n v="0"/>
    <n v="0"/>
    <n v="59"/>
    <n v="1.85"/>
    <n v="0"/>
    <n v="782.5"/>
    <n v="0"/>
    <n v="0"/>
    <n v="0"/>
    <n v="0"/>
    <n v="0"/>
    <n v="27.24"/>
    <n v="0"/>
    <n v="0"/>
    <n v="0"/>
    <n v="0"/>
    <n v="0"/>
    <n v="0"/>
    <n v="0"/>
    <n v="0"/>
    <n v="0"/>
    <n v="2701.67"/>
    <n v="3.87"/>
    <n v="0"/>
    <n v="0"/>
    <n v="0"/>
    <n v="2.7"/>
    <n v="0"/>
    <n v="1.8"/>
    <n v="1.38"/>
    <n v="4.2"/>
    <n v="0"/>
    <n v="3.46"/>
    <n v="1.92"/>
    <n v="0"/>
    <n v="0"/>
    <n v="0"/>
    <n v="0"/>
    <n v="0"/>
    <n v="2.0921999999999996"/>
    <n v="0.14249999999999999"/>
    <n v="0"/>
    <n v="0.124"/>
    <n v="0.13500000000000001"/>
    <n v="0"/>
    <n v="0.54"/>
    <n v="0.41399999999999998"/>
    <n v="0"/>
    <n v="0.20760000000000001"/>
    <n v="0.1152"/>
    <n v="0"/>
    <n v="0"/>
    <n v="0"/>
    <n v="0"/>
    <n v="0"/>
    <n v="0"/>
    <n v="0"/>
    <n v="0"/>
    <n v="0"/>
    <n v="0"/>
    <m/>
    <n v="0"/>
    <n v="0"/>
    <s v="Finland"/>
    <s v="FIN"/>
    <x v="423"/>
  </r>
  <r>
    <n v="547"/>
    <x v="546"/>
    <n v="0"/>
    <n v="0"/>
    <n v="0"/>
    <n v="0"/>
    <n v="0"/>
    <n v="0"/>
    <n v="0"/>
    <n v="0.91"/>
    <n v="0"/>
    <n v="2.36"/>
    <n v="0"/>
    <n v="0"/>
    <n v="12"/>
    <n v="0"/>
    <n v="0"/>
    <n v="0"/>
    <n v="3"/>
    <n v="0"/>
    <n v="0"/>
    <n v="1.84"/>
    <n v="0"/>
    <n v="681.6"/>
    <n v="549.20000000000005"/>
    <n v="1149.75"/>
    <n v="0"/>
    <n v="0"/>
    <n v="0"/>
    <n v="25.62"/>
    <n v="0"/>
    <n v="0"/>
    <n v="0"/>
    <n v="0"/>
    <n v="0"/>
    <n v="0"/>
    <n v="0"/>
    <n v="0"/>
    <n v="2094.5"/>
    <n v="2677.6"/>
    <n v="3.8"/>
    <n v="0"/>
    <n v="0"/>
    <n v="0"/>
    <n v="1.4"/>
    <n v="0"/>
    <n v="1.2"/>
    <n v="0"/>
    <n v="0"/>
    <n v="0"/>
    <n v="2.86"/>
    <n v="1.47"/>
    <n v="0"/>
    <n v="0"/>
    <n v="0"/>
    <n v="0"/>
    <n v="0"/>
    <n v="0"/>
    <n v="9.8333333333333328E-2"/>
    <n v="0"/>
    <n v="9.0999999999999998E-2"/>
    <n v="6.9999999999999993E-2"/>
    <n v="0"/>
    <n v="0.36"/>
    <n v="0"/>
    <n v="0"/>
    <n v="0.1716"/>
    <n v="8.8200000000000001E-2"/>
    <n v="0"/>
    <n v="0"/>
    <n v="0"/>
    <n v="0"/>
    <n v="0"/>
    <n v="0"/>
    <n v="0"/>
    <n v="0"/>
    <n v="0"/>
    <n v="0"/>
    <m/>
    <n v="0"/>
    <n v="0"/>
    <s v="Finland"/>
    <s v="FIN"/>
    <x v="424"/>
  </r>
  <r>
    <n v="548"/>
    <x v="547"/>
    <n v="4.91"/>
    <n v="0"/>
    <n v="0"/>
    <n v="0"/>
    <n v="0"/>
    <n v="0"/>
    <n v="0"/>
    <n v="0.77"/>
    <n v="0"/>
    <n v="1.8"/>
    <n v="0"/>
    <n v="0"/>
    <n v="0"/>
    <n v="0"/>
    <n v="0"/>
    <n v="0"/>
    <n v="0"/>
    <n v="0"/>
    <n v="0"/>
    <n v="0"/>
    <n v="0"/>
    <n v="0"/>
    <n v="0"/>
    <n v="0"/>
    <n v="0"/>
    <n v="0"/>
    <n v="0"/>
    <n v="0"/>
    <n v="0"/>
    <n v="0"/>
    <n v="0"/>
    <n v="0"/>
    <n v="0"/>
    <n v="0"/>
    <n v="0"/>
    <n v="0"/>
    <n v="0"/>
    <n v="0"/>
    <n v="0"/>
    <n v="0"/>
    <n v="0"/>
    <n v="0"/>
    <n v="0"/>
    <n v="0"/>
    <n v="0"/>
    <n v="0"/>
    <n v="1.48"/>
    <n v="0"/>
    <n v="0"/>
    <n v="0"/>
    <n v="0"/>
    <n v="0"/>
    <n v="0"/>
    <n v="0"/>
    <n v="0"/>
    <n v="0"/>
    <n v="7.4999999999999997E-2"/>
    <n v="0"/>
    <n v="7.6999999999999999E-2"/>
    <n v="0"/>
    <n v="0"/>
    <n v="0"/>
    <n v="0"/>
    <n v="0"/>
    <n v="0"/>
    <n v="0"/>
    <n v="0"/>
    <n v="0"/>
    <n v="0"/>
    <n v="0"/>
    <n v="0"/>
    <n v="0"/>
    <n v="0"/>
    <n v="0"/>
    <n v="0"/>
    <n v="0"/>
    <m/>
    <n v="0"/>
    <n v="0"/>
    <s v="Brazil"/>
    <s v="BRA"/>
    <x v="425"/>
  </r>
  <r>
    <n v="549"/>
    <x v="548"/>
    <n v="18.57"/>
    <n v="0"/>
    <n v="0"/>
    <n v="0"/>
    <n v="0"/>
    <n v="0"/>
    <n v="0"/>
    <n v="0"/>
    <n v="0"/>
    <n v="0"/>
    <n v="0"/>
    <n v="0"/>
    <n v="0"/>
    <n v="0"/>
    <n v="0"/>
    <n v="0"/>
    <n v="0"/>
    <n v="0"/>
    <n v="0"/>
    <n v="0.85"/>
    <n v="0"/>
    <n v="0"/>
    <n v="0"/>
    <n v="0"/>
    <n v="0"/>
    <n v="0"/>
    <n v="0"/>
    <n v="0"/>
    <n v="0"/>
    <n v="0"/>
    <n v="0"/>
    <n v="0"/>
    <n v="0"/>
    <n v="0"/>
    <n v="0"/>
    <n v="0"/>
    <n v="0"/>
    <n v="6455.86"/>
    <n v="0"/>
    <n v="0"/>
    <n v="0"/>
    <n v="0"/>
    <n v="0"/>
    <n v="0"/>
    <n v="0"/>
    <n v="0"/>
    <n v="0"/>
    <n v="0"/>
    <n v="0"/>
    <n v="0"/>
    <n v="0"/>
    <n v="0"/>
    <n v="0"/>
    <n v="0"/>
    <n v="0"/>
    <n v="0"/>
    <n v="0"/>
    <n v="0"/>
    <n v="0"/>
    <n v="0"/>
    <n v="0"/>
    <n v="0"/>
    <n v="0"/>
    <n v="0"/>
    <n v="0"/>
    <n v="0"/>
    <n v="0"/>
    <n v="0"/>
    <n v="0"/>
    <n v="0"/>
    <n v="0"/>
    <n v="0"/>
    <n v="0"/>
    <n v="0"/>
    <n v="0"/>
    <n v="0"/>
    <m/>
    <n v="0"/>
    <n v="0"/>
    <s v="United States"/>
    <s v="USA"/>
    <x v="426"/>
  </r>
  <r>
    <n v="550"/>
    <x v="549"/>
    <n v="0"/>
    <n v="0"/>
    <n v="0"/>
    <n v="0"/>
    <n v="0"/>
    <n v="0"/>
    <n v="0"/>
    <n v="0"/>
    <n v="0"/>
    <n v="0"/>
    <n v="0"/>
    <n v="0"/>
    <n v="0"/>
    <n v="0"/>
    <n v="0"/>
    <n v="0"/>
    <n v="0"/>
    <n v="0"/>
    <n v="0"/>
    <n v="1.76"/>
    <n v="0"/>
    <n v="0"/>
    <n v="0"/>
    <n v="0"/>
    <n v="0"/>
    <n v="0"/>
    <n v="0"/>
    <n v="31.99"/>
    <n v="0"/>
    <n v="0"/>
    <n v="0"/>
    <n v="0"/>
    <n v="0"/>
    <n v="0"/>
    <n v="0"/>
    <n v="0"/>
    <n v="0"/>
    <n v="0"/>
    <n v="3.34"/>
    <n v="0"/>
    <n v="0"/>
    <n v="0"/>
    <n v="0"/>
    <n v="0"/>
    <n v="0"/>
    <n v="0"/>
    <n v="0"/>
    <n v="0"/>
    <n v="0"/>
    <n v="0"/>
    <n v="0"/>
    <n v="0"/>
    <n v="0"/>
    <n v="0"/>
    <n v="0"/>
    <n v="0"/>
    <n v="0"/>
    <n v="0"/>
    <n v="0"/>
    <n v="0"/>
    <n v="0"/>
    <n v="0"/>
    <n v="0"/>
    <n v="0"/>
    <n v="0"/>
    <n v="0"/>
    <n v="0"/>
    <n v="0"/>
    <n v="0"/>
    <n v="0"/>
    <n v="0"/>
    <n v="0"/>
    <n v="0"/>
    <n v="0"/>
    <n v="0"/>
    <n v="0"/>
    <m/>
    <n v="0"/>
    <n v="0"/>
    <s v="France"/>
    <s v="FRA"/>
    <x v="427"/>
  </r>
  <r>
    <n v="551"/>
    <x v="550"/>
    <n v="0"/>
    <n v="0"/>
    <n v="0"/>
    <n v="0"/>
    <n v="0"/>
    <n v="0"/>
    <n v="0"/>
    <n v="1.43"/>
    <n v="0"/>
    <n v="2.13"/>
    <n v="0"/>
    <n v="0"/>
    <n v="0"/>
    <n v="0"/>
    <n v="0"/>
    <n v="0"/>
    <n v="0"/>
    <n v="0"/>
    <n v="0"/>
    <n v="0.57999999999999996"/>
    <n v="0"/>
    <n v="0"/>
    <n v="0"/>
    <n v="505.22"/>
    <n v="0"/>
    <n v="0"/>
    <n v="0"/>
    <n v="0"/>
    <n v="0"/>
    <n v="0"/>
    <n v="0"/>
    <n v="0"/>
    <n v="0"/>
    <n v="0"/>
    <n v="0"/>
    <n v="0"/>
    <n v="0"/>
    <n v="0"/>
    <n v="0"/>
    <n v="0"/>
    <n v="0"/>
    <n v="0"/>
    <n v="0"/>
    <n v="0"/>
    <n v="0"/>
    <n v="0"/>
    <n v="0"/>
    <n v="0"/>
    <n v="0"/>
    <n v="0"/>
    <n v="0"/>
    <n v="0"/>
    <n v="0"/>
    <n v="0"/>
    <n v="0"/>
    <n v="0"/>
    <n v="8.8749999999999996E-2"/>
    <n v="0"/>
    <n v="0.14299999999999999"/>
    <n v="0"/>
    <n v="0"/>
    <n v="0"/>
    <n v="0"/>
    <n v="0"/>
    <n v="0"/>
    <n v="0"/>
    <n v="0"/>
    <n v="0"/>
    <n v="0"/>
    <n v="0"/>
    <n v="0"/>
    <n v="0"/>
    <n v="0"/>
    <n v="0"/>
    <n v="0"/>
    <n v="0"/>
    <m/>
    <n v="0"/>
    <n v="0"/>
    <s v="Saudi Arabia"/>
    <s v="SAU"/>
    <x v="428"/>
  </r>
  <r>
    <n v="552"/>
    <x v="551"/>
    <n v="0"/>
    <n v="0"/>
    <n v="0"/>
    <n v="0"/>
    <n v="0"/>
    <n v="0"/>
    <n v="0"/>
    <n v="0"/>
    <n v="0"/>
    <n v="0"/>
    <n v="0"/>
    <n v="0"/>
    <n v="0"/>
    <n v="0"/>
    <n v="0"/>
    <n v="0"/>
    <n v="0"/>
    <n v="0"/>
    <n v="0"/>
    <n v="0.8"/>
    <n v="0"/>
    <n v="0"/>
    <n v="0"/>
    <n v="0"/>
    <n v="0"/>
    <n v="0"/>
    <n v="0"/>
    <n v="0"/>
    <n v="0"/>
    <n v="0"/>
    <n v="0"/>
    <n v="0"/>
    <n v="0"/>
    <n v="0"/>
    <n v="0"/>
    <n v="0"/>
    <n v="0"/>
    <n v="3801.89"/>
    <n v="0"/>
    <n v="0"/>
    <n v="0"/>
    <n v="0"/>
    <n v="0"/>
    <n v="0"/>
    <n v="0"/>
    <n v="1.73"/>
    <n v="0"/>
    <n v="0"/>
    <n v="0"/>
    <n v="0"/>
    <n v="0"/>
    <n v="0"/>
    <n v="0"/>
    <n v="0"/>
    <n v="0"/>
    <n v="0"/>
    <n v="0"/>
    <n v="0"/>
    <n v="0"/>
    <n v="0"/>
    <n v="0"/>
    <n v="0"/>
    <n v="0.51900000000000002"/>
    <n v="0"/>
    <n v="0"/>
    <n v="0"/>
    <n v="0"/>
    <n v="0"/>
    <n v="0"/>
    <n v="0"/>
    <n v="0"/>
    <n v="0"/>
    <n v="0"/>
    <n v="0"/>
    <n v="0"/>
    <n v="0"/>
    <m/>
    <n v="0"/>
    <n v="0"/>
    <s v="United States"/>
    <s v="USA"/>
    <x v="429"/>
  </r>
  <r>
    <n v="553"/>
    <x v="552"/>
    <n v="15"/>
    <n v="60"/>
    <n v="0"/>
    <n v="7"/>
    <n v="5"/>
    <n v="2.62"/>
    <n v="1.47"/>
    <n v="1.1200000000000001"/>
    <n v="0"/>
    <n v="4.3899999999999997"/>
    <n v="13.5"/>
    <n v="0"/>
    <n v="7"/>
    <n v="0"/>
    <n v="0"/>
    <n v="0"/>
    <n v="1.8"/>
    <n v="13.72"/>
    <n v="0"/>
    <n v="1.8"/>
    <n v="0"/>
    <n v="788.33"/>
    <n v="566.66999999999996"/>
    <n v="1625"/>
    <n v="0"/>
    <n v="230.21"/>
    <n v="28.17"/>
    <n v="26.66"/>
    <n v="31.42"/>
    <n v="0"/>
    <n v="12"/>
    <n v="82"/>
    <n v="0"/>
    <n v="77.5"/>
    <n v="0"/>
    <n v="0"/>
    <n v="0"/>
    <n v="0"/>
    <n v="3.5"/>
    <n v="0"/>
    <n v="0"/>
    <n v="0"/>
    <n v="0"/>
    <n v="0"/>
    <n v="0"/>
    <n v="0"/>
    <n v="3.9"/>
    <n v="2.83"/>
    <n v="0"/>
    <n v="0"/>
    <n v="0"/>
    <n v="0"/>
    <n v="0"/>
    <n v="0"/>
    <n v="0"/>
    <n v="0"/>
    <n v="0.18291666666666664"/>
    <n v="1.4850000000000001"/>
    <n v="0.11200000000000002"/>
    <n v="0"/>
    <n v="0"/>
    <n v="0"/>
    <n v="0"/>
    <n v="0.84899999999999998"/>
    <n v="0"/>
    <n v="0"/>
    <n v="0"/>
    <n v="0"/>
    <n v="0.27440000000000003"/>
    <n v="0"/>
    <n v="0"/>
    <n v="0"/>
    <n v="11358.828000000001"/>
    <n v="0"/>
    <n v="6338.8080000000009"/>
    <n v="6545.2739999999994"/>
    <m/>
    <n v="0"/>
    <n v="0"/>
    <s v="France"/>
    <s v="FRA"/>
    <x v="430"/>
  </r>
  <r>
    <n v="554"/>
    <x v="553"/>
    <n v="10"/>
    <n v="45"/>
    <n v="0"/>
    <n v="4.5"/>
    <n v="0"/>
    <n v="2.0099999999999998"/>
    <n v="0.5"/>
    <n v="1.81"/>
    <n v="1.34"/>
    <n v="4.68"/>
    <n v="14.5"/>
    <n v="0.57999999999999996"/>
    <n v="8"/>
    <n v="0"/>
    <n v="0"/>
    <n v="0"/>
    <n v="1.25"/>
    <n v="8.8000000000000007"/>
    <n v="0"/>
    <n v="1.89"/>
    <n v="0"/>
    <n v="418.75"/>
    <n v="362.5"/>
    <n v="785.71"/>
    <n v="671.43"/>
    <n v="158.91999999999999"/>
    <n v="32.67"/>
    <n v="18.399999999999999"/>
    <n v="40"/>
    <n v="0"/>
    <n v="7.5"/>
    <n v="92.5"/>
    <n v="38.33"/>
    <n v="75"/>
    <n v="103.33"/>
    <n v="0"/>
    <n v="0"/>
    <n v="921.11"/>
    <n v="4.62"/>
    <n v="0"/>
    <n v="0"/>
    <n v="0"/>
    <n v="2.12"/>
    <n v="0"/>
    <n v="1.2"/>
    <n v="0.77"/>
    <n v="3.92"/>
    <n v="2.23"/>
    <n v="2.06"/>
    <n v="1.79"/>
    <n v="1.62"/>
    <n v="13"/>
    <n v="0"/>
    <n v="0"/>
    <n v="0"/>
    <n v="0.88439999999999996"/>
    <n v="0.19499999999999998"/>
    <n v="1.5950000000000002"/>
    <n v="0.18099999999999999"/>
    <n v="0.10600000000000001"/>
    <n v="0"/>
    <n v="0.36"/>
    <n v="0.23099999999999998"/>
    <n v="0.66899999999999993"/>
    <n v="0.1236"/>
    <n v="0.10740000000000001"/>
    <n v="4.8599999999999997E-2"/>
    <n v="0.13"/>
    <n v="0.17600000000000002"/>
    <n v="0"/>
    <n v="0"/>
    <n v="0"/>
    <n v="5856.5879999999997"/>
    <n v="7040.5499999999993"/>
    <n v="3654.8279999999995"/>
    <n v="4260.18"/>
    <m/>
    <n v="0"/>
    <n v="0"/>
    <s v="Greece"/>
    <s v="GRC"/>
    <x v="431"/>
  </r>
  <r>
    <n v="555"/>
    <x v="554"/>
    <n v="0"/>
    <n v="0"/>
    <n v="0"/>
    <n v="0"/>
    <n v="0"/>
    <n v="0"/>
    <n v="0"/>
    <n v="0.86"/>
    <n v="0.49"/>
    <n v="1.1299999999999999"/>
    <n v="7.47"/>
    <n v="0"/>
    <n v="0"/>
    <n v="0"/>
    <n v="0"/>
    <n v="0"/>
    <n v="0.4"/>
    <n v="3.76"/>
    <n v="0"/>
    <n v="0.63"/>
    <n v="0"/>
    <n v="0"/>
    <n v="0"/>
    <n v="0"/>
    <n v="0"/>
    <n v="0"/>
    <n v="6.55"/>
    <n v="7.88"/>
    <n v="0"/>
    <n v="0"/>
    <n v="0"/>
    <n v="0"/>
    <n v="0"/>
    <n v="0"/>
    <n v="0"/>
    <n v="0"/>
    <n v="0"/>
    <n v="0"/>
    <n v="0"/>
    <n v="0"/>
    <n v="0"/>
    <n v="0"/>
    <n v="1.29"/>
    <n v="0"/>
    <n v="0"/>
    <n v="0"/>
    <n v="0"/>
    <n v="1.1499999999999999"/>
    <n v="0"/>
    <n v="0.92"/>
    <n v="0"/>
    <n v="0"/>
    <n v="0"/>
    <n v="0"/>
    <n v="0"/>
    <n v="0.32340000000000002"/>
    <n v="4.7083333333333331E-2"/>
    <n v="0.8217000000000001"/>
    <n v="8.5999999999999993E-2"/>
    <n v="6.4500000000000002E-2"/>
    <n v="0"/>
    <n v="0"/>
    <n v="0"/>
    <n v="0.34499999999999997"/>
    <n v="0"/>
    <n v="5.5200000000000006E-2"/>
    <n v="0"/>
    <n v="0"/>
    <n v="7.5200000000000003E-2"/>
    <n v="0"/>
    <n v="0"/>
    <n v="0"/>
    <n v="0"/>
    <n v="0"/>
    <n v="0"/>
    <n v="0"/>
    <m/>
    <n v="0"/>
    <n v="0"/>
    <s v="Russia"/>
    <s v="RUS"/>
    <x v="432"/>
  </r>
  <r>
    <n v="556"/>
    <x v="555"/>
    <n v="13.5"/>
    <n v="40"/>
    <n v="0"/>
    <n v="0"/>
    <n v="0"/>
    <n v="0"/>
    <n v="0"/>
    <n v="0"/>
    <n v="0"/>
    <n v="0"/>
    <n v="0"/>
    <n v="0"/>
    <n v="0"/>
    <n v="0"/>
    <n v="0"/>
    <n v="0"/>
    <n v="1.8"/>
    <n v="0"/>
    <n v="63.35"/>
    <n v="1.78"/>
    <n v="0"/>
    <n v="0"/>
    <n v="0"/>
    <n v="0"/>
    <n v="0"/>
    <n v="0"/>
    <n v="0"/>
    <n v="31.71"/>
    <n v="0"/>
    <n v="0"/>
    <n v="0"/>
    <n v="0"/>
    <n v="0"/>
    <n v="0"/>
    <n v="0"/>
    <n v="0"/>
    <n v="0"/>
    <n v="0"/>
    <n v="3.5"/>
    <n v="0"/>
    <n v="0"/>
    <n v="0"/>
    <n v="0"/>
    <n v="0"/>
    <n v="0"/>
    <n v="0"/>
    <n v="3.4"/>
    <n v="0"/>
    <n v="0"/>
    <n v="0"/>
    <n v="0"/>
    <n v="0"/>
    <n v="0"/>
    <n v="0"/>
    <n v="0"/>
    <n v="0"/>
    <n v="0"/>
    <n v="0"/>
    <n v="0"/>
    <n v="0"/>
    <n v="0"/>
    <n v="0"/>
    <n v="0"/>
    <n v="0"/>
    <n v="0"/>
    <n v="0"/>
    <n v="0"/>
    <n v="0"/>
    <n v="0"/>
    <n v="0"/>
    <n v="0"/>
    <n v="0"/>
    <n v="0"/>
    <n v="0"/>
    <n v="0"/>
    <n v="0"/>
    <m/>
    <n v="0"/>
    <n v="0"/>
    <s v="France"/>
    <s v="FRA"/>
    <x v="433"/>
  </r>
  <r>
    <n v="557"/>
    <x v="556"/>
    <n v="6.48"/>
    <n v="37.03"/>
    <n v="6.48"/>
    <n v="1.85"/>
    <n v="2.78"/>
    <n v="1.1499999999999999"/>
    <n v="0.77"/>
    <n v="1.02"/>
    <n v="1.69"/>
    <n v="2.1800000000000002"/>
    <n v="8.65"/>
    <n v="0.73"/>
    <n v="7.4"/>
    <n v="1.24"/>
    <n v="2.2599999999999998"/>
    <n v="0"/>
    <n v="1.02"/>
    <n v="3.38"/>
    <n v="0"/>
    <n v="1.03"/>
    <n v="0"/>
    <n v="335.15"/>
    <n v="188.64"/>
    <n v="951.08"/>
    <n v="504.06"/>
    <n v="61.16"/>
    <n v="18.739999999999998"/>
    <n v="16.75"/>
    <n v="24.04"/>
    <n v="0"/>
    <n v="7.41"/>
    <n v="45.74"/>
    <n v="40.700000000000003"/>
    <n v="59.03"/>
    <n v="52.46"/>
    <n v="2160.27"/>
    <n v="1219.01"/>
    <n v="490.11"/>
    <n v="11.2"/>
    <n v="0"/>
    <n v="0"/>
    <n v="0"/>
    <n v="2.0099999999999998"/>
    <n v="0.94"/>
    <n v="1.2"/>
    <n v="0.62"/>
    <n v="1.67"/>
    <n v="1.93"/>
    <n v="1.53"/>
    <n v="1.25"/>
    <n v="1.1200000000000001"/>
    <n v="6.95"/>
    <n v="27771.75"/>
    <n v="466"/>
    <n v="0"/>
    <n v="1.1153999999999999"/>
    <n v="9.0833333333333335E-2"/>
    <n v="0.95150000000000001"/>
    <n v="0.10200000000000001"/>
    <n v="0.10049999999999999"/>
    <n v="4.7E-2"/>
    <n v="0.36"/>
    <n v="0.186"/>
    <n v="0.57899999999999996"/>
    <n v="9.1799999999999993E-2"/>
    <n v="7.4999999999999997E-2"/>
    <n v="3.3600000000000005E-2"/>
    <n v="6.9500000000000006E-2"/>
    <n v="6.7600000000000007E-2"/>
    <n v="3.8697333333333335"/>
    <n v="1412.4526666666668"/>
    <n v="1129.9621333333334"/>
    <n v="6218.9160000000011"/>
    <n v="4943.7000000000007"/>
    <n v="2523.3359999999993"/>
    <n v="2104.9199999999996"/>
    <m/>
    <n v="0"/>
    <n v="0"/>
    <s v="Brazil"/>
    <s v="BRA"/>
    <x v="434"/>
  </r>
  <r>
    <n v="558"/>
    <x v="557"/>
    <n v="9.61"/>
    <n v="82.34"/>
    <n v="0"/>
    <n v="1.65"/>
    <n v="2.61"/>
    <n v="0.9"/>
    <n v="0.73"/>
    <n v="2.2200000000000002"/>
    <n v="2.38"/>
    <n v="4.03"/>
    <n v="8.69"/>
    <n v="1.3"/>
    <n v="16.809999999999999"/>
    <n v="2.0299999999999998"/>
    <n v="2.31"/>
    <n v="0"/>
    <n v="0"/>
    <n v="10.42"/>
    <n v="0"/>
    <n v="1.03"/>
    <n v="0"/>
    <n v="558.72"/>
    <n v="392.08"/>
    <n v="1166.44"/>
    <n v="937.73"/>
    <n v="0"/>
    <n v="53.62"/>
    <n v="40.25"/>
    <n v="48.46"/>
    <n v="0"/>
    <n v="7.55"/>
    <n v="51.69"/>
    <n v="0"/>
    <n v="99.49"/>
    <n v="120.08"/>
    <n v="0"/>
    <n v="0"/>
    <n v="799.91"/>
    <n v="0"/>
    <n v="0"/>
    <n v="0"/>
    <n v="0"/>
    <n v="4.5199999999999996"/>
    <n v="0"/>
    <n v="1.03"/>
    <n v="1.44"/>
    <n v="2.72"/>
    <n v="2.33"/>
    <n v="5.04"/>
    <n v="2.15"/>
    <n v="0"/>
    <n v="0"/>
    <n v="0"/>
    <n v="211.33"/>
    <n v="0"/>
    <n v="1.5707999999999998"/>
    <n v="0.16791666666666669"/>
    <n v="0.95590000000000008"/>
    <n v="0.22200000000000003"/>
    <n v="0.22599999999999998"/>
    <n v="0"/>
    <n v="0.309"/>
    <n v="0.432"/>
    <n v="0.69900000000000007"/>
    <n v="0.3024"/>
    <n v="0.12899999999999998"/>
    <n v="0"/>
    <n v="0"/>
    <n v="0.2084"/>
    <n v="0"/>
    <n v="0"/>
    <n v="0"/>
    <n v="0"/>
    <n v="0"/>
    <n v="0"/>
    <n v="0"/>
    <m/>
    <n v="0"/>
    <n v="0"/>
    <s v="Trinidad And Tobago"/>
    <s v="TTO"/>
    <x v="435"/>
  </r>
  <r>
    <n v="559"/>
    <x v="558"/>
    <n v="12.5"/>
    <n v="0"/>
    <n v="0"/>
    <n v="6.5"/>
    <n v="0"/>
    <n v="0"/>
    <n v="0"/>
    <n v="1.2"/>
    <n v="0"/>
    <n v="3.75"/>
    <n v="0"/>
    <n v="0"/>
    <n v="0"/>
    <n v="0"/>
    <n v="0"/>
    <n v="0"/>
    <n v="1.9"/>
    <n v="0"/>
    <n v="58"/>
    <n v="1.76"/>
    <n v="0"/>
    <n v="763.33"/>
    <n v="526"/>
    <n v="0"/>
    <n v="0"/>
    <n v="0"/>
    <n v="25.83"/>
    <n v="26.77"/>
    <n v="0"/>
    <n v="0"/>
    <n v="0"/>
    <n v="0"/>
    <n v="0"/>
    <n v="0"/>
    <n v="0"/>
    <n v="0"/>
    <n v="0"/>
    <n v="0"/>
    <n v="3.45"/>
    <n v="0"/>
    <n v="0"/>
    <n v="0"/>
    <n v="0"/>
    <n v="0"/>
    <n v="0"/>
    <n v="0"/>
    <n v="3"/>
    <n v="2.1"/>
    <n v="0"/>
    <n v="0"/>
    <n v="0"/>
    <n v="0"/>
    <n v="0"/>
    <n v="0"/>
    <n v="0"/>
    <n v="0"/>
    <n v="0.15625"/>
    <n v="0"/>
    <n v="0.12"/>
    <n v="0"/>
    <n v="0"/>
    <n v="0"/>
    <n v="0"/>
    <n v="0.63000000000000012"/>
    <n v="0"/>
    <n v="0"/>
    <n v="0"/>
    <n v="0"/>
    <n v="0"/>
    <n v="0"/>
    <n v="0"/>
    <n v="0"/>
    <n v="0"/>
    <n v="0"/>
    <n v="0"/>
    <n v="0"/>
    <m/>
    <n v="0"/>
    <n v="0"/>
    <s v="France"/>
    <s v="FRA"/>
    <x v="436"/>
  </r>
  <r>
    <n v="560"/>
    <x v="559"/>
    <n v="15"/>
    <n v="70"/>
    <n v="11"/>
    <n v="7"/>
    <n v="5.5"/>
    <n v="2.87"/>
    <n v="1.39"/>
    <n v="1.32"/>
    <n v="2.19"/>
    <n v="3.94"/>
    <n v="0"/>
    <n v="0.72"/>
    <n v="7"/>
    <n v="0"/>
    <n v="0"/>
    <n v="0"/>
    <n v="2"/>
    <n v="0"/>
    <n v="69.400000000000006"/>
    <n v="1.79"/>
    <n v="0"/>
    <n v="944.88"/>
    <n v="594.83000000000004"/>
    <n v="1645"/>
    <n v="1166.67"/>
    <n v="0"/>
    <n v="32.83"/>
    <n v="24.8"/>
    <n v="47.5"/>
    <n v="0"/>
    <n v="12"/>
    <n v="0"/>
    <n v="0"/>
    <n v="0"/>
    <n v="0"/>
    <n v="0"/>
    <n v="0"/>
    <n v="2727.5"/>
    <n v="3.59"/>
    <n v="0"/>
    <n v="0"/>
    <n v="0"/>
    <n v="0"/>
    <n v="0"/>
    <n v="2.48"/>
    <n v="1.32"/>
    <n v="3.8"/>
    <n v="2.56"/>
    <n v="3.8"/>
    <n v="0"/>
    <n v="0"/>
    <n v="0"/>
    <n v="0"/>
    <n v="0"/>
    <n v="0"/>
    <n v="1.4453999999999998"/>
    <n v="0.16416666666666666"/>
    <n v="0"/>
    <n v="0.13200000000000001"/>
    <n v="0"/>
    <n v="0"/>
    <n v="0.74399999999999999"/>
    <n v="0.39600000000000002"/>
    <n v="0.76800000000000002"/>
    <n v="0.22799999999999998"/>
    <n v="0"/>
    <n v="0"/>
    <n v="0"/>
    <n v="0"/>
    <n v="0"/>
    <n v="0"/>
    <n v="0"/>
    <n v="0"/>
    <n v="0"/>
    <n v="0"/>
    <n v="0"/>
    <m/>
    <n v="0"/>
    <n v="0"/>
    <s v="France"/>
    <s v="FRA"/>
    <x v="437"/>
  </r>
  <r>
    <n v="561"/>
    <x v="560"/>
    <n v="15"/>
    <n v="60"/>
    <n v="0"/>
    <n v="7"/>
    <n v="0"/>
    <n v="2.15"/>
    <n v="0"/>
    <n v="0"/>
    <n v="0"/>
    <n v="0"/>
    <n v="0"/>
    <n v="0"/>
    <n v="0"/>
    <n v="0"/>
    <n v="0"/>
    <n v="0"/>
    <n v="0"/>
    <n v="0"/>
    <n v="0"/>
    <n v="1.81"/>
    <n v="0"/>
    <n v="811.67"/>
    <n v="0"/>
    <n v="0"/>
    <n v="0"/>
    <n v="167.15"/>
    <n v="33.33"/>
    <n v="28.1"/>
    <n v="0"/>
    <n v="0"/>
    <n v="14.5"/>
    <n v="0"/>
    <n v="0"/>
    <n v="0"/>
    <n v="0"/>
    <n v="5428.83"/>
    <n v="3335"/>
    <n v="2252.7800000000002"/>
    <n v="3.5"/>
    <n v="0"/>
    <n v="0"/>
    <n v="0"/>
    <n v="2.75"/>
    <n v="0"/>
    <n v="0"/>
    <n v="0"/>
    <n v="2.86"/>
    <n v="0"/>
    <n v="0"/>
    <n v="0"/>
    <n v="0"/>
    <n v="0"/>
    <n v="0"/>
    <n v="0"/>
    <n v="0"/>
    <n v="0"/>
    <n v="0"/>
    <n v="0"/>
    <n v="0"/>
    <n v="0.13750000000000001"/>
    <n v="0"/>
    <n v="0"/>
    <n v="0"/>
    <n v="0"/>
    <n v="0"/>
    <n v="0"/>
    <n v="0"/>
    <n v="0"/>
    <n v="0"/>
    <n v="0"/>
    <n v="0"/>
    <n v="0"/>
    <n v="0"/>
    <n v="0"/>
    <n v="6121.5119999999997"/>
    <n v="0"/>
    <m/>
    <n v="0"/>
    <n v="0"/>
    <s v="France"/>
    <s v="FRA"/>
    <x v="438"/>
  </r>
  <r>
    <n v="562"/>
    <x v="561"/>
    <n v="0"/>
    <n v="0"/>
    <n v="0"/>
    <n v="0"/>
    <n v="0"/>
    <n v="0.53"/>
    <n v="0.19"/>
    <n v="0.52"/>
    <n v="0.17"/>
    <n v="1.44"/>
    <n v="9.24"/>
    <n v="0.25"/>
    <n v="5.26"/>
    <n v="0"/>
    <n v="0"/>
    <n v="0"/>
    <n v="0"/>
    <n v="3.68"/>
    <n v="0"/>
    <n v="0.75"/>
    <n v="0"/>
    <n v="212.24"/>
    <n v="123.16"/>
    <n v="311.64999999999998"/>
    <n v="216.28"/>
    <n v="0"/>
    <n v="21.93"/>
    <n v="9.01"/>
    <n v="0"/>
    <n v="0"/>
    <n v="0"/>
    <n v="0"/>
    <n v="0"/>
    <n v="0"/>
    <n v="0"/>
    <n v="0"/>
    <n v="0"/>
    <n v="0"/>
    <n v="0"/>
    <n v="0"/>
    <n v="0"/>
    <n v="0"/>
    <n v="1.39"/>
    <n v="0.97"/>
    <n v="0.57999999999999996"/>
    <n v="0.49"/>
    <n v="0.78"/>
    <n v="1"/>
    <n v="0.64"/>
    <n v="2.4"/>
    <n v="0.45"/>
    <n v="10.71"/>
    <n v="0"/>
    <n v="0"/>
    <n v="0"/>
    <n v="0.11220000000000001"/>
    <n v="0.06"/>
    <n v="1.0164000000000002"/>
    <n v="5.2000000000000005E-2"/>
    <n v="6.9499999999999992E-2"/>
    <n v="4.8500000000000001E-2"/>
    <n v="0.17399999999999999"/>
    <n v="0.14699999999999999"/>
    <n v="0.3"/>
    <n v="3.8400000000000004E-2"/>
    <n v="0.14399999999999999"/>
    <n v="1.3500000000000002E-2"/>
    <n v="0.10710000000000001"/>
    <n v="7.3600000000000013E-2"/>
    <n v="2.3562000000000003"/>
    <n v="860.01300000000015"/>
    <n v="688.01040000000012"/>
    <n v="0"/>
    <n v="0"/>
    <n v="0"/>
    <n v="0"/>
    <m/>
    <n v="0"/>
    <n v="0"/>
    <s v="Tunisia"/>
    <s v="TUN"/>
    <x v="439"/>
  </r>
  <r>
    <n v="563"/>
    <x v="562"/>
    <n v="15.91"/>
    <n v="69.17"/>
    <n v="9.51"/>
    <n v="5.36"/>
    <n v="6.74"/>
    <n v="2.02"/>
    <n v="1.68"/>
    <n v="2"/>
    <n v="2.56"/>
    <n v="3.56"/>
    <n v="11.41"/>
    <n v="1.67"/>
    <n v="13.83"/>
    <n v="3.46"/>
    <n v="3.66"/>
    <n v="13.83"/>
    <n v="1.9"/>
    <n v="12.29"/>
    <n v="57.58"/>
    <n v="1.17"/>
    <n v="0"/>
    <n v="1326.15"/>
    <n v="1142.3"/>
    <n v="2198.8000000000002"/>
    <n v="1854.91"/>
    <n v="173.53"/>
    <n v="72.760000000000005"/>
    <n v="47.97"/>
    <n v="46.54"/>
    <n v="0"/>
    <n v="9.34"/>
    <n v="57.15"/>
    <n v="0"/>
    <n v="77.81"/>
    <n v="87.45"/>
    <n v="0"/>
    <n v="0"/>
    <n v="2624.62"/>
    <n v="6.56"/>
    <n v="3.42"/>
    <n v="0"/>
    <n v="0"/>
    <n v="4.62"/>
    <n v="3.64"/>
    <n v="2.02"/>
    <n v="2.16"/>
    <n v="3.58"/>
    <n v="4.0599999999999996"/>
    <n v="4.5999999999999996"/>
    <n v="1.5"/>
    <n v="2.2400000000000002"/>
    <n v="11.14"/>
    <n v="0"/>
    <n v="797.35"/>
    <n v="0"/>
    <n v="1.6896"/>
    <n v="0.14833333333333334"/>
    <n v="1.2551000000000001"/>
    <n v="0.2"/>
    <n v="0.23100000000000001"/>
    <n v="0.182"/>
    <n v="0.60600000000000009"/>
    <n v="0.64800000000000002"/>
    <n v="1.218"/>
    <n v="0.27599999999999997"/>
    <n v="0.09"/>
    <n v="6.720000000000001E-2"/>
    <n v="0.11140000000000001"/>
    <n v="0.24580000000000002"/>
    <n v="6.9684333333333326"/>
    <n v="2543.4781666666663"/>
    <n v="2034.782533333333"/>
    <n v="14696.423999999999"/>
    <n v="17850.498000000003"/>
    <n v="9460.5240000000013"/>
    <n v="11437.008"/>
    <m/>
    <n v="0"/>
    <n v="0"/>
    <s v="Canada"/>
    <s v="CAN"/>
    <x v="440"/>
  </r>
  <r>
    <n v="564"/>
    <x v="563"/>
    <n v="14"/>
    <n v="60"/>
    <n v="0"/>
    <n v="6"/>
    <n v="0"/>
    <n v="2.6"/>
    <n v="1.62"/>
    <n v="1.18"/>
    <n v="1.95"/>
    <n v="4.3"/>
    <n v="15.5"/>
    <n v="0"/>
    <n v="8"/>
    <n v="0"/>
    <n v="0"/>
    <n v="0"/>
    <n v="1.6"/>
    <n v="14.33"/>
    <n v="0"/>
    <n v="1.81"/>
    <n v="0"/>
    <n v="710"/>
    <n v="0"/>
    <n v="0"/>
    <n v="0"/>
    <n v="214.9"/>
    <n v="27"/>
    <n v="28.37"/>
    <n v="0"/>
    <n v="0"/>
    <n v="0"/>
    <n v="0"/>
    <n v="0"/>
    <n v="0"/>
    <n v="0"/>
    <n v="0"/>
    <n v="0"/>
    <n v="0"/>
    <n v="3.5"/>
    <n v="0"/>
    <n v="0"/>
    <n v="0"/>
    <n v="2.65"/>
    <n v="3.08"/>
    <n v="1.85"/>
    <n v="1.37"/>
    <n v="3.42"/>
    <n v="2.0299999999999998"/>
    <n v="3.33"/>
    <n v="2.1800000000000002"/>
    <n v="2.17"/>
    <n v="0"/>
    <n v="0"/>
    <n v="0"/>
    <n v="0"/>
    <n v="1.2869999999999999"/>
    <n v="0.17916666666666667"/>
    <n v="1.7050000000000001"/>
    <n v="0.11799999999999999"/>
    <n v="0.13250000000000001"/>
    <n v="0.154"/>
    <n v="0.55500000000000005"/>
    <n v="0.41100000000000003"/>
    <n v="0.60899999999999999"/>
    <n v="0.19980000000000001"/>
    <n v="0.1308"/>
    <n v="6.5099999999999991E-2"/>
    <n v="0"/>
    <n v="0.28660000000000002"/>
    <n v="0"/>
    <n v="0"/>
    <n v="0"/>
    <n v="0"/>
    <n v="0"/>
    <n v="5784.42"/>
    <n v="0"/>
    <m/>
    <n v="0"/>
    <n v="0"/>
    <s v="France"/>
    <s v="FRA"/>
    <x v="441"/>
  </r>
  <r>
    <n v="565"/>
    <x v="564"/>
    <n v="0"/>
    <n v="0"/>
    <n v="0"/>
    <n v="0"/>
    <n v="0"/>
    <n v="0"/>
    <n v="0"/>
    <n v="0.98"/>
    <n v="0.71"/>
    <n v="1.83"/>
    <n v="9.67"/>
    <n v="0.31"/>
    <n v="8.89"/>
    <n v="1.9"/>
    <n v="2.64"/>
    <n v="1.82"/>
    <n v="0.82"/>
    <n v="7.32"/>
    <n v="0"/>
    <n v="1.32"/>
    <n v="0"/>
    <n v="522.41"/>
    <n v="0"/>
    <n v="0"/>
    <n v="0"/>
    <n v="54.09"/>
    <n v="10.74"/>
    <n v="8.23"/>
    <n v="0"/>
    <n v="0"/>
    <n v="0"/>
    <n v="0"/>
    <n v="0"/>
    <n v="0"/>
    <n v="0"/>
    <n v="0"/>
    <n v="0"/>
    <n v="440.9"/>
    <n v="0"/>
    <n v="0"/>
    <n v="0"/>
    <n v="0"/>
    <n v="1.08"/>
    <n v="1.29"/>
    <n v="0.71"/>
    <n v="1.05"/>
    <n v="0"/>
    <n v="2.33"/>
    <n v="0.99"/>
    <n v="1.57"/>
    <n v="0.53"/>
    <n v="16.66"/>
    <n v="0"/>
    <n v="0"/>
    <n v="0"/>
    <n v="0.46860000000000002"/>
    <n v="7.6249999999999998E-2"/>
    <n v="1.0637000000000001"/>
    <n v="9.8000000000000004E-2"/>
    <n v="5.4000000000000006E-2"/>
    <n v="6.4500000000000002E-2"/>
    <n v="0.21299999999999999"/>
    <n v="0.315"/>
    <n v="0.69900000000000007"/>
    <n v="5.9399999999999994E-2"/>
    <n v="9.4199999999999992E-2"/>
    <n v="1.5900000000000001E-2"/>
    <n v="0.16660000000000003"/>
    <n v="0.14640000000000003"/>
    <n v="3.5345499999999999"/>
    <n v="1290.1107500000001"/>
    <n v="1032.0886"/>
    <n v="0"/>
    <n v="0"/>
    <n v="3534.1560000000004"/>
    <n v="0"/>
    <m/>
    <n v="0"/>
    <n v="0"/>
    <s v="Turkey"/>
    <s v="TUR"/>
    <x v="442"/>
  </r>
  <r>
    <n v="566"/>
    <x v="565"/>
    <n v="0"/>
    <n v="0"/>
    <n v="0"/>
    <n v="0"/>
    <n v="0"/>
    <n v="0"/>
    <n v="0"/>
    <n v="0"/>
    <n v="0"/>
    <n v="0"/>
    <n v="0"/>
    <n v="0"/>
    <n v="0"/>
    <n v="0"/>
    <n v="0"/>
    <n v="0"/>
    <n v="0"/>
    <n v="0"/>
    <n v="0"/>
    <n v="1.76"/>
    <n v="0"/>
    <n v="0"/>
    <n v="0"/>
    <n v="0"/>
    <n v="0"/>
    <n v="0"/>
    <n v="0"/>
    <n v="29.71"/>
    <n v="0"/>
    <n v="0"/>
    <n v="0"/>
    <n v="0"/>
    <n v="0"/>
    <n v="0"/>
    <n v="0"/>
    <n v="0"/>
    <n v="0"/>
    <n v="0"/>
    <n v="0"/>
    <n v="0"/>
    <n v="0"/>
    <n v="0"/>
    <n v="0"/>
    <n v="0"/>
    <n v="0"/>
    <n v="0"/>
    <n v="0"/>
    <n v="0"/>
    <n v="0"/>
    <n v="0"/>
    <n v="0"/>
    <n v="0"/>
    <n v="0"/>
    <n v="0"/>
    <n v="0"/>
    <n v="0"/>
    <n v="0"/>
    <n v="0"/>
    <n v="0"/>
    <n v="0"/>
    <n v="0"/>
    <n v="0"/>
    <n v="0"/>
    <n v="0"/>
    <n v="0"/>
    <n v="0"/>
    <n v="0"/>
    <n v="0"/>
    <n v="0"/>
    <n v="0"/>
    <n v="0"/>
    <n v="0"/>
    <n v="0"/>
    <n v="0"/>
    <n v="0"/>
    <n v="0"/>
    <m/>
    <n v="0"/>
    <n v="0"/>
    <s v="France"/>
    <s v="FRA"/>
    <x v="443"/>
  </r>
  <r>
    <n v="567"/>
    <x v="566"/>
    <n v="0"/>
    <n v="0"/>
    <n v="0"/>
    <n v="0"/>
    <n v="0"/>
    <n v="0"/>
    <n v="0"/>
    <n v="0.62"/>
    <n v="0"/>
    <n v="0"/>
    <n v="0"/>
    <n v="0"/>
    <n v="0"/>
    <n v="0"/>
    <n v="0"/>
    <n v="0"/>
    <n v="0"/>
    <n v="0"/>
    <n v="0"/>
    <n v="1.19"/>
    <n v="0"/>
    <n v="0"/>
    <n v="0"/>
    <n v="0"/>
    <n v="0"/>
    <n v="0"/>
    <n v="0"/>
    <n v="3.37"/>
    <n v="0"/>
    <n v="0"/>
    <n v="0"/>
    <n v="0"/>
    <n v="0"/>
    <n v="0"/>
    <n v="0"/>
    <n v="0"/>
    <n v="0"/>
    <n v="0"/>
    <n v="0"/>
    <n v="0"/>
    <n v="0"/>
    <n v="0"/>
    <n v="0"/>
    <n v="0"/>
    <n v="0"/>
    <n v="0"/>
    <n v="0"/>
    <n v="0.6"/>
    <n v="0"/>
    <n v="0.67"/>
    <n v="0"/>
    <n v="0"/>
    <n v="0"/>
    <n v="0"/>
    <n v="0"/>
    <n v="0"/>
    <n v="0"/>
    <n v="0"/>
    <n v="6.2E-2"/>
    <n v="0"/>
    <n v="0"/>
    <n v="0"/>
    <n v="0"/>
    <n v="0.18"/>
    <n v="0"/>
    <n v="4.02E-2"/>
    <n v="0"/>
    <n v="0"/>
    <n v="0"/>
    <n v="0"/>
    <n v="0"/>
    <n v="0"/>
    <n v="0"/>
    <n v="0"/>
    <n v="0"/>
    <n v="0"/>
    <m/>
    <n v="0"/>
    <n v="0"/>
    <s v="India"/>
    <s v="IND"/>
    <x v="444"/>
  </r>
  <r>
    <n v="568"/>
    <x v="567"/>
    <n v="15"/>
    <n v="65"/>
    <n v="10.3"/>
    <n v="7"/>
    <n v="6.55"/>
    <n v="3.15"/>
    <n v="2.56"/>
    <n v="1.38"/>
    <n v="1.83"/>
    <n v="4.24"/>
    <n v="20.81"/>
    <n v="1.05"/>
    <n v="8"/>
    <n v="2.0299999999999998"/>
    <n v="3.45"/>
    <n v="12"/>
    <n v="2.1"/>
    <n v="14.62"/>
    <n v="84.1"/>
    <n v="1.91"/>
    <n v="0"/>
    <n v="1333.65"/>
    <n v="953.14"/>
    <n v="3013"/>
    <n v="2182.9499999999998"/>
    <n v="198.81"/>
    <n v="30.68"/>
    <n v="20.55"/>
    <n v="39.229999999999997"/>
    <n v="17.670000000000002"/>
    <n v="13"/>
    <n v="90"/>
    <n v="39.97"/>
    <n v="97.24"/>
    <n v="128.69"/>
    <n v="11844.44"/>
    <n v="8750"/>
    <n v="2846.41"/>
    <n v="3.6"/>
    <n v="0"/>
    <n v="0"/>
    <n v="0"/>
    <n v="3.32"/>
    <n v="3.55"/>
    <n v="2.38"/>
    <n v="1.57"/>
    <n v="3.92"/>
    <n v="2.13"/>
    <n v="4.05"/>
    <n v="2.35"/>
    <n v="2.4500000000000002"/>
    <n v="21.6"/>
    <n v="0"/>
    <n v="0"/>
    <n v="0"/>
    <n v="1.2078"/>
    <n v="0.17666666666666667"/>
    <n v="2.2891000000000004"/>
    <n v="0.13799999999999998"/>
    <n v="0.16599999999999998"/>
    <n v="0.17749999999999999"/>
    <n v="0.71399999999999997"/>
    <n v="0.47099999999999997"/>
    <n v="0.63900000000000001"/>
    <n v="0.24299999999999997"/>
    <n v="0.14099999999999999"/>
    <n v="7.3499999999999996E-2"/>
    <n v="0.21600000000000003"/>
    <n v="0.29239999999999999"/>
    <n v="6.9449666666666676"/>
    <n v="2534.9128333333338"/>
    <n v="2027.9302666666672"/>
    <n v="19467.792000000001"/>
    <n v="20888.729999999996"/>
    <n v="9391.6919999999991"/>
    <n v="9820.44"/>
    <m/>
    <n v="278.65170000000001"/>
    <n v="0"/>
    <s v="France"/>
    <s v="FRA"/>
    <x v="445"/>
  </r>
  <r>
    <n v="569"/>
    <x v="568"/>
    <n v="0"/>
    <n v="0"/>
    <n v="0"/>
    <n v="0"/>
    <n v="0"/>
    <n v="0"/>
    <n v="0"/>
    <n v="1.9"/>
    <n v="0"/>
    <n v="4.16"/>
    <n v="10.3"/>
    <n v="0"/>
    <n v="0"/>
    <n v="0"/>
    <n v="0"/>
    <n v="0"/>
    <n v="0"/>
    <n v="0"/>
    <n v="0"/>
    <n v="1.85"/>
    <n v="0"/>
    <n v="0"/>
    <n v="0"/>
    <n v="0"/>
    <n v="0"/>
    <n v="0"/>
    <n v="0"/>
    <n v="41.97"/>
    <n v="0"/>
    <n v="0"/>
    <n v="0"/>
    <n v="0"/>
    <n v="0"/>
    <n v="0"/>
    <n v="0"/>
    <n v="0"/>
    <n v="0"/>
    <n v="0"/>
    <n v="0"/>
    <n v="0"/>
    <n v="0"/>
    <n v="0"/>
    <n v="0"/>
    <n v="0"/>
    <n v="0"/>
    <n v="0"/>
    <n v="0"/>
    <n v="0"/>
    <n v="0"/>
    <n v="0"/>
    <n v="0"/>
    <n v="0"/>
    <n v="0"/>
    <n v="0"/>
    <n v="0"/>
    <n v="0"/>
    <n v="0.17333333333333334"/>
    <n v="1.1330000000000002"/>
    <n v="0.19"/>
    <n v="0"/>
    <n v="0"/>
    <n v="0"/>
    <n v="0"/>
    <n v="0"/>
    <n v="0"/>
    <n v="0"/>
    <n v="0"/>
    <n v="0"/>
    <n v="0"/>
    <n v="0"/>
    <n v="0"/>
    <n v="0"/>
    <n v="0"/>
    <n v="0"/>
    <n v="0"/>
    <n v="0"/>
    <m/>
    <n v="0"/>
    <n v="0"/>
    <s v="Norway"/>
    <s v="NOR"/>
    <x v="446"/>
  </r>
  <r>
    <n v="570"/>
    <x v="569"/>
    <n v="0"/>
    <n v="0"/>
    <n v="0"/>
    <n v="0"/>
    <n v="0"/>
    <n v="0"/>
    <n v="0"/>
    <n v="0"/>
    <n v="0"/>
    <n v="0"/>
    <n v="0"/>
    <n v="0"/>
    <n v="0"/>
    <n v="0"/>
    <n v="0"/>
    <n v="0"/>
    <n v="0"/>
    <n v="0"/>
    <n v="0"/>
    <n v="1.77"/>
    <n v="0"/>
    <n v="0"/>
    <n v="0"/>
    <n v="0"/>
    <n v="0"/>
    <n v="0"/>
    <n v="0"/>
    <n v="31.99"/>
    <n v="0"/>
    <n v="0"/>
    <n v="0"/>
    <n v="0"/>
    <n v="0"/>
    <n v="0"/>
    <n v="0"/>
    <n v="0"/>
    <n v="0"/>
    <n v="0"/>
    <n v="3.47"/>
    <n v="0"/>
    <n v="0"/>
    <n v="0"/>
    <n v="0"/>
    <n v="0"/>
    <n v="0"/>
    <n v="0"/>
    <n v="0"/>
    <n v="0"/>
    <n v="0"/>
    <n v="0"/>
    <n v="0"/>
    <n v="0"/>
    <n v="0"/>
    <n v="0"/>
    <n v="0"/>
    <n v="0"/>
    <n v="0"/>
    <n v="0"/>
    <n v="0"/>
    <n v="0"/>
    <n v="0"/>
    <n v="0"/>
    <n v="0"/>
    <n v="0"/>
    <n v="0"/>
    <n v="0"/>
    <n v="0"/>
    <n v="0"/>
    <n v="0"/>
    <n v="0"/>
    <n v="0"/>
    <n v="0"/>
    <n v="0"/>
    <n v="0"/>
    <n v="0"/>
    <n v="0"/>
    <m/>
    <n v="0"/>
    <n v="0"/>
    <s v="France"/>
    <s v="FRA"/>
    <x v="447"/>
  </r>
  <r>
    <n v="571"/>
    <x v="570"/>
    <n v="14.5"/>
    <n v="47.5"/>
    <n v="8.6"/>
    <n v="4"/>
    <n v="5"/>
    <n v="2.23"/>
    <n v="0.54"/>
    <n v="1.38"/>
    <n v="1.19"/>
    <n v="4.17"/>
    <n v="12.19"/>
    <n v="0.75"/>
    <n v="8"/>
    <n v="1.47"/>
    <n v="2.15"/>
    <n v="4.7"/>
    <n v="1"/>
    <n v="9.9600000000000009"/>
    <n v="30"/>
    <n v="1.88"/>
    <n v="25000"/>
    <n v="478.68"/>
    <n v="385.5"/>
    <n v="856.57"/>
    <n v="655.71"/>
    <n v="278.83999999999997"/>
    <n v="29.03"/>
    <n v="22.45"/>
    <n v="39.96"/>
    <n v="22.38"/>
    <n v="8"/>
    <n v="78.16"/>
    <n v="38.119999999999997"/>
    <n v="83.41"/>
    <n v="100.56"/>
    <n v="2969.23"/>
    <n v="1941.67"/>
    <n v="823.14"/>
    <n v="4.45"/>
    <n v="4"/>
    <n v="1.25"/>
    <n v="0"/>
    <n v="1.74"/>
    <n v="1.47"/>
    <n v="1.1399999999999999"/>
    <n v="0.94"/>
    <n v="3.56"/>
    <n v="2.02"/>
    <n v="2.09"/>
    <n v="1.8"/>
    <n v="1.1599999999999999"/>
    <n v="12.1"/>
    <n v="25616.67"/>
    <n v="327.5"/>
    <n v="6833.33"/>
    <n v="0.78539999999999988"/>
    <n v="0.17374999999999999"/>
    <n v="1.3409"/>
    <n v="0.13799999999999998"/>
    <n v="8.6999999999999994E-2"/>
    <n v="7.3499999999999996E-2"/>
    <n v="0.34199999999999997"/>
    <n v="0.28199999999999997"/>
    <n v="0.60600000000000009"/>
    <n v="0.12539999999999998"/>
    <n v="0.10800000000000001"/>
    <n v="3.4799999999999998E-2"/>
    <n v="0.121"/>
    <n v="0.19920000000000002"/>
    <n v="4.416949999999999"/>
    <n v="1612.1867499999996"/>
    <n v="1289.7493999999997"/>
    <n v="7016.8320000000012"/>
    <n v="7628.3099999999995"/>
    <n v="4749.4920000000002"/>
    <n v="5196.42"/>
    <m/>
    <n v="202.87529999999998"/>
    <n v="856.20830000000001"/>
    <s v="Greece"/>
    <s v="GRC"/>
    <x v="448"/>
  </r>
  <r>
    <n v="572"/>
    <x v="571"/>
    <n v="13"/>
    <n v="0"/>
    <n v="0"/>
    <n v="0"/>
    <n v="0"/>
    <n v="0"/>
    <n v="0"/>
    <n v="0"/>
    <n v="0"/>
    <n v="0"/>
    <n v="0"/>
    <n v="0"/>
    <n v="0"/>
    <n v="0"/>
    <n v="0"/>
    <n v="0"/>
    <n v="1.85"/>
    <n v="0"/>
    <n v="0"/>
    <n v="1.8"/>
    <n v="0"/>
    <n v="0"/>
    <n v="0"/>
    <n v="0"/>
    <n v="0"/>
    <n v="0"/>
    <n v="0"/>
    <n v="31.99"/>
    <n v="0"/>
    <n v="0"/>
    <n v="0"/>
    <n v="0"/>
    <n v="0"/>
    <n v="0"/>
    <n v="0"/>
    <n v="0"/>
    <n v="0"/>
    <n v="0"/>
    <n v="3.5"/>
    <n v="0"/>
    <n v="0"/>
    <n v="0"/>
    <n v="0"/>
    <n v="0"/>
    <n v="0"/>
    <n v="0"/>
    <n v="0"/>
    <n v="0"/>
    <n v="0"/>
    <n v="0"/>
    <n v="0"/>
    <n v="0"/>
    <n v="0"/>
    <n v="0"/>
    <n v="0"/>
    <n v="0"/>
    <n v="0"/>
    <n v="0"/>
    <n v="0"/>
    <n v="0"/>
    <n v="0"/>
    <n v="0"/>
    <n v="0"/>
    <n v="0"/>
    <n v="0"/>
    <n v="0"/>
    <n v="0"/>
    <n v="0"/>
    <n v="0"/>
    <n v="0"/>
    <n v="0"/>
    <n v="0"/>
    <n v="0"/>
    <n v="0"/>
    <n v="0"/>
    <n v="0"/>
    <m/>
    <n v="0"/>
    <n v="0"/>
    <s v="France"/>
    <s v="FRA"/>
    <x v="449"/>
  </r>
  <r>
    <n v="573"/>
    <x v="572"/>
    <n v="7"/>
    <n v="40"/>
    <n v="0"/>
    <n v="2"/>
    <n v="0"/>
    <n v="1.36"/>
    <n v="0"/>
    <n v="0.96"/>
    <n v="1.37"/>
    <n v="3.38"/>
    <n v="0"/>
    <n v="0.64"/>
    <n v="0"/>
    <n v="0.85"/>
    <n v="0"/>
    <n v="4.9000000000000004"/>
    <n v="0.9"/>
    <n v="7.46"/>
    <n v="0"/>
    <n v="1.53"/>
    <n v="0"/>
    <n v="608.33000000000004"/>
    <n v="458.33"/>
    <n v="1042.8599999999999"/>
    <n v="716.67"/>
    <n v="0"/>
    <n v="0"/>
    <n v="33"/>
    <n v="0"/>
    <n v="0"/>
    <n v="0"/>
    <n v="0"/>
    <n v="0"/>
    <n v="0"/>
    <n v="0"/>
    <n v="0"/>
    <n v="0"/>
    <n v="1115.5"/>
    <n v="4.53"/>
    <n v="0"/>
    <n v="0"/>
    <n v="0"/>
    <n v="1.4"/>
    <n v="0"/>
    <n v="0"/>
    <n v="0"/>
    <n v="2.14"/>
    <n v="1.69"/>
    <n v="0"/>
    <n v="1.7"/>
    <n v="1.3"/>
    <n v="0"/>
    <n v="0"/>
    <n v="0"/>
    <n v="0"/>
    <n v="0.9042"/>
    <n v="0.14083333333333334"/>
    <n v="0"/>
    <n v="9.6000000000000002E-2"/>
    <n v="6.9999999999999993E-2"/>
    <n v="0"/>
    <n v="0"/>
    <n v="0"/>
    <n v="0.50700000000000001"/>
    <n v="0"/>
    <n v="0.10200000000000001"/>
    <n v="3.9E-2"/>
    <n v="0"/>
    <n v="0.1492"/>
    <n v="0"/>
    <n v="0"/>
    <n v="0"/>
    <n v="0"/>
    <n v="0"/>
    <n v="0"/>
    <n v="0"/>
    <m/>
    <n v="0"/>
    <n v="0"/>
    <s v="Slovakia"/>
    <s v="SVK"/>
    <x v="450"/>
  </r>
  <r>
    <n v="574"/>
    <x v="573"/>
    <n v="13.5"/>
    <n v="60"/>
    <n v="0"/>
    <n v="6.5"/>
    <n v="0"/>
    <n v="2.88"/>
    <n v="1.69"/>
    <n v="0"/>
    <n v="0"/>
    <n v="0"/>
    <n v="0"/>
    <n v="0"/>
    <n v="0"/>
    <n v="0"/>
    <n v="0"/>
    <n v="0"/>
    <n v="0"/>
    <n v="0"/>
    <n v="0"/>
    <n v="1.76"/>
    <n v="0"/>
    <n v="0"/>
    <n v="0"/>
    <n v="0"/>
    <n v="0"/>
    <n v="0"/>
    <n v="0"/>
    <n v="27.22"/>
    <n v="0"/>
    <n v="0"/>
    <n v="0"/>
    <n v="0"/>
    <n v="0"/>
    <n v="0"/>
    <n v="0"/>
    <n v="0"/>
    <n v="0"/>
    <n v="2653.75"/>
    <n v="3.54"/>
    <n v="0"/>
    <n v="0"/>
    <n v="0"/>
    <n v="0"/>
    <n v="0"/>
    <n v="0"/>
    <n v="0"/>
    <n v="2.81"/>
    <n v="0"/>
    <n v="0"/>
    <n v="0"/>
    <n v="0"/>
    <n v="0"/>
    <n v="0"/>
    <n v="0"/>
    <n v="0"/>
    <n v="0"/>
    <n v="0"/>
    <n v="0"/>
    <n v="0"/>
    <n v="0"/>
    <n v="0"/>
    <n v="0"/>
    <n v="0"/>
    <n v="0"/>
    <n v="0"/>
    <n v="0"/>
    <n v="0"/>
    <n v="0"/>
    <n v="0"/>
    <n v="0"/>
    <n v="0"/>
    <n v="0"/>
    <n v="0"/>
    <n v="0"/>
    <n v="0"/>
    <n v="0"/>
    <m/>
    <n v="0"/>
    <n v="0"/>
    <s v="France"/>
    <s v="FRA"/>
    <x v="451"/>
  </r>
  <r>
    <n v="575"/>
    <x v="574"/>
    <n v="0"/>
    <n v="0"/>
    <n v="0"/>
    <n v="0"/>
    <n v="0"/>
    <n v="0"/>
    <n v="0"/>
    <n v="0"/>
    <n v="0"/>
    <n v="0"/>
    <n v="0"/>
    <n v="0"/>
    <n v="0"/>
    <n v="0"/>
    <n v="0"/>
    <n v="0"/>
    <n v="0"/>
    <n v="0"/>
    <n v="0"/>
    <n v="0.78"/>
    <n v="0"/>
    <n v="0"/>
    <n v="0"/>
    <n v="0"/>
    <n v="0"/>
    <n v="0"/>
    <n v="0"/>
    <n v="0"/>
    <n v="0"/>
    <n v="0"/>
    <n v="0"/>
    <n v="0"/>
    <n v="0"/>
    <n v="0"/>
    <n v="0"/>
    <n v="0"/>
    <n v="0"/>
    <n v="2967.7"/>
    <n v="6.45"/>
    <n v="0"/>
    <n v="0"/>
    <n v="0"/>
    <n v="0"/>
    <n v="0"/>
    <n v="0"/>
    <n v="0"/>
    <n v="0"/>
    <n v="0"/>
    <n v="0"/>
    <n v="0"/>
    <n v="0"/>
    <n v="0"/>
    <n v="0"/>
    <n v="0"/>
    <n v="0"/>
    <n v="0"/>
    <n v="0"/>
    <n v="0"/>
    <n v="0"/>
    <n v="0"/>
    <n v="0"/>
    <n v="0"/>
    <n v="0"/>
    <n v="0"/>
    <n v="0"/>
    <n v="0"/>
    <n v="0"/>
    <n v="0"/>
    <n v="0"/>
    <n v="0"/>
    <n v="0"/>
    <n v="0"/>
    <n v="0"/>
    <n v="0"/>
    <n v="0"/>
    <n v="0"/>
    <m/>
    <n v="0"/>
    <n v="0"/>
    <s v="United States"/>
    <s v="USA"/>
    <x v="452"/>
  </r>
  <r>
    <n v="576"/>
    <x v="575"/>
    <n v="0"/>
    <n v="0"/>
    <n v="0"/>
    <n v="0"/>
    <n v="0"/>
    <n v="0"/>
    <n v="0"/>
    <n v="1.01"/>
    <n v="0"/>
    <n v="3.78"/>
    <n v="0"/>
    <n v="0"/>
    <n v="0"/>
    <n v="0"/>
    <n v="0"/>
    <n v="0"/>
    <n v="0"/>
    <n v="0"/>
    <n v="0"/>
    <n v="1.82"/>
    <n v="0"/>
    <n v="0"/>
    <n v="0"/>
    <n v="0"/>
    <n v="0"/>
    <n v="0"/>
    <n v="0"/>
    <n v="26.66"/>
    <n v="0"/>
    <n v="0"/>
    <n v="0"/>
    <n v="0"/>
    <n v="0"/>
    <n v="0"/>
    <n v="0"/>
    <n v="0"/>
    <n v="0"/>
    <n v="0"/>
    <n v="0"/>
    <n v="0"/>
    <n v="0"/>
    <n v="0"/>
    <n v="0"/>
    <n v="0"/>
    <n v="0"/>
    <n v="0"/>
    <n v="0"/>
    <n v="0"/>
    <n v="0"/>
    <n v="0"/>
    <n v="0"/>
    <n v="0"/>
    <n v="0"/>
    <n v="0"/>
    <n v="0"/>
    <n v="0"/>
    <n v="0.1575"/>
    <n v="0"/>
    <n v="0.10100000000000001"/>
    <n v="0"/>
    <n v="0"/>
    <n v="0"/>
    <n v="0"/>
    <n v="0"/>
    <n v="0"/>
    <n v="0"/>
    <n v="0"/>
    <n v="0"/>
    <n v="0"/>
    <n v="0"/>
    <n v="0"/>
    <n v="0"/>
    <n v="0"/>
    <n v="0"/>
    <n v="0"/>
    <n v="0"/>
    <m/>
    <n v="0"/>
    <n v="0"/>
    <s v="France"/>
    <s v="FRA"/>
    <x v="453"/>
  </r>
  <r>
    <n v="577"/>
    <x v="576"/>
    <n v="15.78"/>
    <n v="93.31"/>
    <n v="0"/>
    <n v="5.57"/>
    <n v="0"/>
    <n v="2.9"/>
    <n v="1.86"/>
    <n v="0.98"/>
    <n v="2.91"/>
    <n v="3.47"/>
    <n v="0"/>
    <n v="0"/>
    <n v="11.14"/>
    <n v="1.82"/>
    <n v="0"/>
    <n v="0"/>
    <n v="0.93"/>
    <n v="0"/>
    <n v="0"/>
    <n v="0.88"/>
    <n v="0"/>
    <n v="1332.1"/>
    <n v="1011.75"/>
    <n v="2425.5100000000002"/>
    <n v="0"/>
    <n v="253.9"/>
    <n v="92.84"/>
    <n v="49.9"/>
    <n v="0"/>
    <n v="0"/>
    <n v="0"/>
    <n v="65.92"/>
    <n v="0"/>
    <n v="0"/>
    <n v="140.56"/>
    <n v="4054.01"/>
    <n v="2863.13"/>
    <n v="4029.31"/>
    <n v="6.4"/>
    <n v="0"/>
    <n v="0"/>
    <n v="0"/>
    <n v="0"/>
    <n v="0"/>
    <n v="0"/>
    <n v="2.38"/>
    <n v="4.7300000000000004"/>
    <n v="0"/>
    <n v="0"/>
    <n v="0"/>
    <n v="2.73"/>
    <n v="15.34"/>
    <n v="0"/>
    <n v="0"/>
    <n v="0"/>
    <n v="1.9205999999999999"/>
    <n v="0.14458333333333334"/>
    <n v="0"/>
    <n v="9.8000000000000004E-2"/>
    <n v="0"/>
    <n v="0"/>
    <n v="0"/>
    <n v="0.71399999999999997"/>
    <n v="0"/>
    <n v="0"/>
    <n v="0"/>
    <n v="8.1900000000000001E-2"/>
    <n v="0.15340000000000001"/>
    <n v="0"/>
    <n v="0"/>
    <n v="0"/>
    <n v="0"/>
    <n v="16598.676000000003"/>
    <n v="0"/>
    <n v="10038.216"/>
    <n v="10748.91"/>
    <m/>
    <n v="0"/>
    <n v="0"/>
    <s v="United States"/>
    <s v="USA"/>
    <x v="454"/>
  </r>
  <r>
    <n v="578"/>
    <x v="577"/>
    <n v="10.81"/>
    <n v="60"/>
    <n v="7"/>
    <n v="3.5"/>
    <n v="4"/>
    <n v="2.48"/>
    <n v="1.65"/>
    <n v="1.1000000000000001"/>
    <n v="1.3"/>
    <n v="3.29"/>
    <n v="9.8699999999999992"/>
    <n v="0.98"/>
    <n v="6"/>
    <n v="1.32"/>
    <n v="1.82"/>
    <n v="4.5"/>
    <n v="1.48"/>
    <n v="10.3"/>
    <n v="30"/>
    <n v="1.47"/>
    <n v="0"/>
    <n v="634.63"/>
    <n v="472.87"/>
    <n v="1114.0899999999999"/>
    <n v="799.65"/>
    <n v="119.12"/>
    <n v="22.8"/>
    <n v="18.78"/>
    <n v="38.299999999999997"/>
    <n v="7.79"/>
    <n v="5"/>
    <n v="71"/>
    <n v="29.59"/>
    <n v="84.96"/>
    <n v="90.96"/>
    <n v="4251.1499999999996"/>
    <n v="2997.53"/>
    <n v="1167.72"/>
    <n v="3.26"/>
    <n v="2"/>
    <n v="1"/>
    <n v="0"/>
    <n v="1.52"/>
    <n v="1.73"/>
    <n v="1.24"/>
    <n v="1.0900000000000001"/>
    <n v="1.83"/>
    <n v="3.1"/>
    <n v="2.15"/>
    <n v="1.43"/>
    <n v="1.3"/>
    <n v="10.119999999999999"/>
    <n v="20580"/>
    <n v="123.33"/>
    <n v="6159"/>
    <n v="0.85799999999999998"/>
    <n v="0.13708333333333333"/>
    <n v="1.0856999999999999"/>
    <n v="0.11000000000000001"/>
    <n v="7.5999999999999998E-2"/>
    <n v="8.6499999999999994E-2"/>
    <n v="0.372"/>
    <n v="0.32700000000000001"/>
    <n v="0.93"/>
    <n v="0.12899999999999998"/>
    <n v="8.5800000000000001E-2"/>
    <n v="3.9E-2"/>
    <n v="0.1012"/>
    <n v="0.20600000000000002"/>
    <n v="4.5432833333333331"/>
    <n v="1658.2984166666665"/>
    <n v="1326.6387333333332"/>
    <n v="7566.66"/>
    <n v="7956.641999999998"/>
    <n v="4689.8999999999996"/>
    <n v="5015.6220000000003"/>
    <m/>
    <n v="183.77430000000001"/>
    <n v="769.67430000000013"/>
    <s v="Croatia"/>
    <s v="HRV"/>
    <x v="455"/>
  </r>
  <r>
    <n v="579"/>
    <x v="578"/>
    <n v="11"/>
    <n v="70"/>
    <n v="0"/>
    <n v="5"/>
    <n v="4"/>
    <n v="2.75"/>
    <n v="1.86"/>
    <n v="1.1100000000000001"/>
    <n v="1.8"/>
    <n v="3.03"/>
    <n v="12.43"/>
    <n v="0.5"/>
    <n v="4.99"/>
    <n v="0.96"/>
    <n v="1.59"/>
    <n v="8.1999999999999993"/>
    <n v="2.9"/>
    <n v="16.079999999999998"/>
    <n v="49.75"/>
    <n v="1.79"/>
    <n v="0"/>
    <n v="571.42999999999995"/>
    <n v="470"/>
    <n v="1325"/>
    <n v="1084"/>
    <n v="303.11"/>
    <n v="46.38"/>
    <n v="28.97"/>
    <n v="30"/>
    <n v="0"/>
    <n v="0"/>
    <n v="0"/>
    <n v="0"/>
    <n v="0"/>
    <n v="0"/>
    <n v="0"/>
    <n v="0"/>
    <n v="2980"/>
    <n v="4"/>
    <n v="0"/>
    <n v="0"/>
    <n v="0"/>
    <n v="2.23"/>
    <n v="1.99"/>
    <n v="1.43"/>
    <n v="1.78"/>
    <n v="3.25"/>
    <n v="2.87"/>
    <n v="1.59"/>
    <n v="1.43"/>
    <n v="1.8"/>
    <n v="14.92"/>
    <n v="0"/>
    <n v="0"/>
    <n v="0"/>
    <n v="1.1879999999999999"/>
    <n v="0.12625"/>
    <n v="1.3673"/>
    <n v="0.11100000000000002"/>
    <n v="0.1115"/>
    <n v="9.9500000000000005E-2"/>
    <n v="0.42899999999999999"/>
    <n v="0.53400000000000003"/>
    <n v="0.86099999999999999"/>
    <n v="9.5399999999999999E-2"/>
    <n v="8.5800000000000001E-2"/>
    <n v="5.4000000000000006E-2"/>
    <n v="0.1492"/>
    <n v="0.3216"/>
    <n v="5.53355"/>
    <n v="2019.74575"/>
    <n v="1615.7966000000001"/>
    <n v="10053.792000000001"/>
    <n v="11644.188"/>
    <n v="5532.3720000000003"/>
    <n v="6118.1880000000001"/>
    <m/>
    <n v="0"/>
    <n v="0"/>
    <s v="Germany"/>
    <s v="DEU"/>
    <x v="456"/>
  </r>
  <r>
    <n v="580"/>
    <x v="579"/>
    <n v="20.89"/>
    <n v="78.92"/>
    <n v="0"/>
    <n v="6.96"/>
    <n v="0"/>
    <n v="2.21"/>
    <n v="0"/>
    <n v="1.02"/>
    <n v="0"/>
    <n v="0"/>
    <n v="0"/>
    <n v="0"/>
    <n v="0"/>
    <n v="0"/>
    <n v="0"/>
    <n v="0"/>
    <n v="0"/>
    <n v="0"/>
    <n v="0"/>
    <n v="1.01"/>
    <n v="0"/>
    <n v="1369.42"/>
    <n v="1079.29"/>
    <n v="1764"/>
    <n v="0"/>
    <n v="0"/>
    <n v="134.38999999999999"/>
    <n v="39.92"/>
    <n v="0"/>
    <n v="0"/>
    <n v="0"/>
    <n v="0"/>
    <n v="0"/>
    <n v="0"/>
    <n v="0"/>
    <n v="0"/>
    <n v="0"/>
    <n v="0"/>
    <n v="6.38"/>
    <n v="0"/>
    <n v="0"/>
    <n v="0"/>
    <n v="0"/>
    <n v="0"/>
    <n v="0"/>
    <n v="0"/>
    <n v="4.6399999999999997"/>
    <n v="0"/>
    <n v="0"/>
    <n v="0"/>
    <n v="0"/>
    <n v="0"/>
    <n v="0"/>
    <n v="0"/>
    <n v="0"/>
    <n v="0"/>
    <n v="0"/>
    <n v="0"/>
    <n v="0.10200000000000001"/>
    <n v="0"/>
    <n v="0"/>
    <n v="0"/>
    <n v="0"/>
    <n v="0"/>
    <n v="0"/>
    <n v="0"/>
    <n v="0"/>
    <n v="0"/>
    <n v="0"/>
    <n v="0"/>
    <n v="0"/>
    <n v="0"/>
    <n v="0"/>
    <n v="0"/>
    <n v="0"/>
    <n v="0"/>
    <m/>
    <n v="0"/>
    <n v="0"/>
    <s v="United States"/>
    <s v="USA"/>
    <x v="457"/>
  </r>
  <r>
    <n v="581"/>
    <x v="580"/>
    <n v="0"/>
    <n v="0"/>
    <n v="0"/>
    <n v="0"/>
    <n v="0"/>
    <n v="0"/>
    <n v="0"/>
    <n v="1.1000000000000001"/>
    <n v="2.12"/>
    <n v="3.52"/>
    <n v="12.48"/>
    <n v="0"/>
    <n v="4.99"/>
    <n v="0.9"/>
    <n v="0"/>
    <n v="0"/>
    <n v="0"/>
    <n v="16.25"/>
    <n v="0"/>
    <n v="1.75"/>
    <n v="0"/>
    <n v="0"/>
    <n v="0"/>
    <n v="0"/>
    <n v="0"/>
    <n v="291.56"/>
    <n v="47.07"/>
    <n v="33.799999999999997"/>
    <n v="0"/>
    <n v="0"/>
    <n v="0"/>
    <n v="0"/>
    <n v="0"/>
    <n v="0"/>
    <n v="0"/>
    <n v="0"/>
    <n v="0"/>
    <n v="0"/>
    <n v="4"/>
    <n v="0"/>
    <n v="0"/>
    <n v="0"/>
    <n v="2.29"/>
    <n v="0"/>
    <n v="1.4"/>
    <n v="1.79"/>
    <n v="0"/>
    <n v="2.69"/>
    <n v="0"/>
    <n v="1.39"/>
    <n v="1.79"/>
    <n v="0"/>
    <n v="0"/>
    <n v="0"/>
    <n v="0"/>
    <n v="1.3992"/>
    <n v="0.14666666666666667"/>
    <n v="1.3728000000000002"/>
    <n v="0.11000000000000001"/>
    <n v="0.1145"/>
    <n v="0"/>
    <n v="0.41999999999999993"/>
    <n v="0.53700000000000003"/>
    <n v="0.80700000000000005"/>
    <n v="0"/>
    <n v="8.3400000000000002E-2"/>
    <n v="5.3700000000000005E-2"/>
    <n v="0"/>
    <n v="0.32500000000000001"/>
    <n v="0"/>
    <n v="0"/>
    <n v="0"/>
    <n v="0"/>
    <n v="0"/>
    <n v="0"/>
    <n v="0"/>
    <m/>
    <n v="0"/>
    <n v="0"/>
    <s v="Germany"/>
    <s v="DEU"/>
    <x v="458"/>
  </r>
  <r>
    <n v="582"/>
    <x v="581"/>
    <n v="0"/>
    <n v="0"/>
    <n v="0"/>
    <n v="1.41"/>
    <n v="0"/>
    <n v="0.65"/>
    <n v="0.59"/>
    <n v="1.29"/>
    <n v="0.67"/>
    <n v="2.7"/>
    <n v="5.41"/>
    <n v="0.83"/>
    <n v="0"/>
    <n v="0"/>
    <n v="0"/>
    <n v="0"/>
    <n v="0"/>
    <n v="4.28"/>
    <n v="0"/>
    <n v="1.02"/>
    <n v="0"/>
    <n v="318.26"/>
    <n v="0"/>
    <n v="0"/>
    <n v="0"/>
    <n v="0"/>
    <n v="46.48"/>
    <n v="12.07"/>
    <n v="0"/>
    <n v="0"/>
    <n v="0"/>
    <n v="0"/>
    <n v="0"/>
    <n v="0"/>
    <n v="0"/>
    <n v="0"/>
    <n v="0"/>
    <n v="0"/>
    <n v="0"/>
    <n v="0"/>
    <n v="0"/>
    <n v="0"/>
    <n v="1.51"/>
    <n v="0"/>
    <n v="0"/>
    <n v="0"/>
    <n v="1.55"/>
    <n v="0"/>
    <n v="1.33"/>
    <n v="1.5"/>
    <n v="0"/>
    <n v="0"/>
    <n v="0"/>
    <n v="0"/>
    <n v="0"/>
    <n v="0.44219999999999998"/>
    <n v="0.1125"/>
    <n v="0.59510000000000007"/>
    <n v="0.129"/>
    <n v="7.5499999999999998E-2"/>
    <n v="0"/>
    <n v="0"/>
    <n v="0"/>
    <n v="0"/>
    <n v="7.980000000000001E-2"/>
    <n v="0.09"/>
    <n v="0"/>
    <n v="0"/>
    <n v="8.5600000000000009E-2"/>
    <n v="0"/>
    <n v="0"/>
    <n v="0"/>
    <n v="0"/>
    <n v="0"/>
    <n v="0"/>
    <n v="0"/>
    <m/>
    <n v="0"/>
    <n v="0"/>
    <s v="Namibia"/>
    <s v="NAM"/>
    <x v="459"/>
  </r>
  <r>
    <n v="583"/>
    <x v="582"/>
    <n v="16.25"/>
    <n v="74.27"/>
    <n v="0"/>
    <n v="7.2"/>
    <n v="8.36"/>
    <n v="0"/>
    <n v="0"/>
    <n v="0"/>
    <n v="0"/>
    <n v="0"/>
    <n v="0"/>
    <n v="0"/>
    <n v="0"/>
    <n v="0"/>
    <n v="0"/>
    <n v="0"/>
    <n v="0"/>
    <n v="0"/>
    <n v="0"/>
    <n v="0.83"/>
    <n v="0"/>
    <n v="0"/>
    <n v="0"/>
    <n v="0"/>
    <n v="0"/>
    <n v="0"/>
    <n v="0"/>
    <n v="39.92"/>
    <n v="0"/>
    <n v="0"/>
    <n v="0"/>
    <n v="0"/>
    <n v="0"/>
    <n v="0"/>
    <n v="0"/>
    <n v="0"/>
    <n v="0"/>
    <n v="0"/>
    <n v="6.45"/>
    <n v="0"/>
    <n v="0"/>
    <n v="0"/>
    <n v="0"/>
    <n v="0"/>
    <n v="0"/>
    <n v="0"/>
    <n v="5.2"/>
    <n v="0"/>
    <n v="0"/>
    <n v="0"/>
    <n v="0"/>
    <n v="0"/>
    <n v="0"/>
    <n v="0"/>
    <n v="0"/>
    <n v="0"/>
    <n v="0"/>
    <n v="0"/>
    <n v="0"/>
    <n v="0"/>
    <n v="0"/>
    <n v="0"/>
    <n v="0"/>
    <n v="0"/>
    <n v="0"/>
    <n v="0"/>
    <n v="0"/>
    <n v="0"/>
    <n v="0"/>
    <n v="0"/>
    <n v="0"/>
    <n v="0"/>
    <n v="0"/>
    <n v="0"/>
    <n v="0"/>
    <n v="0"/>
    <m/>
    <n v="0"/>
    <n v="0"/>
    <s v="United States"/>
    <s v="USA"/>
    <x v="311"/>
  </r>
  <r>
    <n v="584"/>
    <x v="583"/>
    <n v="21.82"/>
    <n v="92.84"/>
    <n v="11.14"/>
    <n v="6.5"/>
    <n v="9.2799999999999994"/>
    <n v="2.42"/>
    <n v="2.0299999999999998"/>
    <n v="0.96"/>
    <n v="3.53"/>
    <n v="3.87"/>
    <n v="13.95"/>
    <n v="2.41"/>
    <n v="13.93"/>
    <n v="3.59"/>
    <n v="4.49"/>
    <n v="7.71"/>
    <n v="2.5499999999999998"/>
    <n v="15.53"/>
    <n v="0"/>
    <n v="0.83"/>
    <n v="0"/>
    <n v="1759.72"/>
    <n v="1338.17"/>
    <n v="2738.85"/>
    <n v="2140.02"/>
    <n v="184.37"/>
    <n v="57.52"/>
    <n v="48.55"/>
    <n v="55.09"/>
    <n v="0"/>
    <n v="15.78"/>
    <n v="44.56"/>
    <n v="40.54"/>
    <n v="84.38"/>
    <n v="111.94"/>
    <n v="0"/>
    <n v="2068.65"/>
    <n v="5748.04"/>
    <n v="6.52"/>
    <n v="0"/>
    <n v="0"/>
    <n v="0"/>
    <n v="7.12"/>
    <n v="6.69"/>
    <n v="3.85"/>
    <n v="2.15"/>
    <n v="4.92"/>
    <n v="5.18"/>
    <n v="4.87"/>
    <n v="2.08"/>
    <n v="3.76"/>
    <n v="15.54"/>
    <n v="21121.62"/>
    <n v="0"/>
    <n v="0"/>
    <n v="2.3297999999999996"/>
    <n v="0.16125"/>
    <n v="1.5345"/>
    <n v="9.6000000000000002E-2"/>
    <n v="0.35599999999999998"/>
    <n v="0.33450000000000002"/>
    <n v="1.155"/>
    <n v="0.64499999999999991"/>
    <n v="1.5539999999999998"/>
    <n v="0.29220000000000002"/>
    <n v="0.12479999999999999"/>
    <n v="0.11279999999999998"/>
    <n v="0.15540000000000001"/>
    <n v="0.31059999999999999"/>
    <n v="9.1618499999999976"/>
    <n v="3344.075249999999"/>
    <n v="2675.2601999999993"/>
    <n v="17968.667999999998"/>
    <n v="20482.919999999998"/>
    <n v="12093.888000000001"/>
    <n v="13266.27"/>
    <m/>
    <n v="0"/>
    <n v="0"/>
    <s v="United States"/>
    <s v="USA"/>
    <x v="460"/>
  </r>
  <r>
    <n v="585"/>
    <x v="584"/>
    <n v="12"/>
    <n v="60"/>
    <n v="10"/>
    <n v="4"/>
    <n v="4"/>
    <n v="2.69"/>
    <n v="2.42"/>
    <n v="1.24"/>
    <n v="1.92"/>
    <n v="3.2"/>
    <n v="12.59"/>
    <n v="0.79"/>
    <n v="5"/>
    <n v="0.97"/>
    <n v="1.68"/>
    <n v="8.1999999999999993"/>
    <n v="3.2"/>
    <n v="12.36"/>
    <n v="50"/>
    <n v="1.81"/>
    <n v="30572.5"/>
    <n v="1276.1600000000001"/>
    <n v="904.45"/>
    <n v="2423.67"/>
    <n v="1712.28"/>
    <n v="352.61"/>
    <n v="39.86"/>
    <n v="23.11"/>
    <n v="36.049999999999997"/>
    <n v="22.73"/>
    <n v="12.65"/>
    <n v="85.5"/>
    <n v="35.840000000000003"/>
    <n v="90.22"/>
    <n v="133.75"/>
    <n v="8147.85"/>
    <n v="6009.52"/>
    <n v="3160.39"/>
    <n v="4.08"/>
    <n v="4.9000000000000004"/>
    <n v="2.1"/>
    <n v="0"/>
    <n v="2.58"/>
    <n v="2.41"/>
    <n v="1.64"/>
    <n v="1.5"/>
    <n v="3.47"/>
    <n v="2.8"/>
    <n v="2.96"/>
    <n v="1.66"/>
    <n v="1.81"/>
    <n v="14.46"/>
    <n v="29336.67"/>
    <n v="0"/>
    <n v="9200"/>
    <n v="1.2671999999999999"/>
    <n v="0.13333333333333333"/>
    <n v="1.3849"/>
    <n v="0.124"/>
    <n v="0.129"/>
    <n v="0.12050000000000001"/>
    <n v="0.49199999999999999"/>
    <n v="0.44999999999999996"/>
    <n v="0.83999999999999986"/>
    <n v="0.17760000000000001"/>
    <n v="9.9599999999999994E-2"/>
    <n v="5.4300000000000001E-2"/>
    <n v="0.14460000000000001"/>
    <n v="0.2472"/>
    <n v="5.6642333333333319"/>
    <n v="2067.445166666666"/>
    <n v="1653.9561333333329"/>
    <n v="16892.004000000001"/>
    <n v="17581.644"/>
    <n v="10006.944"/>
    <n v="10311.173999999999"/>
    <m/>
    <n v="231.44760000000002"/>
    <n v="1101.4476"/>
    <s v="Germany"/>
    <s v="DEU"/>
    <x v="461"/>
  </r>
  <r>
    <n v="586"/>
    <x v="585"/>
    <n v="0"/>
    <n v="0"/>
    <n v="0"/>
    <n v="0"/>
    <n v="0"/>
    <n v="0"/>
    <n v="0"/>
    <n v="1.01"/>
    <n v="0"/>
    <n v="0"/>
    <n v="0"/>
    <n v="0"/>
    <n v="0"/>
    <n v="0"/>
    <n v="0"/>
    <n v="0"/>
    <n v="0"/>
    <n v="0"/>
    <n v="0"/>
    <n v="0"/>
    <n v="0"/>
    <n v="0"/>
    <n v="0"/>
    <n v="0"/>
    <n v="0"/>
    <n v="0"/>
    <n v="47.95"/>
    <n v="0"/>
    <n v="0"/>
    <n v="0"/>
    <n v="0"/>
    <n v="0"/>
    <n v="0"/>
    <n v="0"/>
    <n v="0"/>
    <n v="0"/>
    <n v="0"/>
    <n v="0"/>
    <n v="0"/>
    <n v="0"/>
    <n v="0"/>
    <n v="0"/>
    <n v="0"/>
    <n v="0"/>
    <n v="0"/>
    <n v="0"/>
    <n v="0"/>
    <n v="2.77"/>
    <n v="1.63"/>
    <n v="1.41"/>
    <n v="0"/>
    <n v="0"/>
    <n v="0"/>
    <n v="0"/>
    <n v="0"/>
    <n v="0"/>
    <n v="0"/>
    <n v="0"/>
    <n v="0.10100000000000001"/>
    <n v="0"/>
    <n v="0"/>
    <n v="0"/>
    <n v="0"/>
    <n v="0.83100000000000007"/>
    <n v="9.7799999999999984E-2"/>
    <n v="8.4599999999999995E-2"/>
    <n v="0"/>
    <n v="0"/>
    <n v="0"/>
    <n v="0"/>
    <n v="0"/>
    <n v="0"/>
    <n v="0"/>
    <n v="0"/>
    <n v="0"/>
    <n v="0"/>
    <m/>
    <n v="0"/>
    <n v="0"/>
    <s v="Germany"/>
    <s v="DEU"/>
    <x v="462"/>
  </r>
  <r>
    <n v="587"/>
    <x v="586"/>
    <n v="18.57"/>
    <n v="92.84"/>
    <n v="9.2799999999999994"/>
    <n v="5.57"/>
    <n v="7.43"/>
    <n v="2.59"/>
    <n v="2.1"/>
    <n v="0.97"/>
    <n v="3.25"/>
    <n v="3.32"/>
    <n v="12.21"/>
    <n v="2.0299999999999998"/>
    <n v="13"/>
    <n v="2.06"/>
    <n v="2.79"/>
    <n v="8.77"/>
    <n v="1.36"/>
    <n v="9.86"/>
    <n v="39.450000000000003"/>
    <n v="0.75"/>
    <n v="0"/>
    <n v="2138.2399999999998"/>
    <n v="1462.16"/>
    <n v="3736.9"/>
    <n v="2501.2800000000002"/>
    <n v="193.96"/>
    <n v="62"/>
    <n v="53.64"/>
    <n v="49.04"/>
    <n v="0"/>
    <n v="13"/>
    <n v="57.07"/>
    <n v="54.22"/>
    <n v="86.34"/>
    <n v="126.5"/>
    <n v="9375.5300000000007"/>
    <n v="3441.5"/>
    <n v="5188.6400000000003"/>
    <n v="6.62"/>
    <n v="0"/>
    <n v="0"/>
    <n v="0"/>
    <n v="5.54"/>
    <n v="4.28"/>
    <n v="3.02"/>
    <n v="1.86"/>
    <n v="5"/>
    <n v="3.1"/>
    <n v="3.69"/>
    <n v="1.31"/>
    <n v="3.23"/>
    <n v="13.98"/>
    <n v="26382.22"/>
    <n v="1420.49"/>
    <n v="0"/>
    <n v="2.145"/>
    <n v="0.13833333333333334"/>
    <n v="1.3431000000000002"/>
    <n v="9.7000000000000003E-2"/>
    <n v="0.27700000000000002"/>
    <n v="0.21400000000000002"/>
    <n v="0.90600000000000003"/>
    <n v="0.55800000000000005"/>
    <n v="0.93"/>
    <n v="0.22139999999999999"/>
    <n v="7.8600000000000003E-2"/>
    <n v="9.69E-2"/>
    <n v="0.13980000000000001"/>
    <n v="0.19719999999999999"/>
    <n v="7.3423333333333325"/>
    <n v="2679.9516666666664"/>
    <n v="2143.9613333333332"/>
    <n v="24055.800000000003"/>
    <n v="23804.016000000003"/>
    <n v="14463.84"/>
    <n v="14451.936000000002"/>
    <m/>
    <n v="207.05469999999997"/>
    <n v="0"/>
    <s v="United States"/>
    <s v="USA"/>
    <x v="463"/>
  </r>
  <r>
    <n v="588"/>
    <x v="587"/>
    <n v="15"/>
    <n v="0"/>
    <n v="0"/>
    <n v="0"/>
    <n v="0"/>
    <n v="0"/>
    <n v="0"/>
    <n v="1.1000000000000001"/>
    <n v="1.99"/>
    <n v="3.54"/>
    <n v="11.92"/>
    <n v="0"/>
    <n v="4.99"/>
    <n v="0.9"/>
    <n v="0"/>
    <n v="0"/>
    <n v="3.15"/>
    <n v="16.52"/>
    <n v="0"/>
    <n v="1.76"/>
    <n v="0"/>
    <n v="733.33"/>
    <n v="510"/>
    <n v="0"/>
    <n v="0"/>
    <n v="0"/>
    <n v="47.95"/>
    <n v="33.299999999999997"/>
    <n v="0"/>
    <n v="0"/>
    <n v="0"/>
    <n v="0"/>
    <n v="0"/>
    <n v="0"/>
    <n v="0"/>
    <n v="0"/>
    <n v="0"/>
    <n v="2566.6999999999998"/>
    <n v="4"/>
    <n v="0"/>
    <n v="0"/>
    <n v="0"/>
    <n v="1.96"/>
    <n v="1.99"/>
    <n v="1.46"/>
    <n v="1.79"/>
    <n v="3.06"/>
    <n v="2.69"/>
    <n v="1.29"/>
    <n v="1.38"/>
    <n v="1.79"/>
    <n v="14.9"/>
    <n v="0"/>
    <n v="0"/>
    <n v="0"/>
    <n v="1.3133999999999999"/>
    <n v="0.14749999999999999"/>
    <n v="1.3111999999999999"/>
    <n v="0.11000000000000001"/>
    <n v="9.8000000000000004E-2"/>
    <n v="9.9500000000000005E-2"/>
    <n v="0.438"/>
    <n v="0.53700000000000003"/>
    <n v="0.80700000000000005"/>
    <n v="7.7399999999999997E-2"/>
    <n v="8.2799999999999999E-2"/>
    <n v="5.3700000000000005E-2"/>
    <n v="0.14900000000000002"/>
    <n v="0.33040000000000003"/>
    <n v="5.5548999999999999"/>
    <n v="2027.5384999999999"/>
    <n v="1622.0308"/>
    <n v="0"/>
    <n v="0"/>
    <n v="0"/>
    <n v="0"/>
    <m/>
    <n v="0"/>
    <n v="0"/>
    <s v="Germany"/>
    <s v="DEU"/>
    <x v="464"/>
  </r>
  <r>
    <n v="589"/>
    <x v="588"/>
    <n v="0"/>
    <n v="0"/>
    <n v="0"/>
    <n v="0"/>
    <n v="0"/>
    <n v="0"/>
    <n v="0"/>
    <n v="0"/>
    <n v="0"/>
    <n v="0"/>
    <n v="0"/>
    <n v="0"/>
    <n v="0"/>
    <n v="0"/>
    <n v="0"/>
    <n v="0"/>
    <n v="0"/>
    <n v="0"/>
    <n v="0"/>
    <n v="1.1499999999999999"/>
    <n v="0"/>
    <n v="0"/>
    <n v="0"/>
    <n v="0"/>
    <n v="0"/>
    <n v="0"/>
    <n v="0"/>
    <n v="0"/>
    <n v="0"/>
    <n v="0"/>
    <n v="0"/>
    <n v="0"/>
    <n v="0"/>
    <n v="0"/>
    <n v="0"/>
    <n v="0"/>
    <n v="0"/>
    <n v="4318.1000000000004"/>
    <n v="0"/>
    <n v="0"/>
    <n v="0"/>
    <n v="0"/>
    <n v="0"/>
    <n v="0"/>
    <n v="0"/>
    <n v="0"/>
    <n v="0"/>
    <n v="0"/>
    <n v="0"/>
    <n v="0"/>
    <n v="0"/>
    <n v="0"/>
    <n v="0"/>
    <n v="0"/>
    <n v="0"/>
    <n v="0"/>
    <n v="0"/>
    <n v="0"/>
    <n v="0"/>
    <n v="0"/>
    <n v="0"/>
    <n v="0"/>
    <n v="0"/>
    <n v="0"/>
    <n v="0"/>
    <n v="0"/>
    <n v="0"/>
    <n v="0"/>
    <n v="0"/>
    <n v="0"/>
    <n v="0"/>
    <n v="0"/>
    <n v="0"/>
    <n v="0"/>
    <n v="0"/>
    <n v="0"/>
    <m/>
    <n v="0"/>
    <n v="0"/>
    <s v="United States"/>
    <s v="USA"/>
    <x v="465"/>
  </r>
  <r>
    <n v="590"/>
    <x v="589"/>
    <n v="18.57"/>
    <n v="93.31"/>
    <n v="0"/>
    <n v="0"/>
    <n v="0"/>
    <n v="2.09"/>
    <n v="2.5499999999999998"/>
    <n v="1.0900000000000001"/>
    <n v="3.11"/>
    <n v="3.58"/>
    <n v="0"/>
    <n v="0"/>
    <n v="0"/>
    <n v="1.61"/>
    <n v="0"/>
    <n v="0"/>
    <n v="0"/>
    <n v="0"/>
    <n v="0"/>
    <n v="0.84"/>
    <n v="0"/>
    <n v="1392.63"/>
    <n v="1411.2"/>
    <n v="0"/>
    <n v="0"/>
    <n v="117.91"/>
    <n v="0"/>
    <n v="37.909999999999997"/>
    <n v="0"/>
    <n v="0"/>
    <n v="0"/>
    <n v="0"/>
    <n v="0"/>
    <n v="0"/>
    <n v="0"/>
    <n v="0"/>
    <n v="0"/>
    <n v="4674.51"/>
    <n v="6.5"/>
    <n v="0"/>
    <n v="0"/>
    <n v="0"/>
    <n v="0"/>
    <n v="0"/>
    <n v="0"/>
    <n v="0"/>
    <n v="4.47"/>
    <n v="0"/>
    <n v="0"/>
    <n v="0"/>
    <n v="0"/>
    <n v="0"/>
    <n v="0"/>
    <n v="0"/>
    <n v="0"/>
    <n v="2.0526"/>
    <n v="0.14916666666666667"/>
    <n v="0"/>
    <n v="0.10900000000000001"/>
    <n v="0"/>
    <n v="0"/>
    <n v="0"/>
    <n v="0"/>
    <n v="0"/>
    <n v="0"/>
    <n v="0"/>
    <n v="0"/>
    <n v="0"/>
    <n v="0"/>
    <n v="0"/>
    <n v="0"/>
    <n v="0"/>
    <n v="0"/>
    <n v="0"/>
    <n v="0"/>
    <n v="0"/>
    <m/>
    <n v="0"/>
    <n v="0"/>
    <s v="United States"/>
    <s v="USA"/>
    <x v="466"/>
  </r>
  <r>
    <n v="591"/>
    <x v="590"/>
    <n v="13"/>
    <n v="0"/>
    <n v="0"/>
    <n v="0"/>
    <n v="0"/>
    <n v="0"/>
    <n v="0"/>
    <n v="1.1299999999999999"/>
    <n v="2.14"/>
    <n v="3.17"/>
    <n v="15.56"/>
    <n v="0"/>
    <n v="0"/>
    <n v="0.9"/>
    <n v="0"/>
    <n v="0"/>
    <n v="0"/>
    <n v="13.35"/>
    <n v="0"/>
    <n v="1.73"/>
    <n v="0"/>
    <n v="521.25"/>
    <n v="0"/>
    <n v="0"/>
    <n v="0"/>
    <n v="0"/>
    <n v="44.84"/>
    <n v="0"/>
    <n v="33.75"/>
    <n v="0"/>
    <n v="0"/>
    <n v="0"/>
    <n v="0"/>
    <n v="0"/>
    <n v="0"/>
    <n v="0"/>
    <n v="0"/>
    <n v="0"/>
    <n v="0"/>
    <n v="0"/>
    <n v="0"/>
    <n v="0"/>
    <n v="2.37"/>
    <n v="0"/>
    <n v="0"/>
    <n v="0"/>
    <n v="0"/>
    <n v="0"/>
    <n v="1.29"/>
    <n v="1.38"/>
    <n v="0"/>
    <n v="0"/>
    <n v="0"/>
    <n v="0"/>
    <n v="0"/>
    <n v="1.4124000000000001"/>
    <n v="0.13208333333333333"/>
    <n v="1.7116000000000002"/>
    <n v="0.11299999999999999"/>
    <n v="0.11850000000000001"/>
    <n v="0"/>
    <n v="0"/>
    <n v="0"/>
    <n v="0"/>
    <n v="7.7399999999999997E-2"/>
    <n v="8.2799999999999999E-2"/>
    <n v="0"/>
    <n v="0"/>
    <n v="0.26700000000000002"/>
    <n v="0"/>
    <n v="0"/>
    <n v="0"/>
    <n v="0"/>
    <n v="0"/>
    <n v="0"/>
    <n v="0"/>
    <m/>
    <n v="0"/>
    <n v="0"/>
    <s v="Germany"/>
    <s v="DEU"/>
    <x v="467"/>
  </r>
  <r>
    <n v="592"/>
    <x v="591"/>
    <n v="0"/>
    <n v="0"/>
    <n v="0"/>
    <n v="0"/>
    <n v="0"/>
    <n v="0"/>
    <n v="0"/>
    <n v="0"/>
    <n v="0"/>
    <n v="0"/>
    <n v="0"/>
    <n v="0"/>
    <n v="0"/>
    <n v="0"/>
    <n v="0"/>
    <n v="0"/>
    <n v="0"/>
    <n v="0"/>
    <n v="0"/>
    <n v="0.72"/>
    <n v="0"/>
    <n v="0"/>
    <n v="0"/>
    <n v="0"/>
    <n v="0"/>
    <n v="0"/>
    <n v="0"/>
    <n v="0"/>
    <n v="0"/>
    <n v="0"/>
    <n v="0"/>
    <n v="0"/>
    <n v="0"/>
    <n v="0"/>
    <n v="0"/>
    <n v="0"/>
    <n v="0"/>
    <n v="3712.14"/>
    <n v="6.45"/>
    <n v="0"/>
    <n v="0"/>
    <n v="0"/>
    <n v="0"/>
    <n v="0"/>
    <n v="0"/>
    <n v="0"/>
    <n v="0"/>
    <n v="0"/>
    <n v="0"/>
    <n v="0"/>
    <n v="0"/>
    <n v="0"/>
    <n v="0"/>
    <n v="0"/>
    <n v="0"/>
    <n v="0"/>
    <n v="0"/>
    <n v="0"/>
    <n v="0"/>
    <n v="0"/>
    <n v="0"/>
    <n v="0"/>
    <n v="0"/>
    <n v="0"/>
    <n v="0"/>
    <n v="0"/>
    <n v="0"/>
    <n v="0"/>
    <n v="0"/>
    <n v="0"/>
    <n v="0"/>
    <n v="0"/>
    <n v="0"/>
    <n v="0"/>
    <n v="0"/>
    <n v="0"/>
    <m/>
    <n v="0"/>
    <n v="0"/>
    <s v="United States"/>
    <s v="USA"/>
    <x v="468"/>
  </r>
  <r>
    <n v="593"/>
    <x v="592"/>
    <n v="0"/>
    <n v="0"/>
    <n v="0"/>
    <n v="0"/>
    <n v="0"/>
    <n v="0"/>
    <n v="0"/>
    <n v="0"/>
    <n v="0"/>
    <n v="0"/>
    <n v="0"/>
    <n v="0"/>
    <n v="0"/>
    <n v="0"/>
    <n v="0"/>
    <n v="0"/>
    <n v="0"/>
    <n v="0"/>
    <n v="0"/>
    <n v="0.78"/>
    <n v="0"/>
    <n v="0"/>
    <n v="0"/>
    <n v="0"/>
    <n v="0"/>
    <n v="0"/>
    <n v="0"/>
    <n v="0"/>
    <n v="0"/>
    <n v="0"/>
    <n v="0"/>
    <n v="0"/>
    <n v="0"/>
    <n v="0"/>
    <n v="0"/>
    <n v="0"/>
    <n v="0"/>
    <n v="3078.34"/>
    <n v="6.5"/>
    <n v="0"/>
    <n v="0"/>
    <n v="0"/>
    <n v="0"/>
    <n v="0"/>
    <n v="0"/>
    <n v="0"/>
    <n v="0"/>
    <n v="0"/>
    <n v="0"/>
    <n v="0"/>
    <n v="0"/>
    <n v="0"/>
    <n v="0"/>
    <n v="0"/>
    <n v="0"/>
    <n v="0"/>
    <n v="0"/>
    <n v="0"/>
    <n v="0"/>
    <n v="0"/>
    <n v="0"/>
    <n v="0"/>
    <n v="0"/>
    <n v="0"/>
    <n v="0"/>
    <n v="0"/>
    <n v="0"/>
    <n v="0"/>
    <n v="0"/>
    <n v="0"/>
    <n v="0"/>
    <n v="0"/>
    <n v="0"/>
    <n v="0"/>
    <n v="0"/>
    <n v="0"/>
    <m/>
    <n v="0"/>
    <n v="0"/>
    <s v="United States"/>
    <s v="USA"/>
    <x v="469"/>
  </r>
  <r>
    <n v="594"/>
    <x v="593"/>
    <n v="0"/>
    <n v="0"/>
    <n v="0"/>
    <n v="0"/>
    <n v="0"/>
    <n v="0"/>
    <n v="0"/>
    <n v="1.0900000000000001"/>
    <n v="1.97"/>
    <n v="3.45"/>
    <n v="12.6"/>
    <n v="0"/>
    <n v="4.99"/>
    <n v="0.9"/>
    <n v="1.69"/>
    <n v="0"/>
    <n v="0"/>
    <n v="16.899999999999999"/>
    <n v="54.5"/>
    <n v="1.73"/>
    <n v="0"/>
    <n v="0"/>
    <n v="0"/>
    <n v="0"/>
    <n v="0"/>
    <n v="0"/>
    <n v="47.95"/>
    <n v="39.950000000000003"/>
    <n v="0"/>
    <n v="0"/>
    <n v="0"/>
    <n v="0"/>
    <n v="0"/>
    <n v="0"/>
    <n v="0"/>
    <n v="0"/>
    <n v="0"/>
    <n v="0"/>
    <n v="0"/>
    <n v="0"/>
    <n v="0"/>
    <n v="0"/>
    <n v="2.19"/>
    <n v="1.99"/>
    <n v="1.4"/>
    <n v="1.79"/>
    <n v="0"/>
    <n v="2.76"/>
    <n v="1.59"/>
    <n v="1.4"/>
    <n v="0"/>
    <n v="14.9"/>
    <n v="0"/>
    <n v="0"/>
    <n v="0"/>
    <n v="1.3001999999999998"/>
    <n v="0.14375000000000002"/>
    <n v="1.3860000000000001"/>
    <n v="0.10900000000000001"/>
    <n v="0.1095"/>
    <n v="9.9500000000000005E-2"/>
    <n v="0.41999999999999993"/>
    <n v="0.53700000000000003"/>
    <n v="0.82799999999999996"/>
    <n v="9.5399999999999999E-2"/>
    <n v="8.3999999999999991E-2"/>
    <n v="0"/>
    <n v="0.14900000000000002"/>
    <n v="0.33799999999999997"/>
    <n v="0"/>
    <n v="0"/>
    <n v="0"/>
    <n v="0"/>
    <n v="0"/>
    <n v="0"/>
    <n v="0"/>
    <m/>
    <n v="0"/>
    <n v="0"/>
    <s v="Germany"/>
    <s v="DEU"/>
    <x v="470"/>
  </r>
  <r>
    <n v="595"/>
    <x v="594"/>
    <n v="0"/>
    <n v="0"/>
    <n v="0"/>
    <n v="0"/>
    <n v="0"/>
    <n v="0"/>
    <n v="0"/>
    <n v="0"/>
    <n v="0"/>
    <n v="3.46"/>
    <n v="0"/>
    <n v="1.97"/>
    <n v="11.37"/>
    <n v="2.09"/>
    <n v="0"/>
    <n v="0"/>
    <n v="0"/>
    <n v="0"/>
    <n v="0"/>
    <n v="0.78"/>
    <n v="0"/>
    <n v="0"/>
    <n v="0"/>
    <n v="0"/>
    <n v="0"/>
    <n v="0"/>
    <n v="48.74"/>
    <n v="43.52"/>
    <n v="26.74"/>
    <n v="0"/>
    <n v="0"/>
    <n v="0"/>
    <n v="0"/>
    <n v="0"/>
    <n v="0"/>
    <n v="0"/>
    <n v="0"/>
    <n v="3036.46"/>
    <n v="6.45"/>
    <n v="0"/>
    <n v="0"/>
    <n v="0"/>
    <n v="0"/>
    <n v="0"/>
    <n v="0"/>
    <n v="0"/>
    <n v="0"/>
    <n v="0"/>
    <n v="0"/>
    <n v="0"/>
    <n v="0"/>
    <n v="0"/>
    <n v="0"/>
    <n v="0"/>
    <n v="0"/>
    <n v="0"/>
    <n v="0.14416666666666667"/>
    <n v="0"/>
    <n v="0"/>
    <n v="0"/>
    <n v="0"/>
    <n v="0"/>
    <n v="0"/>
    <n v="0"/>
    <n v="0"/>
    <n v="0"/>
    <n v="0"/>
    <n v="0"/>
    <n v="0"/>
    <n v="0"/>
    <n v="0"/>
    <n v="0"/>
    <n v="0"/>
    <n v="0"/>
    <n v="0"/>
    <n v="0"/>
    <m/>
    <n v="0"/>
    <n v="0"/>
    <s v="United States"/>
    <s v="USA"/>
    <x v="172"/>
  </r>
  <r>
    <n v="596"/>
    <x v="595"/>
    <n v="17.18"/>
    <n v="0"/>
    <n v="0"/>
    <n v="0"/>
    <n v="0"/>
    <n v="2.85"/>
    <n v="2.37"/>
    <n v="0"/>
    <n v="0"/>
    <n v="0"/>
    <n v="0"/>
    <n v="0"/>
    <n v="0"/>
    <n v="1.61"/>
    <n v="0"/>
    <n v="0"/>
    <n v="0"/>
    <n v="0"/>
    <n v="0"/>
    <n v="0.96"/>
    <n v="0"/>
    <n v="0"/>
    <n v="0"/>
    <n v="0"/>
    <n v="0"/>
    <n v="0"/>
    <n v="0"/>
    <n v="39.92"/>
    <n v="0"/>
    <n v="0"/>
    <n v="0"/>
    <n v="0"/>
    <n v="0"/>
    <n v="0"/>
    <n v="0"/>
    <n v="0"/>
    <n v="0"/>
    <n v="4131.4799999999996"/>
    <n v="6.47"/>
    <n v="0"/>
    <n v="0"/>
    <n v="0"/>
    <n v="0"/>
    <n v="0"/>
    <n v="0"/>
    <n v="0"/>
    <n v="5.18"/>
    <n v="0"/>
    <n v="0"/>
    <n v="0"/>
    <n v="0"/>
    <n v="0"/>
    <n v="0"/>
    <n v="0"/>
    <n v="0"/>
    <n v="0"/>
    <n v="0"/>
    <n v="0"/>
    <n v="0"/>
    <n v="0"/>
    <n v="0"/>
    <n v="0"/>
    <n v="0"/>
    <n v="0"/>
    <n v="0"/>
    <n v="0"/>
    <n v="0"/>
    <n v="0"/>
    <n v="0"/>
    <n v="0"/>
    <n v="0"/>
    <n v="0"/>
    <n v="0"/>
    <n v="0"/>
    <n v="0"/>
    <n v="0"/>
    <m/>
    <n v="0"/>
    <n v="0"/>
    <s v="United States"/>
    <s v="USA"/>
    <x v="471"/>
  </r>
  <r>
    <n v="597"/>
    <x v="596"/>
    <n v="23.21"/>
    <n v="95.16"/>
    <n v="11.14"/>
    <n v="7.89"/>
    <n v="9.2799999999999994"/>
    <n v="2.82"/>
    <n v="2.36"/>
    <n v="1.23"/>
    <n v="4.3499999999999996"/>
    <n v="4.6100000000000003"/>
    <n v="17.399999999999999"/>
    <n v="3.62"/>
    <n v="13.93"/>
    <n v="1.76"/>
    <n v="0"/>
    <n v="0"/>
    <n v="2.23"/>
    <n v="14.57"/>
    <n v="83.56"/>
    <n v="0.87"/>
    <n v="0"/>
    <n v="2874.63"/>
    <n v="2135.37"/>
    <n v="5446.75"/>
    <n v="3237.88"/>
    <n v="222.4"/>
    <n v="65.53"/>
    <n v="52.22"/>
    <n v="86.55"/>
    <n v="0"/>
    <n v="15.27"/>
    <n v="68.7"/>
    <n v="51.99"/>
    <n v="91.29"/>
    <n v="0"/>
    <n v="0"/>
    <n v="0"/>
    <n v="5616.21"/>
    <n v="6.53"/>
    <n v="0"/>
    <n v="0"/>
    <n v="0"/>
    <n v="5.05"/>
    <n v="7.16"/>
    <n v="4.0199999999999996"/>
    <n v="3.02"/>
    <n v="5.2"/>
    <n v="7.42"/>
    <n v="5.6"/>
    <n v="1.86"/>
    <n v="3.33"/>
    <n v="16.71"/>
    <n v="0"/>
    <n v="0"/>
    <n v="0"/>
    <n v="2.8709999999999996"/>
    <n v="0.19208333333333336"/>
    <n v="1.9140000000000001"/>
    <n v="0.123"/>
    <n v="0.2525"/>
    <n v="0.35799999999999998"/>
    <n v="1.206"/>
    <n v="0.90599999999999992"/>
    <n v="2.226"/>
    <n v="0.33599999999999997"/>
    <n v="0.1116"/>
    <n v="9.9900000000000003E-2"/>
    <n v="0.16710000000000003"/>
    <n v="0.29139999999999999"/>
    <n v="11.054583333333332"/>
    <n v="4034.922916666666"/>
    <n v="3227.938333333333"/>
    <n v="34485.491999999998"/>
    <n v="30600.647999999994"/>
    <n v="19052.772000000001"/>
    <n v="20678.057999999997"/>
    <m/>
    <n v="264.54820000000001"/>
    <n v="0"/>
    <s v="United States"/>
    <s v="USA"/>
    <x v="472"/>
  </r>
  <r>
    <n v="598"/>
    <x v="597"/>
    <n v="12"/>
    <n v="56"/>
    <n v="10"/>
    <n v="4.2"/>
    <n v="2.75"/>
    <n v="2.12"/>
    <n v="1.87"/>
    <n v="1.08"/>
    <n v="2.21"/>
    <n v="3.48"/>
    <n v="12.07"/>
    <n v="0"/>
    <n v="4.99"/>
    <n v="1"/>
    <n v="1.69"/>
    <n v="0"/>
    <n v="3.2"/>
    <n v="16.14"/>
    <n v="49.5"/>
    <n v="1.73"/>
    <n v="0"/>
    <n v="907.5"/>
    <n v="662"/>
    <n v="1733.75"/>
    <n v="1160"/>
    <n v="281.98"/>
    <n v="43.42"/>
    <n v="27.48"/>
    <n v="27.25"/>
    <n v="0"/>
    <n v="11.25"/>
    <n v="68.3"/>
    <n v="0"/>
    <n v="76.290000000000006"/>
    <n v="85"/>
    <n v="0"/>
    <n v="0"/>
    <n v="3326.67"/>
    <n v="3.27"/>
    <n v="0"/>
    <n v="0"/>
    <n v="0"/>
    <n v="2.15"/>
    <n v="2.0099999999999998"/>
    <n v="1.43"/>
    <n v="1.62"/>
    <n v="3.29"/>
    <n v="2.92"/>
    <n v="2.06"/>
    <n v="1.35"/>
    <n v="1.82"/>
    <n v="16.39"/>
    <n v="0"/>
    <n v="0"/>
    <n v="0"/>
    <n v="1.4585999999999999"/>
    <n v="0.14499999999999999"/>
    <n v="1.3277000000000001"/>
    <n v="0.10800000000000001"/>
    <n v="0.1075"/>
    <n v="0.10049999999999999"/>
    <n v="0.42899999999999999"/>
    <n v="0.48599999999999999"/>
    <n v="0.876"/>
    <n v="0.1236"/>
    <n v="8.1000000000000003E-2"/>
    <n v="5.4600000000000003E-2"/>
    <n v="0.16390000000000002"/>
    <n v="0.32280000000000003"/>
    <n v="5.7842000000000002"/>
    <n v="2111.2330000000002"/>
    <n v="1688.9864000000002"/>
    <n v="12363.468000000001"/>
    <n v="12197.832"/>
    <n v="7405.9679999999998"/>
    <n v="7715.8320000000003"/>
    <m/>
    <n v="0"/>
    <n v="0"/>
    <s v="Germany"/>
    <s v="DEU"/>
    <x v="473"/>
  </r>
  <r>
    <n v="599"/>
    <x v="598"/>
    <n v="23.21"/>
    <n v="0"/>
    <n v="0"/>
    <n v="0"/>
    <n v="0"/>
    <n v="0"/>
    <n v="0"/>
    <n v="0"/>
    <n v="0"/>
    <n v="0"/>
    <n v="0"/>
    <n v="0"/>
    <n v="0"/>
    <n v="1.61"/>
    <n v="0"/>
    <n v="0"/>
    <n v="0"/>
    <n v="0"/>
    <n v="0"/>
    <n v="0.87"/>
    <n v="0"/>
    <n v="1353.64"/>
    <n v="1129.58"/>
    <n v="2599.58"/>
    <n v="1863.48"/>
    <n v="0"/>
    <n v="66.150000000000006"/>
    <n v="40.46"/>
    <n v="0"/>
    <n v="0"/>
    <n v="0"/>
    <n v="0"/>
    <n v="0"/>
    <n v="0"/>
    <n v="0"/>
    <n v="0"/>
    <n v="0"/>
    <n v="3125.54"/>
    <n v="6.56"/>
    <n v="0"/>
    <n v="0"/>
    <n v="0"/>
    <n v="0"/>
    <n v="0"/>
    <n v="0"/>
    <n v="0"/>
    <n v="0"/>
    <n v="0"/>
    <n v="0"/>
    <n v="0"/>
    <n v="0"/>
    <n v="0"/>
    <n v="0"/>
    <n v="0"/>
    <n v="0"/>
    <n v="0"/>
    <n v="0"/>
    <n v="0"/>
    <n v="0"/>
    <n v="0"/>
    <n v="0"/>
    <n v="0"/>
    <n v="0"/>
    <n v="0"/>
    <n v="0"/>
    <n v="0"/>
    <n v="0"/>
    <n v="0"/>
    <n v="0"/>
    <n v="0"/>
    <n v="0"/>
    <n v="0"/>
    <n v="0"/>
    <n v="0"/>
    <n v="0"/>
    <n v="0"/>
    <m/>
    <n v="0"/>
    <n v="0"/>
    <s v="United States"/>
    <s v="USA"/>
    <x v="474"/>
  </r>
  <r>
    <n v="600"/>
    <x v="599"/>
    <n v="17.64"/>
    <n v="78.92"/>
    <n v="10.210000000000001"/>
    <n v="5.57"/>
    <n v="7.33"/>
    <n v="2.61"/>
    <n v="1.88"/>
    <n v="0.94"/>
    <n v="3.4"/>
    <n v="4.37"/>
    <n v="0"/>
    <n v="0"/>
    <n v="12.01"/>
    <n v="2.1800000000000002"/>
    <n v="3.21"/>
    <n v="0"/>
    <n v="0"/>
    <n v="9.9700000000000006"/>
    <n v="0"/>
    <n v="0.81"/>
    <n v="0"/>
    <n v="1934.21"/>
    <n v="1721.83"/>
    <n v="4145.41"/>
    <n v="2702.48"/>
    <n v="180.46"/>
    <n v="70.05"/>
    <n v="41.51"/>
    <n v="45.49"/>
    <n v="0"/>
    <n v="13.92"/>
    <n v="60.5"/>
    <n v="0"/>
    <n v="101.81"/>
    <n v="141.12"/>
    <n v="5591.93"/>
    <n v="3730.05"/>
    <n v="4852.8900000000003"/>
    <n v="6.44"/>
    <n v="0"/>
    <n v="0"/>
    <n v="0"/>
    <n v="6.2"/>
    <n v="0"/>
    <n v="0"/>
    <n v="1.63"/>
    <n v="4.75"/>
    <n v="5.62"/>
    <n v="4.16"/>
    <n v="1.66"/>
    <n v="3.02"/>
    <n v="15.54"/>
    <n v="0"/>
    <n v="0"/>
    <n v="0"/>
    <n v="2.2439999999999998"/>
    <n v="0.18208333333333335"/>
    <n v="0"/>
    <n v="9.4E-2"/>
    <n v="0.31"/>
    <n v="0"/>
    <n v="0"/>
    <n v="0.48899999999999993"/>
    <n v="1.6859999999999999"/>
    <n v="0.24959999999999999"/>
    <n v="9.9599999999999994E-2"/>
    <n v="9.0599999999999986E-2"/>
    <n v="0.15540000000000001"/>
    <n v="0.19940000000000002"/>
    <n v="0"/>
    <n v="0"/>
    <n v="0"/>
    <n v="26372.400000000001"/>
    <n v="25504.704000000005"/>
    <n v="13105.2"/>
    <n v="16678.853999999999"/>
    <m/>
    <n v="0"/>
    <n v="0"/>
    <s v="United States"/>
    <s v="USA"/>
    <x v="475"/>
  </r>
  <r>
    <n v="601"/>
    <x v="600"/>
    <n v="18"/>
    <n v="70"/>
    <n v="0"/>
    <n v="5"/>
    <n v="0"/>
    <n v="0"/>
    <n v="0"/>
    <n v="1.1399999999999999"/>
    <n v="2.41"/>
    <n v="3.18"/>
    <n v="12.79"/>
    <n v="0"/>
    <n v="4.99"/>
    <n v="0.93"/>
    <n v="0"/>
    <n v="0"/>
    <n v="0"/>
    <n v="15.58"/>
    <n v="0"/>
    <n v="1.72"/>
    <n v="0"/>
    <n v="0"/>
    <n v="0"/>
    <n v="0"/>
    <n v="0"/>
    <n v="0"/>
    <n v="47.95"/>
    <n v="39.950000000000003"/>
    <n v="0"/>
    <n v="0"/>
    <n v="0"/>
    <n v="0"/>
    <n v="0"/>
    <n v="0"/>
    <n v="0"/>
    <n v="0"/>
    <n v="0"/>
    <n v="3050"/>
    <n v="4"/>
    <n v="0"/>
    <n v="0"/>
    <n v="0"/>
    <n v="2.16"/>
    <n v="1.99"/>
    <n v="1.33"/>
    <n v="1.74"/>
    <n v="3.42"/>
    <n v="2.69"/>
    <n v="1.46"/>
    <n v="1.47"/>
    <n v="1.73"/>
    <n v="14.9"/>
    <n v="0"/>
    <n v="0"/>
    <n v="0"/>
    <n v="1.5906"/>
    <n v="0.13250000000000001"/>
    <n v="1.4069"/>
    <n v="0.11399999999999999"/>
    <n v="0.10800000000000001"/>
    <n v="9.9500000000000005E-2"/>
    <n v="0.39900000000000002"/>
    <n v="0.52200000000000002"/>
    <n v="0.80700000000000005"/>
    <n v="8.7599999999999997E-2"/>
    <n v="8.8200000000000001E-2"/>
    <n v="5.1900000000000002E-2"/>
    <n v="0.14900000000000002"/>
    <n v="0.31159999999999999"/>
    <n v="5.8677999999999999"/>
    <n v="2141.7469999999998"/>
    <n v="1713.3976"/>
    <n v="0"/>
    <n v="0"/>
    <n v="0"/>
    <n v="0"/>
    <m/>
    <n v="0"/>
    <n v="0"/>
    <s v="Germany"/>
    <s v="DEU"/>
    <x v="476"/>
  </r>
  <r>
    <n v="602"/>
    <x v="601"/>
    <n v="15"/>
    <n v="0"/>
    <n v="0"/>
    <n v="0"/>
    <n v="0"/>
    <n v="0"/>
    <n v="0"/>
    <n v="1.01"/>
    <n v="2.1"/>
    <n v="3.44"/>
    <n v="11.88"/>
    <n v="0"/>
    <n v="4.99"/>
    <n v="0.92"/>
    <n v="1.69"/>
    <n v="0"/>
    <n v="0"/>
    <n v="14.93"/>
    <n v="49"/>
    <n v="1.74"/>
    <n v="0"/>
    <n v="0"/>
    <n v="0"/>
    <n v="0"/>
    <n v="0"/>
    <n v="0"/>
    <n v="47.95"/>
    <n v="39.950000000000003"/>
    <n v="0"/>
    <n v="0"/>
    <n v="0"/>
    <n v="0"/>
    <n v="0"/>
    <n v="0"/>
    <n v="0"/>
    <n v="0"/>
    <n v="0"/>
    <n v="0"/>
    <n v="4"/>
    <n v="0"/>
    <n v="0"/>
    <n v="0"/>
    <n v="2.3199999999999998"/>
    <n v="1.99"/>
    <n v="1.53"/>
    <n v="1.79"/>
    <n v="3.36"/>
    <n v="2.69"/>
    <n v="1.63"/>
    <n v="1.29"/>
    <n v="1.79"/>
    <n v="14.92"/>
    <n v="0"/>
    <n v="0"/>
    <n v="0"/>
    <n v="1.3859999999999999"/>
    <n v="0.14333333333333334"/>
    <n v="1.3068000000000002"/>
    <n v="0.10100000000000001"/>
    <n v="0.11599999999999999"/>
    <n v="9.9500000000000005E-2"/>
    <n v="0.45899999999999996"/>
    <n v="0.53700000000000003"/>
    <n v="0.80700000000000005"/>
    <n v="9.7799999999999984E-2"/>
    <n v="7.7399999999999997E-2"/>
    <n v="5.3700000000000005E-2"/>
    <n v="0.1492"/>
    <n v="0.29860000000000003"/>
    <n v="5.6323333333333352"/>
    <n v="2055.8016666666672"/>
    <n v="1644.6413333333339"/>
    <n v="0"/>
    <n v="0"/>
    <n v="0"/>
    <n v="0"/>
    <m/>
    <n v="0"/>
    <n v="0"/>
    <s v="Germany"/>
    <s v="DEU"/>
    <x v="477"/>
  </r>
  <r>
    <n v="603"/>
    <x v="602"/>
    <n v="18.57"/>
    <n v="88.2"/>
    <n v="9.2799999999999994"/>
    <n v="6.5"/>
    <n v="7.43"/>
    <n v="2.64"/>
    <n v="2.13"/>
    <n v="1.0900000000000001"/>
    <n v="3.81"/>
    <n v="3.87"/>
    <n v="15.32"/>
    <n v="2.39"/>
    <n v="13.46"/>
    <n v="2.5299999999999998"/>
    <n v="4.0599999999999996"/>
    <n v="14.85"/>
    <n v="2.3199999999999998"/>
    <n v="12.67"/>
    <n v="83.56"/>
    <n v="1.05"/>
    <n v="0"/>
    <n v="2184.12"/>
    <n v="1517.47"/>
    <n v="3863.27"/>
    <n v="3336.52"/>
    <n v="144.97999999999999"/>
    <n v="58.61"/>
    <n v="51.93"/>
    <n v="65.3"/>
    <n v="0"/>
    <n v="13.93"/>
    <n v="57.63"/>
    <n v="68.97"/>
    <n v="92"/>
    <n v="156.51"/>
    <n v="4377.1400000000003"/>
    <n v="0"/>
    <n v="5493.63"/>
    <n v="6.58"/>
    <n v="0"/>
    <n v="0"/>
    <n v="0"/>
    <n v="5.45"/>
    <n v="5.35"/>
    <n v="2.91"/>
    <n v="2.09"/>
    <n v="4.79"/>
    <n v="6.05"/>
    <n v="4.91"/>
    <n v="2.02"/>
    <n v="2.81"/>
    <n v="19.399999999999999"/>
    <n v="0"/>
    <n v="0"/>
    <n v="0"/>
    <n v="2.5145999999999997"/>
    <n v="0.16125"/>
    <n v="1.6852"/>
    <n v="0.10900000000000001"/>
    <n v="0.27250000000000002"/>
    <n v="0.26749999999999996"/>
    <n v="0.873"/>
    <n v="0.62699999999999989"/>
    <n v="1.8149999999999999"/>
    <n v="0.29460000000000003"/>
    <n v="0.1212"/>
    <n v="8.43E-2"/>
    <n v="0.19400000000000001"/>
    <n v="0.25340000000000001"/>
    <n v="9.2725500000000007"/>
    <n v="3384.4807500000002"/>
    <n v="2707.5846000000001"/>
    <n v="24501.743999999999"/>
    <n v="31023.191999999995"/>
    <n v="14426.843999999997"/>
    <n v="14651.741999999998"/>
    <m/>
    <n v="272.17"/>
    <n v="0"/>
    <s v="United States"/>
    <s v="USA"/>
    <x v="478"/>
  </r>
  <r>
    <n v="604"/>
    <x v="603"/>
    <n v="14"/>
    <n v="60"/>
    <n v="0"/>
    <n v="4.5"/>
    <n v="3.25"/>
    <n v="0"/>
    <n v="2.5"/>
    <n v="1.18"/>
    <n v="1.99"/>
    <n v="3.21"/>
    <n v="12.4"/>
    <n v="0.62"/>
    <n v="4.99"/>
    <n v="0.92"/>
    <n v="1.75"/>
    <n v="0"/>
    <n v="3"/>
    <n v="14.23"/>
    <n v="69"/>
    <n v="1.79"/>
    <n v="0"/>
    <n v="728.33"/>
    <n v="488.57"/>
    <n v="1425"/>
    <n v="1000"/>
    <n v="307.69"/>
    <n v="46.5"/>
    <n v="28.35"/>
    <n v="26.33"/>
    <n v="0"/>
    <n v="0"/>
    <n v="0"/>
    <n v="0"/>
    <n v="0"/>
    <n v="0"/>
    <n v="0"/>
    <n v="0"/>
    <n v="2878.33"/>
    <n v="4.17"/>
    <n v="0"/>
    <n v="0"/>
    <n v="0"/>
    <n v="2.2400000000000002"/>
    <n v="1.99"/>
    <n v="1.5"/>
    <n v="1.68"/>
    <n v="3.33"/>
    <n v="2.4900000000000002"/>
    <n v="1.86"/>
    <n v="1.61"/>
    <n v="1.82"/>
    <n v="14.42"/>
    <n v="0"/>
    <n v="0"/>
    <n v="0"/>
    <n v="1.3133999999999999"/>
    <n v="0.13375000000000001"/>
    <n v="1.3640000000000003"/>
    <n v="0.11799999999999999"/>
    <n v="0.11200000000000002"/>
    <n v="9.9500000000000005E-2"/>
    <n v="0.45"/>
    <n v="0.504"/>
    <n v="0.74700000000000011"/>
    <n v="0.1116"/>
    <n v="9.6599999999999991E-2"/>
    <n v="5.4600000000000003E-2"/>
    <n v="0.14420000000000002"/>
    <n v="0.28460000000000002"/>
    <n v="5.5332499999999998"/>
    <n v="2019.63625"/>
    <n v="1615.7090000000001"/>
    <n v="10677.84"/>
    <n v="10914.18"/>
    <n v="6497.8199999999988"/>
    <n v="6311.3099999999995"/>
    <m/>
    <n v="0"/>
    <n v="0"/>
    <s v="Germany"/>
    <s v="DEU"/>
    <x v="479"/>
  </r>
  <r>
    <n v="605"/>
    <x v="604"/>
    <n v="3.76"/>
    <n v="0"/>
    <n v="0"/>
    <n v="0"/>
    <n v="0"/>
    <n v="0.28000000000000003"/>
    <n v="0.13"/>
    <n v="0.93"/>
    <n v="0.77"/>
    <n v="1.82"/>
    <n v="4.7"/>
    <n v="0.21"/>
    <n v="0"/>
    <n v="0"/>
    <n v="0"/>
    <n v="1.95"/>
    <n v="0"/>
    <n v="5.99"/>
    <n v="0"/>
    <n v="0.36"/>
    <n v="0"/>
    <n v="225.4"/>
    <n v="185.33"/>
    <n v="450.79"/>
    <n v="395.69"/>
    <n v="0"/>
    <n v="16.079999999999998"/>
    <n v="10.220000000000001"/>
    <n v="23.83"/>
    <n v="5.63"/>
    <n v="4.0599999999999996"/>
    <n v="52.84"/>
    <n v="66.12"/>
    <n v="118.96"/>
    <n v="88.66"/>
    <n v="571"/>
    <n v="0"/>
    <n v="0"/>
    <n v="0"/>
    <n v="0"/>
    <n v="0"/>
    <n v="0"/>
    <n v="1.56"/>
    <n v="0.44"/>
    <n v="0.39"/>
    <n v="0.28000000000000003"/>
    <n v="1.93"/>
    <n v="0.91"/>
    <n v="0.37"/>
    <n v="0.65"/>
    <n v="0.6"/>
    <n v="9.7100000000000009"/>
    <n v="31555.4"/>
    <n v="132.22999999999999"/>
    <n v="2905.1"/>
    <n v="0.50819999999999999"/>
    <n v="7.5833333333333336E-2"/>
    <n v="0.51700000000000013"/>
    <n v="9.2999999999999999E-2"/>
    <n v="7.8E-2"/>
    <n v="2.1999999999999999E-2"/>
    <n v="0.11699999999999999"/>
    <n v="8.4000000000000005E-2"/>
    <n v="0.27300000000000002"/>
    <n v="2.2200000000000001E-2"/>
    <n v="3.9E-2"/>
    <n v="1.7999999999999999E-2"/>
    <n v="9.7100000000000006E-2"/>
    <n v="0.11980000000000002"/>
    <n v="2.0641333333333338"/>
    <n v="753.40866666666682"/>
    <n v="602.72693333333348"/>
    <n v="0"/>
    <n v="0"/>
    <n v="0"/>
    <n v="0"/>
    <m/>
    <n v="0"/>
    <n v="0"/>
    <s v="Egypt"/>
    <s v="EGY"/>
    <x v="480"/>
  </r>
  <r>
    <n v="606"/>
    <x v="605"/>
    <n v="12.53"/>
    <n v="60.35"/>
    <n v="0"/>
    <n v="0"/>
    <n v="0"/>
    <n v="0"/>
    <n v="0"/>
    <n v="0.73"/>
    <n v="2.92"/>
    <n v="3.26"/>
    <n v="0"/>
    <n v="0"/>
    <n v="0"/>
    <n v="2.0499999999999998"/>
    <n v="0"/>
    <n v="0"/>
    <n v="0"/>
    <n v="0"/>
    <n v="0"/>
    <n v="0.82"/>
    <n v="0"/>
    <n v="1188.3800000000001"/>
    <n v="831.45"/>
    <n v="0"/>
    <n v="0"/>
    <n v="117.82"/>
    <n v="57.1"/>
    <n v="40.619999999999997"/>
    <n v="21.66"/>
    <n v="0"/>
    <n v="0"/>
    <n v="0"/>
    <n v="0"/>
    <n v="84.72"/>
    <n v="93.62"/>
    <n v="0"/>
    <n v="0"/>
    <n v="4150.3900000000003"/>
    <n v="6.24"/>
    <n v="0"/>
    <n v="0"/>
    <n v="0"/>
    <n v="5.62"/>
    <n v="0"/>
    <n v="0"/>
    <n v="0"/>
    <n v="0"/>
    <n v="0"/>
    <n v="0"/>
    <n v="1.42"/>
    <n v="0"/>
    <n v="0"/>
    <n v="0"/>
    <n v="0"/>
    <n v="0"/>
    <n v="1.9271999999999998"/>
    <n v="0.13583333333333333"/>
    <n v="0"/>
    <n v="7.2999999999999995E-2"/>
    <n v="0.28100000000000003"/>
    <n v="0"/>
    <n v="0"/>
    <n v="0"/>
    <n v="0"/>
    <n v="0"/>
    <n v="8.5199999999999998E-2"/>
    <n v="0"/>
    <n v="0"/>
    <n v="0"/>
    <n v="0"/>
    <n v="0"/>
    <n v="0"/>
    <n v="0"/>
    <n v="0"/>
    <n v="8217.9599999999991"/>
    <n v="8287.4580000000005"/>
    <m/>
    <n v="0"/>
    <n v="0"/>
    <s v="United States"/>
    <s v="USA"/>
    <x v="481"/>
  </r>
  <r>
    <n v="607"/>
    <x v="606"/>
    <n v="20.43"/>
    <n v="0"/>
    <n v="0"/>
    <n v="0"/>
    <n v="0"/>
    <n v="0"/>
    <n v="0"/>
    <n v="0.74"/>
    <n v="4.18"/>
    <n v="3.03"/>
    <n v="0"/>
    <n v="0"/>
    <n v="0"/>
    <n v="1.61"/>
    <n v="0"/>
    <n v="0"/>
    <n v="0"/>
    <n v="0"/>
    <n v="0"/>
    <n v="0.82"/>
    <n v="0"/>
    <n v="998.05"/>
    <n v="793.8"/>
    <n v="0"/>
    <n v="1247.57"/>
    <n v="302.43"/>
    <n v="53.13"/>
    <n v="44.3"/>
    <n v="0"/>
    <n v="0"/>
    <n v="0"/>
    <n v="0"/>
    <n v="0"/>
    <n v="0"/>
    <n v="0"/>
    <n v="0"/>
    <n v="0"/>
    <n v="3051.11"/>
    <n v="6.47"/>
    <n v="0"/>
    <n v="0"/>
    <n v="0"/>
    <n v="0"/>
    <n v="0"/>
    <n v="0"/>
    <n v="0"/>
    <n v="5.16"/>
    <n v="0"/>
    <n v="0"/>
    <n v="0"/>
    <n v="0"/>
    <n v="0"/>
    <n v="0"/>
    <n v="0"/>
    <n v="0"/>
    <n v="2.7587999999999999"/>
    <n v="0.12625"/>
    <n v="0"/>
    <n v="7.3999999999999996E-2"/>
    <n v="0"/>
    <n v="0"/>
    <n v="0"/>
    <n v="0"/>
    <n v="0"/>
    <n v="0"/>
    <n v="0"/>
    <n v="0"/>
    <n v="0"/>
    <n v="0"/>
    <n v="0"/>
    <n v="0"/>
    <n v="0"/>
    <n v="0"/>
    <n v="13149.029999999999"/>
    <n v="8196.1919999999991"/>
    <n v="9065.0999999999985"/>
    <m/>
    <n v="0"/>
    <n v="0"/>
    <s v="United States"/>
    <s v="USA"/>
    <x v="482"/>
  </r>
  <r>
    <n v="608"/>
    <x v="607"/>
    <n v="0"/>
    <n v="0"/>
    <n v="0"/>
    <n v="0"/>
    <n v="0"/>
    <n v="0"/>
    <n v="0"/>
    <n v="1.0900000000000001"/>
    <n v="1.94"/>
    <n v="3.39"/>
    <n v="12.6"/>
    <n v="0"/>
    <n v="4.99"/>
    <n v="0.91"/>
    <n v="1.55"/>
    <n v="0"/>
    <n v="0"/>
    <n v="14.6"/>
    <n v="0"/>
    <n v="1.82"/>
    <n v="0"/>
    <n v="787.5"/>
    <n v="0"/>
    <n v="0"/>
    <n v="0"/>
    <n v="330"/>
    <n v="47.15"/>
    <n v="37.96"/>
    <n v="34"/>
    <n v="0"/>
    <n v="0"/>
    <n v="0"/>
    <n v="0"/>
    <n v="0"/>
    <n v="0"/>
    <n v="0"/>
    <n v="0"/>
    <n v="0"/>
    <n v="4"/>
    <n v="0"/>
    <n v="0"/>
    <n v="0"/>
    <n v="2.1800000000000002"/>
    <n v="1.99"/>
    <n v="1.36"/>
    <n v="1.74"/>
    <n v="0"/>
    <n v="2.79"/>
    <n v="1.53"/>
    <n v="1.29"/>
    <n v="1.79"/>
    <n v="14.9"/>
    <n v="0"/>
    <n v="0"/>
    <n v="0"/>
    <n v="1.2803999999999998"/>
    <n v="0.14125000000000001"/>
    <n v="1.3860000000000001"/>
    <n v="0.10900000000000001"/>
    <n v="0.10900000000000001"/>
    <n v="9.9500000000000005E-2"/>
    <n v="0.40800000000000003"/>
    <n v="0.52200000000000002"/>
    <n v="0.83700000000000008"/>
    <n v="9.1799999999999993E-2"/>
    <n v="7.7399999999999997E-2"/>
    <n v="5.3700000000000005E-2"/>
    <n v="0.14900000000000002"/>
    <n v="0.29199999999999998"/>
    <n v="5.556049999999999"/>
    <n v="2027.9582499999997"/>
    <n v="1622.3665999999998"/>
    <n v="0"/>
    <n v="0"/>
    <n v="7045.92"/>
    <n v="0"/>
    <m/>
    <n v="0"/>
    <n v="0"/>
    <s v="Germany"/>
    <s v="DEU"/>
    <x v="483"/>
  </r>
  <r>
    <n v="609"/>
    <x v="608"/>
    <n v="0"/>
    <n v="0"/>
    <n v="0"/>
    <n v="0"/>
    <n v="0"/>
    <n v="0"/>
    <n v="0"/>
    <n v="0"/>
    <n v="0"/>
    <n v="5.54"/>
    <n v="0"/>
    <n v="0"/>
    <n v="0"/>
    <n v="0"/>
    <n v="0"/>
    <n v="0"/>
    <n v="0"/>
    <n v="0"/>
    <n v="0"/>
    <n v="0.84"/>
    <n v="0"/>
    <n v="0"/>
    <n v="1230.1600000000001"/>
    <n v="0"/>
    <n v="0"/>
    <n v="0"/>
    <n v="0"/>
    <n v="39.92"/>
    <n v="0"/>
    <n v="0"/>
    <n v="0"/>
    <n v="0"/>
    <n v="0"/>
    <n v="0"/>
    <n v="0"/>
    <n v="0"/>
    <n v="0"/>
    <n v="4323.67"/>
    <n v="6.46"/>
    <n v="0"/>
    <n v="0"/>
    <n v="0"/>
    <n v="0"/>
    <n v="0"/>
    <n v="0"/>
    <n v="0"/>
    <n v="0"/>
    <n v="0"/>
    <n v="0"/>
    <n v="0"/>
    <n v="0"/>
    <n v="0"/>
    <n v="0"/>
    <n v="0"/>
    <n v="0"/>
    <n v="0"/>
    <n v="0.23083333333333333"/>
    <n v="0"/>
    <n v="0"/>
    <n v="0"/>
    <n v="0"/>
    <n v="0"/>
    <n v="0"/>
    <n v="0"/>
    <n v="0"/>
    <n v="0"/>
    <n v="0"/>
    <n v="0"/>
    <n v="0"/>
    <n v="0"/>
    <n v="0"/>
    <n v="0"/>
    <n v="0"/>
    <n v="0"/>
    <n v="0"/>
    <n v="0"/>
    <m/>
    <n v="0"/>
    <n v="0"/>
    <s v="United States"/>
    <s v="USA"/>
    <x v="484"/>
  </r>
  <r>
    <n v="610"/>
    <x v="609"/>
    <n v="13.5"/>
    <n v="60"/>
    <n v="0"/>
    <n v="4"/>
    <n v="0"/>
    <n v="2.5"/>
    <n v="0"/>
    <n v="1.1200000000000001"/>
    <n v="1.94"/>
    <n v="2.99"/>
    <n v="11.74"/>
    <n v="0.66"/>
    <n v="4.99"/>
    <n v="0.91"/>
    <n v="2.0499999999999998"/>
    <n v="8.1999999999999993"/>
    <n v="3.05"/>
    <n v="13.01"/>
    <n v="49"/>
    <n v="1.76"/>
    <n v="0"/>
    <n v="712.5"/>
    <n v="613.33000000000004"/>
    <n v="1121.43"/>
    <n v="1011.67"/>
    <n v="0"/>
    <n v="45.29"/>
    <n v="35.799999999999997"/>
    <n v="36.29"/>
    <n v="0"/>
    <n v="12.5"/>
    <n v="85"/>
    <n v="0"/>
    <n v="0"/>
    <n v="107.5"/>
    <n v="0"/>
    <n v="0"/>
    <n v="2616.67"/>
    <n v="4"/>
    <n v="0"/>
    <n v="0"/>
    <n v="0"/>
    <n v="2.38"/>
    <n v="2.25"/>
    <n v="1.62"/>
    <n v="1.68"/>
    <n v="3.21"/>
    <n v="2.4"/>
    <n v="2.15"/>
    <n v="1.52"/>
    <n v="1.73"/>
    <n v="14.13"/>
    <n v="0"/>
    <n v="0"/>
    <n v="0"/>
    <n v="1.2803999999999998"/>
    <n v="0.12458333333333334"/>
    <n v="1.2914000000000001"/>
    <n v="0.11200000000000002"/>
    <n v="0.11899999999999999"/>
    <n v="0.1125"/>
    <n v="0.48600000000000004"/>
    <n v="0.504"/>
    <n v="0.72"/>
    <n v="0.12899999999999998"/>
    <n v="9.1199999999999989E-2"/>
    <n v="5.1900000000000002E-2"/>
    <n v="0.14130000000000004"/>
    <n v="0.26020000000000004"/>
    <n v="5.4234833333333325"/>
    <n v="1979.5714166666664"/>
    <n v="1583.6571333333331"/>
    <n v="0"/>
    <n v="0"/>
    <n v="0"/>
    <n v="0"/>
    <m/>
    <n v="0"/>
    <n v="0"/>
    <s v="Germany"/>
    <s v="DEU"/>
    <x v="485"/>
  </r>
  <r>
    <n v="611"/>
    <x v="610"/>
    <n v="13.93"/>
    <n v="0"/>
    <n v="0"/>
    <n v="4.18"/>
    <n v="0"/>
    <n v="1.74"/>
    <n v="1.76"/>
    <n v="0.79"/>
    <n v="0"/>
    <n v="1.83"/>
    <n v="0"/>
    <n v="0"/>
    <n v="0"/>
    <n v="1.61"/>
    <n v="0"/>
    <n v="0"/>
    <n v="0"/>
    <n v="0"/>
    <n v="0"/>
    <n v="0.8"/>
    <n v="0"/>
    <n v="1336.74"/>
    <n v="1009.66"/>
    <n v="0"/>
    <n v="0"/>
    <n v="0"/>
    <n v="70.739999999999995"/>
    <n v="52.61"/>
    <n v="0"/>
    <n v="0"/>
    <n v="0"/>
    <n v="0"/>
    <n v="0"/>
    <n v="0"/>
    <n v="0"/>
    <n v="6083.52"/>
    <n v="4247.22"/>
    <n v="3919.85"/>
    <n v="6.44"/>
    <n v="0"/>
    <n v="0"/>
    <n v="0"/>
    <n v="0"/>
    <n v="0"/>
    <n v="0"/>
    <n v="0"/>
    <n v="4.76"/>
    <n v="0"/>
    <n v="0"/>
    <n v="1.26"/>
    <n v="0"/>
    <n v="0"/>
    <n v="0"/>
    <n v="0"/>
    <n v="0"/>
    <n v="0"/>
    <n v="7.6249999999999998E-2"/>
    <n v="0"/>
    <n v="7.9000000000000001E-2"/>
    <n v="0"/>
    <n v="0"/>
    <n v="0"/>
    <n v="0"/>
    <n v="0"/>
    <n v="0"/>
    <n v="7.5600000000000001E-2"/>
    <n v="0"/>
    <n v="0"/>
    <n v="0"/>
    <n v="0"/>
    <n v="0"/>
    <n v="0"/>
    <n v="0"/>
    <n v="0"/>
    <n v="0"/>
    <n v="0"/>
    <m/>
    <n v="0"/>
    <n v="0"/>
    <s v="United States"/>
    <s v="USA"/>
    <x v="486"/>
  </r>
  <r>
    <n v="612"/>
    <x v="611"/>
    <n v="15"/>
    <n v="70"/>
    <n v="9"/>
    <n v="4.5999999999999996"/>
    <n v="4"/>
    <n v="2.72"/>
    <n v="2.5499999999999998"/>
    <n v="1.17"/>
    <n v="2.04"/>
    <n v="3.35"/>
    <n v="12.09"/>
    <n v="0.64"/>
    <n v="5"/>
    <n v="0.97"/>
    <n v="1.8"/>
    <n v="8.1999999999999993"/>
    <n v="3.4"/>
    <n v="12.85"/>
    <n v="50"/>
    <n v="1.76"/>
    <n v="0"/>
    <n v="1187.8"/>
    <n v="825.24"/>
    <n v="2120.79"/>
    <n v="1469.44"/>
    <n v="266.14"/>
    <n v="40.229999999999997"/>
    <n v="24.16"/>
    <n v="40.06"/>
    <n v="15"/>
    <n v="13"/>
    <n v="63.03"/>
    <n v="28.69"/>
    <n v="79.44"/>
    <n v="104.93"/>
    <n v="6455.77"/>
    <n v="4389.17"/>
    <n v="3634.34"/>
    <n v="3.52"/>
    <n v="4"/>
    <n v="2.2000000000000002"/>
    <n v="30"/>
    <n v="2.25"/>
    <n v="2.04"/>
    <n v="1.33"/>
    <n v="1.68"/>
    <n v="3.38"/>
    <n v="2.4700000000000002"/>
    <n v="2.1"/>
    <n v="1.54"/>
    <n v="1.71"/>
    <n v="13.53"/>
    <n v="0"/>
    <n v="471.67"/>
    <n v="0"/>
    <n v="1.3463999999999998"/>
    <n v="0.13958333333333334"/>
    <n v="1.3299000000000001"/>
    <n v="0.11699999999999999"/>
    <n v="0.1125"/>
    <n v="0.10200000000000001"/>
    <n v="0.39900000000000002"/>
    <n v="0.504"/>
    <n v="0.74099999999999999"/>
    <n v="0.126"/>
    <n v="9.2399999999999996E-2"/>
    <n v="5.1299999999999998E-2"/>
    <n v="0.1353"/>
    <n v="0.25700000000000001"/>
    <n v="5.4533833333333321"/>
    <n v="1990.4849166666663"/>
    <n v="1592.3879333333332"/>
    <n v="14563.091999999999"/>
    <n v="14879.784"/>
    <n v="8965.1520000000019"/>
    <n v="9081.9840000000004"/>
    <m/>
    <n v="190.86520000000002"/>
    <n v="0"/>
    <s v="Germany"/>
    <s v="DEU"/>
    <x v="487"/>
  </r>
  <r>
    <n v="613"/>
    <x v="612"/>
    <n v="13.5"/>
    <n v="50"/>
    <n v="0"/>
    <n v="4.75"/>
    <n v="4"/>
    <n v="2.9"/>
    <n v="2.5099999999999998"/>
    <n v="1.1200000000000001"/>
    <n v="2.11"/>
    <n v="3.33"/>
    <n v="16.73"/>
    <n v="0"/>
    <n v="4.99"/>
    <n v="1.05"/>
    <n v="1.69"/>
    <n v="8.1999999999999993"/>
    <n v="0"/>
    <n v="14.6"/>
    <n v="66.25"/>
    <n v="1.75"/>
    <n v="0"/>
    <n v="0"/>
    <n v="0"/>
    <n v="0"/>
    <n v="0"/>
    <n v="337.15"/>
    <n v="45.96"/>
    <n v="32.47"/>
    <n v="0"/>
    <n v="0"/>
    <n v="0"/>
    <n v="0"/>
    <n v="0"/>
    <n v="0"/>
    <n v="0"/>
    <n v="0"/>
    <n v="0"/>
    <n v="0"/>
    <n v="4"/>
    <n v="0"/>
    <n v="0"/>
    <n v="0"/>
    <n v="2.2599999999999998"/>
    <n v="1.99"/>
    <n v="1.5"/>
    <n v="1.82"/>
    <n v="2.99"/>
    <n v="2.68"/>
    <n v="1.72"/>
    <n v="1.47"/>
    <n v="1.83"/>
    <n v="18.920000000000002"/>
    <n v="0"/>
    <n v="0"/>
    <n v="0"/>
    <n v="1.3925999999999998"/>
    <n v="0.13875000000000001"/>
    <n v="1.8403000000000003"/>
    <n v="0.11200000000000002"/>
    <n v="0.11299999999999999"/>
    <n v="9.9500000000000005E-2"/>
    <n v="0.45"/>
    <n v="0.54600000000000004"/>
    <n v="0.80400000000000005"/>
    <n v="0.1032"/>
    <n v="8.8200000000000001E-2"/>
    <n v="5.4900000000000004E-2"/>
    <n v="0.18920000000000003"/>
    <n v="0.29199999999999998"/>
    <n v="6.2236499999999992"/>
    <n v="2271.6322499999997"/>
    <n v="1817.3057999999999"/>
    <n v="0"/>
    <n v="0"/>
    <n v="0"/>
    <n v="0"/>
    <m/>
    <n v="0"/>
    <n v="0"/>
    <s v="Germany"/>
    <s v="DEU"/>
    <x v="488"/>
  </r>
  <r>
    <n v="614"/>
    <x v="613"/>
    <n v="18.57"/>
    <n v="74.27"/>
    <n v="9.2799999999999994"/>
    <n v="4.6399999999999997"/>
    <n v="5.57"/>
    <n v="2.59"/>
    <n v="1.78"/>
    <n v="0.82"/>
    <n v="2.63"/>
    <n v="2.67"/>
    <n v="9.7799999999999994"/>
    <n v="2.0099999999999998"/>
    <n v="11.14"/>
    <n v="2.5499999999999998"/>
    <n v="3.89"/>
    <n v="0"/>
    <n v="0"/>
    <n v="7.76"/>
    <n v="0"/>
    <n v="0.76"/>
    <n v="0"/>
    <n v="1689.85"/>
    <n v="1418.7"/>
    <n v="3683.16"/>
    <n v="2421.64"/>
    <n v="247.99"/>
    <n v="61.77"/>
    <n v="57.05"/>
    <n v="42.24"/>
    <n v="0"/>
    <n v="13.93"/>
    <n v="59.42"/>
    <n v="0"/>
    <n v="101.99"/>
    <n v="113.73"/>
    <n v="4938.4399999999996"/>
    <n v="2978.05"/>
    <n v="5346.36"/>
    <n v="6.3"/>
    <n v="0"/>
    <n v="0"/>
    <n v="0"/>
    <n v="4.1100000000000003"/>
    <n v="3.78"/>
    <n v="2.5299999999999998"/>
    <n v="1.72"/>
    <n v="4.88"/>
    <n v="2.99"/>
    <n v="3.32"/>
    <n v="1.23"/>
    <n v="2.7"/>
    <n v="13.11"/>
    <n v="0"/>
    <n v="0"/>
    <n v="0"/>
    <n v="1.7357999999999998"/>
    <n v="0.11125"/>
    <n v="1.0758000000000001"/>
    <n v="8.199999999999999E-2"/>
    <n v="0.20550000000000002"/>
    <n v="0.189"/>
    <n v="0.75900000000000001"/>
    <n v="0.51600000000000001"/>
    <n v="0.89700000000000002"/>
    <n v="0.19919999999999999"/>
    <n v="7.3800000000000004E-2"/>
    <n v="8.1000000000000003E-2"/>
    <n v="0.13109999999999999"/>
    <n v="0.1552"/>
    <n v="6.2116500000000014"/>
    <n v="2267.2522500000005"/>
    <n v="1813.8018000000004"/>
    <n v="24077.448"/>
    <n v="23419.62"/>
    <n v="12117.588"/>
    <n v="14393.160000000003"/>
    <m/>
    <n v="0"/>
    <n v="0"/>
    <s v="United States"/>
    <s v="USA"/>
    <x v="489"/>
  </r>
  <r>
    <n v="615"/>
    <x v="614"/>
    <n v="18.57"/>
    <n v="74.27"/>
    <n v="10.68"/>
    <n v="5.57"/>
    <n v="7.43"/>
    <n v="2.4900000000000002"/>
    <n v="2.08"/>
    <n v="0.99"/>
    <n v="3.64"/>
    <n v="4.88"/>
    <n v="13.03"/>
    <n v="1.82"/>
    <n v="14.39"/>
    <n v="1.75"/>
    <n v="2.9"/>
    <n v="9.2799999999999994"/>
    <n v="3.71"/>
    <n v="12.03"/>
    <n v="105.84"/>
    <n v="0.89"/>
    <n v="0"/>
    <n v="1909.51"/>
    <n v="1547.57"/>
    <n v="3523.62"/>
    <n v="2731.11"/>
    <n v="182.83"/>
    <n v="68.680000000000007"/>
    <n v="56.32"/>
    <n v="39.07"/>
    <n v="0"/>
    <n v="13.93"/>
    <n v="54.21"/>
    <n v="45.65"/>
    <n v="79.61"/>
    <n v="101.33"/>
    <n v="5248.23"/>
    <n v="4237.2299999999996"/>
    <n v="4608.97"/>
    <n v="6.49"/>
    <n v="0"/>
    <n v="0"/>
    <n v="0"/>
    <n v="5.7"/>
    <n v="4.45"/>
    <n v="2.36"/>
    <n v="1.9"/>
    <n v="5.21"/>
    <n v="4.55"/>
    <n v="4.74"/>
    <n v="1.7"/>
    <n v="2.38"/>
    <n v="19.28"/>
    <n v="28282.09"/>
    <n v="1268.8399999999999"/>
    <n v="0"/>
    <n v="2.4024000000000001"/>
    <n v="0.20333333333333334"/>
    <n v="1.4333"/>
    <n v="9.9000000000000005E-2"/>
    <n v="0.28500000000000003"/>
    <n v="0.2225"/>
    <n v="0.70799999999999996"/>
    <n v="0.56999999999999995"/>
    <n v="1.3649999999999998"/>
    <n v="0.28439999999999999"/>
    <n v="0.10200000000000001"/>
    <n v="7.1399999999999991E-2"/>
    <n v="0.19280000000000003"/>
    <n v="0.24060000000000001"/>
    <n v="8.1797333333333331"/>
    <n v="2985.6026666666667"/>
    <n v="2388.4821333333334"/>
    <n v="22741.452000000001"/>
    <n v="25812.137999999999"/>
    <n v="13056.792000000003"/>
    <n v="15160.277999999998"/>
    <m/>
    <n v="256.93630000000002"/>
    <n v="0"/>
    <s v="United States"/>
    <s v="USA"/>
    <x v="490"/>
  </r>
  <r>
    <n v="616"/>
    <x v="615"/>
    <n v="0"/>
    <n v="0"/>
    <n v="0"/>
    <n v="0"/>
    <n v="0"/>
    <n v="0"/>
    <n v="0"/>
    <n v="0"/>
    <n v="0"/>
    <n v="0"/>
    <n v="0"/>
    <n v="0"/>
    <n v="0"/>
    <n v="0"/>
    <n v="0"/>
    <n v="0"/>
    <n v="0"/>
    <n v="0"/>
    <n v="0"/>
    <n v="0.77"/>
    <n v="0"/>
    <n v="1128.03"/>
    <n v="0"/>
    <n v="0"/>
    <n v="1355.5"/>
    <n v="0"/>
    <n v="0"/>
    <n v="47.19"/>
    <n v="0"/>
    <n v="0"/>
    <n v="0"/>
    <n v="0"/>
    <n v="0"/>
    <n v="0"/>
    <n v="0"/>
    <n v="0"/>
    <n v="0"/>
    <n v="3792.44"/>
    <n v="6.62"/>
    <n v="0"/>
    <n v="0"/>
    <n v="0"/>
    <n v="0"/>
    <n v="0"/>
    <n v="0"/>
    <n v="0"/>
    <n v="0"/>
    <n v="0"/>
    <n v="0"/>
    <n v="0"/>
    <n v="0"/>
    <n v="0"/>
    <n v="0"/>
    <n v="0"/>
    <n v="0"/>
    <n v="0"/>
    <n v="0"/>
    <n v="0"/>
    <n v="0"/>
    <n v="0"/>
    <n v="0"/>
    <n v="0"/>
    <n v="0"/>
    <n v="0"/>
    <n v="0"/>
    <n v="0"/>
    <n v="0"/>
    <n v="0"/>
    <n v="0"/>
    <n v="0"/>
    <n v="0"/>
    <n v="0"/>
    <n v="0"/>
    <n v="0"/>
    <n v="0"/>
    <n v="0"/>
    <m/>
    <n v="0"/>
    <n v="0"/>
    <s v="United States"/>
    <s v="USA"/>
    <x v="491"/>
  </r>
  <r>
    <n v="617"/>
    <x v="616"/>
    <n v="13.93"/>
    <n v="63.6"/>
    <n v="0"/>
    <n v="5.1100000000000003"/>
    <n v="6.03"/>
    <n v="2.0099999999999998"/>
    <n v="1.67"/>
    <n v="0.73"/>
    <n v="0"/>
    <n v="2.92"/>
    <n v="0"/>
    <n v="0"/>
    <n v="0"/>
    <n v="1.56"/>
    <n v="0"/>
    <n v="0"/>
    <n v="0"/>
    <n v="0"/>
    <n v="0"/>
    <n v="0.85"/>
    <n v="0"/>
    <n v="0"/>
    <n v="965.1"/>
    <n v="0"/>
    <n v="0"/>
    <n v="0"/>
    <n v="0"/>
    <n v="48.59"/>
    <n v="0"/>
    <n v="0"/>
    <n v="0"/>
    <n v="0"/>
    <n v="0"/>
    <n v="0"/>
    <n v="0"/>
    <n v="0"/>
    <n v="0"/>
    <n v="4326.97"/>
    <n v="6.26"/>
    <n v="0"/>
    <n v="0"/>
    <n v="0"/>
    <n v="0"/>
    <n v="0"/>
    <n v="0"/>
    <n v="0"/>
    <n v="4.18"/>
    <n v="0"/>
    <n v="0"/>
    <n v="0"/>
    <n v="0"/>
    <n v="0"/>
    <n v="0"/>
    <n v="0"/>
    <n v="0"/>
    <n v="0"/>
    <n v="0.12166666666666666"/>
    <n v="0"/>
    <n v="7.2999999999999995E-2"/>
    <n v="0"/>
    <n v="0"/>
    <n v="0"/>
    <n v="0"/>
    <n v="0"/>
    <n v="0"/>
    <n v="0"/>
    <n v="0"/>
    <n v="0"/>
    <n v="0"/>
    <n v="0"/>
    <n v="0"/>
    <n v="0"/>
    <n v="0"/>
    <n v="0"/>
    <n v="0"/>
    <n v="0"/>
    <m/>
    <n v="0"/>
    <n v="0"/>
    <s v="United States"/>
    <s v="USA"/>
    <x v="492"/>
  </r>
  <r>
    <n v="618"/>
    <x v="617"/>
    <n v="15"/>
    <n v="80"/>
    <n v="10"/>
    <n v="4.7"/>
    <n v="4"/>
    <n v="2.89"/>
    <n v="2.39"/>
    <n v="1.24"/>
    <n v="2.0099999999999998"/>
    <n v="3.66"/>
    <n v="11.93"/>
    <n v="0.86"/>
    <n v="4.99"/>
    <n v="0.97"/>
    <n v="1.63"/>
    <n v="8.1999999999999993"/>
    <n v="3.35"/>
    <n v="14.89"/>
    <n v="49"/>
    <n v="1.78"/>
    <n v="0"/>
    <n v="1013.91"/>
    <n v="750.1"/>
    <n v="1897.89"/>
    <n v="1411.58"/>
    <n v="284.63"/>
    <n v="38.5"/>
    <n v="32.97"/>
    <n v="46.36"/>
    <n v="14.42"/>
    <n v="14.5"/>
    <n v="73.56"/>
    <n v="49.33"/>
    <n v="97.42"/>
    <n v="142.30000000000001"/>
    <n v="7816.67"/>
    <n v="5434"/>
    <n v="3032.12"/>
    <n v="3.62"/>
    <n v="5"/>
    <n v="0"/>
    <n v="0"/>
    <n v="2.4900000000000002"/>
    <n v="2.0099999999999998"/>
    <n v="1.75"/>
    <n v="1.76"/>
    <n v="3.62"/>
    <n v="3.01"/>
    <n v="2.61"/>
    <n v="1.69"/>
    <n v="2.04"/>
    <n v="17.8"/>
    <n v="0"/>
    <n v="0"/>
    <n v="0"/>
    <n v="1.3265999999999998"/>
    <n v="0.1525"/>
    <n v="1.3123"/>
    <n v="0.124"/>
    <n v="0.12450000000000001"/>
    <n v="0.10049999999999999"/>
    <n v="0.52500000000000002"/>
    <n v="0.52800000000000002"/>
    <n v="0.90299999999999991"/>
    <n v="0.15659999999999999"/>
    <n v="0.1014"/>
    <n v="6.1199999999999997E-2"/>
    <n v="0.17800000000000002"/>
    <n v="0.29780000000000001"/>
    <n v="5.8913999999999991"/>
    <n v="2150.3609999999999"/>
    <n v="1720.2888"/>
    <n v="13385.34"/>
    <n v="14491.128000000001"/>
    <n v="8081.4600000000009"/>
    <n v="8537.8080000000009"/>
    <m/>
    <n v="234.7611"/>
    <n v="0"/>
    <s v="Germany"/>
    <s v="DEU"/>
    <x v="493"/>
  </r>
  <r>
    <n v="619"/>
    <x v="618"/>
    <n v="0"/>
    <n v="0"/>
    <n v="0"/>
    <n v="0"/>
    <n v="0"/>
    <n v="0"/>
    <n v="0"/>
    <n v="0"/>
    <n v="0"/>
    <n v="0"/>
    <n v="0"/>
    <n v="0"/>
    <n v="0"/>
    <n v="0"/>
    <n v="0"/>
    <n v="0"/>
    <n v="0"/>
    <n v="0"/>
    <n v="0"/>
    <n v="0.78"/>
    <n v="0"/>
    <n v="0"/>
    <n v="0"/>
    <n v="0"/>
    <n v="0"/>
    <n v="0"/>
    <n v="0"/>
    <n v="0"/>
    <n v="0"/>
    <n v="0"/>
    <n v="0"/>
    <n v="0"/>
    <n v="0"/>
    <n v="0"/>
    <n v="0"/>
    <n v="0"/>
    <n v="0"/>
    <n v="4405.92"/>
    <n v="6.6"/>
    <n v="0"/>
    <n v="0"/>
    <n v="0"/>
    <n v="0"/>
    <n v="0"/>
    <n v="0"/>
    <n v="0"/>
    <n v="0"/>
    <n v="0"/>
    <n v="0"/>
    <n v="0"/>
    <n v="0"/>
    <n v="0"/>
    <n v="0"/>
    <n v="0"/>
    <n v="0"/>
    <n v="0"/>
    <n v="0"/>
    <n v="0"/>
    <n v="0"/>
    <n v="0"/>
    <n v="0"/>
    <n v="0"/>
    <n v="0"/>
    <n v="0"/>
    <n v="0"/>
    <n v="0"/>
    <n v="0"/>
    <n v="0"/>
    <n v="0"/>
    <n v="0"/>
    <n v="0"/>
    <n v="0"/>
    <n v="0"/>
    <n v="0"/>
    <n v="0"/>
    <n v="0"/>
    <m/>
    <n v="0"/>
    <n v="0"/>
    <s v="United States"/>
    <s v="USA"/>
    <x v="494"/>
  </r>
  <r>
    <n v="620"/>
    <x v="619"/>
    <n v="7.94"/>
    <n v="37.049999999999997"/>
    <n v="0"/>
    <n v="3.18"/>
    <n v="3.57"/>
    <n v="1.1599999999999999"/>
    <n v="0.9"/>
    <n v="1.56"/>
    <n v="1.87"/>
    <n v="2.87"/>
    <n v="0"/>
    <n v="0"/>
    <n v="8.4700000000000006"/>
    <n v="0"/>
    <n v="0"/>
    <n v="0"/>
    <n v="0"/>
    <n v="0"/>
    <n v="0"/>
    <n v="1.27"/>
    <n v="0"/>
    <n v="856.73"/>
    <n v="480.74"/>
    <n v="1675.96"/>
    <n v="1013.14"/>
    <n v="0"/>
    <n v="25.14"/>
    <n v="22.18"/>
    <n v="0"/>
    <n v="0"/>
    <n v="0"/>
    <n v="0"/>
    <n v="0"/>
    <n v="0"/>
    <n v="0"/>
    <n v="0"/>
    <n v="0"/>
    <n v="714.49"/>
    <n v="11.5"/>
    <n v="0"/>
    <n v="0"/>
    <n v="0"/>
    <n v="0"/>
    <n v="0"/>
    <n v="0"/>
    <n v="0"/>
    <n v="3.11"/>
    <n v="0"/>
    <n v="0"/>
    <n v="1.24"/>
    <n v="0"/>
    <n v="0"/>
    <n v="0"/>
    <n v="0"/>
    <n v="0"/>
    <n v="1.2342"/>
    <n v="0.11958333333333333"/>
    <n v="0"/>
    <n v="0.156"/>
    <n v="0"/>
    <n v="0"/>
    <n v="0"/>
    <n v="0"/>
    <n v="0"/>
    <n v="0"/>
    <n v="7.4399999999999994E-2"/>
    <n v="0"/>
    <n v="0"/>
    <n v="0"/>
    <n v="0"/>
    <n v="0"/>
    <n v="0"/>
    <n v="0"/>
    <n v="0"/>
    <n v="0"/>
    <n v="0"/>
    <m/>
    <n v="0"/>
    <n v="0"/>
    <s v="Mexico"/>
    <s v="MEX"/>
    <x v="495"/>
  </r>
  <r>
    <n v="621"/>
    <x v="620"/>
    <n v="0"/>
    <n v="0"/>
    <n v="0"/>
    <n v="0"/>
    <n v="0"/>
    <n v="0"/>
    <n v="0"/>
    <n v="0"/>
    <n v="0"/>
    <n v="0"/>
    <n v="0"/>
    <n v="0"/>
    <n v="0"/>
    <n v="0"/>
    <n v="0"/>
    <n v="0"/>
    <n v="0"/>
    <n v="0"/>
    <n v="0"/>
    <n v="0.76"/>
    <n v="0"/>
    <n v="0"/>
    <n v="0"/>
    <n v="0"/>
    <n v="0"/>
    <n v="0"/>
    <n v="0"/>
    <n v="39.92"/>
    <n v="0"/>
    <n v="0"/>
    <n v="0"/>
    <n v="0"/>
    <n v="0"/>
    <n v="0"/>
    <n v="0"/>
    <n v="0"/>
    <n v="0"/>
    <n v="4044.95"/>
    <n v="6.45"/>
    <n v="0"/>
    <n v="0"/>
    <n v="0"/>
    <n v="0"/>
    <n v="0"/>
    <n v="0"/>
    <n v="0"/>
    <n v="0"/>
    <n v="0"/>
    <n v="0"/>
    <n v="0"/>
    <n v="0"/>
    <n v="0"/>
    <n v="0"/>
    <n v="0"/>
    <n v="0"/>
    <n v="0"/>
    <n v="0"/>
    <n v="0"/>
    <n v="0"/>
    <n v="0"/>
    <n v="0"/>
    <n v="0"/>
    <n v="0"/>
    <n v="0"/>
    <n v="0"/>
    <n v="0"/>
    <n v="0"/>
    <n v="0"/>
    <n v="0"/>
    <n v="0"/>
    <n v="0"/>
    <n v="0"/>
    <n v="0"/>
    <n v="0"/>
    <n v="0"/>
    <n v="0"/>
    <m/>
    <n v="0"/>
    <n v="0"/>
    <s v="United States"/>
    <s v="USA"/>
    <x v="496"/>
  </r>
  <r>
    <n v="622"/>
    <x v="621"/>
    <n v="12.25"/>
    <n v="70"/>
    <n v="0"/>
    <n v="0"/>
    <n v="0"/>
    <n v="0"/>
    <n v="0"/>
    <n v="1.31"/>
    <n v="0"/>
    <n v="0"/>
    <n v="0"/>
    <n v="0"/>
    <n v="0"/>
    <n v="0"/>
    <n v="0"/>
    <n v="0"/>
    <n v="0"/>
    <n v="0"/>
    <n v="0"/>
    <n v="1.8"/>
    <n v="0"/>
    <n v="943.75"/>
    <n v="758.33"/>
    <n v="1550"/>
    <n v="1233.33"/>
    <n v="0"/>
    <n v="0"/>
    <n v="14.99"/>
    <n v="0"/>
    <n v="0"/>
    <n v="0"/>
    <n v="0"/>
    <n v="0"/>
    <n v="0"/>
    <n v="0"/>
    <n v="5880"/>
    <n v="4000"/>
    <n v="1961.11"/>
    <n v="4.91"/>
    <n v="0"/>
    <n v="0"/>
    <n v="0"/>
    <n v="0"/>
    <n v="0"/>
    <n v="0"/>
    <n v="0"/>
    <n v="0"/>
    <n v="0"/>
    <n v="0"/>
    <n v="1.56"/>
    <n v="0"/>
    <n v="0"/>
    <n v="0"/>
    <n v="0"/>
    <n v="0"/>
    <n v="0"/>
    <n v="0"/>
    <n v="0"/>
    <n v="0.13100000000000001"/>
    <n v="0"/>
    <n v="0"/>
    <n v="0"/>
    <n v="0"/>
    <n v="0"/>
    <n v="0"/>
    <n v="9.3599999999999989E-2"/>
    <n v="0"/>
    <n v="0"/>
    <n v="0"/>
    <n v="0"/>
    <n v="0"/>
    <n v="0"/>
    <n v="0"/>
    <n v="0"/>
    <n v="0"/>
    <n v="0"/>
    <m/>
    <n v="0"/>
    <n v="0"/>
    <s v="Italy"/>
    <s v="ITA"/>
    <x v="497"/>
  </r>
  <r>
    <n v="623"/>
    <x v="622"/>
    <n v="0"/>
    <n v="0"/>
    <n v="0"/>
    <n v="0"/>
    <n v="0"/>
    <n v="0"/>
    <n v="0"/>
    <n v="0"/>
    <n v="0"/>
    <n v="0"/>
    <n v="0"/>
    <n v="0"/>
    <n v="0"/>
    <n v="1.88"/>
    <n v="0"/>
    <n v="0"/>
    <n v="0"/>
    <n v="0"/>
    <n v="0"/>
    <n v="0.82"/>
    <n v="0"/>
    <n v="0"/>
    <n v="0"/>
    <n v="0"/>
    <n v="0"/>
    <n v="0"/>
    <n v="0"/>
    <n v="39.92"/>
    <n v="0"/>
    <n v="0"/>
    <n v="0"/>
    <n v="0"/>
    <n v="0"/>
    <n v="0"/>
    <n v="0"/>
    <n v="0"/>
    <n v="0"/>
    <n v="3478.8"/>
    <n v="6.62"/>
    <n v="0"/>
    <n v="0"/>
    <n v="0"/>
    <n v="0"/>
    <n v="0"/>
    <n v="0"/>
    <n v="0"/>
    <n v="0"/>
    <n v="0"/>
    <n v="0"/>
    <n v="0"/>
    <n v="0"/>
    <n v="0"/>
    <n v="0"/>
    <n v="0"/>
    <n v="0"/>
    <n v="0"/>
    <n v="0"/>
    <n v="0"/>
    <n v="0"/>
    <n v="0"/>
    <n v="0"/>
    <n v="0"/>
    <n v="0"/>
    <n v="0"/>
    <n v="0"/>
    <n v="0"/>
    <n v="0"/>
    <n v="0"/>
    <n v="0"/>
    <n v="0"/>
    <n v="0"/>
    <n v="0"/>
    <n v="0"/>
    <n v="0"/>
    <n v="0"/>
    <n v="0"/>
    <m/>
    <n v="0"/>
    <n v="0"/>
    <s v="United States"/>
    <s v="USA"/>
    <x v="498"/>
  </r>
  <r>
    <n v="624"/>
    <x v="623"/>
    <n v="15"/>
    <n v="70"/>
    <n v="0"/>
    <n v="4.6500000000000004"/>
    <n v="0"/>
    <n v="0"/>
    <n v="0"/>
    <n v="1.1000000000000001"/>
    <n v="1.91"/>
    <n v="3.22"/>
    <n v="12.35"/>
    <n v="0.62"/>
    <n v="4.99"/>
    <n v="0.91"/>
    <n v="1.64"/>
    <n v="8.1999999999999993"/>
    <n v="3.2"/>
    <n v="13.37"/>
    <n v="61"/>
    <n v="1.78"/>
    <n v="0"/>
    <n v="780"/>
    <n v="612.5"/>
    <n v="1380"/>
    <n v="930"/>
    <n v="307.07"/>
    <n v="43.34"/>
    <n v="30.53"/>
    <n v="29.76"/>
    <n v="0"/>
    <n v="12"/>
    <n v="73.16"/>
    <n v="39"/>
    <n v="90.83"/>
    <n v="0"/>
    <n v="0"/>
    <n v="0"/>
    <n v="2522.2199999999998"/>
    <n v="4.0599999999999996"/>
    <n v="0"/>
    <n v="0"/>
    <n v="0"/>
    <n v="2.25"/>
    <n v="2.04"/>
    <n v="1.28"/>
    <n v="1.72"/>
    <n v="3.27"/>
    <n v="2.48"/>
    <n v="2.46"/>
    <n v="1.59"/>
    <n v="1.75"/>
    <n v="14.05"/>
    <n v="0"/>
    <n v="0"/>
    <n v="0"/>
    <n v="1.2605999999999997"/>
    <n v="0.13416666666666668"/>
    <n v="1.3585"/>
    <n v="0.11000000000000001"/>
    <n v="0.1125"/>
    <n v="0.10200000000000001"/>
    <n v="0.38400000000000001"/>
    <n v="0.51600000000000001"/>
    <n v="0.74399999999999999"/>
    <n v="0.14760000000000001"/>
    <n v="9.5399999999999999E-2"/>
    <n v="5.2500000000000005E-2"/>
    <n v="0.14050000000000001"/>
    <n v="0.26739999999999997"/>
    <n v="5.4251666666666667"/>
    <n v="1980.1858333333334"/>
    <n v="1584.1486666666669"/>
    <n v="10409.616"/>
    <n v="10285.691999999999"/>
    <n v="6809.616"/>
    <n v="7428.1919999999991"/>
    <m/>
    <n v="231.1739"/>
    <n v="0"/>
    <s v="Germany"/>
    <s v="DEU"/>
    <x v="499"/>
  </r>
  <r>
    <n v="625"/>
    <x v="624"/>
    <n v="18.100000000000001"/>
    <n v="46.42"/>
    <n v="0"/>
    <n v="0"/>
    <n v="0"/>
    <n v="2.2799999999999998"/>
    <n v="1.36"/>
    <n v="0.89"/>
    <n v="2.83"/>
    <n v="3.7"/>
    <n v="0"/>
    <n v="0"/>
    <n v="0"/>
    <n v="1.61"/>
    <n v="0"/>
    <n v="0"/>
    <n v="0"/>
    <n v="14.83"/>
    <n v="0"/>
    <n v="0.74"/>
    <n v="0"/>
    <n v="0"/>
    <n v="0"/>
    <n v="0"/>
    <n v="0"/>
    <n v="0"/>
    <n v="64.37"/>
    <n v="55.71"/>
    <n v="0"/>
    <n v="0"/>
    <n v="0"/>
    <n v="0"/>
    <n v="0"/>
    <n v="0"/>
    <n v="0"/>
    <n v="0"/>
    <n v="0"/>
    <n v="4522.93"/>
    <n v="6.47"/>
    <n v="0"/>
    <n v="0"/>
    <n v="0"/>
    <n v="0"/>
    <n v="0"/>
    <n v="0"/>
    <n v="0"/>
    <n v="5.34"/>
    <n v="0"/>
    <n v="0"/>
    <n v="0"/>
    <n v="0"/>
    <n v="0"/>
    <n v="0"/>
    <n v="0"/>
    <n v="0"/>
    <n v="1.8678000000000001"/>
    <n v="0.15416666666666667"/>
    <n v="0"/>
    <n v="8.8999999999999996E-2"/>
    <n v="0"/>
    <n v="0"/>
    <n v="0"/>
    <n v="0"/>
    <n v="0"/>
    <n v="0"/>
    <n v="0"/>
    <n v="0"/>
    <n v="0"/>
    <n v="0.29660000000000003"/>
    <n v="0"/>
    <n v="0"/>
    <n v="0"/>
    <n v="0"/>
    <n v="0"/>
    <n v="0"/>
    <n v="0"/>
    <m/>
    <n v="0"/>
    <n v="0"/>
    <s v="United States"/>
    <s v="USA"/>
    <x v="500"/>
  </r>
  <r>
    <n v="626"/>
    <x v="625"/>
    <n v="0"/>
    <n v="0"/>
    <n v="0"/>
    <n v="0"/>
    <n v="0"/>
    <n v="0"/>
    <n v="0"/>
    <n v="0"/>
    <n v="0"/>
    <n v="0"/>
    <n v="0"/>
    <n v="0"/>
    <n v="0"/>
    <n v="0"/>
    <n v="0"/>
    <n v="0"/>
    <n v="0"/>
    <n v="0"/>
    <n v="0"/>
    <n v="1.1399999999999999"/>
    <n v="0"/>
    <n v="0"/>
    <n v="0"/>
    <n v="0"/>
    <n v="0"/>
    <n v="0"/>
    <n v="0"/>
    <n v="0"/>
    <n v="0"/>
    <n v="0"/>
    <n v="0"/>
    <n v="0"/>
    <n v="0"/>
    <n v="0"/>
    <n v="0"/>
    <n v="0"/>
    <n v="0"/>
    <n v="8546.5499999999993"/>
    <n v="6.48"/>
    <n v="0"/>
    <n v="0"/>
    <n v="0"/>
    <n v="0"/>
    <n v="0"/>
    <n v="0"/>
    <n v="0"/>
    <n v="0"/>
    <n v="0"/>
    <n v="0"/>
    <n v="0"/>
    <n v="0"/>
    <n v="0"/>
    <n v="0"/>
    <n v="0"/>
    <n v="0"/>
    <n v="0"/>
    <n v="0"/>
    <n v="0"/>
    <n v="0"/>
    <n v="0"/>
    <n v="0"/>
    <n v="0"/>
    <n v="0"/>
    <n v="0"/>
    <n v="0"/>
    <n v="0"/>
    <n v="0"/>
    <n v="0"/>
    <n v="0"/>
    <n v="0"/>
    <n v="0"/>
    <n v="0"/>
    <n v="0"/>
    <n v="0"/>
    <n v="0"/>
    <n v="0"/>
    <m/>
    <n v="0"/>
    <n v="0"/>
    <s v="United States"/>
    <s v="USA"/>
    <x v="501"/>
  </r>
  <r>
    <n v="627"/>
    <x v="626"/>
    <n v="0"/>
    <n v="0"/>
    <n v="0"/>
    <n v="0"/>
    <n v="0"/>
    <n v="0"/>
    <n v="0"/>
    <n v="0.93"/>
    <n v="2.74"/>
    <n v="3.93"/>
    <n v="0"/>
    <n v="0"/>
    <n v="0"/>
    <n v="0"/>
    <n v="0"/>
    <n v="0"/>
    <n v="0"/>
    <n v="0"/>
    <n v="0"/>
    <n v="1.1499999999999999"/>
    <n v="0"/>
    <n v="0"/>
    <n v="0"/>
    <n v="0"/>
    <n v="0"/>
    <n v="303.22000000000003"/>
    <n v="0"/>
    <n v="43.33"/>
    <n v="0"/>
    <n v="0"/>
    <n v="0"/>
    <n v="0"/>
    <n v="0"/>
    <n v="0"/>
    <n v="0"/>
    <n v="0"/>
    <n v="0"/>
    <n v="4215.04"/>
    <n v="6.45"/>
    <n v="0"/>
    <n v="0"/>
    <n v="0"/>
    <n v="0"/>
    <n v="0"/>
    <n v="0"/>
    <n v="0"/>
    <n v="0"/>
    <n v="0"/>
    <n v="0"/>
    <n v="0"/>
    <n v="0"/>
    <n v="0"/>
    <n v="0"/>
    <n v="0"/>
    <n v="0"/>
    <n v="1.8084"/>
    <n v="0.16375000000000001"/>
    <n v="0"/>
    <n v="9.2999999999999999E-2"/>
    <n v="0"/>
    <n v="0"/>
    <n v="0"/>
    <n v="0"/>
    <n v="0"/>
    <n v="0"/>
    <n v="0"/>
    <n v="0"/>
    <n v="0"/>
    <n v="0"/>
    <n v="0"/>
    <n v="0"/>
    <n v="0"/>
    <n v="0"/>
    <n v="0"/>
    <n v="0"/>
    <n v="0"/>
    <m/>
    <n v="0"/>
    <n v="0"/>
    <s v="United States"/>
    <s v="USA"/>
    <x v="502"/>
  </r>
  <r>
    <n v="628"/>
    <x v="627"/>
    <n v="13.83"/>
    <n v="62.25"/>
    <n v="0"/>
    <n v="0"/>
    <n v="0"/>
    <n v="0"/>
    <n v="0"/>
    <n v="2.11"/>
    <n v="1.9"/>
    <n v="3.2"/>
    <n v="0"/>
    <n v="0"/>
    <n v="0"/>
    <n v="0"/>
    <n v="0"/>
    <n v="0"/>
    <n v="0"/>
    <n v="0"/>
    <n v="0"/>
    <n v="1.07"/>
    <n v="0"/>
    <n v="1414.47"/>
    <n v="1262.31"/>
    <n v="2243"/>
    <n v="2086.5500000000002"/>
    <n v="0"/>
    <n v="49.28"/>
    <n v="38.619999999999997"/>
    <n v="0"/>
    <n v="0"/>
    <n v="0"/>
    <n v="0"/>
    <n v="0"/>
    <n v="0"/>
    <n v="0"/>
    <n v="0"/>
    <n v="0"/>
    <n v="3381.64"/>
    <n v="6.83"/>
    <n v="0"/>
    <n v="0"/>
    <n v="0"/>
    <n v="3.36"/>
    <n v="0"/>
    <n v="0"/>
    <n v="0"/>
    <n v="0"/>
    <n v="0"/>
    <n v="0"/>
    <n v="0"/>
    <n v="0"/>
    <n v="0"/>
    <n v="0"/>
    <n v="0"/>
    <n v="0"/>
    <n v="1.254"/>
    <n v="0.13333333333333333"/>
    <n v="0"/>
    <n v="0.21099999999999999"/>
    <n v="0.16799999999999998"/>
    <n v="0"/>
    <n v="0"/>
    <n v="0"/>
    <n v="0"/>
    <n v="0"/>
    <n v="0"/>
    <n v="0"/>
    <n v="0"/>
    <n v="0"/>
    <n v="0"/>
    <n v="0"/>
    <n v="0"/>
    <n v="0"/>
    <n v="0"/>
    <n v="0"/>
    <n v="0"/>
    <m/>
    <n v="0"/>
    <n v="0"/>
    <s v="Canada"/>
    <s v="CAN"/>
    <x v="503"/>
  </r>
  <r>
    <n v="629"/>
    <x v="628"/>
    <n v="0"/>
    <n v="0"/>
    <n v="0"/>
    <n v="0"/>
    <n v="0"/>
    <n v="0"/>
    <n v="0"/>
    <n v="1.28"/>
    <n v="0"/>
    <n v="3.02"/>
    <n v="0"/>
    <n v="0"/>
    <n v="0"/>
    <n v="0"/>
    <n v="0"/>
    <n v="0"/>
    <n v="0"/>
    <n v="0"/>
    <n v="0"/>
    <n v="1.72"/>
    <n v="0"/>
    <n v="0"/>
    <n v="0"/>
    <n v="0"/>
    <n v="0"/>
    <n v="0"/>
    <n v="49.11"/>
    <n v="0"/>
    <n v="0"/>
    <n v="0"/>
    <n v="0"/>
    <n v="0"/>
    <n v="0"/>
    <n v="0"/>
    <n v="0"/>
    <n v="0"/>
    <n v="0"/>
    <n v="0"/>
    <n v="0"/>
    <n v="0"/>
    <n v="0"/>
    <n v="0"/>
    <n v="0"/>
    <n v="2.4900000000000002"/>
    <n v="0"/>
    <n v="0"/>
    <n v="0"/>
    <n v="2.74"/>
    <n v="1.42"/>
    <n v="1.27"/>
    <n v="0"/>
    <n v="0"/>
    <n v="0"/>
    <n v="0"/>
    <n v="0"/>
    <n v="0"/>
    <n v="0.12583333333333332"/>
    <n v="0"/>
    <n v="0.128"/>
    <n v="0"/>
    <n v="0.12450000000000001"/>
    <n v="0"/>
    <n v="0"/>
    <n v="0.82200000000000006"/>
    <n v="8.5199999999999998E-2"/>
    <n v="7.6200000000000004E-2"/>
    <n v="0"/>
    <n v="0"/>
    <n v="0"/>
    <n v="0"/>
    <n v="0"/>
    <n v="0"/>
    <n v="0"/>
    <n v="0"/>
    <n v="0"/>
    <n v="0"/>
    <m/>
    <n v="0"/>
    <n v="0"/>
    <s v="Germany"/>
    <s v="DEU"/>
    <x v="504"/>
  </r>
  <r>
    <n v="630"/>
    <x v="629"/>
    <n v="0"/>
    <n v="0"/>
    <n v="0"/>
    <n v="0"/>
    <n v="0"/>
    <n v="0"/>
    <n v="0"/>
    <n v="0"/>
    <n v="0"/>
    <n v="0"/>
    <n v="0"/>
    <n v="0"/>
    <n v="0"/>
    <n v="0"/>
    <n v="0"/>
    <n v="0"/>
    <n v="0"/>
    <n v="0"/>
    <n v="0"/>
    <n v="0.77"/>
    <n v="0"/>
    <n v="0"/>
    <n v="0"/>
    <n v="0"/>
    <n v="0"/>
    <n v="0"/>
    <n v="0"/>
    <n v="0"/>
    <n v="0"/>
    <n v="0"/>
    <n v="0"/>
    <n v="0"/>
    <n v="0"/>
    <n v="0"/>
    <n v="0"/>
    <n v="0"/>
    <n v="0"/>
    <n v="4776.5200000000004"/>
    <n v="0"/>
    <n v="0"/>
    <n v="0"/>
    <n v="0"/>
    <n v="0"/>
    <n v="0"/>
    <n v="0"/>
    <n v="0"/>
    <n v="0"/>
    <n v="0"/>
    <n v="0"/>
    <n v="0"/>
    <n v="0"/>
    <n v="0"/>
    <n v="0"/>
    <n v="0"/>
    <n v="0"/>
    <n v="0"/>
    <n v="0"/>
    <n v="0"/>
    <n v="0"/>
    <n v="0"/>
    <n v="0"/>
    <n v="0"/>
    <n v="0"/>
    <n v="0"/>
    <n v="0"/>
    <n v="0"/>
    <n v="0"/>
    <n v="0"/>
    <n v="0"/>
    <n v="0"/>
    <n v="0"/>
    <n v="0"/>
    <n v="0"/>
    <n v="0"/>
    <n v="0"/>
    <n v="0"/>
    <m/>
    <n v="0"/>
    <n v="0"/>
    <s v="United States"/>
    <s v="USA"/>
    <x v="505"/>
  </r>
  <r>
    <n v="631"/>
    <x v="630"/>
    <n v="10.06"/>
    <n v="52.93"/>
    <n v="0"/>
    <n v="0"/>
    <n v="0"/>
    <n v="0.89"/>
    <n v="0.73"/>
    <n v="1.37"/>
    <n v="2.76"/>
    <n v="2.41"/>
    <n v="0"/>
    <n v="0.8"/>
    <n v="0"/>
    <n v="0"/>
    <n v="0"/>
    <n v="0"/>
    <n v="0"/>
    <n v="0"/>
    <n v="0"/>
    <n v="1.26"/>
    <n v="0"/>
    <n v="594.83000000000004"/>
    <n v="428.69"/>
    <n v="912.96"/>
    <n v="697.1"/>
    <n v="0"/>
    <n v="29.62"/>
    <n v="22.18"/>
    <n v="28.45"/>
    <n v="0"/>
    <n v="4.71"/>
    <n v="70.239999999999995"/>
    <n v="0"/>
    <n v="84.68"/>
    <n v="0"/>
    <n v="0"/>
    <n v="0"/>
    <n v="599.82000000000005"/>
    <n v="11.5"/>
    <n v="0"/>
    <n v="0"/>
    <n v="0"/>
    <n v="0"/>
    <n v="0"/>
    <n v="0"/>
    <n v="0"/>
    <n v="3.12"/>
    <n v="0"/>
    <n v="0"/>
    <n v="1.0900000000000001"/>
    <n v="0"/>
    <n v="0"/>
    <n v="0"/>
    <n v="0"/>
    <n v="0"/>
    <n v="1.8215999999999997"/>
    <n v="0.10041666666666667"/>
    <n v="0"/>
    <n v="0.13700000000000001"/>
    <n v="0"/>
    <n v="0"/>
    <n v="0"/>
    <n v="0"/>
    <n v="0"/>
    <n v="0"/>
    <n v="6.54E-2"/>
    <n v="0"/>
    <n v="0"/>
    <n v="0"/>
    <n v="0"/>
    <n v="0"/>
    <n v="0"/>
    <n v="0"/>
    <n v="0"/>
    <n v="0"/>
    <n v="0"/>
    <m/>
    <n v="0"/>
    <n v="0"/>
    <s v="Mexico"/>
    <s v="MEX"/>
    <x v="506"/>
  </r>
  <r>
    <n v="632"/>
    <x v="631"/>
    <n v="0"/>
    <n v="0"/>
    <n v="0"/>
    <n v="0"/>
    <n v="0"/>
    <n v="0"/>
    <n v="0"/>
    <n v="0"/>
    <n v="0"/>
    <n v="0"/>
    <n v="0"/>
    <n v="0"/>
    <n v="0"/>
    <n v="0"/>
    <n v="0"/>
    <n v="0"/>
    <n v="0"/>
    <n v="0"/>
    <n v="0"/>
    <n v="0.81"/>
    <n v="0"/>
    <n v="0"/>
    <n v="0"/>
    <n v="0"/>
    <n v="0"/>
    <n v="0"/>
    <n v="0"/>
    <n v="39.92"/>
    <n v="0"/>
    <n v="0"/>
    <n v="0"/>
    <n v="0"/>
    <n v="0"/>
    <n v="0"/>
    <n v="0"/>
    <n v="0"/>
    <n v="0"/>
    <n v="4794.28"/>
    <n v="6.45"/>
    <n v="0"/>
    <n v="0"/>
    <n v="0"/>
    <n v="0"/>
    <n v="0"/>
    <n v="0"/>
    <n v="0"/>
    <n v="0"/>
    <n v="0"/>
    <n v="0"/>
    <n v="0"/>
    <n v="0"/>
    <n v="0"/>
    <n v="0"/>
    <n v="0"/>
    <n v="0"/>
    <n v="0"/>
    <n v="0"/>
    <n v="0"/>
    <n v="0"/>
    <n v="0"/>
    <n v="0"/>
    <n v="0"/>
    <n v="0"/>
    <n v="0"/>
    <n v="0"/>
    <n v="0"/>
    <n v="0"/>
    <n v="0"/>
    <n v="0"/>
    <n v="0"/>
    <n v="0"/>
    <n v="0"/>
    <n v="0"/>
    <n v="0"/>
    <n v="0"/>
    <n v="0"/>
    <m/>
    <n v="0"/>
    <n v="0"/>
    <s v="United States"/>
    <s v="USA"/>
    <x v="507"/>
  </r>
  <r>
    <n v="633"/>
    <x v="632"/>
    <n v="15.5"/>
    <n v="0"/>
    <n v="0"/>
    <n v="4.05"/>
    <n v="0"/>
    <n v="0"/>
    <n v="0"/>
    <n v="1.04"/>
    <n v="1.99"/>
    <n v="3.47"/>
    <n v="12.66"/>
    <n v="0"/>
    <n v="4.99"/>
    <n v="0.9"/>
    <n v="1.69"/>
    <n v="0"/>
    <n v="3.1"/>
    <n v="15.52"/>
    <n v="55"/>
    <n v="1.81"/>
    <n v="0"/>
    <n v="860"/>
    <n v="0"/>
    <n v="0"/>
    <n v="1262.5"/>
    <n v="0"/>
    <n v="48.12"/>
    <n v="28.09"/>
    <n v="0"/>
    <n v="0"/>
    <n v="0"/>
    <n v="0"/>
    <n v="0"/>
    <n v="0"/>
    <n v="0"/>
    <n v="0"/>
    <n v="0"/>
    <n v="2991.67"/>
    <n v="4"/>
    <n v="0"/>
    <n v="0"/>
    <n v="0"/>
    <n v="2.19"/>
    <n v="0"/>
    <n v="1.4"/>
    <n v="0"/>
    <n v="3.25"/>
    <n v="2.5499999999999998"/>
    <n v="1.29"/>
    <n v="1.29"/>
    <n v="0"/>
    <n v="0"/>
    <n v="0"/>
    <n v="0"/>
    <n v="0"/>
    <n v="1.3133999999999999"/>
    <n v="0.14458333333333334"/>
    <n v="1.3926000000000003"/>
    <n v="0.10400000000000001"/>
    <n v="0.1095"/>
    <n v="0"/>
    <n v="0.41999999999999993"/>
    <n v="0"/>
    <n v="0.7649999999999999"/>
    <n v="7.7399999999999997E-2"/>
    <n v="7.7399999999999997E-2"/>
    <n v="0"/>
    <n v="0"/>
    <n v="0.31040000000000001"/>
    <n v="0"/>
    <n v="0"/>
    <n v="0"/>
    <n v="0"/>
    <n v="0"/>
    <n v="0"/>
    <n v="0"/>
    <m/>
    <n v="0"/>
    <n v="0"/>
    <s v="Germany"/>
    <s v="DEU"/>
    <x v="508"/>
  </r>
  <r>
    <n v="634"/>
    <x v="633"/>
    <n v="23.21"/>
    <n v="0"/>
    <n v="0"/>
    <n v="0"/>
    <n v="0"/>
    <n v="0"/>
    <n v="0"/>
    <n v="0"/>
    <n v="0"/>
    <n v="0"/>
    <n v="0"/>
    <n v="0"/>
    <n v="0"/>
    <n v="0"/>
    <n v="0"/>
    <n v="0"/>
    <n v="0"/>
    <n v="0"/>
    <n v="0"/>
    <n v="0.81"/>
    <n v="0"/>
    <n v="0"/>
    <n v="0"/>
    <n v="0"/>
    <n v="0"/>
    <n v="0"/>
    <n v="82.4"/>
    <n v="49.9"/>
    <n v="0"/>
    <n v="0"/>
    <n v="0"/>
    <n v="0"/>
    <n v="0"/>
    <n v="0"/>
    <n v="0"/>
    <n v="0"/>
    <n v="0"/>
    <n v="3935.74"/>
    <n v="6.58"/>
    <n v="0"/>
    <n v="0"/>
    <n v="0"/>
    <n v="0"/>
    <n v="0"/>
    <n v="0"/>
    <n v="0"/>
    <n v="4.5"/>
    <n v="0"/>
    <n v="0"/>
    <n v="0"/>
    <n v="0"/>
    <n v="0"/>
    <n v="0"/>
    <n v="0"/>
    <n v="0"/>
    <n v="0"/>
    <n v="0"/>
    <n v="0"/>
    <n v="0"/>
    <n v="0"/>
    <n v="0"/>
    <n v="0"/>
    <n v="0"/>
    <n v="0"/>
    <n v="0"/>
    <n v="0"/>
    <n v="0"/>
    <n v="0"/>
    <n v="0"/>
    <n v="0"/>
    <n v="0"/>
    <n v="0"/>
    <n v="0"/>
    <n v="0"/>
    <n v="0"/>
    <n v="0"/>
    <m/>
    <n v="0"/>
    <n v="0"/>
    <s v="United States"/>
    <s v="USA"/>
    <x v="509"/>
  </r>
  <r>
    <n v="635"/>
    <x v="634"/>
    <n v="0"/>
    <n v="0"/>
    <n v="0"/>
    <n v="0"/>
    <n v="0"/>
    <n v="0"/>
    <n v="0"/>
    <n v="0"/>
    <n v="0"/>
    <n v="0"/>
    <n v="0"/>
    <n v="0"/>
    <n v="0"/>
    <n v="0"/>
    <n v="0"/>
    <n v="0"/>
    <n v="0"/>
    <n v="0"/>
    <n v="0"/>
    <n v="0.9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Canada"/>
    <s v="CAN"/>
    <x v="510"/>
  </r>
  <r>
    <n v="636"/>
    <x v="635"/>
    <n v="0"/>
    <n v="0"/>
    <n v="0"/>
    <n v="0"/>
    <n v="0"/>
    <n v="0"/>
    <n v="0"/>
    <n v="1.0900000000000001"/>
    <n v="1.7"/>
    <n v="2.9"/>
    <n v="0"/>
    <n v="0"/>
    <n v="0"/>
    <n v="0.92"/>
    <n v="0"/>
    <n v="0"/>
    <n v="0"/>
    <n v="0"/>
    <n v="0"/>
    <n v="1.74"/>
    <n v="0"/>
    <n v="0"/>
    <n v="0"/>
    <n v="0"/>
    <n v="0"/>
    <n v="0"/>
    <n v="47.95"/>
    <n v="0"/>
    <n v="0"/>
    <n v="0"/>
    <n v="0"/>
    <n v="0"/>
    <n v="0"/>
    <n v="0"/>
    <n v="0"/>
    <n v="0"/>
    <n v="0"/>
    <n v="0"/>
    <n v="0"/>
    <n v="0"/>
    <n v="0"/>
    <n v="0"/>
    <n v="0"/>
    <n v="0"/>
    <n v="0"/>
    <n v="0"/>
    <n v="0"/>
    <n v="0"/>
    <n v="1.29"/>
    <n v="1.29"/>
    <n v="0"/>
    <n v="0"/>
    <n v="0"/>
    <n v="0"/>
    <n v="0"/>
    <n v="1.1219999999999999"/>
    <n v="0.12083333333333333"/>
    <n v="0"/>
    <n v="0.10900000000000001"/>
    <n v="0"/>
    <n v="0"/>
    <n v="0"/>
    <n v="0"/>
    <n v="0"/>
    <n v="7.7399999999999997E-2"/>
    <n v="7.7399999999999997E-2"/>
    <n v="0"/>
    <n v="0"/>
    <n v="0"/>
    <n v="0"/>
    <n v="0"/>
    <n v="0"/>
    <n v="0"/>
    <n v="0"/>
    <n v="0"/>
    <n v="0"/>
    <m/>
    <n v="0"/>
    <n v="0"/>
    <s v="Germany"/>
    <s v="DEU"/>
    <x v="511"/>
  </r>
  <r>
    <n v="637"/>
    <x v="636"/>
    <n v="0"/>
    <n v="0"/>
    <n v="0"/>
    <n v="0"/>
    <n v="0"/>
    <n v="0"/>
    <n v="0"/>
    <n v="0"/>
    <n v="0"/>
    <n v="0"/>
    <n v="0"/>
    <n v="0"/>
    <n v="0"/>
    <n v="0"/>
    <n v="0"/>
    <n v="0"/>
    <n v="0"/>
    <n v="0"/>
    <n v="0"/>
    <n v="1.27"/>
    <n v="0"/>
    <n v="0"/>
    <n v="0"/>
    <n v="0"/>
    <n v="0"/>
    <n v="0"/>
    <n v="0"/>
    <n v="19.940000000000001"/>
    <n v="0"/>
    <n v="0"/>
    <n v="0"/>
    <n v="0"/>
    <n v="0"/>
    <n v="0"/>
    <n v="0"/>
    <n v="0"/>
    <n v="0"/>
    <n v="0"/>
    <n v="0"/>
    <n v="0"/>
    <n v="0"/>
    <n v="0"/>
    <n v="0"/>
    <n v="0"/>
    <n v="0"/>
    <n v="0"/>
    <n v="0"/>
    <n v="0"/>
    <n v="0"/>
    <n v="0"/>
    <n v="0"/>
    <n v="0"/>
    <n v="0"/>
    <n v="0"/>
    <n v="0"/>
    <n v="0"/>
    <n v="0"/>
    <n v="0"/>
    <n v="0"/>
    <n v="0"/>
    <n v="0"/>
    <n v="0"/>
    <n v="0"/>
    <n v="0"/>
    <n v="0"/>
    <n v="0"/>
    <n v="0"/>
    <n v="0"/>
    <n v="0"/>
    <n v="0"/>
    <n v="0"/>
    <n v="0"/>
    <n v="0"/>
    <n v="0"/>
    <n v="0"/>
    <n v="0"/>
    <m/>
    <n v="0"/>
    <n v="0"/>
    <s v="Mexico"/>
    <s v="MEX"/>
    <x v="512"/>
  </r>
  <r>
    <n v="638"/>
    <x v="637"/>
    <n v="18.57"/>
    <n v="89.13"/>
    <n v="0"/>
    <n v="7.43"/>
    <n v="0"/>
    <n v="2.9"/>
    <n v="2.35"/>
    <n v="1.93"/>
    <n v="6.72"/>
    <n v="7.14"/>
    <n v="0"/>
    <n v="1.91"/>
    <n v="11.6"/>
    <n v="1.61"/>
    <n v="0"/>
    <n v="0"/>
    <n v="3.71"/>
    <n v="0"/>
    <n v="74.27"/>
    <n v="1.17"/>
    <n v="0"/>
    <n v="2140.5300000000002"/>
    <n v="1682.77"/>
    <n v="3660.64"/>
    <n v="3187.59"/>
    <n v="329.13"/>
    <n v="58.6"/>
    <n v="46.27"/>
    <n v="39.46"/>
    <n v="0"/>
    <n v="0"/>
    <n v="0"/>
    <n v="0"/>
    <n v="0"/>
    <n v="0"/>
    <n v="0"/>
    <n v="0"/>
    <n v="3767.85"/>
    <n v="6.42"/>
    <n v="0"/>
    <n v="0"/>
    <n v="0"/>
    <n v="5.78"/>
    <n v="5.33"/>
    <n v="3.88"/>
    <n v="4.28"/>
    <n v="6.42"/>
    <n v="6.99"/>
    <n v="7.56"/>
    <n v="3.5"/>
    <n v="0"/>
    <n v="0"/>
    <n v="0"/>
    <n v="0"/>
    <n v="0"/>
    <n v="4.4352"/>
    <n v="0.29749999999999999"/>
    <n v="0"/>
    <n v="0.193"/>
    <n v="0.28900000000000003"/>
    <n v="0.26650000000000001"/>
    <n v="1.1640000000000001"/>
    <n v="1.284"/>
    <n v="2.097"/>
    <n v="0.45359999999999995"/>
    <n v="0.21000000000000002"/>
    <n v="0"/>
    <n v="0"/>
    <n v="0"/>
    <n v="0"/>
    <n v="0"/>
    <n v="0"/>
    <n v="24356.880000000001"/>
    <n v="30774.137999999999"/>
    <n v="15236.220000000001"/>
    <n v="17230.757999999998"/>
    <m/>
    <n v="0"/>
    <n v="0"/>
    <s v="United States"/>
    <s v="USA"/>
    <x v="513"/>
  </r>
  <r>
    <n v="639"/>
    <x v="638"/>
    <n v="16.71"/>
    <n v="66.28"/>
    <n v="9.2799999999999994"/>
    <n v="4.6399999999999997"/>
    <n v="6.5"/>
    <n v="2.29"/>
    <n v="1.79"/>
    <n v="0.91"/>
    <n v="2.95"/>
    <n v="3.66"/>
    <n v="12.24"/>
    <n v="1.77"/>
    <n v="13.93"/>
    <n v="1.73"/>
    <n v="2.74"/>
    <n v="9.2799999999999994"/>
    <n v="1.1599999999999999"/>
    <n v="11.46"/>
    <n v="0"/>
    <n v="0.77"/>
    <n v="0"/>
    <n v="1468.12"/>
    <n v="1105.4000000000001"/>
    <n v="3110.22"/>
    <n v="1939.37"/>
    <n v="191.02"/>
    <n v="62.55"/>
    <n v="64.28"/>
    <n v="47.43"/>
    <n v="0"/>
    <n v="13.93"/>
    <n v="47.97"/>
    <n v="48.43"/>
    <n v="103.52"/>
    <n v="139.26"/>
    <n v="3142.14"/>
    <n v="2186.0700000000002"/>
    <n v="5621.34"/>
    <n v="6.47"/>
    <n v="0"/>
    <n v="0"/>
    <n v="0"/>
    <n v="4.8899999999999997"/>
    <n v="3.85"/>
    <n v="2.88"/>
    <n v="1.96"/>
    <n v="4.74"/>
    <n v="3.58"/>
    <n v="2.63"/>
    <n v="1.19"/>
    <n v="2.2400000000000002"/>
    <n v="15.4"/>
    <n v="0"/>
    <n v="1191.48"/>
    <n v="0"/>
    <n v="1.9469999999999998"/>
    <n v="0.1525"/>
    <n v="1.3464000000000003"/>
    <n v="9.0999999999999998E-2"/>
    <n v="0.2445"/>
    <n v="0.1925"/>
    <n v="0.8640000000000001"/>
    <n v="0.58799999999999997"/>
    <n v="1.0740000000000001"/>
    <n v="0.1578"/>
    <n v="7.1399999999999991E-2"/>
    <n v="6.720000000000001E-2"/>
    <n v="0.154"/>
    <n v="0.22920000000000001"/>
    <n v="7.1794999999999991"/>
    <n v="2620.5174999999995"/>
    <n v="2096.4139999999998"/>
    <n v="20343.239999999998"/>
    <n v="18754.721999999998"/>
    <n v="10490.64"/>
    <n v="11248.992"/>
    <m/>
    <n v="0"/>
    <n v="0"/>
    <s v="United States"/>
    <s v="USA"/>
    <x v="514"/>
  </r>
  <r>
    <n v="640"/>
    <x v="639"/>
    <n v="12"/>
    <n v="52.5"/>
    <n v="0"/>
    <n v="4"/>
    <n v="4"/>
    <n v="2.42"/>
    <n v="2.65"/>
    <n v="1.22"/>
    <n v="1.99"/>
    <n v="3.38"/>
    <n v="12.99"/>
    <n v="0"/>
    <n v="4.99"/>
    <n v="0.96"/>
    <n v="1.74"/>
    <n v="8.1999999999999993"/>
    <n v="3.2"/>
    <n v="16.3"/>
    <n v="49"/>
    <n v="1.76"/>
    <n v="0"/>
    <n v="793.33"/>
    <n v="541.66999999999996"/>
    <n v="1375"/>
    <n v="0"/>
    <n v="0"/>
    <n v="46.43"/>
    <n v="34.26"/>
    <n v="26.43"/>
    <n v="0"/>
    <n v="10"/>
    <n v="0"/>
    <n v="0"/>
    <n v="0"/>
    <n v="0"/>
    <n v="0"/>
    <n v="0"/>
    <n v="2499.86"/>
    <n v="3.98"/>
    <n v="0"/>
    <n v="0"/>
    <n v="0"/>
    <n v="2.35"/>
    <n v="2.4900000000000002"/>
    <n v="1.62"/>
    <n v="1.66"/>
    <n v="3.41"/>
    <n v="3.05"/>
    <n v="1.98"/>
    <n v="1.51"/>
    <n v="1.75"/>
    <n v="16.07"/>
    <n v="0"/>
    <n v="0"/>
    <n v="0"/>
    <n v="1.3133999999999999"/>
    <n v="0.14083333333333334"/>
    <n v="1.4289000000000001"/>
    <n v="0.122"/>
    <n v="0.11750000000000001"/>
    <n v="0.12450000000000001"/>
    <n v="0.48600000000000004"/>
    <n v="0.49799999999999994"/>
    <n v="0.91499999999999981"/>
    <n v="0.11879999999999999"/>
    <n v="9.0599999999999986E-2"/>
    <n v="5.2500000000000005E-2"/>
    <n v="0.16070000000000001"/>
    <n v="0.32600000000000001"/>
    <n v="5.8947333333333338"/>
    <n v="2151.577666666667"/>
    <n v="1721.2621333333336"/>
    <n v="0"/>
    <n v="0"/>
    <n v="0"/>
    <n v="0"/>
    <m/>
    <n v="0"/>
    <n v="0"/>
    <s v="Germany"/>
    <s v="DEU"/>
    <x v="515"/>
  </r>
  <r>
    <n v="641"/>
    <x v="640"/>
    <n v="0"/>
    <n v="0"/>
    <n v="0"/>
    <n v="4"/>
    <n v="0"/>
    <n v="0"/>
    <n v="0"/>
    <n v="1.32"/>
    <n v="1.47"/>
    <n v="3.7"/>
    <n v="11.12"/>
    <n v="0.4"/>
    <n v="0"/>
    <n v="0"/>
    <n v="0"/>
    <n v="4.5999999999999996"/>
    <n v="0"/>
    <n v="8.75"/>
    <n v="0"/>
    <n v="1.83"/>
    <n v="0"/>
    <n v="0"/>
    <n v="0"/>
    <n v="0"/>
    <n v="0"/>
    <n v="0"/>
    <n v="0"/>
    <n v="17.8"/>
    <n v="0"/>
    <n v="0"/>
    <n v="0"/>
    <n v="0"/>
    <n v="0"/>
    <n v="0"/>
    <n v="0"/>
    <n v="0"/>
    <n v="0"/>
    <n v="0"/>
    <n v="0"/>
    <n v="0"/>
    <n v="0"/>
    <n v="0"/>
    <n v="2.2000000000000002"/>
    <n v="0"/>
    <n v="0.95"/>
    <n v="0.75"/>
    <n v="3.36"/>
    <n v="0"/>
    <n v="0"/>
    <n v="0"/>
    <n v="0"/>
    <n v="11.5"/>
    <n v="0"/>
    <n v="0"/>
    <n v="0"/>
    <n v="0.97019999999999995"/>
    <n v="0.15416666666666667"/>
    <n v="1.2231999999999998"/>
    <n v="0.13200000000000001"/>
    <n v="0.11000000000000001"/>
    <n v="0"/>
    <n v="0.28499999999999998"/>
    <n v="0.22499999999999998"/>
    <n v="0"/>
    <n v="0"/>
    <n v="0"/>
    <n v="0"/>
    <n v="0.11500000000000002"/>
    <n v="0.17499999999999999"/>
    <n v="0"/>
    <n v="0"/>
    <n v="0"/>
    <n v="0"/>
    <n v="0"/>
    <n v="0"/>
    <n v="0"/>
    <m/>
    <n v="0"/>
    <n v="0"/>
    <s v="Greece"/>
    <s v="GRC"/>
    <x v="516"/>
  </r>
  <r>
    <n v="642"/>
    <x v="641"/>
    <n v="0"/>
    <n v="0"/>
    <n v="0"/>
    <n v="0"/>
    <n v="0"/>
    <n v="0"/>
    <n v="0"/>
    <n v="1.01"/>
    <n v="0"/>
    <n v="0"/>
    <n v="0"/>
    <n v="0"/>
    <n v="0"/>
    <n v="0.86"/>
    <n v="0"/>
    <n v="0"/>
    <n v="0"/>
    <n v="0"/>
    <n v="0"/>
    <n v="0"/>
    <n v="0"/>
    <n v="0"/>
    <n v="0"/>
    <n v="0"/>
    <n v="0"/>
    <n v="0"/>
    <n v="47.95"/>
    <n v="0"/>
    <n v="0"/>
    <n v="0"/>
    <n v="0"/>
    <n v="0"/>
    <n v="0"/>
    <n v="0"/>
    <n v="0"/>
    <n v="0"/>
    <n v="0"/>
    <n v="0"/>
    <n v="0"/>
    <n v="0"/>
    <n v="0"/>
    <n v="0"/>
    <n v="0"/>
    <n v="0"/>
    <n v="0"/>
    <n v="0"/>
    <n v="0"/>
    <n v="2.77"/>
    <n v="1.29"/>
    <n v="1.29"/>
    <n v="0"/>
    <n v="0"/>
    <n v="0"/>
    <n v="0"/>
    <n v="0"/>
    <n v="0"/>
    <n v="0"/>
    <n v="0"/>
    <n v="0.10100000000000001"/>
    <n v="0"/>
    <n v="0"/>
    <n v="0"/>
    <n v="0"/>
    <n v="0.83100000000000007"/>
    <n v="7.7399999999999997E-2"/>
    <n v="7.7399999999999997E-2"/>
    <n v="0"/>
    <n v="0"/>
    <n v="0"/>
    <n v="0"/>
    <n v="0"/>
    <n v="0"/>
    <n v="0"/>
    <n v="0"/>
    <n v="0"/>
    <n v="0"/>
    <m/>
    <n v="0"/>
    <n v="0"/>
    <s v="Germany"/>
    <s v="DEU"/>
    <x v="517"/>
  </r>
  <r>
    <n v="643"/>
    <x v="642"/>
    <n v="23.67"/>
    <n v="69.63"/>
    <n v="0"/>
    <n v="0"/>
    <n v="0"/>
    <n v="0"/>
    <n v="1.74"/>
    <n v="0.72"/>
    <n v="2.66"/>
    <n v="2.14"/>
    <n v="0"/>
    <n v="0"/>
    <n v="0"/>
    <n v="0"/>
    <n v="0"/>
    <n v="0"/>
    <n v="0"/>
    <n v="0"/>
    <n v="0"/>
    <n v="0.87"/>
    <n v="0"/>
    <n v="1446.48"/>
    <n v="1087.03"/>
    <n v="0"/>
    <n v="0"/>
    <n v="0"/>
    <n v="53.85"/>
    <n v="48.74"/>
    <n v="0"/>
    <n v="0"/>
    <n v="0"/>
    <n v="0"/>
    <n v="0"/>
    <n v="0"/>
    <n v="0"/>
    <n v="0"/>
    <n v="0"/>
    <n v="4380.92"/>
    <n v="6.42"/>
    <n v="0"/>
    <n v="0"/>
    <n v="0"/>
    <n v="0"/>
    <n v="0"/>
    <n v="0"/>
    <n v="0"/>
    <n v="0"/>
    <n v="0"/>
    <n v="0"/>
    <n v="0"/>
    <n v="0"/>
    <n v="0"/>
    <n v="0"/>
    <n v="0"/>
    <n v="0"/>
    <n v="1.7556"/>
    <n v="8.9166666666666672E-2"/>
    <n v="0"/>
    <n v="7.1999999999999995E-2"/>
    <n v="0"/>
    <n v="0"/>
    <n v="0"/>
    <n v="0"/>
    <n v="0"/>
    <n v="0"/>
    <n v="0"/>
    <n v="0"/>
    <n v="0"/>
    <n v="0"/>
    <n v="0"/>
    <n v="0"/>
    <n v="0"/>
    <n v="0"/>
    <n v="0"/>
    <n v="0"/>
    <n v="0"/>
    <m/>
    <n v="0"/>
    <n v="0"/>
    <s v="United States"/>
    <s v="USA"/>
    <x v="518"/>
  </r>
  <r>
    <n v="644"/>
    <x v="643"/>
    <n v="0"/>
    <n v="0"/>
    <n v="0"/>
    <n v="0"/>
    <n v="0"/>
    <n v="0"/>
    <n v="0"/>
    <n v="0.99"/>
    <n v="1.89"/>
    <n v="3.22"/>
    <n v="12.6"/>
    <n v="0"/>
    <n v="4.99"/>
    <n v="0.9"/>
    <n v="1.69"/>
    <n v="8.1999999999999993"/>
    <n v="0"/>
    <n v="16.899999999999999"/>
    <n v="0"/>
    <n v="1.76"/>
    <n v="0"/>
    <n v="0"/>
    <n v="0"/>
    <n v="0"/>
    <n v="0"/>
    <n v="0"/>
    <n v="42.52"/>
    <n v="34.96"/>
    <n v="0"/>
    <n v="0"/>
    <n v="0"/>
    <n v="0"/>
    <n v="0"/>
    <n v="0"/>
    <n v="0"/>
    <n v="0"/>
    <n v="0"/>
    <n v="0"/>
    <n v="4"/>
    <n v="0"/>
    <n v="0"/>
    <n v="0"/>
    <n v="2.29"/>
    <n v="2.41"/>
    <n v="1.7"/>
    <n v="1.74"/>
    <n v="0"/>
    <n v="2.69"/>
    <n v="1.29"/>
    <n v="1.47"/>
    <n v="1.86"/>
    <n v="15.43"/>
    <n v="0"/>
    <n v="0"/>
    <n v="0"/>
    <n v="1.2473999999999998"/>
    <n v="0.13416666666666668"/>
    <n v="1.3860000000000001"/>
    <n v="9.9000000000000005E-2"/>
    <n v="0.1145"/>
    <n v="0.12050000000000001"/>
    <n v="0.51"/>
    <n v="0.52200000000000002"/>
    <n v="0.80700000000000005"/>
    <n v="7.7399999999999997E-2"/>
    <n v="8.8200000000000001E-2"/>
    <n v="5.5800000000000002E-2"/>
    <n v="0.15430000000000002"/>
    <n v="0.33799999999999997"/>
    <n v="5.6542666666666666"/>
    <n v="2063.8073333333332"/>
    <n v="1651.0458666666666"/>
    <n v="0"/>
    <n v="0"/>
    <n v="0"/>
    <n v="0"/>
    <m/>
    <n v="0"/>
    <n v="0"/>
    <s v="Germany"/>
    <s v="DEU"/>
    <x v="519"/>
  </r>
  <r>
    <n v="645"/>
    <x v="644"/>
    <n v="10"/>
    <n v="46.5"/>
    <n v="0"/>
    <n v="0"/>
    <n v="0"/>
    <n v="0"/>
    <n v="0"/>
    <n v="1.02"/>
    <n v="1.99"/>
    <n v="3.45"/>
    <n v="0"/>
    <n v="0.57999999999999996"/>
    <n v="4.99"/>
    <n v="0.91"/>
    <n v="1.69"/>
    <n v="0"/>
    <n v="2.9"/>
    <n v="0"/>
    <n v="0"/>
    <n v="1.74"/>
    <n v="0"/>
    <n v="640.62"/>
    <n v="0"/>
    <n v="1400"/>
    <n v="0"/>
    <n v="0"/>
    <n v="46.38"/>
    <n v="39.96"/>
    <n v="0"/>
    <n v="0"/>
    <n v="0"/>
    <n v="0"/>
    <n v="0"/>
    <n v="0"/>
    <n v="0"/>
    <n v="0"/>
    <n v="0"/>
    <n v="0"/>
    <n v="3.75"/>
    <n v="0"/>
    <n v="0"/>
    <n v="0"/>
    <n v="2.46"/>
    <n v="2.09"/>
    <n v="1.4"/>
    <n v="1.63"/>
    <n v="3.2"/>
    <n v="2.66"/>
    <n v="1.29"/>
    <n v="1.62"/>
    <n v="1.79"/>
    <n v="0"/>
    <n v="0"/>
    <n v="0"/>
    <n v="0"/>
    <n v="1.3133999999999999"/>
    <n v="0.14375000000000002"/>
    <n v="0"/>
    <n v="0.10200000000000001"/>
    <n v="0.123"/>
    <n v="0.1045"/>
    <n v="0.41999999999999993"/>
    <n v="0.48899999999999993"/>
    <n v="0.79800000000000004"/>
    <n v="7.7399999999999997E-2"/>
    <n v="9.7199999999999995E-2"/>
    <n v="5.3700000000000005E-2"/>
    <n v="0"/>
    <n v="0"/>
    <n v="0"/>
    <n v="0"/>
    <n v="0"/>
    <n v="0"/>
    <n v="0"/>
    <n v="0"/>
    <n v="0"/>
    <m/>
    <n v="0"/>
    <n v="0"/>
    <s v="Germany"/>
    <s v="DEU"/>
    <x v="520"/>
  </r>
  <r>
    <n v="646"/>
    <x v="645"/>
    <n v="0"/>
    <n v="0"/>
    <n v="0"/>
    <n v="0"/>
    <n v="0"/>
    <n v="0"/>
    <n v="0"/>
    <n v="0"/>
    <n v="1.81"/>
    <n v="0"/>
    <n v="0"/>
    <n v="0"/>
    <n v="0"/>
    <n v="0"/>
    <n v="0"/>
    <n v="0"/>
    <n v="0"/>
    <n v="0"/>
    <n v="0"/>
    <n v="1.1000000000000001"/>
    <n v="0"/>
    <n v="0"/>
    <n v="0"/>
    <n v="0"/>
    <n v="0"/>
    <n v="0"/>
    <n v="0"/>
    <n v="10.06"/>
    <n v="0"/>
    <n v="0"/>
    <n v="0"/>
    <n v="0"/>
    <n v="0"/>
    <n v="0"/>
    <n v="0"/>
    <n v="0"/>
    <n v="0"/>
    <n v="0"/>
    <n v="0"/>
    <n v="0"/>
    <n v="0"/>
    <n v="0"/>
    <n v="0"/>
    <n v="0"/>
    <n v="0"/>
    <n v="0"/>
    <n v="0"/>
    <n v="0"/>
    <n v="0"/>
    <n v="0"/>
    <n v="0"/>
    <n v="0"/>
    <n v="0"/>
    <n v="0"/>
    <n v="0"/>
    <n v="1.1945999999999999"/>
    <n v="0"/>
    <n v="0"/>
    <n v="0"/>
    <n v="0"/>
    <n v="0"/>
    <n v="0"/>
    <n v="0"/>
    <n v="0"/>
    <n v="0"/>
    <n v="0"/>
    <n v="0"/>
    <n v="0"/>
    <n v="0"/>
    <n v="0"/>
    <n v="0"/>
    <n v="0"/>
    <n v="0"/>
    <n v="0"/>
    <n v="0"/>
    <n v="0"/>
    <m/>
    <n v="0"/>
    <n v="0"/>
    <s v="Nigeria"/>
    <s v="NGA"/>
    <x v="521"/>
  </r>
  <r>
    <n v="647"/>
    <x v="646"/>
    <n v="15"/>
    <n v="70"/>
    <n v="10"/>
    <n v="4.55"/>
    <n v="4.8"/>
    <n v="3.24"/>
    <n v="2.76"/>
    <n v="1.26"/>
    <n v="2.27"/>
    <n v="3.27"/>
    <n v="13.83"/>
    <n v="0.8"/>
    <n v="5"/>
    <n v="0.99"/>
    <n v="1.65"/>
    <n v="8"/>
    <n v="3.7"/>
    <n v="12.12"/>
    <n v="50"/>
    <n v="1.83"/>
    <n v="0"/>
    <n v="1401.39"/>
    <n v="1122.02"/>
    <n v="2473.5"/>
    <n v="1893.64"/>
    <n v="301.86"/>
    <n v="38.869999999999997"/>
    <n v="22.26"/>
    <n v="45.46"/>
    <n v="28.6"/>
    <n v="13"/>
    <n v="87.56"/>
    <n v="36.43"/>
    <n v="88.86"/>
    <n v="114.15"/>
    <n v="11124.36"/>
    <n v="8161.54"/>
    <n v="3540.19"/>
    <n v="3.54"/>
    <n v="5.15"/>
    <n v="2.4"/>
    <n v="0"/>
    <n v="2.52"/>
    <n v="2.33"/>
    <n v="1.76"/>
    <n v="1.69"/>
    <n v="3.73"/>
    <n v="2.63"/>
    <n v="2.56"/>
    <n v="1.65"/>
    <n v="1.84"/>
    <n v="15.36"/>
    <n v="0"/>
    <n v="886.67"/>
    <n v="0"/>
    <n v="1.4982"/>
    <n v="0.13625000000000001"/>
    <n v="1.5213000000000001"/>
    <n v="0.126"/>
    <n v="0.126"/>
    <n v="0.11650000000000001"/>
    <n v="0.52800000000000002"/>
    <n v="0.50700000000000001"/>
    <n v="0.78899999999999992"/>
    <n v="0.15360000000000001"/>
    <n v="9.8999999999999991E-2"/>
    <n v="5.5200000000000006E-2"/>
    <n v="0.15360000000000001"/>
    <n v="0.2424"/>
    <n v="6.0520499999999995"/>
    <n v="2208.9982499999996"/>
    <n v="1767.1985999999997"/>
    <n v="16879.008000000002"/>
    <n v="18907.344000000001"/>
    <n v="10446.348"/>
    <n v="11962.763999999999"/>
    <m/>
    <n v="234.31130000000002"/>
    <n v="0"/>
    <s v="Germany"/>
    <s v="DEU"/>
    <x v="522"/>
  </r>
  <r>
    <n v="648"/>
    <x v="647"/>
    <n v="16.71"/>
    <n v="80.31"/>
    <n v="9.2799999999999994"/>
    <n v="4.6399999999999997"/>
    <n v="5.57"/>
    <n v="2.02"/>
    <n v="1.66"/>
    <n v="1.34"/>
    <n v="3.54"/>
    <n v="4.5199999999999996"/>
    <n v="0"/>
    <n v="0"/>
    <n v="0"/>
    <n v="1.8"/>
    <n v="0"/>
    <n v="0"/>
    <n v="0"/>
    <n v="0"/>
    <n v="0"/>
    <n v="0.83"/>
    <n v="0"/>
    <n v="1498.99"/>
    <n v="1319.8"/>
    <n v="2636.72"/>
    <n v="1965.16"/>
    <n v="153.72999999999999"/>
    <n v="66.180000000000007"/>
    <n v="37.14"/>
    <n v="22.43"/>
    <n v="0"/>
    <n v="13.93"/>
    <n v="0"/>
    <n v="54.31"/>
    <n v="91.45"/>
    <n v="90.29"/>
    <n v="4871.8100000000004"/>
    <n v="3423.76"/>
    <n v="4193.1499999999996"/>
    <n v="6.36"/>
    <n v="0"/>
    <n v="0"/>
    <n v="0"/>
    <n v="0"/>
    <n v="0"/>
    <n v="0"/>
    <n v="0"/>
    <n v="3.68"/>
    <n v="0"/>
    <n v="0"/>
    <n v="0"/>
    <n v="0"/>
    <n v="0"/>
    <n v="0"/>
    <n v="0"/>
    <n v="0"/>
    <n v="2.3363999999999998"/>
    <n v="0.18833333333333332"/>
    <n v="0"/>
    <n v="0.13400000000000001"/>
    <n v="0"/>
    <n v="0"/>
    <n v="0"/>
    <n v="0"/>
    <n v="0"/>
    <n v="0"/>
    <n v="0"/>
    <n v="0"/>
    <n v="0"/>
    <n v="0"/>
    <n v="0"/>
    <n v="0"/>
    <n v="0"/>
    <n v="17124.371999999999"/>
    <n v="18697.956000000002"/>
    <n v="10297.992"/>
    <n v="12889.715999999997"/>
    <m/>
    <n v="0"/>
    <n v="0"/>
    <s v="United States"/>
    <s v="USA"/>
    <x v="523"/>
  </r>
  <r>
    <n v="649"/>
    <x v="648"/>
    <n v="16.71"/>
    <n v="67.040000000000006"/>
    <n v="0"/>
    <n v="5.57"/>
    <n v="0"/>
    <n v="0"/>
    <n v="1.44"/>
    <n v="0"/>
    <n v="0"/>
    <n v="0"/>
    <n v="0"/>
    <n v="0"/>
    <n v="0"/>
    <n v="1.61"/>
    <n v="0"/>
    <n v="0"/>
    <n v="2.44"/>
    <n v="0"/>
    <n v="0"/>
    <n v="0.83"/>
    <n v="0"/>
    <n v="3017.37"/>
    <n v="2088.9499999999998"/>
    <n v="5616.96"/>
    <n v="0"/>
    <n v="0"/>
    <n v="0"/>
    <n v="38.99"/>
    <n v="0"/>
    <n v="0"/>
    <n v="0"/>
    <n v="0"/>
    <n v="0"/>
    <n v="0"/>
    <n v="0"/>
    <n v="0"/>
    <n v="0"/>
    <n v="6590.43"/>
    <n v="6.45"/>
    <n v="0"/>
    <n v="0"/>
    <n v="0"/>
    <n v="0"/>
    <n v="0"/>
    <n v="0"/>
    <n v="0"/>
    <n v="4.62"/>
    <n v="0"/>
    <n v="0"/>
    <n v="0"/>
    <n v="0"/>
    <n v="0"/>
    <n v="0"/>
    <n v="0"/>
    <n v="0"/>
    <n v="0"/>
    <n v="0"/>
    <n v="0"/>
    <n v="0"/>
    <n v="0"/>
    <n v="0"/>
    <n v="0"/>
    <n v="0"/>
    <n v="0"/>
    <n v="0"/>
    <n v="0"/>
    <n v="0"/>
    <n v="0"/>
    <n v="0"/>
    <n v="0"/>
    <n v="0"/>
    <n v="0"/>
    <n v="0"/>
    <n v="0"/>
    <n v="0"/>
    <n v="0"/>
    <m/>
    <n v="0"/>
    <n v="0"/>
    <s v="United States"/>
    <s v="USA"/>
    <x v="524"/>
  </r>
  <r>
    <n v="650"/>
    <x v="649"/>
    <n v="0"/>
    <n v="0"/>
    <n v="0"/>
    <n v="0"/>
    <n v="0"/>
    <n v="0"/>
    <n v="0"/>
    <n v="1.08"/>
    <n v="0"/>
    <n v="3.5"/>
    <n v="0"/>
    <n v="0"/>
    <n v="0"/>
    <n v="0.87"/>
    <n v="0"/>
    <n v="0"/>
    <n v="3.1"/>
    <n v="0"/>
    <n v="49"/>
    <n v="1.79"/>
    <n v="0"/>
    <n v="0"/>
    <n v="0"/>
    <n v="0"/>
    <n v="0"/>
    <n v="0"/>
    <n v="45.71"/>
    <n v="0"/>
    <n v="0"/>
    <n v="0"/>
    <n v="0"/>
    <n v="0"/>
    <n v="0"/>
    <n v="0"/>
    <n v="0"/>
    <n v="0"/>
    <n v="0"/>
    <n v="0"/>
    <n v="0"/>
    <n v="0"/>
    <n v="0"/>
    <n v="0"/>
    <n v="0"/>
    <n v="0"/>
    <n v="0"/>
    <n v="0"/>
    <n v="0"/>
    <n v="0"/>
    <n v="1.32"/>
    <n v="1.32"/>
    <n v="0"/>
    <n v="0"/>
    <n v="0"/>
    <n v="0"/>
    <n v="0"/>
    <n v="0"/>
    <n v="0.14583333333333334"/>
    <n v="0"/>
    <n v="0.10800000000000001"/>
    <n v="0"/>
    <n v="0"/>
    <n v="0"/>
    <n v="0"/>
    <n v="0"/>
    <n v="7.9200000000000007E-2"/>
    <n v="7.9200000000000007E-2"/>
    <n v="0"/>
    <n v="0"/>
    <n v="0"/>
    <n v="0"/>
    <n v="0"/>
    <n v="0"/>
    <n v="0"/>
    <n v="0"/>
    <n v="0"/>
    <n v="0"/>
    <m/>
    <n v="0"/>
    <n v="0"/>
    <s v="Germany"/>
    <s v="DEU"/>
    <x v="525"/>
  </r>
  <r>
    <n v="651"/>
    <x v="650"/>
    <n v="14.85"/>
    <n v="71.95"/>
    <n v="9.0500000000000007"/>
    <n v="5.57"/>
    <n v="6.03"/>
    <n v="2.19"/>
    <n v="1.91"/>
    <n v="1.04"/>
    <n v="0"/>
    <n v="3.52"/>
    <n v="0"/>
    <n v="0"/>
    <n v="0"/>
    <n v="1.82"/>
    <n v="0"/>
    <n v="0"/>
    <n v="0"/>
    <n v="10.28"/>
    <n v="0"/>
    <n v="0.76"/>
    <n v="0"/>
    <n v="1244.0899999999999"/>
    <n v="1036.74"/>
    <n v="0"/>
    <n v="0"/>
    <n v="229.09"/>
    <n v="49.74"/>
    <n v="44.1"/>
    <n v="0"/>
    <n v="0"/>
    <n v="0"/>
    <n v="49.21"/>
    <n v="38.299999999999997"/>
    <n v="87.04"/>
    <n v="152.03"/>
    <n v="0"/>
    <n v="0"/>
    <n v="3885.87"/>
    <n v="6.45"/>
    <n v="0"/>
    <n v="0"/>
    <n v="0"/>
    <n v="0"/>
    <n v="0"/>
    <n v="0"/>
    <n v="0"/>
    <n v="4.58"/>
    <n v="0"/>
    <n v="0"/>
    <n v="0"/>
    <n v="0"/>
    <n v="11.18"/>
    <n v="0"/>
    <n v="0"/>
    <n v="0"/>
    <n v="0"/>
    <n v="0.14666666666666667"/>
    <n v="0"/>
    <n v="0.10400000000000001"/>
    <n v="0"/>
    <n v="0"/>
    <n v="0"/>
    <n v="0"/>
    <n v="0"/>
    <n v="0"/>
    <n v="0"/>
    <n v="0"/>
    <n v="0.11180000000000001"/>
    <n v="0.2056"/>
    <n v="0"/>
    <n v="0"/>
    <n v="0"/>
    <n v="0"/>
    <n v="0"/>
    <n v="9223.0559999999987"/>
    <n v="10811.04"/>
    <m/>
    <n v="0"/>
    <n v="0"/>
    <s v="United States"/>
    <s v="USA"/>
    <x v="526"/>
  </r>
  <r>
    <n v="652"/>
    <x v="651"/>
    <n v="22.28"/>
    <n v="69.63"/>
    <n v="13.46"/>
    <n v="4.6399999999999997"/>
    <n v="7.2"/>
    <n v="2.2400000000000002"/>
    <n v="1.97"/>
    <n v="0.95"/>
    <n v="3.67"/>
    <n v="4.21"/>
    <n v="13.75"/>
    <n v="1.8"/>
    <n v="13.93"/>
    <n v="1.89"/>
    <n v="0"/>
    <n v="8.36"/>
    <n v="0"/>
    <n v="9.2899999999999991"/>
    <n v="0"/>
    <n v="1.02"/>
    <n v="0"/>
    <n v="1436.98"/>
    <n v="1286.18"/>
    <n v="2571.64"/>
    <n v="2162.4499999999998"/>
    <n v="203.49"/>
    <n v="69.59"/>
    <n v="60.63"/>
    <n v="21.43"/>
    <n v="0"/>
    <n v="11.14"/>
    <n v="45.29"/>
    <n v="46.19"/>
    <n v="77.14"/>
    <n v="98.01"/>
    <n v="2919.52"/>
    <n v="2669.92"/>
    <n v="4013.57"/>
    <n v="6.56"/>
    <n v="0"/>
    <n v="0"/>
    <n v="0"/>
    <n v="3.79"/>
    <n v="3.17"/>
    <n v="1.9"/>
    <n v="1.78"/>
    <n v="4.8899999999999997"/>
    <n v="7.66"/>
    <n v="4.0199999999999996"/>
    <n v="1.38"/>
    <n v="2.38"/>
    <n v="15.36"/>
    <n v="0"/>
    <n v="0"/>
    <n v="0"/>
    <n v="2.4221999999999997"/>
    <n v="0.17541666666666667"/>
    <n v="1.5125000000000002"/>
    <n v="9.5000000000000001E-2"/>
    <n v="0.1895"/>
    <n v="0.1585"/>
    <n v="0.56999999999999995"/>
    <n v="0.53400000000000003"/>
    <n v="2.298"/>
    <n v="0.24119999999999994"/>
    <n v="8.2799999999999999E-2"/>
    <n v="7.1399999999999991E-2"/>
    <n v="0.15360000000000001"/>
    <n v="0.18579999999999999"/>
    <n v="8.6899166666666687"/>
    <n v="3171.8195833333339"/>
    <n v="2537.4556666666672"/>
    <n v="17181.576000000001"/>
    <n v="20828.502"/>
    <n v="10373.616000000002"/>
    <n v="12942.071999999998"/>
    <m/>
    <n v="0"/>
    <n v="0"/>
    <s v="United States"/>
    <s v="USA"/>
    <x v="527"/>
  </r>
  <r>
    <n v="653"/>
    <x v="652"/>
    <n v="15"/>
    <n v="70"/>
    <n v="0"/>
    <n v="4"/>
    <n v="0"/>
    <n v="3.45"/>
    <n v="3.25"/>
    <n v="1.1399999999999999"/>
    <n v="2.14"/>
    <n v="3.08"/>
    <n v="13.38"/>
    <n v="0.7"/>
    <n v="4.99"/>
    <n v="0.93"/>
    <n v="1.74"/>
    <n v="8.1999999999999993"/>
    <n v="3.4"/>
    <n v="15.12"/>
    <n v="49"/>
    <n v="1.8"/>
    <n v="0"/>
    <n v="866.5"/>
    <n v="733.17"/>
    <n v="1466.67"/>
    <n v="1294.5"/>
    <n v="316.18"/>
    <n v="45.65"/>
    <n v="37.46"/>
    <n v="35"/>
    <n v="0"/>
    <n v="12.75"/>
    <n v="0"/>
    <n v="0"/>
    <n v="0"/>
    <n v="0"/>
    <n v="0"/>
    <n v="0"/>
    <n v="2908.33"/>
    <n v="4"/>
    <n v="0"/>
    <n v="0"/>
    <n v="0"/>
    <n v="2.13"/>
    <n v="2.2999999999999998"/>
    <n v="1.57"/>
    <n v="1.65"/>
    <n v="3.73"/>
    <n v="2.61"/>
    <n v="2.11"/>
    <n v="1.41"/>
    <n v="1.83"/>
    <n v="15.25"/>
    <n v="0"/>
    <n v="0"/>
    <n v="0"/>
    <n v="1.4124000000000001"/>
    <n v="0.12833333333333333"/>
    <n v="1.4718000000000002"/>
    <n v="0.11399999999999999"/>
    <n v="0.1065"/>
    <n v="0.11499999999999999"/>
    <n v="0.47099999999999997"/>
    <n v="0.49499999999999994"/>
    <n v="0.78300000000000003"/>
    <n v="0.12659999999999999"/>
    <n v="8.4599999999999995E-2"/>
    <n v="5.4900000000000004E-2"/>
    <n v="0.15250000000000002"/>
    <n v="0.3024"/>
    <n v="5.8180333333333341"/>
    <n v="2123.582166666667"/>
    <n v="1698.8657333333338"/>
    <n v="11031.420000000002"/>
    <n v="13637.483999999999"/>
    <n v="7430.4000000000005"/>
    <n v="8585.5139999999992"/>
    <m/>
    <n v="0"/>
    <n v="0"/>
    <s v="Germany"/>
    <s v="DEU"/>
    <x v="528"/>
  </r>
  <r>
    <n v="654"/>
    <x v="653"/>
    <n v="11.25"/>
    <n v="70"/>
    <n v="10"/>
    <n v="4"/>
    <n v="4.75"/>
    <n v="2.39"/>
    <n v="1.93"/>
    <n v="1.08"/>
    <n v="1.48"/>
    <n v="4.08"/>
    <n v="11.83"/>
    <n v="0.62"/>
    <n v="5.99"/>
    <n v="1.17"/>
    <n v="1.95"/>
    <n v="8.1999999999999993"/>
    <n v="4"/>
    <n v="12.68"/>
    <n v="55"/>
    <n v="1.9"/>
    <n v="0"/>
    <n v="1215.6199999999999"/>
    <n v="952.19"/>
    <n v="1984"/>
    <n v="1578.95"/>
    <n v="198.34"/>
    <n v="36.69"/>
    <n v="18.559999999999999"/>
    <n v="30.12"/>
    <n v="12.22"/>
    <n v="12.5"/>
    <n v="69.260000000000005"/>
    <n v="23.95"/>
    <n v="76.87"/>
    <n v="92.08"/>
    <n v="4295.83"/>
    <n v="3146.43"/>
    <n v="3500.71"/>
    <n v="3.77"/>
    <n v="3.2"/>
    <n v="2.4"/>
    <n v="30"/>
    <n v="1.85"/>
    <n v="1.59"/>
    <n v="1.7"/>
    <n v="0.96"/>
    <n v="2.89"/>
    <n v="2.33"/>
    <n v="2.69"/>
    <n v="1.99"/>
    <n v="1.56"/>
    <n v="12.85"/>
    <n v="0"/>
    <n v="1935.71"/>
    <n v="7425"/>
    <n v="0.97679999999999989"/>
    <n v="0.17"/>
    <n v="1.3013000000000001"/>
    <n v="0.10800000000000001"/>
    <n v="9.2499999999999999E-2"/>
    <n v="7.9500000000000001E-2"/>
    <n v="0.51"/>
    <n v="0.28799999999999998"/>
    <n v="0.69900000000000007"/>
    <n v="0.16139999999999999"/>
    <n v="0.11939999999999999"/>
    <n v="4.6799999999999994E-2"/>
    <n v="0.1285"/>
    <n v="0.25359999999999999"/>
    <n v="4.9347999999999992"/>
    <n v="1801.2019999999998"/>
    <n v="1440.9615999999999"/>
    <n v="13293.456"/>
    <n v="15445.134000000002"/>
    <n v="8683.1759999999977"/>
    <n v="9804.2939999999999"/>
    <m/>
    <n v="196.87960000000001"/>
    <n v="884.37959999999998"/>
    <s v="Netherlands"/>
    <s v="NLD"/>
    <x v="529"/>
  </r>
  <r>
    <n v="655"/>
    <x v="654"/>
    <n v="0"/>
    <n v="0"/>
    <n v="0"/>
    <n v="0"/>
    <n v="0"/>
    <n v="0"/>
    <n v="0"/>
    <n v="0"/>
    <n v="0"/>
    <n v="0"/>
    <n v="0"/>
    <n v="0"/>
    <n v="0"/>
    <n v="0"/>
    <n v="0"/>
    <n v="0"/>
    <n v="0"/>
    <n v="0"/>
    <n v="0"/>
    <n v="0.73"/>
    <n v="0"/>
    <n v="0"/>
    <n v="0"/>
    <n v="0"/>
    <n v="0"/>
    <n v="0"/>
    <n v="0"/>
    <n v="0"/>
    <n v="0"/>
    <n v="0"/>
    <n v="0"/>
    <n v="0"/>
    <n v="0"/>
    <n v="0"/>
    <n v="0"/>
    <n v="0"/>
    <n v="0"/>
    <n v="4047.92"/>
    <n v="6.53"/>
    <n v="0"/>
    <n v="0"/>
    <n v="0"/>
    <n v="0"/>
    <n v="0"/>
    <n v="0"/>
    <n v="0"/>
    <n v="0"/>
    <n v="0"/>
    <n v="0"/>
    <n v="0"/>
    <n v="0"/>
    <n v="0"/>
    <n v="0"/>
    <n v="0"/>
    <n v="0"/>
    <n v="0"/>
    <n v="0"/>
    <n v="0"/>
    <n v="0"/>
    <n v="0"/>
    <n v="0"/>
    <n v="0"/>
    <n v="0"/>
    <n v="0"/>
    <n v="0"/>
    <n v="0"/>
    <n v="0"/>
    <n v="0"/>
    <n v="0"/>
    <n v="0"/>
    <n v="0"/>
    <n v="0"/>
    <n v="0"/>
    <n v="0"/>
    <n v="0"/>
    <n v="0"/>
    <m/>
    <n v="0"/>
    <n v="0"/>
    <s v="United States"/>
    <s v="USA"/>
    <x v="530"/>
  </r>
  <r>
    <n v="656"/>
    <x v="655"/>
    <n v="0"/>
    <n v="0"/>
    <n v="0"/>
    <n v="0"/>
    <n v="0"/>
    <n v="0"/>
    <n v="0"/>
    <n v="0"/>
    <n v="0"/>
    <n v="0"/>
    <n v="0"/>
    <n v="0"/>
    <n v="0"/>
    <n v="0"/>
    <n v="0"/>
    <n v="0"/>
    <n v="0"/>
    <n v="0"/>
    <n v="0"/>
    <n v="1.2"/>
    <n v="0"/>
    <n v="0"/>
    <n v="0"/>
    <n v="0"/>
    <n v="0"/>
    <n v="0"/>
    <n v="0"/>
    <n v="38.68"/>
    <n v="0"/>
    <n v="0"/>
    <n v="0"/>
    <n v="0"/>
    <n v="0"/>
    <n v="0"/>
    <n v="0"/>
    <n v="0"/>
    <n v="0"/>
    <n v="4742.28"/>
    <n v="6.67"/>
    <n v="0"/>
    <n v="0"/>
    <n v="0"/>
    <n v="0"/>
    <n v="0"/>
    <n v="0"/>
    <n v="0"/>
    <n v="0"/>
    <n v="0"/>
    <n v="0"/>
    <n v="0"/>
    <n v="0"/>
    <n v="0"/>
    <n v="0"/>
    <n v="0"/>
    <n v="0"/>
    <n v="0"/>
    <n v="0"/>
    <n v="0"/>
    <n v="0"/>
    <n v="0"/>
    <n v="0"/>
    <n v="0"/>
    <n v="0"/>
    <n v="0"/>
    <n v="0"/>
    <n v="0"/>
    <n v="0"/>
    <n v="0"/>
    <n v="0"/>
    <n v="0"/>
    <n v="0"/>
    <n v="0"/>
    <n v="0"/>
    <n v="0"/>
    <n v="0"/>
    <n v="0"/>
    <m/>
    <n v="0"/>
    <n v="0"/>
    <s v="United States"/>
    <s v="USA"/>
    <x v="531"/>
  </r>
  <r>
    <n v="657"/>
    <x v="656"/>
    <n v="22.31"/>
    <n v="92.84"/>
    <n v="11.14"/>
    <n v="7.43"/>
    <n v="9.2799999999999994"/>
    <n v="2.58"/>
    <n v="1.87"/>
    <n v="1.19"/>
    <n v="4.91"/>
    <n v="5.26"/>
    <n v="12.15"/>
    <n v="2.33"/>
    <n v="13.93"/>
    <n v="2.41"/>
    <n v="4.03"/>
    <n v="10.210000000000001"/>
    <n v="1.62"/>
    <n v="15.4"/>
    <n v="73.47"/>
    <n v="1.29"/>
    <n v="0"/>
    <n v="2401.52"/>
    <n v="1948.38"/>
    <n v="4638.25"/>
    <n v="3497.06"/>
    <n v="196.88"/>
    <n v="69.150000000000006"/>
    <n v="69.88"/>
    <n v="50.23"/>
    <n v="8.59"/>
    <n v="15.32"/>
    <n v="56.76"/>
    <n v="38.92"/>
    <n v="96.6"/>
    <n v="139.65"/>
    <n v="8782.48"/>
    <n v="6812.88"/>
    <n v="5772.85"/>
    <n v="6.72"/>
    <n v="0"/>
    <n v="0"/>
    <n v="0"/>
    <n v="5.43"/>
    <n v="3.53"/>
    <n v="3.24"/>
    <n v="2.0299999999999998"/>
    <n v="4.96"/>
    <n v="5.44"/>
    <n v="4.95"/>
    <n v="1.91"/>
    <n v="2.46"/>
    <n v="15.17"/>
    <n v="27480.95"/>
    <n v="0"/>
    <n v="0"/>
    <n v="3.2405999999999997"/>
    <n v="0.21916666666666665"/>
    <n v="1.3365000000000002"/>
    <n v="0.11899999999999999"/>
    <n v="0.27149999999999996"/>
    <n v="0.17649999999999999"/>
    <n v="0.97200000000000009"/>
    <n v="0.60899999999999987"/>
    <n v="1.6320000000000001"/>
    <n v="0.29700000000000004"/>
    <n v="0.11459999999999999"/>
    <n v="7.3800000000000004E-2"/>
    <n v="0.1517"/>
    <n v="0.308"/>
    <n v="9.5213666666666672"/>
    <n v="3475.2988333333337"/>
    <n v="2780.239066666667"/>
    <n v="29596.02"/>
    <n v="32822.532000000007"/>
    <n v="16175.64"/>
    <n v="18884.412"/>
    <m/>
    <n v="224.94800000000001"/>
    <n v="0"/>
    <s v="United States"/>
    <s v="USA"/>
    <x v="532"/>
  </r>
  <r>
    <n v="658"/>
    <x v="657"/>
    <n v="20.89"/>
    <n v="74.27"/>
    <n v="0"/>
    <n v="4.6399999999999997"/>
    <n v="0"/>
    <n v="2.2400000000000002"/>
    <n v="1.79"/>
    <n v="0.47"/>
    <n v="2.15"/>
    <n v="2.72"/>
    <n v="0"/>
    <n v="0"/>
    <n v="0"/>
    <n v="1.93"/>
    <n v="0"/>
    <n v="0"/>
    <n v="0"/>
    <n v="0"/>
    <n v="0"/>
    <n v="0.81"/>
    <n v="0"/>
    <n v="1462.27"/>
    <n v="944.21"/>
    <n v="0"/>
    <n v="0"/>
    <n v="246.6"/>
    <n v="57.45"/>
    <n v="47.5"/>
    <n v="21.97"/>
    <n v="0"/>
    <n v="12.07"/>
    <n v="49.67"/>
    <n v="0"/>
    <n v="0"/>
    <n v="0"/>
    <n v="0"/>
    <n v="0"/>
    <n v="5116.3100000000004"/>
    <n v="6.42"/>
    <n v="0"/>
    <n v="0"/>
    <n v="0"/>
    <n v="5.1100000000000003"/>
    <n v="0"/>
    <n v="0"/>
    <n v="1.6"/>
    <n v="0"/>
    <n v="3.4"/>
    <n v="0"/>
    <n v="2.1800000000000002"/>
    <n v="0"/>
    <n v="13.2"/>
    <n v="0"/>
    <n v="0"/>
    <n v="0"/>
    <n v="1.419"/>
    <n v="0.11333333333333334"/>
    <n v="0"/>
    <n v="4.7E-2"/>
    <n v="0.2555"/>
    <n v="0"/>
    <n v="0"/>
    <n v="0.48"/>
    <n v="1.02"/>
    <n v="0"/>
    <n v="0.1308"/>
    <n v="0"/>
    <n v="0.13200000000000001"/>
    <n v="0"/>
    <n v="0"/>
    <n v="0"/>
    <n v="0"/>
    <n v="0"/>
    <n v="0"/>
    <n v="10676.099999999999"/>
    <n v="10091.49"/>
    <m/>
    <n v="0"/>
    <n v="0"/>
    <s v="United States"/>
    <s v="USA"/>
    <x v="533"/>
  </r>
  <r>
    <n v="659"/>
    <x v="658"/>
    <n v="0"/>
    <n v="0"/>
    <n v="0"/>
    <n v="0"/>
    <n v="0"/>
    <n v="0"/>
    <n v="0"/>
    <n v="0"/>
    <n v="0"/>
    <n v="0"/>
    <n v="0"/>
    <n v="0"/>
    <n v="0"/>
    <n v="0"/>
    <n v="0"/>
    <n v="0"/>
    <n v="0"/>
    <n v="0"/>
    <n v="0"/>
    <n v="0.7"/>
    <n v="0"/>
    <n v="0"/>
    <n v="0"/>
    <n v="0"/>
    <n v="0"/>
    <n v="0"/>
    <n v="0"/>
    <n v="0"/>
    <n v="0"/>
    <n v="0"/>
    <n v="0"/>
    <n v="0"/>
    <n v="0"/>
    <n v="0"/>
    <n v="0"/>
    <n v="0"/>
    <n v="0"/>
    <n v="3851.1"/>
    <n v="0"/>
    <n v="0"/>
    <n v="0"/>
    <n v="0"/>
    <n v="0"/>
    <n v="0"/>
    <n v="0"/>
    <n v="0"/>
    <n v="0"/>
    <n v="0"/>
    <n v="0"/>
    <n v="0"/>
    <n v="0"/>
    <n v="0"/>
    <n v="0"/>
    <n v="0"/>
    <n v="0"/>
    <n v="0"/>
    <n v="0"/>
    <n v="0"/>
    <n v="0"/>
    <n v="0"/>
    <n v="0"/>
    <n v="0"/>
    <n v="0"/>
    <n v="0"/>
    <n v="0"/>
    <n v="0"/>
    <n v="0"/>
    <n v="0"/>
    <n v="0"/>
    <n v="0"/>
    <n v="0"/>
    <n v="0"/>
    <n v="0"/>
    <n v="0"/>
    <n v="0"/>
    <n v="0"/>
    <m/>
    <n v="0"/>
    <n v="0"/>
    <s v="United States"/>
    <s v="USA"/>
    <x v="534"/>
  </r>
  <r>
    <n v="660"/>
    <x v="659"/>
    <n v="13.93"/>
    <n v="78.92"/>
    <n v="0"/>
    <n v="0"/>
    <n v="0"/>
    <n v="0"/>
    <n v="1.9"/>
    <n v="0.76"/>
    <n v="0"/>
    <n v="3.64"/>
    <n v="0"/>
    <n v="0"/>
    <n v="0"/>
    <n v="1.61"/>
    <n v="0"/>
    <n v="0"/>
    <n v="0"/>
    <n v="0"/>
    <n v="0"/>
    <n v="0.85"/>
    <n v="0"/>
    <n v="1392.63"/>
    <n v="1262.6600000000001"/>
    <n v="0"/>
    <n v="0"/>
    <n v="0"/>
    <n v="66.319999999999993"/>
    <n v="51.33"/>
    <n v="51.06"/>
    <n v="0"/>
    <n v="13"/>
    <n v="0"/>
    <n v="0"/>
    <n v="0"/>
    <n v="0"/>
    <n v="0"/>
    <n v="0"/>
    <n v="4261.8999999999996"/>
    <n v="6.44"/>
    <n v="0"/>
    <n v="0"/>
    <n v="0"/>
    <n v="0"/>
    <n v="0"/>
    <n v="0"/>
    <n v="0"/>
    <n v="0"/>
    <n v="0"/>
    <n v="0"/>
    <n v="0"/>
    <n v="0"/>
    <n v="0"/>
    <n v="0"/>
    <n v="0"/>
    <n v="0"/>
    <n v="0"/>
    <n v="0.15166666666666667"/>
    <n v="0"/>
    <n v="7.5999999999999998E-2"/>
    <n v="0"/>
    <n v="0"/>
    <n v="0"/>
    <n v="0"/>
    <n v="0"/>
    <n v="0"/>
    <n v="0"/>
    <n v="0"/>
    <n v="0"/>
    <n v="0"/>
    <n v="0"/>
    <n v="0"/>
    <n v="0"/>
    <n v="0"/>
    <n v="0"/>
    <n v="0"/>
    <n v="0"/>
    <m/>
    <n v="0"/>
    <n v="0"/>
    <s v="United States"/>
    <s v="USA"/>
    <x v="535"/>
  </r>
  <r>
    <n v="661"/>
    <x v="660"/>
    <n v="0"/>
    <n v="0"/>
    <n v="0"/>
    <n v="0"/>
    <n v="0"/>
    <n v="0"/>
    <n v="0"/>
    <n v="1.51"/>
    <n v="0"/>
    <n v="0"/>
    <n v="0"/>
    <n v="0"/>
    <n v="0"/>
    <n v="0"/>
    <n v="0"/>
    <n v="0"/>
    <n v="2.58"/>
    <n v="0"/>
    <n v="0"/>
    <n v="1.62"/>
    <n v="0"/>
    <n v="0"/>
    <n v="0"/>
    <n v="0"/>
    <n v="0"/>
    <n v="0"/>
    <n v="0"/>
    <n v="0"/>
    <n v="0"/>
    <n v="0"/>
    <n v="0"/>
    <n v="0"/>
    <n v="0"/>
    <n v="0"/>
    <n v="0"/>
    <n v="0"/>
    <n v="0"/>
    <n v="0"/>
    <n v="0"/>
    <n v="0"/>
    <n v="0"/>
    <n v="0"/>
    <n v="0"/>
    <n v="0"/>
    <n v="0"/>
    <n v="0"/>
    <n v="0"/>
    <n v="0"/>
    <n v="0"/>
    <n v="0"/>
    <n v="0"/>
    <n v="0"/>
    <n v="0"/>
    <n v="0"/>
    <n v="0"/>
    <n v="0"/>
    <n v="0"/>
    <n v="0"/>
    <n v="0.151"/>
    <n v="0"/>
    <n v="0"/>
    <n v="0"/>
    <n v="0"/>
    <n v="0"/>
    <n v="0"/>
    <n v="0"/>
    <n v="0"/>
    <n v="0"/>
    <n v="0"/>
    <n v="0"/>
    <n v="0"/>
    <n v="0"/>
    <n v="0"/>
    <n v="0"/>
    <n v="0"/>
    <n v="0"/>
    <m/>
    <n v="0"/>
    <n v="0"/>
    <s v="Sweden"/>
    <s v="SWE"/>
    <x v="536"/>
  </r>
  <r>
    <n v="662"/>
    <x v="661"/>
    <n v="0"/>
    <n v="0"/>
    <n v="0"/>
    <n v="0"/>
    <n v="0"/>
    <n v="0"/>
    <n v="0"/>
    <n v="0"/>
    <n v="0"/>
    <n v="0"/>
    <n v="0"/>
    <n v="0"/>
    <n v="0"/>
    <n v="1.6"/>
    <n v="0"/>
    <n v="0"/>
    <n v="0"/>
    <n v="0"/>
    <n v="0"/>
    <n v="0.78"/>
    <n v="0"/>
    <n v="0"/>
    <n v="0"/>
    <n v="0"/>
    <n v="0"/>
    <n v="0"/>
    <n v="0"/>
    <n v="40.29"/>
    <n v="0"/>
    <n v="0"/>
    <n v="0"/>
    <n v="0"/>
    <n v="0"/>
    <n v="0"/>
    <n v="0"/>
    <n v="0"/>
    <n v="0"/>
    <n v="3740.38"/>
    <n v="6.51"/>
    <n v="0"/>
    <n v="0"/>
    <n v="0"/>
    <n v="0"/>
    <n v="0"/>
    <n v="0"/>
    <n v="0"/>
    <n v="0"/>
    <n v="0"/>
    <n v="0"/>
    <n v="1.21"/>
    <n v="0"/>
    <n v="0"/>
    <n v="0"/>
    <n v="0"/>
    <n v="0"/>
    <n v="0"/>
    <n v="0"/>
    <n v="0"/>
    <n v="0"/>
    <n v="0"/>
    <n v="0"/>
    <n v="0"/>
    <n v="0"/>
    <n v="0"/>
    <n v="0"/>
    <n v="7.2599999999999998E-2"/>
    <n v="0"/>
    <n v="0"/>
    <n v="0"/>
    <n v="0"/>
    <n v="0"/>
    <n v="0"/>
    <n v="0"/>
    <n v="0"/>
    <n v="0"/>
    <n v="0"/>
    <m/>
    <n v="0"/>
    <n v="0"/>
    <s v="United States"/>
    <s v="USA"/>
    <x v="537"/>
  </r>
  <r>
    <n v="663"/>
    <x v="662"/>
    <n v="0"/>
    <n v="0"/>
    <n v="0"/>
    <n v="0"/>
    <n v="0"/>
    <n v="0"/>
    <n v="0"/>
    <n v="0"/>
    <n v="0"/>
    <n v="0"/>
    <n v="0"/>
    <n v="0"/>
    <n v="0"/>
    <n v="0"/>
    <n v="0"/>
    <n v="0"/>
    <n v="0"/>
    <n v="0"/>
    <n v="0"/>
    <n v="1.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States"/>
    <s v="USA"/>
    <x v="538"/>
  </r>
  <r>
    <n v="664"/>
    <x v="663"/>
    <n v="0"/>
    <n v="0"/>
    <n v="0"/>
    <n v="0"/>
    <n v="0"/>
    <n v="0"/>
    <n v="0"/>
    <n v="0.99"/>
    <n v="0"/>
    <n v="3.4"/>
    <n v="0"/>
    <n v="0"/>
    <n v="0"/>
    <n v="0.9"/>
    <n v="0"/>
    <n v="0"/>
    <n v="0"/>
    <n v="0"/>
    <n v="0"/>
    <n v="1.75"/>
    <n v="0"/>
    <n v="0"/>
    <n v="0"/>
    <n v="0"/>
    <n v="0"/>
    <n v="0"/>
    <n v="47.95"/>
    <n v="39.950000000000003"/>
    <n v="0"/>
    <n v="0"/>
    <n v="0"/>
    <n v="0"/>
    <n v="0"/>
    <n v="0"/>
    <n v="0"/>
    <n v="0"/>
    <n v="0"/>
    <n v="0"/>
    <n v="3.76"/>
    <n v="0"/>
    <n v="0"/>
    <n v="0"/>
    <n v="0"/>
    <n v="0"/>
    <n v="0"/>
    <n v="0"/>
    <n v="0"/>
    <n v="0"/>
    <n v="0"/>
    <n v="0"/>
    <n v="0"/>
    <n v="0"/>
    <n v="0"/>
    <n v="0"/>
    <n v="0"/>
    <n v="0"/>
    <n v="0.14166666666666666"/>
    <n v="0"/>
    <n v="9.9000000000000005E-2"/>
    <n v="0"/>
    <n v="0"/>
    <n v="0"/>
    <n v="0"/>
    <n v="0"/>
    <n v="0"/>
    <n v="0"/>
    <n v="0"/>
    <n v="0"/>
    <n v="0"/>
    <n v="0"/>
    <n v="0"/>
    <n v="0"/>
    <n v="0"/>
    <n v="0"/>
    <n v="0"/>
    <n v="0"/>
    <m/>
    <n v="0"/>
    <n v="0"/>
    <s v="Germany"/>
    <s v="DEU"/>
    <x v="539"/>
  </r>
  <r>
    <n v="665"/>
    <x v="664"/>
    <n v="24.14"/>
    <n v="106.77"/>
    <n v="11.14"/>
    <n v="6.5"/>
    <n v="7.43"/>
    <n v="2.65"/>
    <n v="2.2000000000000002"/>
    <n v="1.08"/>
    <n v="3.87"/>
    <n v="4.28"/>
    <n v="13.27"/>
    <n v="1.75"/>
    <n v="13.93"/>
    <n v="1.92"/>
    <n v="0"/>
    <n v="0"/>
    <n v="2.09"/>
    <n v="9.58"/>
    <n v="0"/>
    <n v="0.86"/>
    <n v="0"/>
    <n v="2605.23"/>
    <n v="1904.61"/>
    <n v="5077.67"/>
    <n v="3432.83"/>
    <n v="143.97"/>
    <n v="70.7"/>
    <n v="51.93"/>
    <n v="59.21"/>
    <n v="22.15"/>
    <n v="14.85"/>
    <n v="45.61"/>
    <n v="34.35"/>
    <n v="77.37"/>
    <n v="112.96"/>
    <n v="5521.39"/>
    <n v="3611.92"/>
    <n v="4763.5200000000004"/>
    <n v="6.54"/>
    <n v="0"/>
    <n v="0"/>
    <n v="0"/>
    <n v="4.83"/>
    <n v="3.31"/>
    <n v="1.96"/>
    <n v="2.72"/>
    <n v="4.95"/>
    <n v="3.07"/>
    <n v="3.48"/>
    <n v="1.87"/>
    <n v="3.08"/>
    <n v="14.25"/>
    <n v="0"/>
    <n v="986.45"/>
    <n v="0"/>
    <n v="2.5541999999999998"/>
    <n v="0.17833333333333334"/>
    <n v="1.4597000000000002"/>
    <n v="0.10800000000000001"/>
    <n v="0.24149999999999999"/>
    <n v="0.16550000000000001"/>
    <n v="0.58799999999999997"/>
    <n v="0.81600000000000006"/>
    <n v="0.92099999999999993"/>
    <n v="0.20880000000000001"/>
    <n v="0.11220000000000001"/>
    <n v="9.2399999999999996E-2"/>
    <n v="0.14250000000000002"/>
    <n v="0.19160000000000002"/>
    <n v="7.7797333333333327"/>
    <n v="2839.6026666666667"/>
    <n v="2271.6821333333332"/>
    <n v="31811.100000000002"/>
    <n v="31883.921999999999"/>
    <n v="16976.46"/>
    <n v="18129.941999999999"/>
    <m/>
    <n v="0"/>
    <n v="0"/>
    <s v="United States"/>
    <s v="USA"/>
    <x v="540"/>
  </r>
  <r>
    <n v="666"/>
    <x v="665"/>
    <n v="15.78"/>
    <n v="0"/>
    <n v="0"/>
    <n v="0"/>
    <n v="0"/>
    <n v="0"/>
    <n v="0"/>
    <n v="0.81"/>
    <n v="0"/>
    <n v="2.5299999999999998"/>
    <n v="0"/>
    <n v="0"/>
    <n v="0"/>
    <n v="1.61"/>
    <n v="0"/>
    <n v="0"/>
    <n v="0"/>
    <n v="0"/>
    <n v="0"/>
    <n v="0.83"/>
    <n v="0"/>
    <n v="0"/>
    <n v="0"/>
    <n v="0"/>
    <n v="0"/>
    <n v="0"/>
    <n v="0"/>
    <n v="39.92"/>
    <n v="0"/>
    <n v="0"/>
    <n v="0"/>
    <n v="0"/>
    <n v="0"/>
    <n v="0"/>
    <n v="112.57"/>
    <n v="0"/>
    <n v="0"/>
    <n v="3551.37"/>
    <n v="6.47"/>
    <n v="0"/>
    <n v="0"/>
    <n v="0"/>
    <n v="0"/>
    <n v="0"/>
    <n v="0"/>
    <n v="0"/>
    <n v="4.3099999999999996"/>
    <n v="0"/>
    <n v="0"/>
    <n v="1.1000000000000001"/>
    <n v="0"/>
    <n v="0"/>
    <n v="0"/>
    <n v="0"/>
    <n v="0"/>
    <n v="0"/>
    <n v="0.10541666666666666"/>
    <n v="0"/>
    <n v="8.1000000000000003E-2"/>
    <n v="0"/>
    <n v="0"/>
    <n v="0"/>
    <n v="0"/>
    <n v="0"/>
    <n v="0"/>
    <n v="6.6000000000000003E-2"/>
    <n v="0"/>
    <n v="0"/>
    <n v="0"/>
    <n v="0"/>
    <n v="0"/>
    <n v="0"/>
    <n v="0"/>
    <n v="0"/>
    <n v="0"/>
    <n v="0"/>
    <m/>
    <n v="0"/>
    <n v="0"/>
    <s v="United States"/>
    <s v="USA"/>
    <x v="541"/>
  </r>
  <r>
    <n v="667"/>
    <x v="666"/>
    <n v="18.57"/>
    <n v="83.56"/>
    <n v="9.2799999999999994"/>
    <n v="7.43"/>
    <n v="6.96"/>
    <n v="3"/>
    <n v="1.96"/>
    <n v="0.92"/>
    <n v="4.0999999999999996"/>
    <n v="3.6"/>
    <n v="8.5"/>
    <n v="1.5"/>
    <n v="12.06"/>
    <n v="2.0299999999999998"/>
    <n v="0"/>
    <n v="0"/>
    <n v="2.3199999999999998"/>
    <n v="0"/>
    <n v="0"/>
    <n v="0.87"/>
    <n v="0"/>
    <n v="1581.7"/>
    <n v="1054.17"/>
    <n v="3084.69"/>
    <n v="2010.96"/>
    <n v="169.53"/>
    <n v="63.6"/>
    <n v="49.88"/>
    <n v="84.02"/>
    <n v="0"/>
    <n v="13.93"/>
    <n v="65.41"/>
    <n v="47.81"/>
    <n v="95.47"/>
    <n v="113.82"/>
    <n v="0"/>
    <n v="3499.71"/>
    <n v="4132.72"/>
    <n v="6.5"/>
    <n v="0"/>
    <n v="0"/>
    <n v="0"/>
    <n v="5.24"/>
    <n v="0"/>
    <n v="2.21"/>
    <n v="1.83"/>
    <n v="5.64"/>
    <n v="4.68"/>
    <n v="4.7"/>
    <n v="2.13"/>
    <n v="2.39"/>
    <n v="15.34"/>
    <n v="0"/>
    <n v="0"/>
    <n v="0"/>
    <n v="2.7059999999999995"/>
    <n v="0.15"/>
    <n v="0.93500000000000016"/>
    <n v="9.1999999999999998E-2"/>
    <n v="0.26200000000000001"/>
    <n v="0"/>
    <n v="0.66300000000000003"/>
    <n v="0.54900000000000004"/>
    <n v="1.4039999999999999"/>
    <n v="0.28199999999999997"/>
    <n v="0.12779999999999997"/>
    <n v="7.17E-2"/>
    <n v="0.15340000000000001"/>
    <n v="0"/>
    <n v="0"/>
    <n v="0"/>
    <n v="0"/>
    <n v="19977.240000000002"/>
    <n v="19235.532000000003"/>
    <n v="10959.300000000001"/>
    <n v="10624.422"/>
    <m/>
    <n v="0"/>
    <n v="0"/>
    <s v="United States"/>
    <s v="USA"/>
    <x v="542"/>
  </r>
  <r>
    <n v="668"/>
    <x v="667"/>
    <n v="15"/>
    <n v="57.5"/>
    <n v="0"/>
    <n v="4"/>
    <n v="0"/>
    <n v="0"/>
    <n v="0"/>
    <n v="0"/>
    <n v="0"/>
    <n v="0"/>
    <n v="0"/>
    <n v="0"/>
    <n v="0"/>
    <n v="0"/>
    <n v="0"/>
    <n v="0"/>
    <n v="0"/>
    <n v="0"/>
    <n v="0"/>
    <n v="1.74"/>
    <n v="0"/>
    <n v="0"/>
    <n v="0"/>
    <n v="0"/>
    <n v="0"/>
    <n v="0"/>
    <n v="46.81"/>
    <n v="0"/>
    <n v="0"/>
    <n v="0"/>
    <n v="0"/>
    <n v="0"/>
    <n v="0"/>
    <n v="0"/>
    <n v="0"/>
    <n v="0"/>
    <n v="0"/>
    <n v="0"/>
    <n v="0"/>
    <n v="0"/>
    <n v="0"/>
    <n v="0"/>
    <n v="0"/>
    <n v="0"/>
    <n v="0"/>
    <n v="0"/>
    <n v="0"/>
    <n v="0"/>
    <n v="0"/>
    <n v="0"/>
    <n v="0"/>
    <n v="0"/>
    <n v="0"/>
    <n v="0"/>
    <n v="0"/>
    <n v="0"/>
    <n v="0"/>
    <n v="0"/>
    <n v="0"/>
    <n v="0"/>
    <n v="0"/>
    <n v="0"/>
    <n v="0"/>
    <n v="0"/>
    <n v="0"/>
    <n v="0"/>
    <n v="0"/>
    <n v="0"/>
    <n v="0"/>
    <n v="0"/>
    <n v="0"/>
    <n v="0"/>
    <n v="0"/>
    <n v="0"/>
    <n v="0"/>
    <n v="0"/>
    <m/>
    <n v="0"/>
    <n v="0"/>
    <s v="Germany"/>
    <s v="DEU"/>
    <x v="543"/>
  </r>
  <r>
    <n v="669"/>
    <x v="668"/>
    <n v="4.54"/>
    <n v="24.23"/>
    <n v="4.54"/>
    <n v="2.42"/>
    <n v="2.42"/>
    <n v="1.05"/>
    <n v="0.62"/>
    <n v="3.91"/>
    <n v="1.76"/>
    <n v="3.45"/>
    <n v="0"/>
    <n v="0"/>
    <n v="0"/>
    <n v="0"/>
    <n v="0"/>
    <n v="0"/>
    <n v="0"/>
    <n v="0"/>
    <n v="0"/>
    <n v="0.93"/>
    <n v="0"/>
    <n v="391.77"/>
    <n v="315.83999999999997"/>
    <n v="1060"/>
    <n v="757.14"/>
    <n v="0"/>
    <n v="17.66"/>
    <n v="27.91"/>
    <n v="31.8"/>
    <n v="0"/>
    <n v="9.39"/>
    <n v="89.85"/>
    <n v="28.77"/>
    <n v="96.05"/>
    <n v="0"/>
    <n v="0"/>
    <n v="0"/>
    <n v="1363.99"/>
    <n v="0"/>
    <n v="2.57"/>
    <n v="0"/>
    <n v="0"/>
    <n v="0"/>
    <n v="0"/>
    <n v="0"/>
    <n v="0"/>
    <n v="2.34"/>
    <n v="0"/>
    <n v="0"/>
    <n v="0"/>
    <n v="0"/>
    <n v="0"/>
    <n v="0"/>
    <n v="0"/>
    <n v="0"/>
    <n v="1.1616"/>
    <n v="0.14375000000000002"/>
    <n v="0"/>
    <n v="0.39100000000000001"/>
    <n v="0"/>
    <n v="0"/>
    <n v="0"/>
    <n v="0"/>
    <n v="0"/>
    <n v="0"/>
    <n v="0"/>
    <n v="0"/>
    <n v="0"/>
    <n v="0"/>
    <n v="0"/>
    <n v="0"/>
    <n v="0"/>
    <n v="0"/>
    <n v="0"/>
    <n v="0"/>
    <n v="0"/>
    <m/>
    <n v="0"/>
    <n v="0"/>
    <s v="Taiwan"/>
    <s v="TWN"/>
    <x v="544"/>
  </r>
  <r>
    <n v="670"/>
    <x v="669"/>
    <n v="22.28"/>
    <n v="0"/>
    <n v="0"/>
    <n v="0"/>
    <n v="0"/>
    <n v="0"/>
    <n v="0"/>
    <n v="0"/>
    <n v="0"/>
    <n v="3.06"/>
    <n v="16.22"/>
    <n v="0"/>
    <n v="12.77"/>
    <n v="1.61"/>
    <n v="0"/>
    <n v="0"/>
    <n v="0"/>
    <n v="0"/>
    <n v="0"/>
    <n v="0.74"/>
    <n v="0"/>
    <n v="1609.27"/>
    <n v="963.86"/>
    <n v="0"/>
    <n v="1968.26"/>
    <n v="198.8"/>
    <n v="61.28"/>
    <n v="43.75"/>
    <n v="56.63"/>
    <n v="0"/>
    <n v="13.92"/>
    <n v="0"/>
    <n v="0"/>
    <n v="0"/>
    <n v="0"/>
    <n v="0"/>
    <n v="0"/>
    <n v="3574.43"/>
    <n v="6.51"/>
    <n v="0"/>
    <n v="0"/>
    <n v="0"/>
    <n v="5.59"/>
    <n v="0"/>
    <n v="2.92"/>
    <n v="1.89"/>
    <n v="0"/>
    <n v="0"/>
    <n v="3.87"/>
    <n v="1.62"/>
    <n v="2.87"/>
    <n v="0"/>
    <n v="0"/>
    <n v="0"/>
    <n v="0"/>
    <n v="0"/>
    <n v="0.1275"/>
    <n v="1.7841999999999998"/>
    <n v="0"/>
    <n v="0.27949999999999997"/>
    <n v="0"/>
    <n v="0.876"/>
    <n v="0.56699999999999995"/>
    <n v="0"/>
    <n v="0.23220000000000002"/>
    <n v="9.7199999999999995E-2"/>
    <n v="8.6099999999999996E-2"/>
    <n v="0"/>
    <n v="0"/>
    <n v="0"/>
    <n v="0"/>
    <n v="0"/>
    <n v="0"/>
    <n v="19012.14"/>
    <n v="11257.991999999998"/>
    <n v="9972.5399999999991"/>
    <m/>
    <n v="0"/>
    <n v="0"/>
    <s v="United States"/>
    <s v="USA"/>
    <x v="545"/>
  </r>
  <r>
    <n v="671"/>
    <x v="670"/>
    <n v="23.21"/>
    <n v="111.41"/>
    <n v="11.14"/>
    <n v="7.43"/>
    <n v="9.2799999999999994"/>
    <n v="2.69"/>
    <n v="2.09"/>
    <n v="1.3"/>
    <n v="4.26"/>
    <n v="5.09"/>
    <n v="16.260000000000002"/>
    <n v="2.27"/>
    <n v="18.57"/>
    <n v="2.35"/>
    <n v="3.02"/>
    <n v="15.77"/>
    <n v="2.69"/>
    <n v="13.9"/>
    <n v="122.55"/>
    <n v="0.96"/>
    <n v="0"/>
    <n v="3735.73"/>
    <n v="2473.5300000000002"/>
    <n v="7722.81"/>
    <n v="3770.49"/>
    <n v="157.72999999999999"/>
    <n v="68.59"/>
    <n v="58.39"/>
    <n v="109.21"/>
    <n v="54.93"/>
    <n v="18.57"/>
    <n v="61.94"/>
    <n v="42.97"/>
    <n v="94.7"/>
    <n v="166.77"/>
    <n v="15659.81"/>
    <n v="11404.05"/>
    <n v="5996.95"/>
    <n v="6.61"/>
    <n v="4.5"/>
    <n v="1.87"/>
    <n v="0"/>
    <n v="6.51"/>
    <n v="6.24"/>
    <n v="4.4800000000000004"/>
    <n v="2.94"/>
    <n v="5.21"/>
    <n v="6.77"/>
    <n v="5.57"/>
    <n v="1.97"/>
    <n v="3.77"/>
    <n v="18.579999999999998"/>
    <n v="25809.97"/>
    <n v="2753.08"/>
    <n v="0"/>
    <n v="2.8115999999999994"/>
    <n v="0.21208333333333332"/>
    <n v="1.7886000000000002"/>
    <n v="0.13"/>
    <n v="0.32550000000000001"/>
    <n v="0.312"/>
    <n v="1.3440000000000001"/>
    <n v="0.88200000000000001"/>
    <n v="2.0309999999999997"/>
    <n v="0.3342"/>
    <n v="0.1182"/>
    <n v="0.11310000000000001"/>
    <n v="0.18579999999999999"/>
    <n v="0.27800000000000002"/>
    <n v="10.866083333333332"/>
    <n v="3966.1204166666662"/>
    <n v="3172.8963333333331"/>
    <n v="47798.195999999996"/>
    <n v="35020.925999999992"/>
    <n v="23875.716"/>
    <n v="23348.286"/>
    <m/>
    <n v="284.93849999999998"/>
    <n v="0"/>
    <s v="United States"/>
    <s v="USA"/>
    <x v="546"/>
  </r>
  <r>
    <n v="672"/>
    <x v="671"/>
    <n v="15"/>
    <n v="70"/>
    <n v="10"/>
    <n v="4.5"/>
    <n v="3.8"/>
    <n v="3.02"/>
    <n v="2.73"/>
    <n v="1.0900000000000001"/>
    <n v="1.88"/>
    <n v="3.1"/>
    <n v="13.21"/>
    <n v="0.69"/>
    <n v="4.99"/>
    <n v="0.92"/>
    <n v="1.66"/>
    <n v="0"/>
    <n v="2.95"/>
    <n v="14.23"/>
    <n v="49"/>
    <n v="1.73"/>
    <n v="0"/>
    <n v="1034.17"/>
    <n v="762.86"/>
    <n v="1925.88"/>
    <n v="1400"/>
    <n v="211.38"/>
    <n v="43.93"/>
    <n v="30.47"/>
    <n v="35"/>
    <n v="15.5"/>
    <n v="10"/>
    <n v="62.6"/>
    <n v="19.739999999999998"/>
    <n v="0"/>
    <n v="0"/>
    <n v="6445"/>
    <n v="4462.5"/>
    <n v="3670.54"/>
    <n v="3.61"/>
    <n v="0"/>
    <n v="0"/>
    <n v="0"/>
    <n v="2.48"/>
    <n v="2.08"/>
    <n v="1.53"/>
    <n v="1.65"/>
    <n v="3.35"/>
    <n v="2.71"/>
    <n v="1.66"/>
    <n v="1.49"/>
    <n v="1.75"/>
    <n v="15.27"/>
    <n v="0"/>
    <n v="0"/>
    <n v="0"/>
    <n v="1.2407999999999999"/>
    <n v="0.12916666666666668"/>
    <n v="1.4531000000000003"/>
    <n v="0.10900000000000001"/>
    <n v="0.124"/>
    <n v="0.10400000000000001"/>
    <n v="0.45899999999999996"/>
    <n v="0.49499999999999994"/>
    <n v="0.81299999999999994"/>
    <n v="9.9599999999999994E-2"/>
    <n v="8.9400000000000007E-2"/>
    <n v="5.2500000000000005E-2"/>
    <n v="0.1527"/>
    <n v="0.28460000000000002"/>
    <n v="5.6058666666666674"/>
    <n v="2046.1413333333337"/>
    <n v="1636.913066666667"/>
    <n v="13111.812000000002"/>
    <n v="13941.408000000001"/>
    <n v="7761.5520000000006"/>
    <n v="8207.148000000001"/>
    <m/>
    <n v="0"/>
    <n v="0"/>
    <s v="Germany"/>
    <s v="DEU"/>
    <x v="547"/>
  </r>
  <r>
    <n v="673"/>
    <x v="672"/>
    <n v="3.02"/>
    <n v="47.8"/>
    <n v="0"/>
    <n v="1.01"/>
    <n v="2.0099999999999998"/>
    <n v="0.43"/>
    <n v="0.28999999999999998"/>
    <n v="3.15"/>
    <n v="1.79"/>
    <n v="2.5"/>
    <n v="0"/>
    <n v="0.56000000000000005"/>
    <n v="7.04"/>
    <n v="0.88"/>
    <n v="1.1399999999999999"/>
    <n v="0"/>
    <n v="0"/>
    <n v="5.59"/>
    <n v="0"/>
    <n v="1.05"/>
    <n v="0"/>
    <n v="1318.14"/>
    <n v="836.19"/>
    <n v="3067.19"/>
    <n v="1938.18"/>
    <n v="44.98"/>
    <n v="42.46"/>
    <n v="10.97"/>
    <n v="37.74"/>
    <n v="0"/>
    <n v="10.06"/>
    <n v="31.2"/>
    <n v="0"/>
    <n v="0"/>
    <n v="0"/>
    <n v="0"/>
    <n v="0"/>
    <n v="225.89"/>
    <n v="0"/>
    <n v="0"/>
    <n v="0"/>
    <n v="0"/>
    <n v="4.83"/>
    <n v="2.79"/>
    <n v="2.9"/>
    <n v="0"/>
    <n v="3.1"/>
    <n v="2.21"/>
    <n v="3.27"/>
    <n v="2.86"/>
    <n v="2.5"/>
    <n v="5.47"/>
    <n v="30695.83"/>
    <n v="0"/>
    <n v="0"/>
    <n v="1.1814"/>
    <n v="0.10416666666666667"/>
    <n v="0"/>
    <n v="0.315"/>
    <n v="0.24149999999999999"/>
    <n v="0.13950000000000001"/>
    <n v="0.86999999999999988"/>
    <n v="0"/>
    <n v="0.66300000000000003"/>
    <n v="0.19619999999999999"/>
    <n v="0.1716"/>
    <n v="7.4999999999999997E-2"/>
    <n v="5.4700000000000006E-2"/>
    <n v="0.11180000000000001"/>
    <n v="0"/>
    <n v="0"/>
    <n v="0"/>
    <n v="18840.743999999999"/>
    <n v="17739.828000000001"/>
    <n v="8346.4439999999995"/>
    <n v="7821.9179999999997"/>
    <m/>
    <n v="0"/>
    <n v="0"/>
    <s v="Nigeria"/>
    <s v="NGA"/>
    <x v="548"/>
  </r>
  <r>
    <n v="674"/>
    <x v="673"/>
    <n v="0"/>
    <n v="0"/>
    <n v="0"/>
    <n v="0"/>
    <n v="0"/>
    <n v="0"/>
    <n v="0"/>
    <n v="1.1599999999999999"/>
    <n v="1.92"/>
    <n v="3.43"/>
    <n v="12.76"/>
    <n v="0"/>
    <n v="4.99"/>
    <n v="0.9"/>
    <n v="1.69"/>
    <n v="0"/>
    <n v="0"/>
    <n v="15.42"/>
    <n v="0"/>
    <n v="1.71"/>
    <n v="0"/>
    <n v="0"/>
    <n v="0"/>
    <n v="0"/>
    <n v="0"/>
    <n v="0"/>
    <n v="46.62"/>
    <n v="37.96"/>
    <n v="0"/>
    <n v="0"/>
    <n v="0"/>
    <n v="0"/>
    <n v="0"/>
    <n v="0"/>
    <n v="0"/>
    <n v="0"/>
    <n v="0"/>
    <n v="0"/>
    <n v="4"/>
    <n v="0"/>
    <n v="0"/>
    <n v="0"/>
    <n v="2.21"/>
    <n v="2.0499999999999998"/>
    <n v="1.33"/>
    <n v="1.66"/>
    <n v="0"/>
    <n v="2.5099999999999998"/>
    <n v="1.29"/>
    <n v="1.29"/>
    <n v="1.87"/>
    <n v="14.92"/>
    <n v="0"/>
    <n v="0"/>
    <n v="0"/>
    <n v="1.2671999999999999"/>
    <n v="0.14291666666666666"/>
    <n v="1.4036000000000002"/>
    <n v="0.11599999999999999"/>
    <n v="0.1105"/>
    <n v="0.10249999999999999"/>
    <n v="0.39900000000000002"/>
    <n v="0.49799999999999994"/>
    <n v="0.75299999999999989"/>
    <n v="7.7399999999999997E-2"/>
    <n v="7.7399999999999997E-2"/>
    <n v="5.6100000000000004E-2"/>
    <n v="0.1492"/>
    <n v="0.30840000000000001"/>
    <n v="5.4612166666666662"/>
    <n v="1993.3440833333332"/>
    <n v="1594.6752666666666"/>
    <n v="0"/>
    <n v="0"/>
    <n v="0"/>
    <n v="0"/>
    <m/>
    <n v="0"/>
    <n v="0"/>
    <s v="Germany"/>
    <s v="DEU"/>
    <x v="549"/>
  </r>
  <r>
    <n v="675"/>
    <x v="674"/>
    <n v="27.85"/>
    <n v="134.62"/>
    <n v="0"/>
    <n v="6.5"/>
    <n v="7.43"/>
    <n v="2.3199999999999998"/>
    <n v="2.0499999999999998"/>
    <n v="0"/>
    <n v="0"/>
    <n v="5.3"/>
    <n v="0"/>
    <n v="0"/>
    <n v="0"/>
    <n v="1.61"/>
    <n v="0"/>
    <n v="0"/>
    <n v="0"/>
    <n v="0"/>
    <n v="0"/>
    <n v="1.18"/>
    <n v="0"/>
    <n v="2459.5500000000002"/>
    <n v="1502.88"/>
    <n v="0"/>
    <n v="0"/>
    <n v="0"/>
    <n v="64.86"/>
    <n v="55.31"/>
    <n v="0"/>
    <n v="0"/>
    <n v="16.25"/>
    <n v="0"/>
    <n v="0"/>
    <n v="0"/>
    <n v="0"/>
    <n v="0"/>
    <n v="0"/>
    <n v="5903.85"/>
    <n v="6.45"/>
    <n v="0"/>
    <n v="0"/>
    <n v="0"/>
    <n v="0"/>
    <n v="0"/>
    <n v="0"/>
    <n v="0"/>
    <n v="5.08"/>
    <n v="0"/>
    <n v="0"/>
    <n v="2.15"/>
    <n v="0"/>
    <n v="0"/>
    <n v="0"/>
    <n v="0"/>
    <n v="0"/>
    <n v="0"/>
    <n v="0.22083333333333333"/>
    <n v="0"/>
    <n v="0"/>
    <n v="0"/>
    <n v="0"/>
    <n v="0"/>
    <n v="0"/>
    <n v="0"/>
    <n v="0"/>
    <n v="0.12899999999999998"/>
    <n v="0"/>
    <n v="0"/>
    <n v="0"/>
    <n v="0"/>
    <n v="0"/>
    <n v="0"/>
    <n v="0"/>
    <n v="0"/>
    <n v="0"/>
    <n v="0"/>
    <m/>
    <n v="0"/>
    <n v="0"/>
    <s v="United States"/>
    <s v="USA"/>
    <x v="550"/>
  </r>
  <r>
    <n v="676"/>
    <x v="675"/>
    <n v="0"/>
    <n v="0"/>
    <n v="0"/>
    <n v="0"/>
    <n v="0"/>
    <n v="0"/>
    <n v="0"/>
    <n v="0"/>
    <n v="0"/>
    <n v="0"/>
    <n v="0"/>
    <n v="0"/>
    <n v="0"/>
    <n v="0"/>
    <n v="0"/>
    <n v="0"/>
    <n v="0"/>
    <n v="0"/>
    <n v="0"/>
    <n v="1.0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Philippines"/>
    <s v="PHL"/>
    <x v="551"/>
  </r>
  <r>
    <n v="677"/>
    <x v="676"/>
    <n v="3.95"/>
    <n v="12.41"/>
    <n v="3.38"/>
    <n v="1.52"/>
    <n v="0"/>
    <n v="0.28999999999999998"/>
    <n v="0.17"/>
    <n v="0.68"/>
    <n v="0.5"/>
    <n v="1.1299999999999999"/>
    <n v="0"/>
    <n v="0.35"/>
    <n v="0"/>
    <n v="0"/>
    <n v="0"/>
    <n v="0"/>
    <n v="0"/>
    <n v="0"/>
    <n v="0"/>
    <n v="1.1499999999999999"/>
    <n v="0"/>
    <n v="169.17"/>
    <n v="0"/>
    <n v="403.18"/>
    <n v="281.94"/>
    <n v="0"/>
    <n v="8.11"/>
    <n v="3.37"/>
    <n v="22.79"/>
    <n v="0"/>
    <n v="0"/>
    <n v="25.37"/>
    <n v="0"/>
    <n v="0"/>
    <n v="0"/>
    <n v="0"/>
    <n v="0"/>
    <n v="771.9"/>
    <n v="0"/>
    <n v="0"/>
    <n v="0"/>
    <n v="0"/>
    <n v="1.58"/>
    <n v="0.93"/>
    <n v="0.26"/>
    <n v="0"/>
    <n v="1.71"/>
    <n v="0.9"/>
    <n v="0.54"/>
    <n v="0.73"/>
    <n v="0.38"/>
    <n v="0"/>
    <n v="0"/>
    <n v="0"/>
    <n v="0"/>
    <n v="0.32999999999999996"/>
    <n v="4.7083333333333331E-2"/>
    <n v="0"/>
    <n v="6.8000000000000005E-2"/>
    <n v="7.9000000000000001E-2"/>
    <n v="4.65E-2"/>
    <n v="7.8E-2"/>
    <n v="0"/>
    <n v="0.27"/>
    <n v="3.2399999999999998E-2"/>
    <n v="4.3799999999999999E-2"/>
    <n v="1.1399999999999999E-2"/>
    <n v="0"/>
    <n v="0"/>
    <n v="0"/>
    <n v="0"/>
    <n v="0"/>
    <n v="0"/>
    <n v="0"/>
    <n v="0"/>
    <n v="0"/>
    <m/>
    <n v="0"/>
    <n v="0"/>
    <s v="India"/>
    <s v="IND"/>
    <x v="552"/>
  </r>
  <r>
    <n v="678"/>
    <x v="677"/>
    <n v="0"/>
    <n v="76.59"/>
    <n v="0"/>
    <n v="0"/>
    <n v="0"/>
    <n v="0"/>
    <n v="0"/>
    <n v="0"/>
    <n v="0"/>
    <n v="0"/>
    <n v="0"/>
    <n v="0"/>
    <n v="0"/>
    <n v="1.66"/>
    <n v="0"/>
    <n v="0"/>
    <n v="0"/>
    <n v="0"/>
    <n v="0"/>
    <n v="0.75"/>
    <n v="0"/>
    <n v="1247.8"/>
    <n v="0"/>
    <n v="0"/>
    <n v="0"/>
    <n v="0"/>
    <n v="63.13"/>
    <n v="0"/>
    <n v="0"/>
    <n v="0"/>
    <n v="0"/>
    <n v="0"/>
    <n v="0"/>
    <n v="0"/>
    <n v="0"/>
    <n v="0"/>
    <n v="0"/>
    <n v="3741.37"/>
    <n v="6.53"/>
    <n v="0"/>
    <n v="0"/>
    <n v="0"/>
    <n v="0"/>
    <n v="0"/>
    <n v="0"/>
    <n v="0"/>
    <n v="0"/>
    <n v="0"/>
    <n v="0"/>
    <n v="0"/>
    <n v="0"/>
    <n v="0"/>
    <n v="0"/>
    <n v="0"/>
    <n v="0"/>
    <n v="0"/>
    <n v="0"/>
    <n v="0"/>
    <n v="0"/>
    <n v="0"/>
    <n v="0"/>
    <n v="0"/>
    <n v="0"/>
    <n v="0"/>
    <n v="0"/>
    <n v="0"/>
    <n v="0"/>
    <n v="0"/>
    <n v="0"/>
    <n v="0"/>
    <n v="0"/>
    <n v="0"/>
    <n v="0"/>
    <n v="0"/>
    <n v="0"/>
    <n v="0"/>
    <m/>
    <n v="0"/>
    <n v="0"/>
    <s v="United States"/>
    <s v="USA"/>
    <x v="553"/>
  </r>
  <r>
    <n v="679"/>
    <x v="678"/>
    <n v="20.43"/>
    <n v="0"/>
    <n v="0"/>
    <n v="3.95"/>
    <n v="0"/>
    <n v="2.44"/>
    <n v="1.97"/>
    <n v="0.79"/>
    <n v="0"/>
    <n v="3.59"/>
    <n v="0"/>
    <n v="0"/>
    <n v="0"/>
    <n v="1.62"/>
    <n v="0"/>
    <n v="0"/>
    <n v="0"/>
    <n v="0"/>
    <n v="0"/>
    <n v="0.79"/>
    <n v="0"/>
    <n v="1443.03"/>
    <n v="1157.43"/>
    <n v="3007.06"/>
    <n v="1870.11"/>
    <n v="289.05"/>
    <n v="68.7"/>
    <n v="64.53"/>
    <n v="0"/>
    <n v="0"/>
    <n v="0"/>
    <n v="0"/>
    <n v="0"/>
    <n v="0"/>
    <n v="0"/>
    <n v="7382.67"/>
    <n v="0"/>
    <n v="4108.67"/>
    <n v="6.47"/>
    <n v="0"/>
    <n v="0"/>
    <n v="0"/>
    <n v="0"/>
    <n v="0"/>
    <n v="0"/>
    <n v="0"/>
    <n v="4.6399999999999997"/>
    <n v="0"/>
    <n v="0"/>
    <n v="0"/>
    <n v="0"/>
    <n v="0"/>
    <n v="0"/>
    <n v="0"/>
    <n v="0"/>
    <n v="0"/>
    <n v="0.14958333333333332"/>
    <n v="0"/>
    <n v="7.9000000000000001E-2"/>
    <n v="0"/>
    <n v="0"/>
    <n v="0"/>
    <n v="0"/>
    <n v="0"/>
    <n v="0"/>
    <n v="0"/>
    <n v="0"/>
    <n v="0"/>
    <n v="0"/>
    <n v="0"/>
    <n v="0"/>
    <n v="0"/>
    <n v="20328.72"/>
    <n v="18720.162"/>
    <n v="10944.539999999999"/>
    <n v="12306.042000000001"/>
    <m/>
    <n v="0"/>
    <n v="0"/>
    <s v="United States"/>
    <s v="USA"/>
    <x v="554"/>
  </r>
  <r>
    <n v="680"/>
    <x v="679"/>
    <n v="23.21"/>
    <n v="83.56"/>
    <n v="9.2799999999999994"/>
    <n v="5.57"/>
    <n v="6.5"/>
    <n v="2.4500000000000002"/>
    <n v="2.58"/>
    <n v="1.1299999999999999"/>
    <n v="3.35"/>
    <n v="4.29"/>
    <n v="11.47"/>
    <n v="0"/>
    <n v="13.93"/>
    <n v="1.96"/>
    <n v="0"/>
    <n v="0"/>
    <n v="0"/>
    <n v="10.55"/>
    <n v="0"/>
    <n v="0.85"/>
    <n v="0"/>
    <n v="1810.07"/>
    <n v="1647.95"/>
    <n v="3060.89"/>
    <n v="2430.25"/>
    <n v="164.5"/>
    <n v="71.989999999999995"/>
    <n v="59.08"/>
    <n v="38.840000000000003"/>
    <n v="0"/>
    <n v="13.93"/>
    <n v="41.16"/>
    <n v="35.28"/>
    <n v="73.349999999999994"/>
    <n v="90.78"/>
    <n v="4814.63"/>
    <n v="3035.51"/>
    <n v="4230.53"/>
    <n v="6.4"/>
    <n v="0"/>
    <n v="0"/>
    <n v="0"/>
    <n v="5.51"/>
    <n v="4.57"/>
    <n v="2.46"/>
    <n v="2.16"/>
    <n v="4.5"/>
    <n v="3.98"/>
    <n v="3.46"/>
    <n v="1.63"/>
    <n v="2.87"/>
    <n v="13.12"/>
    <n v="0"/>
    <n v="0"/>
    <n v="0"/>
    <n v="2.2109999999999999"/>
    <n v="0.17874999999999999"/>
    <n v="1.2617"/>
    <n v="0.11299999999999999"/>
    <n v="0.27549999999999997"/>
    <n v="0.22850000000000001"/>
    <n v="0.73799999999999999"/>
    <n v="0.64800000000000002"/>
    <n v="1.194"/>
    <n v="0.20760000000000001"/>
    <n v="9.7799999999999984E-2"/>
    <n v="8.6099999999999996E-2"/>
    <n v="0.13120000000000001"/>
    <n v="0.21100000000000002"/>
    <n v="7.5821499999999995"/>
    <n v="2767.4847499999996"/>
    <n v="2213.9877999999999"/>
    <n v="19879.595999999998"/>
    <n v="23001.042000000001"/>
    <n v="12374.675999999999"/>
    <n v="15960.342000000001"/>
    <m/>
    <n v="0"/>
    <n v="0"/>
    <s v="United States"/>
    <s v="USA"/>
    <x v="555"/>
  </r>
  <r>
    <n v="681"/>
    <x v="680"/>
    <n v="15"/>
    <n v="50"/>
    <n v="9"/>
    <n v="5"/>
    <n v="5"/>
    <n v="1.9"/>
    <n v="0.5"/>
    <n v="1.67"/>
    <n v="1.2"/>
    <n v="4.08"/>
    <n v="12.46"/>
    <n v="0.73"/>
    <n v="8"/>
    <n v="1.57"/>
    <n v="2.27"/>
    <n v="4.8"/>
    <n v="1.2"/>
    <n v="9.6999999999999993"/>
    <n v="30"/>
    <n v="1.9"/>
    <n v="25300"/>
    <n v="530.73"/>
    <n v="470.6"/>
    <n v="950.99"/>
    <n v="887.86"/>
    <n v="209.45"/>
    <n v="29.71"/>
    <n v="25.37"/>
    <n v="43.82"/>
    <n v="21.86"/>
    <n v="8.5"/>
    <n v="81.91"/>
    <n v="32.409999999999997"/>
    <n v="87.63"/>
    <n v="106.68"/>
    <n v="2774.06"/>
    <n v="2746.67"/>
    <n v="970.08"/>
    <n v="4.59"/>
    <n v="4"/>
    <n v="0.9"/>
    <n v="15"/>
    <n v="1.77"/>
    <n v="1.18"/>
    <n v="1.1499999999999999"/>
    <n v="0.86"/>
    <n v="3.35"/>
    <n v="2.5"/>
    <n v="1.89"/>
    <n v="1.81"/>
    <n v="1.1299999999999999"/>
    <n v="12.74"/>
    <n v="25141.5"/>
    <n v="438.64"/>
    <n v="9509.52"/>
    <n v="0.79199999999999993"/>
    <n v="0.17"/>
    <n v="1.3706"/>
    <n v="0.16699999999999998"/>
    <n v="8.8499999999999995E-2"/>
    <n v="5.8999999999999997E-2"/>
    <n v="0.34499999999999997"/>
    <n v="0.25800000000000001"/>
    <n v="0.75"/>
    <n v="0.11339999999999999"/>
    <n v="0.1086"/>
    <n v="3.39E-2"/>
    <n v="0.12740000000000001"/>
    <n v="0.19400000000000001"/>
    <n v="4.5773999999999999"/>
    <n v="1670.751"/>
    <n v="1336.6008000000002"/>
    <n v="7186.1639999999998"/>
    <n v="9308.3279999999995"/>
    <n v="4664.6040000000003"/>
    <n v="5552.9880000000003"/>
    <m/>
    <n v="201.81789999999998"/>
    <n v="1122.7699"/>
    <s v="Greece"/>
    <s v="GRC"/>
    <x v="556"/>
  </r>
  <r>
    <n v="682"/>
    <x v="681"/>
    <n v="18.57"/>
    <n v="71.95"/>
    <n v="9.75"/>
    <n v="5.1100000000000003"/>
    <n v="7.43"/>
    <n v="2.31"/>
    <n v="1.51"/>
    <n v="1.25"/>
    <n v="0"/>
    <n v="4.76"/>
    <n v="0"/>
    <n v="0"/>
    <n v="0"/>
    <n v="1.61"/>
    <n v="0"/>
    <n v="0"/>
    <n v="2.3199999999999998"/>
    <n v="0"/>
    <n v="0"/>
    <n v="0.92"/>
    <n v="0"/>
    <n v="1664.02"/>
    <n v="1286.25"/>
    <n v="3044.03"/>
    <n v="2030"/>
    <n v="181.05"/>
    <n v="52.8"/>
    <n v="50.02"/>
    <n v="42.36"/>
    <n v="0"/>
    <n v="13.13"/>
    <n v="58.49"/>
    <n v="0"/>
    <n v="88.2"/>
    <n v="0"/>
    <n v="0"/>
    <n v="0"/>
    <n v="4164.8100000000004"/>
    <n v="6.56"/>
    <n v="0"/>
    <n v="0"/>
    <n v="0"/>
    <n v="0"/>
    <n v="0"/>
    <n v="0"/>
    <n v="0"/>
    <n v="4.53"/>
    <n v="0"/>
    <n v="0"/>
    <n v="0"/>
    <n v="0"/>
    <n v="0"/>
    <n v="0"/>
    <n v="0"/>
    <n v="0"/>
    <n v="0"/>
    <n v="0.19833333333333333"/>
    <n v="0"/>
    <n v="0.125"/>
    <n v="0"/>
    <n v="0"/>
    <n v="0"/>
    <n v="0"/>
    <n v="0"/>
    <n v="0"/>
    <n v="0"/>
    <n v="0"/>
    <n v="0"/>
    <n v="0"/>
    <n v="0"/>
    <n v="0"/>
    <n v="0"/>
    <n v="19777.32"/>
    <n v="19476.347999999998"/>
    <n v="11497.259999999998"/>
    <n v="12782.598"/>
    <m/>
    <n v="0"/>
    <n v="0"/>
    <s v="United States"/>
    <s v="USA"/>
    <x v="557"/>
  </r>
  <r>
    <n v="683"/>
    <x v="682"/>
    <n v="16.71"/>
    <n v="74.27"/>
    <n v="9.2799999999999994"/>
    <n v="4.6399999999999997"/>
    <n v="5.69"/>
    <n v="2.42"/>
    <n v="1.83"/>
    <n v="0.87"/>
    <n v="3.55"/>
    <n v="3.85"/>
    <n v="9.93"/>
    <n v="1.92"/>
    <n v="13.93"/>
    <n v="1.81"/>
    <n v="4.4800000000000004"/>
    <n v="8.36"/>
    <n v="1.86"/>
    <n v="7.81"/>
    <n v="0"/>
    <n v="1.04"/>
    <n v="0"/>
    <n v="1523.14"/>
    <n v="1291.0899999999999"/>
    <n v="2475.7199999999998"/>
    <n v="2175.2199999999998"/>
    <n v="218.4"/>
    <n v="71.08"/>
    <n v="61.28"/>
    <n v="23.15"/>
    <n v="0"/>
    <n v="11.61"/>
    <n v="47.01"/>
    <n v="34.81"/>
    <n v="82.47"/>
    <n v="103.57"/>
    <n v="3060.5"/>
    <n v="2573.3200000000002"/>
    <n v="4609.91"/>
    <n v="6.4"/>
    <n v="0"/>
    <n v="0"/>
    <n v="0"/>
    <n v="4.54"/>
    <n v="3.85"/>
    <n v="2.86"/>
    <n v="1.71"/>
    <n v="4.91"/>
    <n v="3.83"/>
    <n v="3.71"/>
    <n v="1.34"/>
    <n v="2.0699999999999998"/>
    <n v="12.51"/>
    <n v="28626.38"/>
    <n v="872.72"/>
    <n v="0"/>
    <n v="2.3429999999999995"/>
    <n v="0.16041666666666668"/>
    <n v="1.0923"/>
    <n v="8.6999999999999994E-2"/>
    <n v="0.22700000000000001"/>
    <n v="0.1925"/>
    <n v="0.85799999999999998"/>
    <n v="0.51300000000000001"/>
    <n v="1.149"/>
    <n v="0.22259999999999999"/>
    <n v="8.0399999999999999E-2"/>
    <n v="6.2099999999999989E-2"/>
    <n v="0.12510000000000002"/>
    <n v="0.15620000000000001"/>
    <n v="7.2686166666666656"/>
    <n v="2653.045083333333"/>
    <n v="2122.4360666666666"/>
    <n v="16702.991999999998"/>
    <n v="21034.452000000001"/>
    <n v="10987.512000000001"/>
    <n v="13077.281999999997"/>
    <m/>
    <n v="0"/>
    <n v="0"/>
    <s v="United States"/>
    <s v="USA"/>
    <x v="558"/>
  </r>
  <r>
    <n v="684"/>
    <x v="683"/>
    <n v="20.89"/>
    <n v="0"/>
    <n v="0"/>
    <n v="0"/>
    <n v="0"/>
    <n v="0"/>
    <n v="0"/>
    <n v="0"/>
    <n v="0"/>
    <n v="0"/>
    <n v="0"/>
    <n v="0"/>
    <n v="0"/>
    <n v="0"/>
    <n v="0"/>
    <n v="0"/>
    <n v="0"/>
    <n v="0"/>
    <n v="0"/>
    <n v="1.1399999999999999"/>
    <n v="0"/>
    <n v="0"/>
    <n v="0"/>
    <n v="0"/>
    <n v="0"/>
    <n v="0"/>
    <n v="0"/>
    <n v="0"/>
    <n v="0"/>
    <n v="0"/>
    <n v="0"/>
    <n v="0"/>
    <n v="0"/>
    <n v="0"/>
    <n v="0"/>
    <n v="0"/>
    <n v="0"/>
    <n v="9402.2000000000007"/>
    <n v="0"/>
    <n v="0"/>
    <n v="0"/>
    <n v="0"/>
    <n v="0"/>
    <n v="0"/>
    <n v="0"/>
    <n v="0"/>
    <n v="0"/>
    <n v="0"/>
    <n v="0"/>
    <n v="0"/>
    <n v="0"/>
    <n v="0"/>
    <n v="0"/>
    <n v="0"/>
    <n v="0"/>
    <n v="0"/>
    <n v="0"/>
    <n v="0"/>
    <n v="0"/>
    <n v="0"/>
    <n v="0"/>
    <n v="0"/>
    <n v="0"/>
    <n v="0"/>
    <n v="0"/>
    <n v="0"/>
    <n v="0"/>
    <n v="0"/>
    <n v="0"/>
    <n v="0"/>
    <n v="0"/>
    <n v="0"/>
    <n v="0"/>
    <n v="0"/>
    <n v="0"/>
    <n v="0"/>
    <m/>
    <n v="0"/>
    <n v="0"/>
    <s v="United States"/>
    <s v="USA"/>
    <x v="559"/>
  </r>
  <r>
    <n v="685"/>
    <x v="684"/>
    <n v="18.57"/>
    <n v="55.71"/>
    <n v="0"/>
    <n v="4.6399999999999997"/>
    <n v="6.03"/>
    <n v="2.7"/>
    <n v="1.46"/>
    <n v="1.1399999999999999"/>
    <n v="3.22"/>
    <n v="2.97"/>
    <n v="12.15"/>
    <n v="1.52"/>
    <n v="19.03"/>
    <n v="2"/>
    <n v="0"/>
    <n v="0"/>
    <n v="0"/>
    <n v="9.91"/>
    <n v="0"/>
    <n v="0.93"/>
    <n v="0"/>
    <n v="1693.21"/>
    <n v="1151.3800000000001"/>
    <n v="2751.23"/>
    <n v="1890"/>
    <n v="236.67"/>
    <n v="70.209999999999994"/>
    <n v="46.07"/>
    <n v="38.840000000000003"/>
    <n v="0"/>
    <n v="12.3"/>
    <n v="47.58"/>
    <n v="0"/>
    <n v="84.48"/>
    <n v="0"/>
    <n v="0"/>
    <n v="0"/>
    <n v="4272.2"/>
    <n v="6.71"/>
    <n v="0"/>
    <n v="0"/>
    <n v="0"/>
    <n v="5.88"/>
    <n v="0"/>
    <n v="0"/>
    <n v="0"/>
    <n v="5.4"/>
    <n v="4.8099999999999996"/>
    <n v="0"/>
    <n v="1.72"/>
    <n v="0"/>
    <n v="12.06"/>
    <n v="0"/>
    <n v="0"/>
    <n v="0"/>
    <n v="2.1252"/>
    <n v="0.12375000000000001"/>
    <n v="1.3365000000000002"/>
    <n v="0.11399999999999999"/>
    <n v="0.29399999999999998"/>
    <n v="0"/>
    <n v="0"/>
    <n v="0"/>
    <n v="1.4430000000000001"/>
    <n v="0"/>
    <n v="0.1032"/>
    <n v="0"/>
    <n v="0.12060000000000001"/>
    <n v="0.19820000000000002"/>
    <n v="0"/>
    <n v="0"/>
    <n v="0"/>
    <n v="18372.324000000001"/>
    <n v="18540.588"/>
    <n v="12024.204000000002"/>
    <n v="11893.008000000002"/>
    <m/>
    <n v="0"/>
    <n v="0"/>
    <s v="United States"/>
    <s v="USA"/>
    <x v="560"/>
  </r>
  <r>
    <n v="686"/>
    <x v="685"/>
    <n v="0"/>
    <n v="0"/>
    <n v="0"/>
    <n v="4"/>
    <n v="0"/>
    <n v="0"/>
    <n v="0"/>
    <n v="0"/>
    <n v="0"/>
    <n v="0"/>
    <n v="0"/>
    <n v="0"/>
    <n v="0"/>
    <n v="0"/>
    <n v="0"/>
    <n v="0"/>
    <n v="0"/>
    <n v="0"/>
    <n v="0"/>
    <n v="1.83"/>
    <n v="0"/>
    <n v="360"/>
    <n v="307.5"/>
    <n v="650"/>
    <n v="500"/>
    <n v="181"/>
    <n v="30"/>
    <n v="18.07"/>
    <n v="0"/>
    <n v="0"/>
    <n v="0"/>
    <n v="0"/>
    <n v="0"/>
    <n v="0"/>
    <n v="0"/>
    <n v="0"/>
    <n v="0"/>
    <n v="0"/>
    <n v="4.3"/>
    <n v="0"/>
    <n v="0"/>
    <n v="0"/>
    <n v="0"/>
    <n v="0"/>
    <n v="0"/>
    <n v="0"/>
    <n v="3.52"/>
    <n v="0"/>
    <n v="0"/>
    <n v="0"/>
    <n v="0"/>
    <n v="0"/>
    <n v="0"/>
    <n v="0"/>
    <n v="0"/>
    <n v="0"/>
    <n v="0"/>
    <n v="0"/>
    <n v="0"/>
    <n v="0"/>
    <n v="0"/>
    <n v="0"/>
    <n v="0"/>
    <n v="0"/>
    <n v="0"/>
    <n v="0"/>
    <n v="0"/>
    <n v="0"/>
    <n v="0"/>
    <n v="0"/>
    <n v="0"/>
    <n v="0"/>
    <n v="5166.42"/>
    <n v="5629.3679999999995"/>
    <n v="3426.42"/>
    <n v="3896.8680000000004"/>
    <m/>
    <n v="0"/>
    <n v="0"/>
    <s v="Greece"/>
    <s v="GRC"/>
    <x v="561"/>
  </r>
  <r>
    <n v="687"/>
    <x v="686"/>
    <n v="0"/>
    <n v="0"/>
    <n v="0"/>
    <n v="0"/>
    <n v="0"/>
    <n v="0"/>
    <n v="0"/>
    <n v="0"/>
    <n v="0"/>
    <n v="0"/>
    <n v="0"/>
    <n v="0"/>
    <n v="0"/>
    <n v="1.61"/>
    <n v="0"/>
    <n v="0"/>
    <n v="0"/>
    <n v="0"/>
    <n v="0"/>
    <n v="0.75"/>
    <n v="0"/>
    <n v="0"/>
    <n v="0"/>
    <n v="0"/>
    <n v="0"/>
    <n v="0"/>
    <n v="62.44"/>
    <n v="39.92"/>
    <n v="0"/>
    <n v="0"/>
    <n v="0"/>
    <n v="0"/>
    <n v="0"/>
    <n v="0"/>
    <n v="0"/>
    <n v="0"/>
    <n v="0"/>
    <n v="6244.06"/>
    <n v="6.45"/>
    <n v="0"/>
    <n v="0"/>
    <n v="0"/>
    <n v="0"/>
    <n v="0"/>
    <n v="0"/>
    <n v="0"/>
    <n v="0"/>
    <n v="0"/>
    <n v="0"/>
    <n v="0"/>
    <n v="0"/>
    <n v="0"/>
    <n v="0"/>
    <n v="0"/>
    <n v="0"/>
    <n v="0"/>
    <n v="0"/>
    <n v="0"/>
    <n v="0"/>
    <n v="0"/>
    <n v="0"/>
    <n v="0"/>
    <n v="0"/>
    <n v="0"/>
    <n v="0"/>
    <n v="0"/>
    <n v="0"/>
    <n v="0"/>
    <n v="0"/>
    <n v="0"/>
    <n v="0"/>
    <n v="0"/>
    <n v="0"/>
    <n v="0"/>
    <n v="0"/>
    <n v="0"/>
    <m/>
    <n v="0"/>
    <n v="0"/>
    <s v="United States"/>
    <s v="USA"/>
    <x v="562"/>
  </r>
  <r>
    <n v="688"/>
    <x v="687"/>
    <n v="16.71"/>
    <n v="88.2"/>
    <n v="9.2799999999999994"/>
    <n v="6.5"/>
    <n v="6.5"/>
    <n v="2.57"/>
    <n v="2"/>
    <n v="0.98"/>
    <n v="4.0999999999999996"/>
    <n v="3.8"/>
    <n v="13.84"/>
    <n v="2.81"/>
    <n v="13"/>
    <n v="1.87"/>
    <n v="3.72"/>
    <n v="10.210000000000001"/>
    <n v="2.3199999999999998"/>
    <n v="14.39"/>
    <n v="92.84"/>
    <n v="1.06"/>
    <n v="0"/>
    <n v="1752.2"/>
    <n v="1455.2"/>
    <n v="3255.28"/>
    <n v="2570.5700000000002"/>
    <n v="280.05"/>
    <n v="68.78"/>
    <n v="51.35"/>
    <n v="46.02"/>
    <n v="49.21"/>
    <n v="12.42"/>
    <n v="60.12"/>
    <n v="61.79"/>
    <n v="106.7"/>
    <n v="124.87"/>
    <n v="5720.1"/>
    <n v="4459.58"/>
    <n v="4123.33"/>
    <n v="6.53"/>
    <n v="3.53"/>
    <n v="1.85"/>
    <n v="0"/>
    <n v="5.27"/>
    <n v="5.12"/>
    <n v="3.01"/>
    <n v="2.34"/>
    <n v="4.8"/>
    <n v="3.73"/>
    <n v="4.34"/>
    <n v="2.0499999999999998"/>
    <n v="2.89"/>
    <n v="17.899999999999999"/>
    <n v="24930.81"/>
    <n v="1567.87"/>
    <n v="17945.490000000002"/>
    <n v="2.7059999999999995"/>
    <n v="0.15833333333333333"/>
    <n v="1.5224"/>
    <n v="9.8000000000000004E-2"/>
    <n v="0.26349999999999996"/>
    <n v="0.25600000000000001"/>
    <n v="0.90299999999999991"/>
    <n v="0.70199999999999996"/>
    <n v="1.119"/>
    <n v="0.26039999999999996"/>
    <n v="0.12299999999999997"/>
    <n v="8.6699999999999999E-2"/>
    <n v="0.17899999999999999"/>
    <n v="0.2878"/>
    <n v="8.6651333333333334"/>
    <n v="3162.7736666666665"/>
    <n v="2530.2189333333336"/>
    <n v="21685.152000000002"/>
    <n v="24938.670000000006"/>
    <n v="12666.672"/>
    <n v="14900.340000000002"/>
    <m/>
    <n v="280.43849999999998"/>
    <n v="1982.1475000000003"/>
    <s v="United States"/>
    <s v="USA"/>
    <x v="245"/>
  </r>
  <r>
    <n v="689"/>
    <x v="688"/>
    <n v="13.93"/>
    <n v="69.63"/>
    <n v="0"/>
    <n v="4.6399999999999997"/>
    <n v="0"/>
    <n v="2.48"/>
    <n v="1.7"/>
    <n v="0.74"/>
    <n v="3.37"/>
    <n v="3.43"/>
    <n v="0"/>
    <n v="0"/>
    <n v="0"/>
    <n v="1.61"/>
    <n v="0"/>
    <n v="0"/>
    <n v="0"/>
    <n v="0"/>
    <n v="0"/>
    <n v="0.82"/>
    <n v="0"/>
    <n v="1714.98"/>
    <n v="1553.95"/>
    <n v="3104.41"/>
    <n v="2430.7800000000002"/>
    <n v="212.06"/>
    <n v="74.09"/>
    <n v="56.17"/>
    <n v="0"/>
    <n v="0"/>
    <n v="0"/>
    <n v="52.22"/>
    <n v="0"/>
    <n v="87.04"/>
    <n v="113.73"/>
    <n v="9681.44"/>
    <n v="4967.8599999999997"/>
    <n v="4307.28"/>
    <n v="6.53"/>
    <n v="0"/>
    <n v="0"/>
    <n v="0"/>
    <n v="0"/>
    <n v="0"/>
    <n v="0"/>
    <n v="0"/>
    <n v="4.87"/>
    <n v="0"/>
    <n v="0"/>
    <n v="0"/>
    <n v="0"/>
    <n v="0"/>
    <n v="0"/>
    <n v="0"/>
    <n v="0"/>
    <n v="2.2242000000000002"/>
    <n v="0.14291666666666666"/>
    <n v="0"/>
    <n v="7.3999999999999996E-2"/>
    <n v="0"/>
    <n v="0"/>
    <n v="0"/>
    <n v="0"/>
    <n v="0"/>
    <n v="0"/>
    <n v="0"/>
    <n v="0"/>
    <n v="0"/>
    <n v="0"/>
    <n v="0"/>
    <n v="0"/>
    <n v="0"/>
    <n v="20413.655999999999"/>
    <n v="23284.187999999998"/>
    <n v="12077.076000000001"/>
    <n v="15392.718000000001"/>
    <m/>
    <n v="0"/>
    <n v="0"/>
    <s v="United States"/>
    <s v="USA"/>
    <x v="563"/>
  </r>
  <r>
    <n v="690"/>
    <x v="689"/>
    <n v="18.57"/>
    <n v="0"/>
    <n v="0"/>
    <n v="4.6399999999999997"/>
    <n v="0"/>
    <n v="0"/>
    <n v="1.74"/>
    <n v="1.03"/>
    <n v="0"/>
    <n v="4.87"/>
    <n v="0"/>
    <n v="0"/>
    <n v="0"/>
    <n v="1.79"/>
    <n v="0"/>
    <n v="0"/>
    <n v="0"/>
    <n v="7.66"/>
    <n v="0"/>
    <n v="1.1100000000000001"/>
    <n v="0"/>
    <n v="1501.03"/>
    <n v="1299.79"/>
    <n v="2553.16"/>
    <n v="2135.37"/>
    <n v="212.14"/>
    <n v="63.21"/>
    <n v="48.28"/>
    <n v="33.58"/>
    <n v="0"/>
    <n v="0"/>
    <n v="0"/>
    <n v="0"/>
    <n v="0"/>
    <n v="0"/>
    <n v="0"/>
    <n v="0"/>
    <n v="4140.97"/>
    <n v="6.56"/>
    <n v="0"/>
    <n v="0"/>
    <n v="0"/>
    <n v="0"/>
    <n v="0"/>
    <n v="0"/>
    <n v="0"/>
    <n v="0"/>
    <n v="0"/>
    <n v="0"/>
    <n v="0"/>
    <n v="0"/>
    <n v="0"/>
    <n v="0"/>
    <n v="0"/>
    <n v="0"/>
    <n v="0"/>
    <n v="0.20291666666666666"/>
    <n v="0"/>
    <n v="0.10300000000000001"/>
    <n v="0"/>
    <n v="0"/>
    <n v="0"/>
    <n v="0"/>
    <n v="0"/>
    <n v="0"/>
    <n v="0"/>
    <n v="0"/>
    <n v="0"/>
    <n v="0.1532"/>
    <n v="0"/>
    <n v="0"/>
    <n v="0"/>
    <n v="17033.184000000001"/>
    <n v="20607.041999999998"/>
    <n v="10720.404"/>
    <n v="13086.821999999998"/>
    <m/>
    <n v="0"/>
    <n v="0"/>
    <s v="United States"/>
    <s v="USA"/>
    <x v="564"/>
  </r>
  <r>
    <n v="691"/>
    <x v="690"/>
    <n v="0"/>
    <n v="0"/>
    <n v="0"/>
    <n v="0"/>
    <n v="0"/>
    <n v="0"/>
    <n v="0"/>
    <n v="0"/>
    <n v="5.42"/>
    <n v="0"/>
    <n v="0"/>
    <n v="0"/>
    <n v="0"/>
    <n v="1.61"/>
    <n v="0"/>
    <n v="0"/>
    <n v="0"/>
    <n v="0"/>
    <n v="0"/>
    <n v="1.23"/>
    <n v="0"/>
    <n v="2256.0700000000002"/>
    <n v="1912.55"/>
    <n v="0"/>
    <n v="0"/>
    <n v="0"/>
    <n v="0"/>
    <n v="44.43"/>
    <n v="0"/>
    <n v="0"/>
    <n v="0"/>
    <n v="0"/>
    <n v="0"/>
    <n v="0"/>
    <n v="0"/>
    <n v="0"/>
    <n v="0"/>
    <n v="6027.23"/>
    <n v="6.5"/>
    <n v="0"/>
    <n v="0"/>
    <n v="0"/>
    <n v="0"/>
    <n v="0"/>
    <n v="0"/>
    <n v="0"/>
    <n v="0"/>
    <n v="0"/>
    <n v="0"/>
    <n v="0"/>
    <n v="0"/>
    <n v="0"/>
    <n v="0"/>
    <n v="0"/>
    <n v="0"/>
    <n v="3.5771999999999999"/>
    <n v="0"/>
    <n v="0"/>
    <n v="0"/>
    <n v="0"/>
    <n v="0"/>
    <n v="0"/>
    <n v="0"/>
    <n v="0"/>
    <n v="0"/>
    <n v="0"/>
    <n v="0"/>
    <n v="0"/>
    <n v="0"/>
    <n v="0"/>
    <n v="0"/>
    <n v="0"/>
    <n v="0"/>
    <n v="0"/>
    <n v="0"/>
    <n v="0"/>
    <m/>
    <n v="0"/>
    <n v="0"/>
    <s v="United States"/>
    <s v="USA"/>
    <x v="565"/>
  </r>
  <r>
    <n v="692"/>
    <x v="691"/>
    <n v="18.57"/>
    <n v="71.95"/>
    <n v="0"/>
    <n v="0"/>
    <n v="0"/>
    <n v="0"/>
    <n v="2.0299999999999998"/>
    <n v="0.84"/>
    <n v="0"/>
    <n v="3.46"/>
    <n v="0"/>
    <n v="0"/>
    <n v="0"/>
    <n v="1.74"/>
    <n v="0"/>
    <n v="0"/>
    <n v="0"/>
    <n v="12.79"/>
    <n v="0"/>
    <n v="0.82"/>
    <n v="0"/>
    <n v="1430.8"/>
    <n v="1310.96"/>
    <n v="2408.59"/>
    <n v="2091.16"/>
    <n v="0"/>
    <n v="66.349999999999994"/>
    <n v="46.73"/>
    <n v="0"/>
    <n v="0"/>
    <n v="13.93"/>
    <n v="0"/>
    <n v="0"/>
    <n v="0"/>
    <n v="0"/>
    <n v="0"/>
    <n v="0"/>
    <n v="4353.08"/>
    <n v="6.51"/>
    <n v="0"/>
    <n v="0"/>
    <n v="0"/>
    <n v="0"/>
    <n v="0"/>
    <n v="0"/>
    <n v="0"/>
    <n v="0"/>
    <n v="0"/>
    <n v="0"/>
    <n v="1.1100000000000001"/>
    <n v="0"/>
    <n v="0"/>
    <n v="0"/>
    <n v="0"/>
    <n v="0"/>
    <n v="0"/>
    <n v="0.14416666666666667"/>
    <n v="0"/>
    <n v="8.3999999999999991E-2"/>
    <n v="0"/>
    <n v="0"/>
    <n v="0"/>
    <n v="0"/>
    <n v="0"/>
    <n v="0"/>
    <n v="6.6600000000000006E-2"/>
    <n v="0"/>
    <n v="0"/>
    <n v="0.25579999999999997"/>
    <n v="0"/>
    <n v="0"/>
    <n v="0"/>
    <n v="0"/>
    <n v="0"/>
    <n v="0"/>
    <n v="0"/>
    <m/>
    <n v="0"/>
    <n v="0"/>
    <s v="United States"/>
    <s v="USA"/>
    <x v="566"/>
  </r>
  <r>
    <n v="693"/>
    <x v="692"/>
    <n v="0"/>
    <n v="0"/>
    <n v="0"/>
    <n v="0"/>
    <n v="0"/>
    <n v="0"/>
    <n v="0"/>
    <n v="0"/>
    <n v="0"/>
    <n v="0"/>
    <n v="0"/>
    <n v="0"/>
    <n v="0"/>
    <n v="0"/>
    <n v="0"/>
    <n v="0"/>
    <n v="0"/>
    <n v="0"/>
    <n v="0"/>
    <n v="1.17"/>
    <n v="0"/>
    <n v="0"/>
    <n v="0"/>
    <n v="0"/>
    <n v="0"/>
    <n v="0"/>
    <n v="0"/>
    <n v="0"/>
    <n v="0"/>
    <n v="0"/>
    <n v="0"/>
    <n v="0"/>
    <n v="0"/>
    <n v="0"/>
    <n v="0"/>
    <n v="0"/>
    <n v="0"/>
    <n v="4461.63"/>
    <n v="6.53"/>
    <n v="0"/>
    <n v="0"/>
    <n v="0"/>
    <n v="0"/>
    <n v="0"/>
    <n v="0"/>
    <n v="0"/>
    <n v="0"/>
    <n v="0"/>
    <n v="0"/>
    <n v="0"/>
    <n v="0"/>
    <n v="0"/>
    <n v="0"/>
    <n v="0"/>
    <n v="0"/>
    <n v="0"/>
    <n v="0"/>
    <n v="0"/>
    <n v="0"/>
    <n v="0"/>
    <n v="0"/>
    <n v="0"/>
    <n v="0"/>
    <n v="0"/>
    <n v="0"/>
    <n v="0"/>
    <n v="0"/>
    <n v="0"/>
    <n v="0"/>
    <n v="0"/>
    <n v="0"/>
    <n v="0"/>
    <n v="0"/>
    <n v="0"/>
    <n v="0"/>
    <n v="0"/>
    <m/>
    <n v="0"/>
    <n v="0"/>
    <s v="United States"/>
    <s v="USA"/>
    <x v="567"/>
  </r>
  <r>
    <n v="694"/>
    <x v="693"/>
    <n v="0"/>
    <n v="0"/>
    <n v="0"/>
    <n v="0"/>
    <n v="0"/>
    <n v="0"/>
    <n v="0"/>
    <n v="0"/>
    <n v="0"/>
    <n v="3.55"/>
    <n v="0"/>
    <n v="0"/>
    <n v="11.14"/>
    <n v="1.94"/>
    <n v="0"/>
    <n v="0"/>
    <n v="0"/>
    <n v="0"/>
    <n v="0"/>
    <n v="0.88"/>
    <n v="0"/>
    <n v="1448.34"/>
    <n v="0"/>
    <n v="0"/>
    <n v="1601.53"/>
    <n v="0"/>
    <n v="0"/>
    <n v="43.71"/>
    <n v="0"/>
    <n v="0"/>
    <n v="0"/>
    <n v="0"/>
    <n v="0"/>
    <n v="0"/>
    <n v="0"/>
    <n v="0"/>
    <n v="0"/>
    <n v="3366.69"/>
    <n v="6.42"/>
    <n v="0"/>
    <n v="0"/>
    <n v="0"/>
    <n v="0"/>
    <n v="0"/>
    <n v="0"/>
    <n v="0"/>
    <n v="0"/>
    <n v="0"/>
    <n v="0"/>
    <n v="0"/>
    <n v="0"/>
    <n v="0"/>
    <n v="0"/>
    <n v="0"/>
    <n v="0"/>
    <n v="0"/>
    <n v="0.14791666666666667"/>
    <n v="0"/>
    <n v="0"/>
    <n v="0"/>
    <n v="0"/>
    <n v="0"/>
    <n v="0"/>
    <n v="0"/>
    <n v="0"/>
    <n v="0"/>
    <n v="0"/>
    <n v="0"/>
    <n v="0"/>
    <n v="0"/>
    <n v="0"/>
    <n v="0"/>
    <n v="0"/>
    <n v="0"/>
    <n v="0"/>
    <n v="0"/>
    <m/>
    <n v="0"/>
    <n v="0"/>
    <s v="United States"/>
    <s v="USA"/>
    <x v="568"/>
  </r>
  <r>
    <n v="695"/>
    <x v="694"/>
    <n v="9.6999999999999993"/>
    <n v="53.88"/>
    <n v="7.54"/>
    <n v="2.2200000000000002"/>
    <n v="2.42"/>
    <n v="1.38"/>
    <n v="1.05"/>
    <n v="1.19"/>
    <n v="1.51"/>
    <n v="2.86"/>
    <n v="10.93"/>
    <n v="0.47"/>
    <n v="5.39"/>
    <n v="1.08"/>
    <n v="1.5"/>
    <n v="5.93"/>
    <n v="1.08"/>
    <n v="5.31"/>
    <n v="25.59"/>
    <n v="1.7"/>
    <n v="28639.08"/>
    <n v="584.21"/>
    <n v="462.7"/>
    <n v="1043.94"/>
    <n v="774.84"/>
    <n v="150.91"/>
    <n v="15.48"/>
    <n v="23.43"/>
    <n v="47.84"/>
    <n v="14.65"/>
    <n v="6.73"/>
    <n v="76.790000000000006"/>
    <n v="32.44"/>
    <n v="88.68"/>
    <n v="91.94"/>
    <n v="3778.12"/>
    <n v="2574.52"/>
    <n v="1118.6199999999999"/>
    <n v="10"/>
    <n v="2.96"/>
    <n v="1.19"/>
    <n v="17.78"/>
    <n v="1.52"/>
    <n v="1.85"/>
    <n v="1.19"/>
    <n v="1.3"/>
    <n v="2.12"/>
    <n v="2.06"/>
    <n v="3.4"/>
    <n v="1.86"/>
    <n v="1.36"/>
    <n v="11.43"/>
    <n v="27353.439999999999"/>
    <n v="378.93"/>
    <n v="9955.83"/>
    <n v="0.99659999999999993"/>
    <n v="0.11916666666666666"/>
    <n v="1.2023000000000001"/>
    <n v="0.11899999999999999"/>
    <n v="7.5999999999999998E-2"/>
    <n v="9.2499999999999999E-2"/>
    <n v="0.35699999999999998"/>
    <n v="0.39"/>
    <n v="0.61799999999999999"/>
    <n v="0.20400000000000001"/>
    <n v="0.1116"/>
    <n v="4.0800000000000003E-2"/>
    <n v="0.1143"/>
    <n v="0.1062"/>
    <n v="4.5474666666666668"/>
    <n v="1659.8253333333334"/>
    <n v="1327.8602666666668"/>
    <n v="7346.8320000000012"/>
    <n v="7935.2520000000004"/>
    <n v="4588.4519999999993"/>
    <n v="5125.9919999999993"/>
    <m/>
    <n v="191.39189999999999"/>
    <n v="1161.3849"/>
    <s v="Hungary"/>
    <s v="HUN"/>
    <x v="569"/>
  </r>
  <r>
    <n v="696"/>
    <x v="695"/>
    <n v="16.71"/>
    <n v="83.56"/>
    <n v="0"/>
    <n v="7.43"/>
    <n v="7.2"/>
    <n v="2.61"/>
    <n v="2.4700000000000002"/>
    <n v="1.24"/>
    <n v="0"/>
    <n v="4.2699999999999996"/>
    <n v="0"/>
    <n v="0"/>
    <n v="13"/>
    <n v="1.61"/>
    <n v="0"/>
    <n v="0"/>
    <n v="0"/>
    <n v="0"/>
    <n v="0"/>
    <n v="1.2"/>
    <n v="0"/>
    <n v="2388.83"/>
    <n v="1852.73"/>
    <n v="3172.11"/>
    <n v="2932.73"/>
    <n v="264.18"/>
    <n v="65.180000000000007"/>
    <n v="51.68"/>
    <n v="49.02"/>
    <n v="0"/>
    <n v="11.14"/>
    <n v="0"/>
    <n v="0"/>
    <n v="0"/>
    <n v="0"/>
    <n v="0"/>
    <n v="0"/>
    <n v="4684.8"/>
    <n v="6.55"/>
    <n v="0"/>
    <n v="0"/>
    <n v="0"/>
    <n v="5.26"/>
    <n v="0"/>
    <n v="0"/>
    <n v="0"/>
    <n v="5.18"/>
    <n v="0"/>
    <n v="0"/>
    <n v="1.83"/>
    <n v="0"/>
    <n v="0"/>
    <n v="0"/>
    <n v="0"/>
    <n v="0"/>
    <n v="0"/>
    <n v="0.17791666666666664"/>
    <n v="0"/>
    <n v="0.124"/>
    <n v="0.26300000000000001"/>
    <n v="0"/>
    <n v="0"/>
    <n v="0"/>
    <n v="0"/>
    <n v="0"/>
    <n v="0.10980000000000001"/>
    <n v="0"/>
    <n v="0"/>
    <n v="0"/>
    <n v="0"/>
    <n v="0"/>
    <n v="0"/>
    <n v="21084.252"/>
    <n v="28103.682000000001"/>
    <n v="16384.572"/>
    <n v="18383.682000000001"/>
    <m/>
    <n v="0"/>
    <n v="0"/>
    <s v="United States"/>
    <s v="USA"/>
    <x v="570"/>
  </r>
  <r>
    <n v="697"/>
    <x v="696"/>
    <n v="23.21"/>
    <n v="55.71"/>
    <n v="0"/>
    <n v="0"/>
    <n v="0"/>
    <n v="0"/>
    <n v="0"/>
    <n v="0.86"/>
    <n v="2.44"/>
    <n v="3.29"/>
    <n v="0"/>
    <n v="0"/>
    <n v="0"/>
    <n v="1.71"/>
    <n v="0"/>
    <n v="0"/>
    <n v="0"/>
    <n v="0"/>
    <n v="0"/>
    <n v="0.77"/>
    <n v="0"/>
    <n v="1154.49"/>
    <n v="1009.66"/>
    <n v="0"/>
    <n v="0"/>
    <n v="0"/>
    <n v="58.49"/>
    <n v="44.03"/>
    <n v="0"/>
    <n v="0"/>
    <n v="11.81"/>
    <n v="52.61"/>
    <n v="38.299999999999997"/>
    <n v="71.02"/>
    <n v="0"/>
    <n v="0"/>
    <n v="0"/>
    <n v="4892.25"/>
    <n v="6.4"/>
    <n v="0"/>
    <n v="0"/>
    <n v="0"/>
    <n v="0"/>
    <n v="0"/>
    <n v="0"/>
    <n v="1.8"/>
    <n v="3.67"/>
    <n v="0"/>
    <n v="0"/>
    <n v="1.2"/>
    <n v="0"/>
    <n v="0"/>
    <n v="0"/>
    <n v="0"/>
    <n v="0"/>
    <n v="1.6103999999999998"/>
    <n v="0.13708333333333333"/>
    <n v="0"/>
    <n v="8.5999999999999993E-2"/>
    <n v="0"/>
    <n v="0"/>
    <n v="0"/>
    <n v="0.54"/>
    <n v="0"/>
    <n v="0"/>
    <n v="7.1999999999999995E-2"/>
    <n v="0"/>
    <n v="0"/>
    <n v="0"/>
    <n v="0"/>
    <n v="0"/>
    <n v="0"/>
    <n v="0"/>
    <n v="0"/>
    <n v="0"/>
    <n v="0"/>
    <m/>
    <n v="0"/>
    <n v="0"/>
    <s v="United States"/>
    <s v="USA"/>
    <x v="571"/>
  </r>
  <r>
    <n v="698"/>
    <x v="697"/>
    <n v="0"/>
    <n v="0"/>
    <n v="0"/>
    <n v="0"/>
    <n v="0"/>
    <n v="0"/>
    <n v="0"/>
    <n v="1.1000000000000001"/>
    <n v="3.76"/>
    <n v="0"/>
    <n v="0"/>
    <n v="0"/>
    <n v="0"/>
    <n v="0"/>
    <n v="0"/>
    <n v="0"/>
    <n v="0"/>
    <n v="0"/>
    <n v="0"/>
    <n v="0.84"/>
    <n v="0"/>
    <n v="2332.66"/>
    <n v="0"/>
    <n v="0"/>
    <n v="0"/>
    <n v="0"/>
    <n v="0"/>
    <n v="0"/>
    <n v="63.13"/>
    <n v="0"/>
    <n v="0"/>
    <n v="0"/>
    <n v="0"/>
    <n v="0"/>
    <n v="0"/>
    <n v="0"/>
    <n v="0"/>
    <n v="0"/>
    <n v="6.96"/>
    <n v="0"/>
    <n v="0"/>
    <n v="0"/>
    <n v="0"/>
    <n v="0"/>
    <n v="0"/>
    <n v="0"/>
    <n v="0"/>
    <n v="0"/>
    <n v="0"/>
    <n v="0"/>
    <n v="0"/>
    <n v="0"/>
    <n v="0"/>
    <n v="0"/>
    <n v="0"/>
    <n v="2.4815999999999998"/>
    <n v="0"/>
    <n v="0"/>
    <n v="0.11000000000000001"/>
    <n v="0"/>
    <n v="0"/>
    <n v="0"/>
    <n v="0"/>
    <n v="0"/>
    <n v="0"/>
    <n v="0"/>
    <n v="0"/>
    <n v="0"/>
    <n v="0"/>
    <n v="0"/>
    <n v="0"/>
    <n v="0"/>
    <n v="0"/>
    <n v="0"/>
    <n v="0"/>
    <n v="0"/>
    <m/>
    <n v="0"/>
    <n v="0"/>
    <s v="United States"/>
    <s v="USA"/>
    <x v="572"/>
  </r>
  <r>
    <n v="699"/>
    <x v="698"/>
    <n v="8.08"/>
    <n v="37.71"/>
    <n v="0"/>
    <n v="1.48"/>
    <n v="2.09"/>
    <n v="0.9"/>
    <n v="0"/>
    <n v="1.1000000000000001"/>
    <n v="1.29"/>
    <n v="2.92"/>
    <n v="11.55"/>
    <n v="0.47"/>
    <n v="3.77"/>
    <n v="0.87"/>
    <n v="1.0900000000000001"/>
    <n v="5.59"/>
    <n v="1.24"/>
    <n v="5.12"/>
    <n v="18.86"/>
    <n v="1.62"/>
    <n v="0"/>
    <n v="467.75"/>
    <n v="336.73"/>
    <n v="627.28"/>
    <n v="538.77"/>
    <n v="134.72999999999999"/>
    <n v="13.69"/>
    <n v="26.91"/>
    <n v="41.53"/>
    <n v="0"/>
    <n v="6.6"/>
    <n v="0"/>
    <n v="0"/>
    <n v="62.5"/>
    <n v="0"/>
    <n v="0"/>
    <n v="0"/>
    <n v="933.05"/>
    <n v="0"/>
    <n v="0"/>
    <n v="0"/>
    <n v="0"/>
    <n v="1.21"/>
    <n v="1.95"/>
    <n v="0.92"/>
    <n v="0"/>
    <n v="1.55"/>
    <n v="1.84"/>
    <n v="3.12"/>
    <n v="1.63"/>
    <n v="0"/>
    <n v="9.36"/>
    <n v="0"/>
    <n v="0"/>
    <n v="0"/>
    <n v="0.85139999999999993"/>
    <n v="0.12166666666666666"/>
    <n v="1.2705000000000002"/>
    <n v="0.11000000000000001"/>
    <n v="6.0499999999999998E-2"/>
    <n v="9.7500000000000003E-2"/>
    <n v="0.27600000000000002"/>
    <n v="0"/>
    <n v="0.55200000000000005"/>
    <n v="0.18719999999999998"/>
    <n v="9.7799999999999984E-2"/>
    <n v="0"/>
    <n v="9.3599999999999989E-2"/>
    <n v="0.1024"/>
    <n v="0"/>
    <n v="0"/>
    <n v="0"/>
    <n v="4766.3760000000002"/>
    <n v="5721.8940000000002"/>
    <n v="3809.1959999999999"/>
    <n v="3903.5340000000006"/>
    <m/>
    <n v="0"/>
    <n v="0"/>
    <s v="Hungary"/>
    <s v="HUN"/>
    <x v="573"/>
  </r>
  <r>
    <n v="700"/>
    <x v="699"/>
    <n v="0"/>
    <n v="0"/>
    <n v="0"/>
    <n v="0"/>
    <n v="0"/>
    <n v="0"/>
    <n v="0"/>
    <n v="0.94"/>
    <n v="3.26"/>
    <n v="0"/>
    <n v="9.4700000000000006"/>
    <n v="0"/>
    <n v="0"/>
    <n v="1.61"/>
    <n v="0"/>
    <n v="0"/>
    <n v="0"/>
    <n v="0"/>
    <n v="0"/>
    <n v="0.82"/>
    <n v="0"/>
    <n v="0"/>
    <n v="0"/>
    <n v="0"/>
    <n v="0"/>
    <n v="0"/>
    <n v="67.77"/>
    <n v="40.229999999999997"/>
    <n v="49.9"/>
    <n v="0"/>
    <n v="0"/>
    <n v="0"/>
    <n v="0"/>
    <n v="0"/>
    <n v="0"/>
    <n v="0"/>
    <n v="0"/>
    <n v="0"/>
    <n v="6.34"/>
    <n v="0"/>
    <n v="0"/>
    <n v="0"/>
    <n v="0"/>
    <n v="0"/>
    <n v="0"/>
    <n v="0"/>
    <n v="0"/>
    <n v="0"/>
    <n v="0"/>
    <n v="0"/>
    <n v="0"/>
    <n v="0"/>
    <n v="0"/>
    <n v="0"/>
    <n v="0"/>
    <n v="2.1515999999999997"/>
    <n v="0"/>
    <n v="1.0417000000000001"/>
    <n v="9.4E-2"/>
    <n v="0"/>
    <n v="0"/>
    <n v="0"/>
    <n v="0"/>
    <n v="0"/>
    <n v="0"/>
    <n v="0"/>
    <n v="0"/>
    <n v="0"/>
    <n v="0"/>
    <n v="0"/>
    <n v="0"/>
    <n v="0"/>
    <n v="0"/>
    <n v="0"/>
    <n v="0"/>
    <n v="0"/>
    <m/>
    <n v="0"/>
    <n v="0"/>
    <s v="United States"/>
    <s v="USA"/>
    <x v="574"/>
  </r>
  <r>
    <n v="701"/>
    <x v="700"/>
    <n v="18.57"/>
    <n v="55.71"/>
    <n v="0"/>
    <n v="4.6399999999999997"/>
    <n v="0"/>
    <n v="2.0299999999999998"/>
    <n v="1.61"/>
    <n v="0"/>
    <n v="0"/>
    <n v="0"/>
    <n v="0"/>
    <n v="0"/>
    <n v="0"/>
    <n v="1.61"/>
    <n v="0"/>
    <n v="0"/>
    <n v="0"/>
    <n v="0"/>
    <n v="0"/>
    <n v="0.83"/>
    <n v="0"/>
    <n v="0"/>
    <n v="0"/>
    <n v="0"/>
    <n v="0"/>
    <n v="0"/>
    <n v="0"/>
    <n v="0"/>
    <n v="0"/>
    <n v="0"/>
    <n v="0"/>
    <n v="0"/>
    <n v="0"/>
    <n v="0"/>
    <n v="0"/>
    <n v="0"/>
    <n v="0"/>
    <n v="0"/>
    <n v="6.55"/>
    <n v="0"/>
    <n v="0"/>
    <n v="0"/>
    <n v="0"/>
    <n v="0"/>
    <n v="0"/>
    <n v="0"/>
    <n v="4.3600000000000003"/>
    <n v="0"/>
    <n v="0"/>
    <n v="0"/>
    <n v="0"/>
    <n v="0"/>
    <n v="0"/>
    <n v="0"/>
    <n v="0"/>
    <n v="0"/>
    <n v="0"/>
    <n v="0"/>
    <n v="0"/>
    <n v="0"/>
    <n v="0"/>
    <n v="0"/>
    <n v="0"/>
    <n v="0"/>
    <n v="0"/>
    <n v="0"/>
    <n v="0"/>
    <n v="0"/>
    <n v="0"/>
    <n v="0"/>
    <n v="0"/>
    <n v="0"/>
    <n v="0"/>
    <n v="0"/>
    <n v="0"/>
    <n v="0"/>
    <m/>
    <n v="0"/>
    <n v="0"/>
    <s v="United States"/>
    <s v="USA"/>
    <x v="2"/>
  </r>
  <r>
    <n v="702"/>
    <x v="701"/>
    <n v="0"/>
    <n v="0"/>
    <n v="0"/>
    <n v="0"/>
    <n v="0"/>
    <n v="0"/>
    <n v="0"/>
    <n v="0"/>
    <n v="0"/>
    <n v="0"/>
    <n v="0"/>
    <n v="0"/>
    <n v="0"/>
    <n v="0"/>
    <n v="0"/>
    <n v="0"/>
    <n v="0"/>
    <n v="0"/>
    <n v="0"/>
    <n v="1.6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Hungary"/>
    <s v="HUN"/>
    <x v="575"/>
  </r>
  <r>
    <n v="703"/>
    <x v="702"/>
    <n v="15.32"/>
    <n v="78.92"/>
    <n v="9.2799999999999994"/>
    <n v="5.57"/>
    <n v="6.96"/>
    <n v="2.41"/>
    <n v="1.68"/>
    <n v="0.89"/>
    <n v="3.48"/>
    <n v="3.47"/>
    <n v="16.93"/>
    <n v="2.4700000000000002"/>
    <n v="18.57"/>
    <n v="2.92"/>
    <n v="0"/>
    <n v="0"/>
    <n v="2.3199999999999998"/>
    <n v="10.16"/>
    <n v="0"/>
    <n v="0.97"/>
    <n v="0"/>
    <n v="1610.1"/>
    <n v="1344.36"/>
    <n v="2723.37"/>
    <n v="2295.27"/>
    <n v="196.25"/>
    <n v="71.569999999999993"/>
    <n v="67.67"/>
    <n v="46.55"/>
    <n v="15.44"/>
    <n v="11.14"/>
    <n v="65.61"/>
    <n v="0"/>
    <n v="109.37"/>
    <n v="132.21"/>
    <n v="0"/>
    <n v="0"/>
    <n v="4207.68"/>
    <n v="6.48"/>
    <n v="0"/>
    <n v="0"/>
    <n v="0"/>
    <n v="3.97"/>
    <n v="3.46"/>
    <n v="2.1"/>
    <n v="1.85"/>
    <n v="4.53"/>
    <n v="4.1100000000000003"/>
    <n v="3.98"/>
    <n v="2.25"/>
    <n v="2.31"/>
    <n v="15.79"/>
    <n v="0"/>
    <n v="0"/>
    <n v="0"/>
    <n v="2.2968000000000002"/>
    <n v="0.14458333333333334"/>
    <n v="1.8623000000000001"/>
    <n v="8.8999999999999996E-2"/>
    <n v="0.19850000000000001"/>
    <n v="0.17299999999999999"/>
    <n v="0.63000000000000012"/>
    <n v="0.55500000000000005"/>
    <n v="1.2330000000000001"/>
    <n v="0.23879999999999998"/>
    <n v="0.13499999999999998"/>
    <n v="6.93E-2"/>
    <n v="0.15789999999999998"/>
    <n v="0.20319999999999999"/>
    <n v="7.9863833333333343"/>
    <n v="2915.0299166666668"/>
    <n v="2332.0239333333334"/>
    <n v="18095.508000000002"/>
    <n v="21997.338"/>
    <n v="11415.887999999999"/>
    <n v="13439.148000000001"/>
    <m/>
    <n v="0"/>
    <n v="0"/>
    <s v="United States"/>
    <s v="USA"/>
    <x v="576"/>
  </r>
  <r>
    <n v="704"/>
    <x v="703"/>
    <n v="18.100000000000001"/>
    <n v="83.56"/>
    <n v="0"/>
    <n v="6.5"/>
    <n v="8.08"/>
    <n v="2.86"/>
    <n v="2.4"/>
    <n v="0.93"/>
    <n v="2.69"/>
    <n v="3.27"/>
    <n v="10.46"/>
    <n v="0"/>
    <n v="0"/>
    <n v="2.11"/>
    <n v="0"/>
    <n v="0"/>
    <n v="0"/>
    <n v="0"/>
    <n v="0"/>
    <n v="0.76"/>
    <n v="0"/>
    <n v="1565.01"/>
    <n v="1191.17"/>
    <n v="2504.89"/>
    <n v="2126.09"/>
    <n v="237.21"/>
    <n v="67.67"/>
    <n v="44.8"/>
    <n v="57.1"/>
    <n v="0"/>
    <n v="13"/>
    <n v="49.21"/>
    <n v="0"/>
    <n v="96.32"/>
    <n v="0"/>
    <n v="8314.56"/>
    <n v="4313.84"/>
    <n v="3802.36"/>
    <n v="6.43"/>
    <n v="0"/>
    <n v="0"/>
    <n v="0"/>
    <n v="0"/>
    <n v="0"/>
    <n v="0"/>
    <n v="0"/>
    <n v="6.34"/>
    <n v="3.4"/>
    <n v="0"/>
    <n v="1.29"/>
    <n v="0"/>
    <n v="0"/>
    <n v="0"/>
    <n v="0"/>
    <n v="0"/>
    <n v="1.7753999999999999"/>
    <n v="0.13625000000000001"/>
    <n v="1.1506000000000003"/>
    <n v="9.2999999999999999E-2"/>
    <n v="0"/>
    <n v="0"/>
    <n v="0"/>
    <n v="0"/>
    <n v="1.02"/>
    <n v="0"/>
    <n v="7.7399999999999997E-2"/>
    <n v="0"/>
    <n v="0"/>
    <n v="0"/>
    <n v="0"/>
    <n v="0"/>
    <n v="0"/>
    <n v="16883.808000000001"/>
    <n v="20665.590000000004"/>
    <n v="11244.528"/>
    <n v="12251.310000000001"/>
    <m/>
    <n v="0"/>
    <n v="0"/>
    <s v="United States"/>
    <s v="USA"/>
    <x v="577"/>
  </r>
  <r>
    <n v="705"/>
    <x v="704"/>
    <n v="17.64"/>
    <n v="89.92"/>
    <n v="0"/>
    <n v="0"/>
    <n v="0"/>
    <n v="2.09"/>
    <n v="1.36"/>
    <n v="1.63"/>
    <n v="3.16"/>
    <n v="2.71"/>
    <n v="0"/>
    <n v="0"/>
    <n v="11.07"/>
    <n v="2.59"/>
    <n v="0"/>
    <n v="0"/>
    <n v="2.59"/>
    <n v="0"/>
    <n v="65.36"/>
    <n v="1.19"/>
    <n v="0"/>
    <n v="916.93"/>
    <n v="781.59"/>
    <n v="1420.35"/>
    <n v="1161.32"/>
    <n v="168.54"/>
    <n v="51.91"/>
    <n v="38.18"/>
    <n v="35.159999999999997"/>
    <n v="0"/>
    <n v="10.38"/>
    <n v="95.11"/>
    <n v="54.3"/>
    <n v="115.71"/>
    <n v="142.21"/>
    <n v="9625.7999999999993"/>
    <n v="3861.85"/>
    <n v="2292.65"/>
    <n v="7.63"/>
    <n v="0"/>
    <n v="0"/>
    <n v="0"/>
    <n v="0"/>
    <n v="0"/>
    <n v="0"/>
    <n v="0"/>
    <n v="3.84"/>
    <n v="0"/>
    <n v="0"/>
    <n v="1.31"/>
    <n v="0"/>
    <n v="15.77"/>
    <n v="0"/>
    <n v="0"/>
    <n v="0"/>
    <n v="2.0855999999999999"/>
    <n v="0.11291666666666667"/>
    <n v="0"/>
    <n v="0.16299999999999998"/>
    <n v="0"/>
    <n v="0"/>
    <n v="0"/>
    <n v="0"/>
    <n v="0"/>
    <n v="0"/>
    <n v="7.8600000000000003E-2"/>
    <n v="0"/>
    <n v="0.15770000000000001"/>
    <n v="0"/>
    <n v="0"/>
    <n v="0"/>
    <n v="0"/>
    <n v="9887.003999999999"/>
    <n v="11554.752"/>
    <n v="6866.4840000000004"/>
    <n v="8137.1819999999989"/>
    <m/>
    <n v="290.30680000000001"/>
    <n v="0"/>
    <s v="Canada"/>
    <s v="CAN"/>
    <x v="578"/>
  </r>
  <r>
    <n v="706"/>
    <x v="705"/>
    <n v="0"/>
    <n v="0"/>
    <n v="0"/>
    <n v="0"/>
    <n v="0"/>
    <n v="0"/>
    <n v="0"/>
    <n v="0"/>
    <n v="0"/>
    <n v="0"/>
    <n v="0"/>
    <n v="0"/>
    <n v="0"/>
    <n v="0"/>
    <n v="0"/>
    <n v="0"/>
    <n v="1.2"/>
    <n v="0"/>
    <n v="0"/>
    <n v="1.58"/>
    <n v="0"/>
    <n v="0"/>
    <n v="0"/>
    <n v="0"/>
    <n v="0"/>
    <n v="0"/>
    <n v="0"/>
    <n v="26.91"/>
    <n v="0"/>
    <n v="0"/>
    <n v="0"/>
    <n v="0"/>
    <n v="0"/>
    <n v="0"/>
    <n v="0"/>
    <n v="0"/>
    <n v="0"/>
    <n v="0"/>
    <n v="0"/>
    <n v="0"/>
    <n v="0"/>
    <n v="0"/>
    <n v="0"/>
    <n v="0"/>
    <n v="0"/>
    <n v="0"/>
    <n v="0"/>
    <n v="0"/>
    <n v="0"/>
    <n v="0"/>
    <n v="0"/>
    <n v="0"/>
    <n v="0"/>
    <n v="0"/>
    <n v="0"/>
    <n v="0"/>
    <n v="0"/>
    <n v="0"/>
    <n v="0"/>
    <n v="0"/>
    <n v="0"/>
    <n v="0"/>
    <n v="0"/>
    <n v="0"/>
    <n v="0"/>
    <n v="0"/>
    <n v="0"/>
    <n v="0"/>
    <n v="0"/>
    <n v="0"/>
    <n v="0"/>
    <n v="0"/>
    <n v="0"/>
    <n v="0"/>
    <n v="0"/>
    <n v="0"/>
    <m/>
    <n v="0"/>
    <n v="0"/>
    <s v="Hungary"/>
    <s v="HUN"/>
    <x v="579"/>
  </r>
  <r>
    <n v="707"/>
    <x v="706"/>
    <n v="23.21"/>
    <n v="78.92"/>
    <n v="11.14"/>
    <n v="7.43"/>
    <n v="7.43"/>
    <n v="2.72"/>
    <n v="2.21"/>
    <n v="1.1200000000000001"/>
    <n v="3.67"/>
    <n v="3.97"/>
    <n v="12.61"/>
    <n v="2.1"/>
    <n v="13.93"/>
    <n v="2.0299999999999998"/>
    <n v="2.4"/>
    <n v="9.6"/>
    <n v="2.3199999999999998"/>
    <n v="10.91"/>
    <n v="66.849999999999994"/>
    <n v="1.26"/>
    <n v="0"/>
    <n v="2771.85"/>
    <n v="2322.91"/>
    <n v="5001.88"/>
    <n v="4106.49"/>
    <n v="331.99"/>
    <n v="70"/>
    <n v="62.96"/>
    <n v="76.44"/>
    <n v="0"/>
    <n v="14.85"/>
    <n v="61.53"/>
    <n v="66.150000000000006"/>
    <n v="84.41"/>
    <n v="141.84"/>
    <n v="11654.88"/>
    <n v="10809.59"/>
    <n v="5153.75"/>
    <n v="6.47"/>
    <n v="0"/>
    <n v="0"/>
    <n v="0"/>
    <n v="5.17"/>
    <n v="3.4"/>
    <n v="2.58"/>
    <n v="1.99"/>
    <n v="4.9800000000000004"/>
    <n v="3.96"/>
    <n v="4.4800000000000004"/>
    <n v="1.68"/>
    <n v="2.04"/>
    <n v="12.79"/>
    <n v="0"/>
    <n v="1611.74"/>
    <n v="0"/>
    <n v="2.4221999999999997"/>
    <n v="0.16541666666666668"/>
    <n v="1.3871"/>
    <n v="0.11200000000000002"/>
    <n v="0.25850000000000001"/>
    <n v="0.16999999999999998"/>
    <n v="0.77400000000000002"/>
    <n v="0.59699999999999998"/>
    <n v="1.1879999999999999"/>
    <n v="0.26880000000000004"/>
    <n v="0.1008"/>
    <n v="6.1199999999999997E-2"/>
    <n v="0.12789999999999999"/>
    <n v="0.21820000000000001"/>
    <n v="7.8511166666666661"/>
    <n v="2865.6575833333332"/>
    <n v="2292.5260666666668"/>
    <n v="32548.98"/>
    <n v="39101.453999999998"/>
    <n v="19168.800000000003"/>
    <n v="23049.233999999997"/>
    <m/>
    <n v="254.30530000000002"/>
    <n v="0"/>
    <s v="United States"/>
    <s v="USA"/>
    <x v="580"/>
  </r>
  <r>
    <n v="708"/>
    <x v="707"/>
    <n v="23.21"/>
    <n v="92.84"/>
    <n v="11.14"/>
    <n v="6.5"/>
    <n v="7.43"/>
    <n v="2.4500000000000002"/>
    <n v="1.93"/>
    <n v="1.53"/>
    <n v="5.1100000000000003"/>
    <n v="5.34"/>
    <n v="21.31"/>
    <n v="2.21"/>
    <n v="16.71"/>
    <n v="1.82"/>
    <n v="0"/>
    <n v="0"/>
    <n v="2.5499999999999998"/>
    <n v="16.05"/>
    <n v="90.99"/>
    <n v="1.23"/>
    <n v="0"/>
    <n v="2899.19"/>
    <n v="2500.11"/>
    <n v="5186.4799999999996"/>
    <n v="4397.3500000000004"/>
    <n v="212.27"/>
    <n v="61.45"/>
    <n v="44.52"/>
    <n v="90.62"/>
    <n v="16.940000000000001"/>
    <n v="15.32"/>
    <n v="53.42"/>
    <n v="40.450000000000003"/>
    <n v="105.61"/>
    <n v="155.51"/>
    <n v="10827.92"/>
    <n v="9793.59"/>
    <n v="6979.91"/>
    <n v="6.47"/>
    <n v="0"/>
    <n v="0"/>
    <n v="0"/>
    <n v="5.86"/>
    <n v="4.1399999999999997"/>
    <n v="3.44"/>
    <n v="2.84"/>
    <n v="5.2"/>
    <n v="7.61"/>
    <n v="8.2100000000000009"/>
    <n v="2.52"/>
    <n v="3.11"/>
    <n v="16.57"/>
    <n v="0"/>
    <n v="2303"/>
    <n v="0"/>
    <n v="3.3725999999999998"/>
    <n v="0.2225"/>
    <n v="2.3441000000000001"/>
    <n v="0.153"/>
    <n v="0.29300000000000004"/>
    <n v="0.20699999999999999"/>
    <n v="1.032"/>
    <n v="0.85199999999999998"/>
    <n v="2.2830000000000004"/>
    <n v="0.49260000000000004"/>
    <n v="0.1512"/>
    <n v="9.3299999999999994E-2"/>
    <n v="0.16570000000000001"/>
    <n v="0.32100000000000006"/>
    <n v="11.982999999999997"/>
    <n v="4373.7949999999992"/>
    <n v="3499.0359999999996"/>
    <n v="32807.100000000006"/>
    <n v="40956.618000000002"/>
    <n v="19083.36"/>
    <n v="23881.457999999999"/>
    <m/>
    <n v="243.17880000000002"/>
    <n v="0"/>
    <s v="United States"/>
    <s v="USA"/>
    <x v="581"/>
  </r>
  <r>
    <n v="709"/>
    <x v="708"/>
    <n v="26.92"/>
    <n v="139.26"/>
    <n v="12.07"/>
    <n v="11.14"/>
    <n v="12.07"/>
    <n v="3.18"/>
    <n v="2.7"/>
    <n v="1.22"/>
    <n v="4.83"/>
    <n v="5.29"/>
    <n v="14.82"/>
    <n v="0"/>
    <n v="0"/>
    <n v="1.64"/>
    <n v="0"/>
    <n v="0"/>
    <n v="0"/>
    <n v="0"/>
    <n v="0"/>
    <n v="1.19"/>
    <n v="0"/>
    <n v="2708.29"/>
    <n v="2536.4499999999998"/>
    <n v="5099.1099999999997"/>
    <n v="3911.76"/>
    <n v="359.53"/>
    <n v="92.4"/>
    <n v="43.37"/>
    <n v="105.44"/>
    <n v="0"/>
    <n v="16.02"/>
    <n v="53.47"/>
    <n v="57.43"/>
    <n v="110.48"/>
    <n v="160.75"/>
    <n v="14124.09"/>
    <n v="11292.61"/>
    <n v="6980.47"/>
    <n v="6.43"/>
    <n v="0"/>
    <n v="0"/>
    <n v="0"/>
    <n v="5.54"/>
    <n v="0"/>
    <n v="0"/>
    <n v="0"/>
    <n v="6.17"/>
    <n v="0"/>
    <n v="0"/>
    <n v="1.58"/>
    <n v="0"/>
    <n v="0"/>
    <n v="0"/>
    <n v="0"/>
    <n v="0"/>
    <n v="3.1878000000000002"/>
    <n v="0.22041666666666668"/>
    <n v="1.6302000000000003"/>
    <n v="0.122"/>
    <n v="0.27700000000000002"/>
    <n v="0"/>
    <n v="0"/>
    <n v="0"/>
    <n v="0"/>
    <n v="0"/>
    <n v="9.4799999999999995E-2"/>
    <n v="0"/>
    <n v="0"/>
    <n v="0"/>
    <n v="0"/>
    <n v="0"/>
    <n v="0"/>
    <n v="33233.819999999992"/>
    <n v="37467.108"/>
    <n v="18888.899999999998"/>
    <n v="25089.317999999999"/>
    <m/>
    <n v="0"/>
    <n v="0"/>
    <s v="United States"/>
    <s v="USA"/>
    <x v="387"/>
  </r>
  <r>
    <n v="710"/>
    <x v="709"/>
    <n v="0"/>
    <n v="0"/>
    <n v="0"/>
    <n v="0"/>
    <n v="0"/>
    <n v="0"/>
    <n v="0"/>
    <n v="1.07"/>
    <n v="0"/>
    <n v="0"/>
    <n v="0"/>
    <n v="0"/>
    <n v="0"/>
    <n v="0"/>
    <n v="0"/>
    <n v="0"/>
    <n v="1.35"/>
    <n v="0"/>
    <n v="0"/>
    <n v="1.58"/>
    <n v="0"/>
    <n v="0"/>
    <n v="0"/>
    <n v="0"/>
    <n v="0"/>
    <n v="0"/>
    <n v="0"/>
    <n v="26.91"/>
    <n v="0"/>
    <n v="0"/>
    <n v="0"/>
    <n v="0"/>
    <n v="0"/>
    <n v="0"/>
    <n v="0"/>
    <n v="0"/>
    <n v="0"/>
    <n v="1104.48"/>
    <n v="0"/>
    <n v="0"/>
    <n v="0"/>
    <n v="0"/>
    <n v="0"/>
    <n v="0"/>
    <n v="0"/>
    <n v="0"/>
    <n v="0"/>
    <n v="0"/>
    <n v="3.37"/>
    <n v="0"/>
    <n v="0"/>
    <n v="0"/>
    <n v="0"/>
    <n v="0"/>
    <n v="0"/>
    <n v="0"/>
    <n v="0"/>
    <n v="0"/>
    <n v="0.10700000000000001"/>
    <n v="0"/>
    <n v="0"/>
    <n v="0"/>
    <n v="0"/>
    <n v="0"/>
    <n v="0.20219999999999999"/>
    <n v="0"/>
    <n v="0"/>
    <n v="0"/>
    <n v="0"/>
    <n v="0"/>
    <n v="0"/>
    <n v="0"/>
    <n v="0"/>
    <n v="0"/>
    <n v="0"/>
    <n v="0"/>
    <m/>
    <n v="0"/>
    <n v="0"/>
    <s v="Hungary"/>
    <s v="HUN"/>
    <x v="582"/>
  </r>
  <r>
    <n v="711"/>
    <x v="710"/>
    <n v="0"/>
    <n v="0"/>
    <n v="0"/>
    <n v="0"/>
    <n v="0"/>
    <n v="0"/>
    <n v="0"/>
    <n v="0"/>
    <n v="0"/>
    <n v="0"/>
    <n v="0"/>
    <n v="0"/>
    <n v="0"/>
    <n v="0"/>
    <n v="0"/>
    <n v="0"/>
    <n v="0"/>
    <n v="0"/>
    <n v="0"/>
    <n v="0.94"/>
    <n v="0"/>
    <n v="0"/>
    <n v="0"/>
    <n v="0"/>
    <n v="0"/>
    <n v="0"/>
    <n v="0"/>
    <n v="0"/>
    <n v="0"/>
    <n v="0"/>
    <n v="0"/>
    <n v="0"/>
    <n v="0"/>
    <n v="0"/>
    <n v="0"/>
    <n v="0"/>
    <n v="0"/>
    <n v="6726.42"/>
    <n v="0"/>
    <n v="0"/>
    <n v="0"/>
    <n v="0"/>
    <n v="0"/>
    <n v="0"/>
    <n v="0"/>
    <n v="0"/>
    <n v="0"/>
    <n v="0"/>
    <n v="0"/>
    <n v="0"/>
    <n v="0"/>
    <n v="0"/>
    <n v="0"/>
    <n v="0"/>
    <n v="0"/>
    <n v="0"/>
    <n v="0"/>
    <n v="0"/>
    <n v="0"/>
    <n v="0"/>
    <n v="0"/>
    <n v="0"/>
    <n v="0"/>
    <n v="0"/>
    <n v="0"/>
    <n v="0"/>
    <n v="0"/>
    <n v="0"/>
    <n v="0"/>
    <n v="0"/>
    <n v="0"/>
    <n v="0"/>
    <n v="0"/>
    <n v="0"/>
    <n v="0"/>
    <n v="0"/>
    <m/>
    <n v="0"/>
    <n v="0"/>
    <s v="United States"/>
    <s v="USA"/>
    <x v="583"/>
  </r>
  <r>
    <n v="712"/>
    <x v="711"/>
    <n v="18.57"/>
    <n v="92.84"/>
    <n v="11.14"/>
    <n v="7.43"/>
    <n v="7.43"/>
    <n v="2.88"/>
    <n v="2.29"/>
    <n v="1.1200000000000001"/>
    <n v="4.13"/>
    <n v="4.5999999999999996"/>
    <n v="13.08"/>
    <n v="2.66"/>
    <n v="13.93"/>
    <n v="2.91"/>
    <n v="4.24"/>
    <n v="11.14"/>
    <n v="2.5499999999999998"/>
    <n v="16.02"/>
    <n v="92.84"/>
    <n v="1.23"/>
    <n v="0"/>
    <n v="2280.29"/>
    <n v="1691.96"/>
    <n v="4164.8599999999997"/>
    <n v="3169.02"/>
    <n v="267.19"/>
    <n v="71.17"/>
    <n v="61.57"/>
    <n v="80.599999999999994"/>
    <n v="34.82"/>
    <n v="14.85"/>
    <n v="63.26"/>
    <n v="62.06"/>
    <n v="96.07"/>
    <n v="151.41"/>
    <n v="9256.44"/>
    <n v="6510.74"/>
    <n v="6355.25"/>
    <n v="6.48"/>
    <n v="0"/>
    <n v="0"/>
    <n v="0"/>
    <n v="4.99"/>
    <n v="4.38"/>
    <n v="2.85"/>
    <n v="2.4500000000000002"/>
    <n v="5.56"/>
    <n v="5.74"/>
    <n v="5.17"/>
    <n v="1.76"/>
    <n v="3.34"/>
    <n v="22.17"/>
    <n v="24500.15"/>
    <n v="2164.2600000000002"/>
    <n v="0"/>
    <n v="2.7258"/>
    <n v="0.19166666666666665"/>
    <n v="1.4388000000000001"/>
    <n v="0.11200000000000002"/>
    <n v="0.2495"/>
    <n v="0.219"/>
    <n v="0.85500000000000009"/>
    <n v="0.73499999999999999"/>
    <n v="1.722"/>
    <n v="0.31019999999999998"/>
    <n v="0.1056"/>
    <n v="0.1002"/>
    <n v="0.22170000000000001"/>
    <n v="0.32040000000000002"/>
    <n v="9.306866666666668"/>
    <n v="3397.0063333333337"/>
    <n v="2717.605066666667"/>
    <n v="27132.527999999991"/>
    <n v="30272.087999999996"/>
    <n v="15825.108"/>
    <n v="16978.548000000003"/>
    <m/>
    <n v="281.19309999999996"/>
    <n v="0"/>
    <s v="United States"/>
    <s v="USA"/>
    <x v="584"/>
  </r>
  <r>
    <n v="713"/>
    <x v="712"/>
    <n v="23.21"/>
    <n v="0"/>
    <n v="0"/>
    <n v="0"/>
    <n v="0"/>
    <n v="0"/>
    <n v="0"/>
    <n v="1.03"/>
    <n v="2.95"/>
    <n v="3.06"/>
    <n v="0"/>
    <n v="0"/>
    <n v="0"/>
    <n v="1.73"/>
    <n v="0"/>
    <n v="0"/>
    <n v="1.86"/>
    <n v="10.63"/>
    <n v="56.63"/>
    <n v="1.0900000000000001"/>
    <n v="0"/>
    <n v="1237.9000000000001"/>
    <n v="998.05"/>
    <n v="2130.73"/>
    <n v="2054.14"/>
    <n v="109.51"/>
    <n v="58.03"/>
    <n v="49.36"/>
    <n v="0"/>
    <n v="0"/>
    <n v="0"/>
    <n v="39.11"/>
    <n v="0"/>
    <n v="0"/>
    <n v="0"/>
    <n v="0"/>
    <n v="0"/>
    <n v="3667.85"/>
    <n v="6.51"/>
    <n v="0"/>
    <n v="0"/>
    <n v="0"/>
    <n v="0"/>
    <n v="0"/>
    <n v="0"/>
    <n v="0"/>
    <n v="0"/>
    <n v="0"/>
    <n v="0"/>
    <n v="1.51"/>
    <n v="1.82"/>
    <n v="0"/>
    <n v="0"/>
    <n v="0"/>
    <n v="0"/>
    <n v="1.9469999999999998"/>
    <n v="0.1275"/>
    <n v="0"/>
    <n v="0.10300000000000001"/>
    <n v="0"/>
    <n v="0"/>
    <n v="0"/>
    <n v="0"/>
    <n v="0"/>
    <n v="0"/>
    <n v="9.0599999999999986E-2"/>
    <n v="5.4600000000000003E-2"/>
    <n v="0"/>
    <n v="0.21260000000000004"/>
    <n v="0"/>
    <n v="0"/>
    <n v="0"/>
    <n v="13876.872000000003"/>
    <n v="19262.784000000003"/>
    <n v="8519.8919999999998"/>
    <n v="9757.9739999999983"/>
    <m/>
    <n v="0"/>
    <n v="0"/>
    <s v="United States"/>
    <s v="USA"/>
    <x v="585"/>
  </r>
  <r>
    <n v="714"/>
    <x v="713"/>
    <n v="10.33"/>
    <n v="68.84"/>
    <n v="0"/>
    <n v="6.67"/>
    <n v="6.88"/>
    <n v="2.4"/>
    <n v="1.72"/>
    <n v="1.6"/>
    <n v="2.68"/>
    <n v="3.94"/>
    <n v="10.53"/>
    <n v="0"/>
    <n v="9.3800000000000008"/>
    <n v="1.96"/>
    <n v="0"/>
    <n v="0"/>
    <n v="2.67"/>
    <n v="10.36"/>
    <n v="0"/>
    <n v="1.6"/>
    <n v="0"/>
    <n v="837.49"/>
    <n v="655.36"/>
    <n v="1267.73"/>
    <n v="935.72"/>
    <n v="0"/>
    <n v="29.12"/>
    <n v="26.8"/>
    <n v="0"/>
    <n v="0"/>
    <n v="0"/>
    <n v="0"/>
    <n v="0"/>
    <n v="79.59"/>
    <n v="0"/>
    <n v="0"/>
    <n v="0"/>
    <n v="2652.63"/>
    <n v="4.84"/>
    <n v="0"/>
    <n v="0"/>
    <n v="0"/>
    <n v="3.03"/>
    <n v="0"/>
    <n v="1.45"/>
    <n v="0"/>
    <n v="3.73"/>
    <n v="3.31"/>
    <n v="4.1399999999999997"/>
    <n v="2.4900000000000002"/>
    <n v="1.63"/>
    <n v="0"/>
    <n v="0"/>
    <n v="0"/>
    <n v="0"/>
    <n v="1.7687999999999999"/>
    <n v="0.16416666666666666"/>
    <n v="1.1583000000000001"/>
    <n v="0.16"/>
    <n v="0.1515"/>
    <n v="0"/>
    <n v="0.43499999999999994"/>
    <n v="0"/>
    <n v="0.99299999999999999"/>
    <n v="0.24839999999999995"/>
    <n v="0.14940000000000001"/>
    <n v="4.8899999999999992E-2"/>
    <n v="0"/>
    <n v="0.2072"/>
    <n v="0"/>
    <n v="0"/>
    <n v="0"/>
    <n v="0"/>
    <n v="0"/>
    <n v="0"/>
    <n v="0"/>
    <m/>
    <n v="0"/>
    <n v="0"/>
    <s v="Sweden"/>
    <s v="SWE"/>
    <x v="586"/>
  </r>
  <r>
    <n v="715"/>
    <x v="714"/>
    <n v="0"/>
    <n v="0"/>
    <n v="0"/>
    <n v="0"/>
    <n v="0"/>
    <n v="0"/>
    <n v="0"/>
    <n v="0"/>
    <n v="0"/>
    <n v="0"/>
    <n v="0"/>
    <n v="0"/>
    <n v="0"/>
    <n v="0"/>
    <n v="0"/>
    <n v="0"/>
    <n v="0"/>
    <n v="0"/>
    <n v="0"/>
    <n v="1.1299999999999999"/>
    <n v="0"/>
    <n v="0"/>
    <n v="0"/>
    <n v="0"/>
    <n v="0"/>
    <n v="0"/>
    <n v="0"/>
    <n v="39.92"/>
    <n v="0"/>
    <n v="0"/>
    <n v="0"/>
    <n v="0"/>
    <n v="0"/>
    <n v="0"/>
    <n v="0"/>
    <n v="0"/>
    <n v="0"/>
    <n v="4512.29"/>
    <n v="6.51"/>
    <n v="0"/>
    <n v="0"/>
    <n v="0"/>
    <n v="0"/>
    <n v="0"/>
    <n v="0"/>
    <n v="0"/>
    <n v="0"/>
    <n v="0"/>
    <n v="0"/>
    <n v="0"/>
    <n v="0"/>
    <n v="0"/>
    <n v="0"/>
    <n v="0"/>
    <n v="0"/>
    <n v="0"/>
    <n v="0"/>
    <n v="0"/>
    <n v="0"/>
    <n v="0"/>
    <n v="0"/>
    <n v="0"/>
    <n v="0"/>
    <n v="0"/>
    <n v="0"/>
    <n v="0"/>
    <n v="0"/>
    <n v="0"/>
    <n v="0"/>
    <n v="0"/>
    <n v="0"/>
    <n v="0"/>
    <n v="0"/>
    <n v="0"/>
    <n v="0"/>
    <n v="0"/>
    <m/>
    <n v="0"/>
    <n v="0"/>
    <s v="United States"/>
    <s v="USA"/>
    <x v="587"/>
  </r>
  <r>
    <n v="716"/>
    <x v="715"/>
    <n v="20.43"/>
    <n v="81.239999999999995"/>
    <n v="10.210000000000001"/>
    <n v="6.5"/>
    <n v="7.43"/>
    <n v="2.21"/>
    <n v="1.87"/>
    <n v="1.08"/>
    <n v="3.42"/>
    <n v="4.05"/>
    <n v="17.66"/>
    <n v="2.94"/>
    <n v="14.85"/>
    <n v="2.54"/>
    <n v="3.43"/>
    <n v="8.35"/>
    <n v="0"/>
    <n v="11.77"/>
    <n v="0"/>
    <n v="0.86"/>
    <n v="0"/>
    <n v="1849.42"/>
    <n v="1453.8"/>
    <n v="3191.45"/>
    <n v="2401.42"/>
    <n v="259.52999999999997"/>
    <n v="68.45"/>
    <n v="55.7"/>
    <n v="34.82"/>
    <n v="0"/>
    <n v="17.64"/>
    <n v="42.94"/>
    <n v="33.270000000000003"/>
    <n v="95.4"/>
    <n v="139.93"/>
    <n v="6424.37"/>
    <n v="3289.51"/>
    <n v="4649.6499999999996"/>
    <n v="6.25"/>
    <n v="0"/>
    <n v="0"/>
    <n v="0"/>
    <n v="8.01"/>
    <n v="5.61"/>
    <n v="5.7"/>
    <n v="2.48"/>
    <n v="4.58"/>
    <n v="5.56"/>
    <n v="5.32"/>
    <n v="1.65"/>
    <n v="4.8600000000000003"/>
    <n v="18.27"/>
    <n v="0"/>
    <n v="0"/>
    <n v="0"/>
    <n v="2.2572000000000001"/>
    <n v="0.16874999999999998"/>
    <n v="1.9426000000000001"/>
    <n v="0.10800000000000001"/>
    <n v="0.40049999999999997"/>
    <n v="0.28050000000000003"/>
    <n v="1.7100000000000002"/>
    <n v="0.74399999999999999"/>
    <n v="1.6679999999999999"/>
    <n v="0.31920000000000004"/>
    <n v="9.8999999999999991E-2"/>
    <n v="0.14579999999999999"/>
    <n v="0.1827"/>
    <n v="0.2354"/>
    <n v="10.261650000000001"/>
    <n v="3745.5022500000005"/>
    <n v="2996.4018000000005"/>
    <n v="21204.359999999997"/>
    <n v="23303.64"/>
    <n v="13152.179999999998"/>
    <n v="14775.060000000001"/>
    <m/>
    <n v="0"/>
    <n v="0"/>
    <s v="United States"/>
    <s v="USA"/>
    <x v="588"/>
  </r>
  <r>
    <n v="717"/>
    <x v="716"/>
    <n v="0"/>
    <n v="0"/>
    <n v="0"/>
    <n v="0"/>
    <n v="0"/>
    <n v="0"/>
    <n v="0"/>
    <n v="0.65"/>
    <n v="1.99"/>
    <n v="1.93"/>
    <n v="0"/>
    <n v="0"/>
    <n v="0"/>
    <n v="1.87"/>
    <n v="0"/>
    <n v="0"/>
    <n v="0"/>
    <n v="0"/>
    <n v="0"/>
    <n v="0.77"/>
    <n v="0"/>
    <n v="0"/>
    <n v="0"/>
    <n v="0"/>
    <n v="0"/>
    <n v="0"/>
    <n v="0"/>
    <n v="0"/>
    <n v="0"/>
    <n v="0"/>
    <n v="0"/>
    <n v="0"/>
    <n v="0"/>
    <n v="0"/>
    <n v="0"/>
    <n v="0"/>
    <n v="0"/>
    <n v="2879.19"/>
    <n v="6.45"/>
    <n v="0"/>
    <n v="2.3199999999999998"/>
    <n v="0"/>
    <n v="0"/>
    <n v="0"/>
    <n v="0"/>
    <n v="0"/>
    <n v="0"/>
    <n v="0"/>
    <n v="0"/>
    <n v="1.37"/>
    <n v="0"/>
    <n v="0"/>
    <n v="0"/>
    <n v="0"/>
    <n v="0"/>
    <n v="1.3133999999999999"/>
    <n v="8.0416666666666664E-2"/>
    <n v="0"/>
    <n v="6.5000000000000002E-2"/>
    <n v="0"/>
    <n v="0"/>
    <n v="0"/>
    <n v="0"/>
    <n v="0"/>
    <n v="0"/>
    <n v="8.2200000000000009E-2"/>
    <n v="0"/>
    <n v="0"/>
    <n v="0"/>
    <n v="0"/>
    <n v="0"/>
    <n v="0"/>
    <n v="0"/>
    <n v="0"/>
    <n v="0"/>
    <n v="0"/>
    <m/>
    <n v="0"/>
    <n v="0"/>
    <s v="United States"/>
    <s v="USA"/>
    <x v="589"/>
  </r>
  <r>
    <n v="718"/>
    <x v="717"/>
    <n v="23.21"/>
    <n v="88.2"/>
    <n v="9.75"/>
    <n v="5.57"/>
    <n v="6.5"/>
    <n v="3.15"/>
    <n v="2.06"/>
    <n v="0.94"/>
    <n v="3.44"/>
    <n v="4.46"/>
    <n v="10.49"/>
    <n v="0"/>
    <n v="20.43"/>
    <n v="1.71"/>
    <n v="3.99"/>
    <n v="0"/>
    <n v="0"/>
    <n v="16.079999999999998"/>
    <n v="0"/>
    <n v="0.95"/>
    <n v="0"/>
    <n v="1282.3800000000001"/>
    <n v="1141.6099999999999"/>
    <n v="2506.7399999999998"/>
    <n v="1841.37"/>
    <n v="295.39999999999998"/>
    <n v="89.87"/>
    <n v="55.5"/>
    <n v="42.52"/>
    <n v="0"/>
    <n v="11.14"/>
    <n v="63.83"/>
    <n v="0"/>
    <n v="100.42"/>
    <n v="0"/>
    <n v="0"/>
    <n v="0"/>
    <n v="3484.8"/>
    <n v="6.43"/>
    <n v="0"/>
    <n v="0"/>
    <n v="0"/>
    <n v="5.25"/>
    <n v="0"/>
    <n v="0"/>
    <n v="0"/>
    <n v="5.9"/>
    <n v="4.8899999999999997"/>
    <n v="0"/>
    <n v="0"/>
    <n v="0"/>
    <n v="15.96"/>
    <n v="0"/>
    <n v="0"/>
    <n v="0"/>
    <n v="2.2703999999999995"/>
    <n v="0.18583333333333332"/>
    <n v="1.1539000000000001"/>
    <n v="9.4E-2"/>
    <n v="0.26250000000000001"/>
    <n v="0"/>
    <n v="0"/>
    <n v="0"/>
    <n v="1.4669999999999999"/>
    <n v="0"/>
    <n v="0"/>
    <n v="0"/>
    <n v="0.15960000000000002"/>
    <n v="0.3216"/>
    <n v="0"/>
    <n v="0"/>
    <n v="0"/>
    <n v="17361.527999999998"/>
    <n v="18477.93"/>
    <n v="10015.368000000002"/>
    <n v="12180.09"/>
    <m/>
    <n v="0"/>
    <n v="0"/>
    <s v="United States"/>
    <s v="USA"/>
    <x v="590"/>
  </r>
  <r>
    <n v="719"/>
    <x v="718"/>
    <n v="0"/>
    <n v="0"/>
    <n v="0"/>
    <n v="0"/>
    <n v="0"/>
    <n v="0"/>
    <n v="0"/>
    <n v="0"/>
    <n v="0"/>
    <n v="0"/>
    <n v="0"/>
    <n v="0"/>
    <n v="0"/>
    <n v="1.61"/>
    <n v="0"/>
    <n v="0"/>
    <n v="0"/>
    <n v="0"/>
    <n v="0"/>
    <n v="0.75"/>
    <n v="0"/>
    <n v="0"/>
    <n v="0"/>
    <n v="0"/>
    <n v="0"/>
    <n v="0"/>
    <n v="0"/>
    <n v="39.92"/>
    <n v="0"/>
    <n v="0"/>
    <n v="0"/>
    <n v="0"/>
    <n v="0"/>
    <n v="0"/>
    <n v="0"/>
    <n v="0"/>
    <n v="0"/>
    <n v="3822.47"/>
    <n v="6.48"/>
    <n v="0"/>
    <n v="0"/>
    <n v="0"/>
    <n v="0"/>
    <n v="0"/>
    <n v="0"/>
    <n v="0"/>
    <n v="0"/>
    <n v="0"/>
    <n v="0"/>
    <n v="0"/>
    <n v="0"/>
    <n v="0"/>
    <n v="0"/>
    <n v="0"/>
    <n v="0"/>
    <n v="0"/>
    <n v="0"/>
    <n v="0"/>
    <n v="0"/>
    <n v="0"/>
    <n v="0"/>
    <n v="0"/>
    <n v="0"/>
    <n v="0"/>
    <n v="0"/>
    <n v="0"/>
    <n v="0"/>
    <n v="0"/>
    <n v="0"/>
    <n v="0"/>
    <n v="0"/>
    <n v="0"/>
    <n v="0"/>
    <n v="0"/>
    <n v="0"/>
    <n v="0"/>
    <m/>
    <n v="0"/>
    <n v="0"/>
    <s v="United States"/>
    <s v="USA"/>
    <x v="591"/>
  </r>
  <r>
    <n v="720"/>
    <x v="719"/>
    <n v="0"/>
    <n v="0"/>
    <n v="0"/>
    <n v="0"/>
    <n v="0"/>
    <n v="0"/>
    <n v="0"/>
    <n v="0"/>
    <n v="0"/>
    <n v="0"/>
    <n v="0"/>
    <n v="0"/>
    <n v="0"/>
    <n v="1.61"/>
    <n v="0"/>
    <n v="0"/>
    <n v="0"/>
    <n v="0"/>
    <n v="0"/>
    <n v="0.78"/>
    <n v="0"/>
    <n v="1508.69"/>
    <n v="1253.3699999999999"/>
    <n v="0"/>
    <n v="0"/>
    <n v="0"/>
    <n v="60.34"/>
    <n v="39.92"/>
    <n v="0"/>
    <n v="0"/>
    <n v="0"/>
    <n v="0"/>
    <n v="0"/>
    <n v="0"/>
    <n v="0"/>
    <n v="0"/>
    <n v="0"/>
    <n v="4602.66"/>
    <n v="6.51"/>
    <n v="0"/>
    <n v="0"/>
    <n v="0"/>
    <n v="0"/>
    <n v="0"/>
    <n v="0"/>
    <n v="0"/>
    <n v="0"/>
    <n v="0"/>
    <n v="0"/>
    <n v="0"/>
    <n v="0"/>
    <n v="0"/>
    <n v="0"/>
    <n v="0"/>
    <n v="0"/>
    <n v="0"/>
    <n v="0"/>
    <n v="0"/>
    <n v="0"/>
    <n v="0"/>
    <n v="0"/>
    <n v="0"/>
    <n v="0"/>
    <n v="0"/>
    <n v="0"/>
    <n v="0"/>
    <n v="0"/>
    <n v="0"/>
    <n v="0"/>
    <n v="0"/>
    <n v="0"/>
    <n v="0"/>
    <n v="0"/>
    <n v="0"/>
    <n v="0"/>
    <n v="0"/>
    <m/>
    <n v="0"/>
    <n v="0"/>
    <s v="United States"/>
    <s v="USA"/>
    <x v="592"/>
  </r>
  <r>
    <n v="721"/>
    <x v="720"/>
    <n v="23.21"/>
    <n v="92.84"/>
    <n v="11.14"/>
    <n v="7.43"/>
    <n v="9.2799999999999994"/>
    <n v="2.2400000000000002"/>
    <n v="2.09"/>
    <n v="1.08"/>
    <n v="3.87"/>
    <n v="3.83"/>
    <n v="12.53"/>
    <n v="2.59"/>
    <n v="14.85"/>
    <n v="2.33"/>
    <n v="0"/>
    <n v="0"/>
    <n v="2.5499999999999998"/>
    <n v="12.3"/>
    <n v="69.63"/>
    <n v="0.9"/>
    <n v="0"/>
    <n v="2392.2399999999998"/>
    <n v="1946.05"/>
    <n v="5249.46"/>
    <n v="3725.3"/>
    <n v="193.97"/>
    <n v="58.09"/>
    <n v="49.75"/>
    <n v="109.47"/>
    <n v="0"/>
    <n v="16.71"/>
    <n v="69.95"/>
    <n v="48.77"/>
    <n v="112.48"/>
    <n v="178.23"/>
    <n v="8266.84"/>
    <n v="0"/>
    <n v="6680.12"/>
    <n v="6.45"/>
    <n v="0"/>
    <n v="0"/>
    <n v="0"/>
    <n v="6.06"/>
    <n v="5.33"/>
    <n v="3.95"/>
    <n v="2.71"/>
    <n v="5.16"/>
    <n v="6"/>
    <n v="5.57"/>
    <n v="2.41"/>
    <n v="3.74"/>
    <n v="17.18"/>
    <n v="0"/>
    <n v="0"/>
    <n v="0"/>
    <n v="2.5541999999999998"/>
    <n v="0.15958333333333333"/>
    <n v="1.3783000000000001"/>
    <n v="0.10800000000000001"/>
    <n v="0.30299999999999999"/>
    <n v="0.26650000000000001"/>
    <n v="1.1850000000000001"/>
    <n v="0.81299999999999994"/>
    <n v="1.8"/>
    <n v="0.3342"/>
    <n v="0.14460000000000001"/>
    <n v="0.11220000000000001"/>
    <n v="0.17180000000000001"/>
    <n v="0.24600000000000005"/>
    <n v="9.5763833333333306"/>
    <n v="3495.3799166666658"/>
    <n v="2796.3039333333327"/>
    <n v="33098.495999999999"/>
    <n v="34810.920000000006"/>
    <n v="15955.175999999996"/>
    <n v="18797.669999999998"/>
    <m/>
    <n v="255.14840000000001"/>
    <n v="0"/>
    <s v="United States"/>
    <s v="USA"/>
    <x v="593"/>
  </r>
  <r>
    <n v="722"/>
    <x v="721"/>
    <n v="0"/>
    <n v="0"/>
    <n v="0"/>
    <n v="0"/>
    <n v="0"/>
    <n v="0"/>
    <n v="0"/>
    <n v="0.81"/>
    <n v="0"/>
    <n v="0"/>
    <n v="0"/>
    <n v="0"/>
    <n v="0"/>
    <n v="1.61"/>
    <n v="0"/>
    <n v="0"/>
    <n v="0"/>
    <n v="0"/>
    <n v="0"/>
    <n v="0.76"/>
    <n v="0"/>
    <n v="0"/>
    <n v="0"/>
    <n v="0"/>
    <n v="0"/>
    <n v="0"/>
    <n v="0"/>
    <n v="50"/>
    <n v="0"/>
    <n v="0"/>
    <n v="0"/>
    <n v="0"/>
    <n v="0"/>
    <n v="0"/>
    <n v="0"/>
    <n v="0"/>
    <n v="0"/>
    <n v="3719.57"/>
    <n v="6.42"/>
    <n v="0"/>
    <n v="0"/>
    <n v="0"/>
    <n v="0"/>
    <n v="0"/>
    <n v="0"/>
    <n v="0"/>
    <n v="0"/>
    <n v="0"/>
    <n v="0"/>
    <n v="0"/>
    <n v="0"/>
    <n v="0"/>
    <n v="0"/>
    <n v="0"/>
    <n v="0"/>
    <n v="0"/>
    <n v="0"/>
    <n v="0"/>
    <n v="8.1000000000000003E-2"/>
    <n v="0"/>
    <n v="0"/>
    <n v="0"/>
    <n v="0"/>
    <n v="0"/>
    <n v="0"/>
    <n v="0"/>
    <n v="0"/>
    <n v="0"/>
    <n v="0"/>
    <n v="0"/>
    <n v="0"/>
    <n v="0"/>
    <n v="0"/>
    <n v="0"/>
    <n v="0"/>
    <n v="0"/>
    <m/>
    <n v="0"/>
    <n v="0"/>
    <s v="United States"/>
    <s v="USA"/>
    <x v="594"/>
  </r>
  <r>
    <n v="723"/>
    <x v="722"/>
    <n v="0"/>
    <n v="0"/>
    <n v="0"/>
    <n v="0"/>
    <n v="0"/>
    <n v="0"/>
    <n v="0"/>
    <n v="0"/>
    <n v="0"/>
    <n v="0"/>
    <n v="0"/>
    <n v="0"/>
    <n v="0"/>
    <n v="0"/>
    <n v="0"/>
    <n v="0"/>
    <n v="0"/>
    <n v="0"/>
    <n v="0"/>
    <n v="0.76"/>
    <n v="0"/>
    <n v="0"/>
    <n v="0"/>
    <n v="0"/>
    <n v="0"/>
    <n v="0"/>
    <n v="0"/>
    <n v="0"/>
    <n v="0"/>
    <n v="0"/>
    <n v="0"/>
    <n v="0"/>
    <n v="0"/>
    <n v="0"/>
    <n v="0"/>
    <n v="0"/>
    <n v="0"/>
    <n v="3628.28"/>
    <n v="0"/>
    <n v="0"/>
    <n v="0"/>
    <n v="0"/>
    <n v="0"/>
    <n v="0"/>
    <n v="0"/>
    <n v="0"/>
    <n v="0"/>
    <n v="0"/>
    <n v="0"/>
    <n v="0"/>
    <n v="0"/>
    <n v="0"/>
    <n v="0"/>
    <n v="0"/>
    <n v="0"/>
    <n v="0"/>
    <n v="0"/>
    <n v="0"/>
    <n v="0"/>
    <n v="0"/>
    <n v="0"/>
    <n v="0"/>
    <n v="0"/>
    <n v="0"/>
    <n v="0"/>
    <n v="0"/>
    <n v="0"/>
    <n v="0"/>
    <n v="0"/>
    <n v="0"/>
    <n v="0"/>
    <n v="0"/>
    <n v="0"/>
    <n v="0"/>
    <n v="0"/>
    <n v="0"/>
    <m/>
    <n v="0"/>
    <n v="0"/>
    <s v="United States"/>
    <s v="USA"/>
    <x v="595"/>
  </r>
  <r>
    <n v="724"/>
    <x v="723"/>
    <n v="4.54"/>
    <n v="0"/>
    <n v="0"/>
    <n v="0"/>
    <n v="0"/>
    <n v="0"/>
    <n v="0"/>
    <n v="0"/>
    <n v="0"/>
    <n v="0"/>
    <n v="0"/>
    <n v="0"/>
    <n v="0"/>
    <n v="0"/>
    <n v="0"/>
    <n v="0"/>
    <n v="0"/>
    <n v="0"/>
    <n v="0"/>
    <n v="0.93"/>
    <n v="0"/>
    <n v="0"/>
    <n v="0"/>
    <n v="0"/>
    <n v="0"/>
    <n v="0"/>
    <n v="0"/>
    <n v="29.04"/>
    <n v="0"/>
    <n v="0"/>
    <n v="0"/>
    <n v="0"/>
    <n v="0"/>
    <n v="0"/>
    <n v="0"/>
    <n v="0"/>
    <n v="0"/>
    <n v="0"/>
    <n v="0"/>
    <n v="0"/>
    <n v="0"/>
    <n v="0"/>
    <n v="0"/>
    <n v="0"/>
    <n v="0"/>
    <n v="0"/>
    <n v="0"/>
    <n v="0"/>
    <n v="0"/>
    <n v="0"/>
    <n v="0"/>
    <n v="0"/>
    <n v="0"/>
    <n v="0"/>
    <n v="0"/>
    <n v="0"/>
    <n v="0"/>
    <n v="0"/>
    <n v="0"/>
    <n v="0"/>
    <n v="0"/>
    <n v="0"/>
    <n v="0"/>
    <n v="0"/>
    <n v="0"/>
    <n v="0"/>
    <n v="0"/>
    <n v="0"/>
    <n v="0"/>
    <n v="0"/>
    <n v="0"/>
    <n v="0"/>
    <n v="0"/>
    <n v="0"/>
    <n v="0"/>
    <n v="0"/>
    <m/>
    <n v="0"/>
    <n v="0"/>
    <s v="Taiwan"/>
    <s v="TWN"/>
    <x v="596"/>
  </r>
  <r>
    <n v="725"/>
    <x v="724"/>
    <n v="13.93"/>
    <n v="60.35"/>
    <n v="0"/>
    <n v="3.95"/>
    <n v="4.87"/>
    <n v="2.13"/>
    <n v="1.26"/>
    <n v="0"/>
    <n v="0"/>
    <n v="3.89"/>
    <n v="0"/>
    <n v="0"/>
    <n v="0"/>
    <n v="1.62"/>
    <n v="0"/>
    <n v="0"/>
    <n v="0"/>
    <n v="0"/>
    <n v="0"/>
    <n v="0.75"/>
    <n v="0"/>
    <n v="0"/>
    <n v="0"/>
    <n v="0"/>
    <n v="0"/>
    <n v="0"/>
    <n v="0"/>
    <n v="45.59"/>
    <n v="0"/>
    <n v="0"/>
    <n v="0"/>
    <n v="0"/>
    <n v="0"/>
    <n v="0"/>
    <n v="0"/>
    <n v="0"/>
    <n v="0"/>
    <n v="4042.51"/>
    <n v="6.66"/>
    <n v="0"/>
    <n v="0"/>
    <n v="0"/>
    <n v="0"/>
    <n v="0"/>
    <n v="0"/>
    <n v="0"/>
    <n v="3.44"/>
    <n v="0"/>
    <n v="0"/>
    <n v="0"/>
    <n v="0"/>
    <n v="0"/>
    <n v="0"/>
    <n v="0"/>
    <n v="0"/>
    <n v="0"/>
    <n v="0.16208333333333333"/>
    <n v="0"/>
    <n v="0"/>
    <n v="0"/>
    <n v="0"/>
    <n v="0"/>
    <n v="0"/>
    <n v="0"/>
    <n v="0"/>
    <n v="0"/>
    <n v="0"/>
    <n v="0"/>
    <n v="0"/>
    <n v="0"/>
    <n v="0"/>
    <n v="0"/>
    <n v="0"/>
    <n v="0"/>
    <n v="0"/>
    <n v="0"/>
    <m/>
    <n v="0"/>
    <n v="0"/>
    <s v="United States"/>
    <s v="USA"/>
    <x v="597"/>
  </r>
  <r>
    <n v="726"/>
    <x v="725"/>
    <n v="0"/>
    <n v="0"/>
    <n v="0"/>
    <n v="0"/>
    <n v="0"/>
    <n v="0"/>
    <n v="0"/>
    <n v="1"/>
    <n v="0"/>
    <n v="1.97"/>
    <n v="8.91"/>
    <n v="0.46"/>
    <n v="5.25"/>
    <n v="1.1200000000000001"/>
    <n v="1.07"/>
    <n v="0"/>
    <n v="0"/>
    <n v="7.93"/>
    <n v="0"/>
    <n v="1.89"/>
    <n v="0"/>
    <n v="0"/>
    <n v="0"/>
    <n v="0"/>
    <n v="0"/>
    <n v="0"/>
    <n v="0"/>
    <n v="0"/>
    <n v="0"/>
    <n v="0"/>
    <n v="0"/>
    <n v="0"/>
    <n v="0"/>
    <n v="0"/>
    <n v="0"/>
    <n v="0"/>
    <n v="0"/>
    <n v="0"/>
    <n v="1.86"/>
    <n v="0"/>
    <n v="0"/>
    <n v="0"/>
    <n v="1.56"/>
    <n v="1.3"/>
    <n v="1.02"/>
    <n v="0.86"/>
    <n v="0"/>
    <n v="1.29"/>
    <n v="1.53"/>
    <n v="1.5"/>
    <n v="1.02"/>
    <n v="10.62"/>
    <n v="0"/>
    <n v="0"/>
    <n v="0"/>
    <n v="0"/>
    <n v="8.2083333333333328E-2"/>
    <n v="0.98009999999999997"/>
    <n v="0.1"/>
    <n v="7.8E-2"/>
    <n v="6.5000000000000002E-2"/>
    <n v="0.30599999999999999"/>
    <n v="0.25800000000000001"/>
    <n v="0.38700000000000001"/>
    <n v="9.1799999999999993E-2"/>
    <n v="0.09"/>
    <n v="3.0599999999999999E-2"/>
    <n v="0.1062"/>
    <n v="0.15860000000000002"/>
    <n v="0"/>
    <n v="0"/>
    <n v="0"/>
    <n v="0"/>
    <n v="0"/>
    <n v="0"/>
    <n v="0"/>
    <m/>
    <n v="0"/>
    <n v="0"/>
    <s v="Netherlands"/>
    <s v="NLD"/>
    <x v="598"/>
  </r>
  <r>
    <n v="727"/>
    <x v="726"/>
    <n v="11.97"/>
    <n v="47.86"/>
    <n v="9.57"/>
    <n v="2.63"/>
    <n v="2.99"/>
    <n v="2.0099999999999998"/>
    <n v="1.56"/>
    <n v="1.05"/>
    <n v="2.82"/>
    <n v="4.13"/>
    <n v="11.68"/>
    <n v="1.54"/>
    <n v="7.18"/>
    <n v="2.1"/>
    <n v="2.93"/>
    <n v="4.79"/>
    <n v="1.2"/>
    <n v="8.85"/>
    <n v="41.88"/>
    <n v="1.81"/>
    <n v="0"/>
    <n v="556.39"/>
    <n v="399.99"/>
    <n v="949.26"/>
    <n v="699.98"/>
    <n v="125.38"/>
    <n v="39.03"/>
    <n v="14.31"/>
    <n v="58.82"/>
    <n v="0"/>
    <n v="9.93"/>
    <n v="91.86"/>
    <n v="40.46"/>
    <n v="103.09"/>
    <n v="103.86"/>
    <n v="2236.79"/>
    <n v="0"/>
    <n v="1144.21"/>
    <n v="5"/>
    <n v="1.62"/>
    <n v="1.79"/>
    <n v="0"/>
    <n v="2.13"/>
    <n v="1.46"/>
    <n v="1.79"/>
    <n v="1.18"/>
    <n v="3.47"/>
    <n v="1.43"/>
    <n v="2.74"/>
    <n v="2.3199999999999998"/>
    <n v="1.7"/>
    <n v="9.6"/>
    <n v="32613.81"/>
    <n v="335.03"/>
    <n v="0"/>
    <n v="1.8611999999999997"/>
    <n v="0.17208333333333334"/>
    <n v="1.2848000000000002"/>
    <n v="0.10500000000000001"/>
    <n v="0.1065"/>
    <n v="7.2999999999999995E-2"/>
    <n v="0.53700000000000003"/>
    <n v="0.35399999999999998"/>
    <n v="0.42899999999999999"/>
    <n v="0.16440000000000002"/>
    <n v="0.13919999999999999"/>
    <n v="5.1000000000000004E-2"/>
    <n v="9.6000000000000002E-2"/>
    <n v="0.17699999999999999"/>
    <n v="5.550183333333333"/>
    <n v="2025.8169166666667"/>
    <n v="1620.6535333333334"/>
    <n v="6627.3719999999994"/>
    <n v="7086.4439999999995"/>
    <n v="4270.1519999999991"/>
    <n v="4386.5340000000006"/>
    <m/>
    <n v="241.29969999999997"/>
    <n v="0"/>
    <s v="Uruguay"/>
    <s v="URY"/>
    <x v="599"/>
  </r>
  <r>
    <n v="728"/>
    <x v="727"/>
    <n v="0"/>
    <n v="0"/>
    <n v="0"/>
    <n v="0"/>
    <n v="0"/>
    <n v="0"/>
    <n v="0"/>
    <n v="0"/>
    <n v="0"/>
    <n v="0"/>
    <n v="0"/>
    <n v="0"/>
    <n v="0"/>
    <n v="0"/>
    <n v="0"/>
    <n v="0"/>
    <n v="0"/>
    <n v="0"/>
    <n v="0"/>
    <n v="1.78"/>
    <n v="0"/>
    <n v="762.5"/>
    <n v="687.5"/>
    <n v="0"/>
    <n v="0"/>
    <n v="0"/>
    <n v="0"/>
    <n v="31.49"/>
    <n v="0"/>
    <n v="0"/>
    <n v="0"/>
    <n v="0"/>
    <n v="0"/>
    <n v="0"/>
    <n v="0"/>
    <n v="0"/>
    <n v="0"/>
    <n v="0"/>
    <n v="0"/>
    <n v="0"/>
    <n v="0"/>
    <n v="0"/>
    <n v="0"/>
    <n v="0"/>
    <n v="0"/>
    <n v="0"/>
    <n v="0"/>
    <n v="0"/>
    <n v="0"/>
    <n v="0"/>
    <n v="0"/>
    <n v="0"/>
    <n v="0"/>
    <n v="0"/>
    <n v="0"/>
    <n v="0"/>
    <n v="0"/>
    <n v="0"/>
    <n v="0"/>
    <n v="0"/>
    <n v="0"/>
    <n v="0"/>
    <n v="0"/>
    <n v="0"/>
    <n v="0"/>
    <n v="0"/>
    <n v="0"/>
    <n v="0"/>
    <n v="0"/>
    <n v="0"/>
    <n v="0"/>
    <n v="0"/>
    <n v="0"/>
    <n v="0"/>
    <n v="0"/>
    <n v="0"/>
    <m/>
    <n v="0"/>
    <n v="0"/>
    <s v="France"/>
    <s v="FRA"/>
    <x v="600"/>
  </r>
  <r>
    <n v="729"/>
    <x v="728"/>
    <n v="0"/>
    <n v="0"/>
    <n v="0"/>
    <n v="1.24"/>
    <n v="0"/>
    <n v="0"/>
    <n v="0"/>
    <n v="0.86"/>
    <n v="1.1200000000000001"/>
    <n v="1.74"/>
    <n v="3.47"/>
    <n v="0.74"/>
    <n v="9.92"/>
    <n v="0.81"/>
    <n v="0"/>
    <n v="0"/>
    <n v="0"/>
    <n v="4.88"/>
    <n v="0"/>
    <n v="1.32"/>
    <n v="0"/>
    <n v="0"/>
    <n v="0"/>
    <n v="0"/>
    <n v="0"/>
    <n v="0"/>
    <n v="0"/>
    <n v="8.27"/>
    <n v="0"/>
    <n v="0"/>
    <n v="0"/>
    <n v="0"/>
    <n v="0"/>
    <n v="0"/>
    <n v="0"/>
    <n v="0"/>
    <n v="0"/>
    <n v="0"/>
    <n v="0"/>
    <n v="0"/>
    <n v="0"/>
    <n v="0"/>
    <n v="2.89"/>
    <n v="1.82"/>
    <n v="0.56000000000000005"/>
    <n v="0"/>
    <n v="2.48"/>
    <n v="1.46"/>
    <n v="1.1299999999999999"/>
    <n v="1.41"/>
    <n v="0.52"/>
    <n v="3.51"/>
    <n v="0"/>
    <n v="0"/>
    <n v="0"/>
    <n v="0.73920000000000008"/>
    <n v="7.2499999999999995E-2"/>
    <n v="0.38170000000000004"/>
    <n v="8.5999999999999993E-2"/>
    <n v="0.14450000000000002"/>
    <n v="9.0999999999999998E-2"/>
    <n v="0.16800000000000001"/>
    <n v="0"/>
    <n v="0.438"/>
    <n v="6.7799999999999999E-2"/>
    <n v="8.4599999999999995E-2"/>
    <n v="1.5599999999999999E-2"/>
    <n v="3.5099999999999999E-2"/>
    <n v="9.7599999999999992E-2"/>
    <n v="0"/>
    <n v="0"/>
    <n v="0"/>
    <n v="0"/>
    <n v="0"/>
    <n v="0"/>
    <n v="0"/>
    <m/>
    <n v="0"/>
    <n v="0"/>
    <s v="Rwanda"/>
    <s v="RWA"/>
    <x v="601"/>
  </r>
  <r>
    <n v="730"/>
    <x v="729"/>
    <n v="0"/>
    <n v="0"/>
    <n v="0"/>
    <n v="0"/>
    <n v="0"/>
    <n v="0"/>
    <n v="0"/>
    <n v="0"/>
    <n v="0"/>
    <n v="0"/>
    <n v="0"/>
    <n v="0"/>
    <n v="0"/>
    <n v="0"/>
    <n v="0"/>
    <n v="0"/>
    <n v="0"/>
    <n v="0"/>
    <n v="0"/>
    <n v="1.53"/>
    <n v="0"/>
    <n v="0"/>
    <n v="0"/>
    <n v="0"/>
    <n v="0"/>
    <n v="0"/>
    <n v="0"/>
    <n v="20"/>
    <n v="0"/>
    <n v="0"/>
    <n v="0"/>
    <n v="0"/>
    <n v="0"/>
    <n v="0"/>
    <n v="0"/>
    <n v="0"/>
    <n v="0"/>
    <n v="1664.17"/>
    <n v="3.9"/>
    <n v="0"/>
    <n v="0"/>
    <n v="0"/>
    <n v="0"/>
    <n v="0"/>
    <n v="0"/>
    <n v="0"/>
    <n v="0"/>
    <n v="0"/>
    <n v="0"/>
    <n v="0"/>
    <n v="0"/>
    <n v="0"/>
    <n v="0"/>
    <n v="0"/>
    <n v="0"/>
    <n v="0"/>
    <n v="0"/>
    <n v="0"/>
    <n v="0"/>
    <n v="0"/>
    <n v="0"/>
    <n v="0"/>
    <n v="0"/>
    <n v="0"/>
    <n v="0"/>
    <n v="0"/>
    <n v="0"/>
    <n v="0"/>
    <n v="0"/>
    <n v="0"/>
    <n v="0"/>
    <n v="0"/>
    <n v="0"/>
    <n v="0"/>
    <n v="0"/>
    <n v="0"/>
    <m/>
    <n v="0"/>
    <n v="0"/>
    <s v="Spain"/>
    <s v="ESP"/>
    <x v="602"/>
  </r>
  <r>
    <n v="731"/>
    <x v="730"/>
    <n v="17.46"/>
    <n v="81.489999999999995"/>
    <n v="0"/>
    <n v="7.04"/>
    <n v="5.82"/>
    <n v="1.63"/>
    <n v="1.4"/>
    <n v="0"/>
    <n v="1.75"/>
    <n v="0"/>
    <n v="0"/>
    <n v="0"/>
    <n v="11.06"/>
    <n v="0"/>
    <n v="0"/>
    <n v="0"/>
    <n v="3.03"/>
    <n v="0"/>
    <n v="0"/>
    <n v="1.68"/>
    <n v="0"/>
    <n v="1571.66"/>
    <n v="1373.75"/>
    <n v="0"/>
    <n v="0"/>
    <n v="0"/>
    <n v="0"/>
    <n v="13.49"/>
    <n v="0"/>
    <n v="0"/>
    <n v="0"/>
    <n v="0"/>
    <n v="0"/>
    <n v="0"/>
    <n v="0"/>
    <n v="0"/>
    <n v="0"/>
    <n v="2693.32"/>
    <n v="5.83"/>
    <n v="0"/>
    <n v="0"/>
    <n v="0"/>
    <n v="0"/>
    <n v="0"/>
    <n v="0"/>
    <n v="0"/>
    <n v="3.76"/>
    <n v="0"/>
    <n v="0"/>
    <n v="0"/>
    <n v="0"/>
    <n v="0"/>
    <n v="0"/>
    <n v="0"/>
    <n v="0"/>
    <n v="1.1549999999999998"/>
    <n v="0"/>
    <n v="0"/>
    <n v="0"/>
    <n v="0"/>
    <n v="0"/>
    <n v="0"/>
    <n v="0"/>
    <n v="0"/>
    <n v="0"/>
    <n v="0"/>
    <n v="0"/>
    <n v="0"/>
    <n v="0"/>
    <n v="0"/>
    <n v="0"/>
    <n v="0"/>
    <n v="0"/>
    <n v="0"/>
    <n v="0"/>
    <n v="0"/>
    <m/>
    <n v="0"/>
    <n v="0"/>
    <s v="United Kingdom"/>
    <s v="GBR"/>
    <x v="603"/>
  </r>
  <r>
    <n v="732"/>
    <x v="731"/>
    <n v="20.010000000000002"/>
    <n v="116.75"/>
    <n v="15.34"/>
    <n v="10.01"/>
    <n v="9.67"/>
    <n v="2.92"/>
    <n v="2.04"/>
    <n v="1.54"/>
    <n v="3.47"/>
    <n v="5.46"/>
    <n v="13.97"/>
    <n v="2.04"/>
    <n v="19.59"/>
    <n v="2.87"/>
    <n v="2.4300000000000002"/>
    <n v="11.51"/>
    <n v="3.67"/>
    <n v="18.66"/>
    <n v="62.05"/>
    <n v="2.1"/>
    <n v="0"/>
    <n v="1676.18"/>
    <n v="1516.98"/>
    <n v="2540.94"/>
    <n v="2286.14"/>
    <n v="87.74"/>
    <n v="66.099999999999994"/>
    <n v="21.11"/>
    <n v="64.040000000000006"/>
    <n v="0"/>
    <n v="13.68"/>
    <n v="111.85"/>
    <n v="54.12"/>
    <n v="153.13"/>
    <n v="196.79"/>
    <n v="5929.59"/>
    <n v="4996.6099999999997"/>
    <n v="3240.59"/>
    <n v="9.34"/>
    <n v="4.97"/>
    <n v="2.02"/>
    <n v="0"/>
    <n v="2.58"/>
    <n v="2.21"/>
    <n v="3.12"/>
    <n v="3.2"/>
    <n v="4.8499999999999996"/>
    <n v="2.97"/>
    <n v="4.83"/>
    <n v="2"/>
    <n v="1.91"/>
    <n v="30.52"/>
    <n v="40678.550000000003"/>
    <n v="0"/>
    <n v="0"/>
    <n v="2.2902"/>
    <n v="0.22750000000000001"/>
    <n v="1.5367000000000002"/>
    <n v="0.154"/>
    <n v="0.129"/>
    <n v="0.1105"/>
    <n v="0.93599999999999994"/>
    <n v="0.96"/>
    <n v="0.89100000000000001"/>
    <n v="0.2898"/>
    <n v="0.12"/>
    <n v="5.7299999999999997E-2"/>
    <n v="0.30520000000000003"/>
    <n v="0.37320000000000003"/>
    <n v="8.3803999999999998"/>
    <n v="3058.846"/>
    <n v="2447.0768000000003"/>
    <n v="16057.380000000001"/>
    <n v="21152.363999999998"/>
    <n v="10868.82"/>
    <n v="14229.923999999999"/>
    <m/>
    <n v="320.04540000000003"/>
    <n v="0"/>
    <s v="Iceland"/>
    <s v="ISL"/>
    <x v="604"/>
  </r>
  <r>
    <n v="733"/>
    <x v="732"/>
    <n v="9.2799999999999994"/>
    <n v="55.71"/>
    <n v="11.14"/>
    <n v="1.39"/>
    <n v="3.71"/>
    <n v="1.65"/>
    <n v="0.96"/>
    <n v="1.65"/>
    <n v="1.23"/>
    <n v="2.4300000000000002"/>
    <n v="8.26"/>
    <n v="0"/>
    <n v="7.43"/>
    <n v="0"/>
    <n v="0"/>
    <n v="0"/>
    <n v="0"/>
    <n v="6.12"/>
    <n v="0"/>
    <n v="0"/>
    <n v="0"/>
    <n v="0"/>
    <n v="0"/>
    <n v="0"/>
    <n v="0"/>
    <n v="0"/>
    <n v="0"/>
    <n v="13.93"/>
    <n v="0"/>
    <n v="0"/>
    <n v="0"/>
    <n v="42.94"/>
    <n v="0"/>
    <n v="0"/>
    <n v="0"/>
    <n v="0"/>
    <n v="0"/>
    <n v="195.74"/>
    <n v="0"/>
    <n v="0"/>
    <n v="0"/>
    <n v="0"/>
    <n v="0"/>
    <n v="0"/>
    <n v="0"/>
    <n v="0"/>
    <n v="2.37"/>
    <n v="1.33"/>
    <n v="0"/>
    <n v="0"/>
    <n v="0"/>
    <n v="5.74"/>
    <n v="0"/>
    <n v="0"/>
    <n v="0"/>
    <n v="0.81180000000000008"/>
    <n v="0.10125000000000001"/>
    <n v="0.90860000000000007"/>
    <n v="0.16499999999999998"/>
    <n v="0"/>
    <n v="0"/>
    <n v="0"/>
    <n v="0"/>
    <n v="0.39900000000000002"/>
    <n v="0"/>
    <n v="0"/>
    <n v="0"/>
    <n v="5.7400000000000007E-2"/>
    <n v="0.12240000000000002"/>
    <n v="0"/>
    <n v="0"/>
    <n v="0"/>
    <n v="0"/>
    <n v="0"/>
    <n v="0"/>
    <n v="0"/>
    <m/>
    <n v="0"/>
    <n v="0"/>
    <s v="Venezuela"/>
    <s v="VEN"/>
    <x v="605"/>
  </r>
  <r>
    <n v="734"/>
    <x v="733"/>
    <n v="0"/>
    <n v="0"/>
    <n v="0"/>
    <n v="0"/>
    <n v="0"/>
    <n v="1.83"/>
    <n v="0"/>
    <n v="0"/>
    <n v="0"/>
    <n v="0"/>
    <n v="0"/>
    <n v="1.2"/>
    <n v="0"/>
    <n v="0"/>
    <n v="0"/>
    <n v="0"/>
    <n v="0.57999999999999996"/>
    <n v="0"/>
    <n v="0"/>
    <n v="1.29"/>
    <n v="0"/>
    <n v="705.18"/>
    <n v="0"/>
    <n v="1199.9000000000001"/>
    <n v="926.19"/>
    <n v="86.86"/>
    <n v="29.09"/>
    <n v="23.3"/>
    <n v="0"/>
    <n v="0"/>
    <n v="4.76"/>
    <n v="48.57"/>
    <n v="32.1"/>
    <n v="88.81"/>
    <n v="101.47"/>
    <n v="0"/>
    <n v="0"/>
    <n v="0"/>
    <n v="11.25"/>
    <n v="0"/>
    <n v="0"/>
    <n v="0"/>
    <n v="3.16"/>
    <n v="0"/>
    <n v="0"/>
    <n v="0"/>
    <n v="0"/>
    <n v="0"/>
    <n v="0"/>
    <n v="1.79"/>
    <n v="2.0099999999999998"/>
    <n v="0"/>
    <n v="0"/>
    <n v="0"/>
    <n v="0"/>
    <n v="0"/>
    <n v="0"/>
    <n v="0"/>
    <n v="0"/>
    <n v="0.158"/>
    <n v="0"/>
    <n v="0"/>
    <n v="0"/>
    <n v="0"/>
    <n v="0"/>
    <n v="0.10740000000000001"/>
    <n v="6.0299999999999986E-2"/>
    <n v="0"/>
    <n v="0"/>
    <n v="0"/>
    <n v="0"/>
    <n v="0"/>
    <n v="7930.1759999999995"/>
    <n v="8912.7899999999991"/>
    <n v="4961.8559999999998"/>
    <n v="0"/>
    <m/>
    <n v="0"/>
    <n v="0"/>
    <s v="Mexico"/>
    <s v="MEX"/>
    <x v="606"/>
  </r>
  <r>
    <n v="735"/>
    <x v="734"/>
    <n v="0"/>
    <n v="0"/>
    <n v="0"/>
    <n v="0"/>
    <n v="0"/>
    <n v="0"/>
    <n v="0"/>
    <n v="0"/>
    <n v="0"/>
    <n v="3.17"/>
    <n v="0"/>
    <n v="0"/>
    <n v="0"/>
    <n v="0"/>
    <n v="0"/>
    <n v="0"/>
    <n v="0"/>
    <n v="0"/>
    <n v="0"/>
    <n v="1.51"/>
    <n v="0"/>
    <n v="0"/>
    <n v="0"/>
    <n v="0"/>
    <n v="0"/>
    <n v="0"/>
    <n v="0"/>
    <n v="8.3800000000000008"/>
    <n v="0"/>
    <n v="0"/>
    <n v="0"/>
    <n v="0"/>
    <n v="0"/>
    <n v="0"/>
    <n v="0"/>
    <n v="0"/>
    <n v="0"/>
    <n v="0"/>
    <n v="0"/>
    <n v="0"/>
    <n v="0"/>
    <n v="0"/>
    <n v="0"/>
    <n v="0"/>
    <n v="0"/>
    <n v="0"/>
    <n v="0"/>
    <n v="0"/>
    <n v="0"/>
    <n v="0"/>
    <n v="0"/>
    <n v="0"/>
    <n v="0"/>
    <n v="0"/>
    <n v="0"/>
    <n v="0"/>
    <n v="0.13208333333333333"/>
    <n v="0"/>
    <n v="0"/>
    <n v="0"/>
    <n v="0"/>
    <n v="0"/>
    <n v="0"/>
    <n v="0"/>
    <n v="0"/>
    <n v="0"/>
    <n v="0"/>
    <n v="0"/>
    <n v="0"/>
    <n v="0"/>
    <n v="0"/>
    <n v="0"/>
    <n v="0"/>
    <n v="0"/>
    <n v="0"/>
    <n v="0"/>
    <m/>
    <n v="0"/>
    <n v="0"/>
    <s v="Senegal"/>
    <s v="SEN"/>
    <x v="607"/>
  </r>
  <r>
    <n v="736"/>
    <x v="735"/>
    <n v="0"/>
    <n v="83.56"/>
    <n v="0"/>
    <n v="0"/>
    <n v="0"/>
    <n v="0"/>
    <n v="0"/>
    <n v="0"/>
    <n v="0"/>
    <n v="0"/>
    <n v="0"/>
    <n v="0"/>
    <n v="0"/>
    <n v="0"/>
    <n v="0"/>
    <n v="0"/>
    <n v="0"/>
    <n v="0"/>
    <n v="0"/>
    <n v="0.82"/>
    <n v="0"/>
    <n v="0"/>
    <n v="0"/>
    <n v="0"/>
    <n v="2483.5300000000002"/>
    <n v="0"/>
    <n v="0"/>
    <n v="0"/>
    <n v="0"/>
    <n v="0"/>
    <n v="0"/>
    <n v="0"/>
    <n v="0"/>
    <n v="0"/>
    <n v="0"/>
    <n v="0"/>
    <n v="0"/>
    <n v="3906.34"/>
    <n v="6.16"/>
    <n v="0"/>
    <n v="0"/>
    <n v="0"/>
    <n v="0"/>
    <n v="0"/>
    <n v="0"/>
    <n v="0"/>
    <n v="0"/>
    <n v="0"/>
    <n v="0"/>
    <n v="0"/>
    <n v="0"/>
    <n v="0"/>
    <n v="0"/>
    <n v="0"/>
    <n v="0"/>
    <n v="0"/>
    <n v="0"/>
    <n v="0"/>
    <n v="0"/>
    <n v="0"/>
    <n v="0"/>
    <n v="0"/>
    <n v="0"/>
    <n v="0"/>
    <n v="0"/>
    <n v="0"/>
    <n v="0"/>
    <n v="0"/>
    <n v="0"/>
    <n v="0"/>
    <n v="0"/>
    <n v="0"/>
    <n v="0"/>
    <n v="0"/>
    <n v="0"/>
    <n v="0"/>
    <m/>
    <n v="0"/>
    <n v="0"/>
    <s v="United States"/>
    <s v="USA"/>
    <x v="608"/>
  </r>
  <r>
    <n v="737"/>
    <x v="736"/>
    <n v="15"/>
    <n v="77.5"/>
    <n v="0"/>
    <n v="0"/>
    <n v="0"/>
    <n v="0"/>
    <n v="0"/>
    <n v="0"/>
    <n v="0"/>
    <n v="3.42"/>
    <n v="0"/>
    <n v="0"/>
    <n v="0"/>
    <n v="0"/>
    <n v="0"/>
    <n v="0"/>
    <n v="0"/>
    <n v="0"/>
    <n v="0"/>
    <n v="1.65"/>
    <n v="0"/>
    <n v="645"/>
    <n v="0"/>
    <n v="0"/>
    <n v="0"/>
    <n v="302.68"/>
    <n v="51.17"/>
    <n v="18.989999999999998"/>
    <n v="0"/>
    <n v="0"/>
    <n v="0"/>
    <n v="0"/>
    <n v="0"/>
    <n v="0"/>
    <n v="0"/>
    <n v="0"/>
    <n v="0"/>
    <n v="2325"/>
    <n v="0"/>
    <n v="0"/>
    <n v="0"/>
    <n v="0"/>
    <n v="0"/>
    <n v="0"/>
    <n v="0"/>
    <n v="0"/>
    <n v="0"/>
    <n v="0"/>
    <n v="0"/>
    <n v="0"/>
    <n v="0"/>
    <n v="0"/>
    <n v="0"/>
    <n v="0"/>
    <n v="0"/>
    <n v="0"/>
    <n v="0.14249999999999999"/>
    <n v="0"/>
    <n v="0"/>
    <n v="0"/>
    <n v="0"/>
    <n v="0"/>
    <n v="0"/>
    <n v="0"/>
    <n v="0"/>
    <n v="0"/>
    <n v="0"/>
    <n v="0"/>
    <n v="0"/>
    <n v="0"/>
    <n v="0"/>
    <n v="0"/>
    <n v="0"/>
    <n v="0"/>
    <n v="5922.8280000000004"/>
    <n v="0"/>
    <m/>
    <n v="0"/>
    <n v="0"/>
    <s v="Belgium"/>
    <s v="BEL"/>
    <x v="609"/>
  </r>
  <r>
    <n v="738"/>
    <x v="737"/>
    <n v="18"/>
    <n v="90"/>
    <n v="9"/>
    <n v="6"/>
    <n v="6.25"/>
    <n v="2.14"/>
    <n v="1.79"/>
    <n v="1.33"/>
    <n v="1.59"/>
    <n v="3.89"/>
    <n v="9.31"/>
    <n v="1.75"/>
    <n v="15"/>
    <n v="3.41"/>
    <n v="4.04"/>
    <n v="16"/>
    <n v="2"/>
    <n v="10.18"/>
    <n v="97.5"/>
    <n v="1.71"/>
    <n v="0"/>
    <n v="1489.06"/>
    <n v="1232.8599999999999"/>
    <n v="2750"/>
    <n v="2083.33"/>
    <n v="213"/>
    <n v="49.09"/>
    <n v="20.420000000000002"/>
    <n v="85"/>
    <n v="0"/>
    <n v="14"/>
    <n v="93.29"/>
    <n v="42.5"/>
    <n v="90"/>
    <n v="77.5"/>
    <n v="3517.33"/>
    <n v="3247.43"/>
    <n v="3177.88"/>
    <n v="4.45"/>
    <n v="0"/>
    <n v="0"/>
    <n v="0"/>
    <n v="2.96"/>
    <n v="3.18"/>
    <n v="2.13"/>
    <n v="1.34"/>
    <n v="3.68"/>
    <n v="2.16"/>
    <n v="4.34"/>
    <n v="2.3199999999999998"/>
    <n v="1.35"/>
    <n v="11.89"/>
    <n v="0"/>
    <n v="0"/>
    <n v="0"/>
    <n v="1.0493999999999999"/>
    <n v="0.16208333333333333"/>
    <n v="1.0241000000000002"/>
    <n v="0.13300000000000001"/>
    <n v="0.14799999999999999"/>
    <n v="0.159"/>
    <n v="0.63900000000000001"/>
    <n v="0.40200000000000002"/>
    <n v="0.64800000000000002"/>
    <n v="0.26039999999999996"/>
    <n v="0.13919999999999999"/>
    <n v="4.0500000000000001E-2"/>
    <n v="0.11890000000000001"/>
    <n v="0.2036"/>
    <n v="5.1271833333333321"/>
    <n v="1871.4219166666662"/>
    <n v="1497.1375333333331"/>
    <n v="18018.335999999999"/>
    <n v="20076.977999999999"/>
    <n v="10452.696"/>
    <n v="12422.747999999998"/>
    <m/>
    <n v="296.9375"/>
    <n v="0"/>
    <s v="Ireland"/>
    <s v="IRL"/>
    <x v="610"/>
  </r>
  <r>
    <n v="739"/>
    <x v="738"/>
    <n v="20"/>
    <n v="85"/>
    <n v="10"/>
    <n v="6.5"/>
    <n v="6"/>
    <n v="2.36"/>
    <n v="1.81"/>
    <n v="1.28"/>
    <n v="1.84"/>
    <n v="3.93"/>
    <n v="9.19"/>
    <n v="1.57"/>
    <n v="12"/>
    <n v="3.57"/>
    <n v="3.88"/>
    <n v="16"/>
    <n v="2"/>
    <n v="10"/>
    <n v="120"/>
    <n v="1.7"/>
    <n v="35000"/>
    <n v="1978.71"/>
    <n v="1700.39"/>
    <n v="3491.9"/>
    <n v="2806.61"/>
    <n v="263.98"/>
    <n v="51.39"/>
    <n v="21.76"/>
    <n v="44.94"/>
    <n v="20.5"/>
    <n v="12"/>
    <n v="86.88"/>
    <n v="36.549999999999997"/>
    <n v="92.38"/>
    <n v="91.88"/>
    <n v="7119.21"/>
    <n v="5435.19"/>
    <n v="3097.97"/>
    <n v="4.46"/>
    <n v="4.2"/>
    <n v="3"/>
    <n v="32.5"/>
    <n v="2.67"/>
    <n v="2.5"/>
    <n v="1.83"/>
    <n v="1.26"/>
    <n v="3.82"/>
    <n v="1.57"/>
    <n v="3.74"/>
    <n v="2"/>
    <n v="1.45"/>
    <n v="11.52"/>
    <n v="34875.56"/>
    <n v="1302.1400000000001"/>
    <n v="9500"/>
    <n v="1.2143999999999999"/>
    <n v="0.16375000000000001"/>
    <n v="1.0108999999999999"/>
    <n v="0.128"/>
    <n v="0.13350000000000001"/>
    <n v="0.125"/>
    <n v="0.54900000000000004"/>
    <n v="0.378"/>
    <n v="0.47099999999999997"/>
    <n v="0.22440000000000002"/>
    <n v="0.12"/>
    <n v="4.3499999999999997E-2"/>
    <n v="0.1152"/>
    <n v="0.2"/>
    <n v="4.8766500000000006"/>
    <n v="1779.9772500000001"/>
    <n v="1423.9818000000002"/>
    <n v="22789.176000000003"/>
    <n v="26895.594000000001"/>
    <n v="13710.036000000002"/>
    <n v="16939.614000000001"/>
    <m/>
    <n v="304.77289999999999"/>
    <n v="1134.7728999999999"/>
    <s v="Ireland"/>
    <s v="IRL"/>
    <x v="611"/>
  </r>
  <r>
    <n v="740"/>
    <x v="739"/>
    <n v="13.5"/>
    <n v="65"/>
    <n v="0"/>
    <n v="4.5"/>
    <n v="4.25"/>
    <n v="0"/>
    <n v="0"/>
    <n v="1.02"/>
    <n v="2.48"/>
    <n v="3.57"/>
    <n v="12.6"/>
    <n v="0"/>
    <n v="4.99"/>
    <n v="0.93"/>
    <n v="2.06"/>
    <n v="0"/>
    <n v="3"/>
    <n v="15.18"/>
    <n v="49"/>
    <n v="1.76"/>
    <n v="0"/>
    <n v="1000"/>
    <n v="808.33"/>
    <n v="0"/>
    <n v="1560"/>
    <n v="0"/>
    <n v="46.38"/>
    <n v="34.96"/>
    <n v="38"/>
    <n v="0"/>
    <n v="0"/>
    <n v="0"/>
    <n v="0"/>
    <n v="0"/>
    <n v="0"/>
    <n v="0"/>
    <n v="0"/>
    <n v="4010.67"/>
    <n v="4"/>
    <n v="0"/>
    <n v="0"/>
    <n v="0"/>
    <n v="2.46"/>
    <n v="1.99"/>
    <n v="1.4"/>
    <n v="1.57"/>
    <n v="3.65"/>
    <n v="2.69"/>
    <n v="1.43"/>
    <n v="1.45"/>
    <n v="1.79"/>
    <n v="16.27"/>
    <n v="0"/>
    <n v="0"/>
    <n v="0"/>
    <n v="1.6367999999999998"/>
    <n v="0.14874999999999999"/>
    <n v="1.3860000000000001"/>
    <n v="0.10200000000000001"/>
    <n v="0.123"/>
    <n v="9.9500000000000005E-2"/>
    <n v="0.41999999999999993"/>
    <n v="0.47099999999999997"/>
    <n v="0.80700000000000005"/>
    <n v="8.5800000000000001E-2"/>
    <n v="8.6999999999999994E-2"/>
    <n v="5.3700000000000005E-2"/>
    <n v="0.16270000000000001"/>
    <n v="0.30359999999999998"/>
    <n v="5.8868499999999999"/>
    <n v="2148.7002499999999"/>
    <n v="1718.9602"/>
    <n v="0"/>
    <n v="0"/>
    <n v="0"/>
    <n v="0"/>
    <m/>
    <n v="0"/>
    <n v="0"/>
    <s v="Germany"/>
    <s v="DEU"/>
    <x v="612"/>
  </r>
  <r>
    <n v="741"/>
    <x v="740"/>
    <n v="2.4300000000000002"/>
    <n v="20.23"/>
    <n v="3.64"/>
    <n v="3.84"/>
    <n v="3.64"/>
    <n v="0.64"/>
    <n v="0.4"/>
    <n v="1.44"/>
    <n v="0.81"/>
    <n v="1.58"/>
    <n v="0"/>
    <n v="0"/>
    <n v="0"/>
    <n v="0"/>
    <n v="0"/>
    <n v="0"/>
    <n v="0"/>
    <n v="0"/>
    <n v="0"/>
    <n v="0.42"/>
    <n v="0"/>
    <n v="0"/>
    <n v="0"/>
    <n v="703.9"/>
    <n v="485.45"/>
    <n v="29.94"/>
    <n v="24"/>
    <n v="8.43"/>
    <n v="0"/>
    <n v="0"/>
    <n v="0"/>
    <n v="0"/>
    <n v="0"/>
    <n v="0"/>
    <n v="0"/>
    <n v="0"/>
    <n v="0"/>
    <n v="919.32"/>
    <n v="0"/>
    <n v="0"/>
    <n v="0"/>
    <n v="0"/>
    <n v="0"/>
    <n v="0"/>
    <n v="0"/>
    <n v="0"/>
    <n v="2.68"/>
    <n v="0"/>
    <n v="0"/>
    <n v="0"/>
    <n v="0"/>
    <n v="0"/>
    <n v="0"/>
    <n v="0"/>
    <n v="0"/>
    <n v="0.53459999999999996"/>
    <n v="6.5833333333333341E-2"/>
    <n v="0"/>
    <n v="0.14399999999999999"/>
    <n v="0"/>
    <n v="0"/>
    <n v="0"/>
    <n v="0"/>
    <n v="0"/>
    <n v="0"/>
    <n v="0"/>
    <n v="0"/>
    <n v="0"/>
    <n v="0"/>
    <n v="0"/>
    <n v="0"/>
    <n v="0"/>
    <n v="4511.22"/>
    <n v="4568.9219999999996"/>
    <n v="0"/>
    <n v="0"/>
    <m/>
    <n v="0"/>
    <n v="0"/>
    <s v="Malaysia"/>
    <s v="MYS"/>
    <x v="613"/>
  </r>
  <r>
    <n v="742"/>
    <x v="741"/>
    <n v="15.5"/>
    <n v="65"/>
    <n v="0"/>
    <n v="5.25"/>
    <n v="5.5"/>
    <n v="2.15"/>
    <n v="1.1200000000000001"/>
    <n v="1.1200000000000001"/>
    <n v="2.33"/>
    <n v="3.74"/>
    <n v="0"/>
    <n v="0"/>
    <n v="12"/>
    <n v="4"/>
    <n v="0"/>
    <n v="15.75"/>
    <n v="1.9"/>
    <n v="7.75"/>
    <n v="0"/>
    <n v="1.75"/>
    <n v="0"/>
    <n v="1487.5"/>
    <n v="1350"/>
    <n v="2466.67"/>
    <n v="2000"/>
    <n v="231.7"/>
    <n v="45.67"/>
    <n v="19.25"/>
    <n v="67.25"/>
    <n v="0"/>
    <n v="0"/>
    <n v="0"/>
    <n v="0"/>
    <n v="75"/>
    <n v="0"/>
    <n v="0"/>
    <n v="0"/>
    <n v="3166.67"/>
    <n v="0"/>
    <n v="0"/>
    <n v="0"/>
    <n v="0"/>
    <n v="0"/>
    <n v="0"/>
    <n v="0"/>
    <n v="0"/>
    <n v="3.42"/>
    <n v="1.73"/>
    <n v="0"/>
    <n v="0"/>
    <n v="0"/>
    <n v="0"/>
    <n v="0"/>
    <n v="0"/>
    <n v="0"/>
    <n v="1.5378000000000001"/>
    <n v="0.15583333333333335"/>
    <n v="0"/>
    <n v="0.11200000000000002"/>
    <n v="0"/>
    <n v="0"/>
    <n v="0"/>
    <n v="0"/>
    <n v="0.51899999999999991"/>
    <n v="0"/>
    <n v="0"/>
    <n v="0"/>
    <n v="0"/>
    <n v="0.155"/>
    <n v="0"/>
    <n v="0"/>
    <n v="0"/>
    <n v="16415.328000000001"/>
    <n v="19436.399999999998"/>
    <n v="10540.308000000001"/>
    <n v="13586.400000000001"/>
    <m/>
    <n v="0"/>
    <n v="0"/>
    <s v="Ireland"/>
    <s v="IRL"/>
    <x v="614"/>
  </r>
  <r>
    <n v="743"/>
    <x v="742"/>
    <n v="18"/>
    <n v="65"/>
    <n v="0"/>
    <n v="0"/>
    <n v="0"/>
    <n v="0"/>
    <n v="0"/>
    <n v="0"/>
    <n v="0"/>
    <n v="0"/>
    <n v="0"/>
    <n v="0"/>
    <n v="0"/>
    <n v="0"/>
    <n v="0"/>
    <n v="0"/>
    <n v="0"/>
    <n v="0"/>
    <n v="0"/>
    <n v="1.73"/>
    <n v="0"/>
    <n v="1640"/>
    <n v="1300"/>
    <n v="2550"/>
    <n v="1920"/>
    <n v="0"/>
    <n v="0"/>
    <n v="19.62"/>
    <n v="0"/>
    <n v="0"/>
    <n v="0"/>
    <n v="0"/>
    <n v="0"/>
    <n v="0"/>
    <n v="0"/>
    <n v="0"/>
    <n v="0"/>
    <n v="2482.5"/>
    <n v="4.6399999999999997"/>
    <n v="0"/>
    <n v="0"/>
    <n v="0"/>
    <n v="0"/>
    <n v="0"/>
    <n v="0"/>
    <n v="0"/>
    <n v="3.12"/>
    <n v="0"/>
    <n v="0"/>
    <n v="0"/>
    <n v="0"/>
    <n v="0"/>
    <n v="0"/>
    <n v="0"/>
    <n v="0"/>
    <n v="0"/>
    <n v="0"/>
    <n v="0"/>
    <n v="0"/>
    <n v="0"/>
    <n v="0"/>
    <n v="0"/>
    <n v="0"/>
    <n v="0"/>
    <n v="0"/>
    <n v="0"/>
    <n v="0"/>
    <n v="0"/>
    <n v="0"/>
    <n v="0"/>
    <n v="0"/>
    <n v="0"/>
    <n v="0"/>
    <n v="0"/>
    <n v="0"/>
    <n v="0"/>
    <m/>
    <n v="0"/>
    <n v="0"/>
    <s v="Ireland"/>
    <s v="IRL"/>
    <x v="615"/>
  </r>
  <r>
    <n v="744"/>
    <x v="743"/>
    <n v="18.420000000000002"/>
    <n v="130.93"/>
    <n v="9.2100000000000009"/>
    <n v="7.37"/>
    <n v="8.6"/>
    <n v="2.63"/>
    <n v="2.25"/>
    <n v="1.51"/>
    <n v="2.58"/>
    <n v="3.92"/>
    <n v="15.52"/>
    <n v="1.98"/>
    <n v="12.28"/>
    <n v="4.79"/>
    <n v="5.37"/>
    <n v="24.56"/>
    <n v="2.81"/>
    <n v="8.5299999999999994"/>
    <n v="74.8"/>
    <n v="1.18"/>
    <n v="0"/>
    <n v="1327.61"/>
    <n v="1019.41"/>
    <n v="2166.81"/>
    <n v="1524.49"/>
    <n v="279.31"/>
    <n v="58.72"/>
    <n v="28.55"/>
    <n v="43.7"/>
    <n v="21.03"/>
    <n v="12.28"/>
    <n v="94.03"/>
    <n v="73.37"/>
    <n v="131.26"/>
    <n v="147.35"/>
    <n v="7339.13"/>
    <n v="4786.5"/>
    <n v="2554.3000000000002"/>
    <n v="6.24"/>
    <n v="3.07"/>
    <n v="0"/>
    <n v="0"/>
    <n v="3.06"/>
    <n v="2.82"/>
    <n v="2.27"/>
    <n v="2.0099999999999998"/>
    <n v="3.76"/>
    <n v="2.36"/>
    <n v="3.89"/>
    <n v="2.59"/>
    <n v="2.2599999999999998"/>
    <n v="18.2"/>
    <n v="23829.8"/>
    <n v="1151.44"/>
    <n v="8697.94"/>
    <n v="1.7027999999999999"/>
    <n v="0.16333333333333333"/>
    <n v="1.7071999999999998"/>
    <n v="0.151"/>
    <n v="0.153"/>
    <n v="0.14099999999999999"/>
    <n v="0.68100000000000005"/>
    <n v="0.60299999999999987"/>
    <n v="0.70799999999999996"/>
    <n v="0.2334"/>
    <n v="0.15539999999999998"/>
    <n v="6.7799999999999999E-2"/>
    <n v="0.182"/>
    <n v="0.1706"/>
    <n v="6.8195333333333332"/>
    <n v="2489.1296666666667"/>
    <n v="1991.3037333333334"/>
    <n v="14988.948"/>
    <n v="15464.79"/>
    <n v="9953.7479999999996"/>
    <n v="10919.07"/>
    <m/>
    <n v="327.36579999999998"/>
    <n v="1122.3598000000002"/>
    <s v="Australia"/>
    <s v="AUS"/>
    <x v="616"/>
  </r>
  <r>
    <n v="745"/>
    <x v="744"/>
    <n v="0"/>
    <n v="0"/>
    <n v="0"/>
    <n v="0"/>
    <n v="0"/>
    <n v="0"/>
    <n v="0"/>
    <n v="0"/>
    <n v="0"/>
    <n v="0"/>
    <n v="0"/>
    <n v="0"/>
    <n v="0"/>
    <n v="0"/>
    <n v="0"/>
    <n v="0"/>
    <n v="0"/>
    <n v="0"/>
    <n v="0"/>
    <n v="0"/>
    <n v="0"/>
    <n v="0"/>
    <n v="0"/>
    <n v="0"/>
    <n v="0"/>
    <n v="0"/>
    <n v="0"/>
    <n v="31.99"/>
    <n v="0"/>
    <n v="0"/>
    <n v="0"/>
    <n v="0"/>
    <n v="0"/>
    <n v="0"/>
    <n v="0"/>
    <n v="0"/>
    <n v="0"/>
    <n v="0"/>
    <n v="3.5"/>
    <n v="0"/>
    <n v="0"/>
    <n v="0"/>
    <n v="0"/>
    <n v="0"/>
    <n v="0"/>
    <n v="0"/>
    <n v="0"/>
    <n v="0"/>
    <n v="0"/>
    <n v="0"/>
    <n v="0"/>
    <n v="0"/>
    <n v="0"/>
    <n v="0"/>
    <n v="0"/>
    <n v="0"/>
    <n v="0"/>
    <n v="0"/>
    <n v="0"/>
    <n v="0"/>
    <n v="0"/>
    <n v="0"/>
    <n v="0"/>
    <n v="0"/>
    <n v="0"/>
    <n v="0"/>
    <n v="0"/>
    <n v="0"/>
    <n v="0"/>
    <n v="0"/>
    <n v="0"/>
    <n v="0"/>
    <n v="0"/>
    <n v="0"/>
    <n v="0"/>
    <n v="0"/>
    <m/>
    <n v="0"/>
    <n v="0"/>
    <s v="France"/>
    <s v="FRA"/>
    <x v="617"/>
  </r>
  <r>
    <n v="746"/>
    <x v="745"/>
    <n v="0"/>
    <n v="0"/>
    <n v="0"/>
    <n v="0"/>
    <n v="0"/>
    <n v="0"/>
    <n v="0"/>
    <n v="0"/>
    <n v="0"/>
    <n v="0"/>
    <n v="0"/>
    <n v="0"/>
    <n v="0"/>
    <n v="0"/>
    <n v="0"/>
    <n v="0"/>
    <n v="0"/>
    <n v="0"/>
    <n v="0"/>
    <n v="1.05"/>
    <n v="0"/>
    <n v="0"/>
    <n v="0"/>
    <n v="0"/>
    <n v="0"/>
    <n v="0"/>
    <n v="0"/>
    <n v="41.45"/>
    <n v="0"/>
    <n v="0"/>
    <n v="0"/>
    <n v="0"/>
    <n v="0"/>
    <n v="0"/>
    <n v="0"/>
    <n v="0"/>
    <n v="0"/>
    <n v="0"/>
    <n v="0"/>
    <n v="0"/>
    <n v="0"/>
    <n v="0"/>
    <n v="0"/>
    <n v="0"/>
    <n v="0"/>
    <n v="0"/>
    <n v="0"/>
    <n v="0"/>
    <n v="0"/>
    <n v="0"/>
    <n v="0"/>
    <n v="0"/>
    <n v="0"/>
    <n v="0"/>
    <n v="0"/>
    <n v="0"/>
    <n v="0"/>
    <n v="0"/>
    <n v="0"/>
    <n v="0"/>
    <n v="0"/>
    <n v="0"/>
    <n v="0"/>
    <n v="0"/>
    <n v="0"/>
    <n v="0"/>
    <n v="0"/>
    <n v="0"/>
    <n v="0"/>
    <n v="0"/>
    <n v="0"/>
    <n v="0"/>
    <n v="0"/>
    <n v="0"/>
    <n v="0"/>
    <n v="0"/>
    <m/>
    <n v="0"/>
    <n v="0"/>
    <s v="Philippines"/>
    <s v="PHL"/>
    <x v="618"/>
  </r>
  <r>
    <n v="747"/>
    <x v="746"/>
    <n v="15.35"/>
    <n v="92.1"/>
    <n v="9.2100000000000009"/>
    <n v="6.75"/>
    <n v="7.67"/>
    <n v="2.4900000000000002"/>
    <n v="2.11"/>
    <n v="1.1299999999999999"/>
    <n v="1.95"/>
    <n v="3.34"/>
    <n v="10"/>
    <n v="1.36"/>
    <n v="12.28"/>
    <n v="4.78"/>
    <n v="3.86"/>
    <n v="25.79"/>
    <n v="2.46"/>
    <n v="7.59"/>
    <n v="0"/>
    <n v="1.21"/>
    <n v="0"/>
    <n v="1554.25"/>
    <n v="1320.75"/>
    <n v="2443.61"/>
    <n v="1677.53"/>
    <n v="175.22"/>
    <n v="50.08"/>
    <n v="22.79"/>
    <n v="45.11"/>
    <n v="17.04"/>
    <n v="11.67"/>
    <n v="72.56"/>
    <n v="48.27"/>
    <n v="102.53"/>
    <n v="111.87"/>
    <n v="8547.81"/>
    <n v="6234.45"/>
    <n v="3219.57"/>
    <n v="6.04"/>
    <n v="1.9"/>
    <n v="1.41"/>
    <n v="31.68"/>
    <n v="2.77"/>
    <n v="2.39"/>
    <n v="2.02"/>
    <n v="1.79"/>
    <n v="3.22"/>
    <n v="1.96"/>
    <n v="3.66"/>
    <n v="2.4"/>
    <n v="1.87"/>
    <n v="14.45"/>
    <n v="19743.150000000001"/>
    <n v="1084.68"/>
    <n v="6104.64"/>
    <n v="1.2869999999999999"/>
    <n v="0.13916666666666666"/>
    <n v="1.1000000000000001"/>
    <n v="0.11299999999999999"/>
    <n v="0.13850000000000001"/>
    <n v="0.11950000000000001"/>
    <n v="0.60600000000000009"/>
    <n v="0.53700000000000003"/>
    <n v="0.58799999999999997"/>
    <n v="0.21960000000000002"/>
    <n v="0.14399999999999999"/>
    <n v="5.6100000000000004E-2"/>
    <n v="0.14450000000000002"/>
    <n v="0.15179999999999999"/>
    <n v="5.3441666666666663"/>
    <n v="1950.6208333333332"/>
    <n v="1560.4966666666667"/>
    <n v="15969.912"/>
    <n v="16203.786"/>
    <n v="10633.752"/>
    <n v="12992.766"/>
    <m/>
    <n v="0"/>
    <n v="0"/>
    <s v="Australia"/>
    <s v="AUS"/>
    <x v="619"/>
  </r>
  <r>
    <n v="748"/>
    <x v="747"/>
    <n v="0"/>
    <n v="0"/>
    <n v="0"/>
    <n v="0"/>
    <n v="0"/>
    <n v="0"/>
    <n v="0"/>
    <n v="0"/>
    <n v="0"/>
    <n v="0"/>
    <n v="0"/>
    <n v="0"/>
    <n v="0"/>
    <n v="0"/>
    <n v="0"/>
    <n v="0"/>
    <n v="0"/>
    <n v="0"/>
    <n v="0"/>
    <n v="1.0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Australia"/>
    <s v="AUS"/>
    <x v="620"/>
  </r>
  <r>
    <n v="749"/>
    <x v="748"/>
    <n v="30.7"/>
    <n v="139.37"/>
    <n v="9.67"/>
    <n v="8.2899999999999991"/>
    <n v="8.2899999999999991"/>
    <n v="2.8"/>
    <n v="2.4300000000000002"/>
    <n v="1.61"/>
    <n v="2.21"/>
    <n v="3.97"/>
    <n v="12.71"/>
    <n v="2.25"/>
    <n v="13.81"/>
    <n v="4.92"/>
    <n v="5.73"/>
    <n v="24.31"/>
    <n v="2.76"/>
    <n v="8.84"/>
    <n v="116.35"/>
    <n v="1.3"/>
    <n v="0"/>
    <n v="1727.25"/>
    <n v="1408.61"/>
    <n v="2717.5"/>
    <n v="2107.92"/>
    <n v="251.17"/>
    <n v="68.239999999999995"/>
    <n v="30.02"/>
    <n v="70.53"/>
    <n v="0"/>
    <n v="15.2"/>
    <n v="100.47"/>
    <n v="86.06"/>
    <n v="147.94999999999999"/>
    <n v="177.95"/>
    <n v="7839.39"/>
    <n v="6596.92"/>
    <n v="2503.9699999999998"/>
    <n v="5.89"/>
    <n v="0"/>
    <n v="0"/>
    <n v="0"/>
    <n v="3.36"/>
    <n v="3.03"/>
    <n v="2.82"/>
    <n v="1.95"/>
    <n v="3.89"/>
    <n v="2.33"/>
    <n v="6.01"/>
    <n v="2.81"/>
    <n v="2.39"/>
    <n v="16.079999999999998"/>
    <n v="0"/>
    <n v="1767.01"/>
    <n v="15459.82"/>
    <n v="1.4585999999999999"/>
    <n v="0.16541666666666668"/>
    <n v="1.3981000000000001"/>
    <n v="0.161"/>
    <n v="0.16799999999999998"/>
    <n v="0.1515"/>
    <n v="0.84599999999999986"/>
    <n v="0.58499999999999996"/>
    <n v="0.69900000000000007"/>
    <n v="0.36059999999999998"/>
    <n v="0.1686"/>
    <n v="7.17E-2"/>
    <n v="0.1608"/>
    <n v="0.17680000000000001"/>
    <n v="6.5711166666666658"/>
    <n v="2398.4575833333329"/>
    <n v="1918.7660666666663"/>
    <n v="18155.915999999997"/>
    <n v="20550.347999999998"/>
    <n v="12214.416000000001"/>
    <n v="14256.557999999999"/>
    <m/>
    <n v="398.33600000000001"/>
    <n v="1827.9679999999998"/>
    <s v="Australia"/>
    <s v="AUS"/>
    <x v="621"/>
  </r>
  <r>
    <n v="750"/>
    <x v="749"/>
    <n v="0"/>
    <n v="0"/>
    <n v="0"/>
    <n v="0"/>
    <n v="0"/>
    <n v="0"/>
    <n v="0"/>
    <n v="0"/>
    <n v="0"/>
    <n v="0"/>
    <n v="0"/>
    <n v="0"/>
    <n v="0"/>
    <n v="0"/>
    <n v="0"/>
    <n v="0"/>
    <n v="0"/>
    <n v="0"/>
    <n v="0"/>
    <n v="1.05"/>
    <n v="0"/>
    <n v="0"/>
    <n v="0"/>
    <n v="0"/>
    <n v="0"/>
    <n v="0"/>
    <n v="0"/>
    <n v="0"/>
    <n v="0"/>
    <n v="0"/>
    <n v="0"/>
    <n v="0"/>
    <n v="0"/>
    <n v="0"/>
    <n v="0"/>
    <n v="0"/>
    <n v="0"/>
    <n v="0"/>
    <n v="6.27"/>
    <n v="0"/>
    <n v="0"/>
    <n v="0"/>
    <n v="0"/>
    <n v="0"/>
    <n v="0"/>
    <n v="0"/>
    <n v="0"/>
    <n v="0"/>
    <n v="0"/>
    <n v="0"/>
    <n v="0"/>
    <n v="0"/>
    <n v="0"/>
    <n v="0"/>
    <n v="0"/>
    <n v="0"/>
    <n v="0"/>
    <n v="0"/>
    <n v="0"/>
    <n v="0"/>
    <n v="0"/>
    <n v="0"/>
    <n v="0"/>
    <n v="0"/>
    <n v="0"/>
    <n v="0"/>
    <n v="0"/>
    <n v="0"/>
    <n v="0"/>
    <n v="0"/>
    <n v="0"/>
    <n v="0"/>
    <n v="0"/>
    <n v="0"/>
    <n v="0"/>
    <n v="0"/>
    <m/>
    <n v="0"/>
    <n v="0"/>
    <s v="Australia"/>
    <s v="AUS"/>
    <x v="622"/>
  </r>
  <r>
    <n v="751"/>
    <x v="750"/>
    <n v="18.420000000000002"/>
    <n v="79.819999999999993"/>
    <n v="0"/>
    <n v="0"/>
    <n v="0"/>
    <n v="0"/>
    <n v="0"/>
    <n v="0"/>
    <n v="0"/>
    <n v="0"/>
    <n v="0"/>
    <n v="0"/>
    <n v="0"/>
    <n v="0"/>
    <n v="0"/>
    <n v="0"/>
    <n v="0"/>
    <n v="0"/>
    <n v="0"/>
    <n v="1.1000000000000001"/>
    <n v="0"/>
    <n v="1375.3"/>
    <n v="0"/>
    <n v="2087.5100000000002"/>
    <n v="1903.31"/>
    <n v="0"/>
    <n v="0"/>
    <n v="33.26"/>
    <n v="0"/>
    <n v="0"/>
    <n v="0"/>
    <n v="0"/>
    <n v="0"/>
    <n v="0"/>
    <n v="0"/>
    <n v="0"/>
    <n v="0"/>
    <n v="0"/>
    <n v="6.65"/>
    <n v="0"/>
    <n v="0"/>
    <n v="0"/>
    <n v="0"/>
    <n v="0"/>
    <n v="0"/>
    <n v="0"/>
    <n v="3.73"/>
    <n v="0"/>
    <n v="0"/>
    <n v="0"/>
    <n v="0"/>
    <n v="0"/>
    <n v="0"/>
    <n v="0"/>
    <n v="0"/>
    <n v="0"/>
    <n v="0"/>
    <n v="0"/>
    <n v="0"/>
    <n v="0"/>
    <n v="0"/>
    <n v="0"/>
    <n v="0"/>
    <n v="0"/>
    <n v="0"/>
    <n v="0"/>
    <n v="0"/>
    <n v="0"/>
    <n v="0"/>
    <n v="0"/>
    <n v="0"/>
    <n v="0"/>
    <n v="0"/>
    <n v="0"/>
    <n v="0"/>
    <n v="0"/>
    <m/>
    <n v="0"/>
    <n v="0"/>
    <s v="Australia"/>
    <s v="AUS"/>
    <x v="623"/>
  </r>
  <r>
    <n v="752"/>
    <x v="751"/>
    <n v="0"/>
    <n v="0"/>
    <n v="0"/>
    <n v="0"/>
    <n v="0"/>
    <n v="0"/>
    <n v="0"/>
    <n v="0"/>
    <n v="0"/>
    <n v="0"/>
    <n v="0"/>
    <n v="0"/>
    <n v="0"/>
    <n v="0"/>
    <n v="0"/>
    <n v="0"/>
    <n v="0"/>
    <n v="0"/>
    <n v="0"/>
    <n v="1.73"/>
    <n v="0"/>
    <n v="0"/>
    <n v="0"/>
    <n v="0"/>
    <n v="0"/>
    <n v="0"/>
    <n v="0"/>
    <n v="21.25"/>
    <n v="0"/>
    <n v="0"/>
    <n v="0"/>
    <n v="0"/>
    <n v="0"/>
    <n v="0"/>
    <n v="0"/>
    <n v="0"/>
    <n v="0"/>
    <n v="0"/>
    <n v="4.16"/>
    <n v="0"/>
    <n v="0"/>
    <n v="0"/>
    <n v="0"/>
    <n v="0"/>
    <n v="0"/>
    <n v="0"/>
    <n v="0"/>
    <n v="0"/>
    <n v="0"/>
    <n v="0"/>
    <n v="0"/>
    <n v="0"/>
    <n v="0"/>
    <n v="0"/>
    <n v="0"/>
    <n v="0"/>
    <n v="0"/>
    <n v="0"/>
    <n v="0"/>
    <n v="0"/>
    <n v="0"/>
    <n v="0"/>
    <n v="0"/>
    <n v="0"/>
    <n v="0"/>
    <n v="0"/>
    <n v="0"/>
    <n v="0"/>
    <n v="0"/>
    <n v="0"/>
    <n v="0"/>
    <n v="0"/>
    <n v="0"/>
    <n v="0"/>
    <n v="0"/>
    <n v="0"/>
    <m/>
    <n v="0"/>
    <n v="0"/>
    <s v="Ireland"/>
    <s v="IRL"/>
    <x v="624"/>
  </r>
  <r>
    <n v="753"/>
    <x v="752"/>
    <n v="0"/>
    <n v="0"/>
    <n v="0"/>
    <n v="0"/>
    <n v="0"/>
    <n v="0"/>
    <n v="0"/>
    <n v="1.46"/>
    <n v="0"/>
    <n v="0"/>
    <n v="0"/>
    <n v="0"/>
    <n v="0"/>
    <n v="0"/>
    <n v="0"/>
    <n v="0"/>
    <n v="0"/>
    <n v="0"/>
    <n v="0"/>
    <n v="1.06"/>
    <n v="0"/>
    <n v="0"/>
    <n v="0"/>
    <n v="0"/>
    <n v="0"/>
    <n v="0"/>
    <n v="0"/>
    <n v="29.16"/>
    <n v="0"/>
    <n v="0"/>
    <n v="0"/>
    <n v="0"/>
    <n v="0"/>
    <n v="0"/>
    <n v="0"/>
    <n v="0"/>
    <n v="0"/>
    <n v="0"/>
    <n v="6.5"/>
    <n v="0"/>
    <n v="0"/>
    <n v="0"/>
    <n v="0"/>
    <n v="0"/>
    <n v="0"/>
    <n v="0"/>
    <n v="0"/>
    <n v="0"/>
    <n v="0"/>
    <n v="0"/>
    <n v="0"/>
    <n v="0"/>
    <n v="0"/>
    <n v="0"/>
    <n v="0"/>
    <n v="0"/>
    <n v="0"/>
    <n v="0"/>
    <n v="0.14599999999999999"/>
    <n v="0"/>
    <n v="0"/>
    <n v="0"/>
    <n v="0"/>
    <n v="0"/>
    <n v="0"/>
    <n v="0"/>
    <n v="0"/>
    <n v="0"/>
    <n v="0"/>
    <n v="0"/>
    <n v="0"/>
    <n v="0"/>
    <n v="0"/>
    <n v="0"/>
    <n v="0"/>
    <n v="0"/>
    <m/>
    <n v="0"/>
    <n v="0"/>
    <s v="Australia"/>
    <s v="AUS"/>
    <x v="625"/>
  </r>
  <r>
    <n v="754"/>
    <x v="753"/>
    <n v="15.35"/>
    <n v="79.819999999999993"/>
    <n v="9.2100000000000009"/>
    <n v="7.37"/>
    <n v="7.37"/>
    <n v="2.38"/>
    <n v="2.2599999999999998"/>
    <n v="1.43"/>
    <n v="2.42"/>
    <n v="3.52"/>
    <n v="11.3"/>
    <n v="1.41"/>
    <n v="10.44"/>
    <n v="4.62"/>
    <n v="5.0599999999999996"/>
    <n v="27.51"/>
    <n v="3.07"/>
    <n v="8.19"/>
    <n v="122.79"/>
    <n v="1.22"/>
    <n v="24558.89"/>
    <n v="1490.85"/>
    <n v="1256.56"/>
    <n v="3031.04"/>
    <n v="1964.61"/>
    <n v="187.3"/>
    <n v="52.96"/>
    <n v="28.65"/>
    <n v="56.13"/>
    <n v="16.37"/>
    <n v="14.74"/>
    <n v="85.07"/>
    <n v="55.12"/>
    <n v="111.99"/>
    <n v="133.46"/>
    <n v="8384.18"/>
    <n v="7326.55"/>
    <n v="3310.37"/>
    <n v="6.29"/>
    <n v="3.99"/>
    <n v="2"/>
    <n v="39.909999999999997"/>
    <n v="3.04"/>
    <n v="2.57"/>
    <n v="2.2599999999999998"/>
    <n v="2.16"/>
    <n v="3.19"/>
    <n v="2.06"/>
    <n v="3.55"/>
    <n v="2.36"/>
    <n v="2.14"/>
    <n v="13.05"/>
    <n v="21403.16"/>
    <n v="1489.05"/>
    <n v="16372.59"/>
    <n v="1.5972"/>
    <n v="0.14666666666666667"/>
    <n v="1.2430000000000001"/>
    <n v="0.14299999999999999"/>
    <n v="0.152"/>
    <n v="0.1285"/>
    <n v="0.67799999999999994"/>
    <n v="0.64800000000000002"/>
    <n v="0.61799999999999999"/>
    <n v="0.21299999999999999"/>
    <n v="0.1416"/>
    <n v="6.4200000000000007E-2"/>
    <n v="0.1305"/>
    <n v="0.1638"/>
    <n v="6.0674666666666663"/>
    <n v="2214.6253333333334"/>
    <n v="1771.7002666666667"/>
    <n v="19609.044000000002"/>
    <n v="18874.050000000003"/>
    <n v="10367.903999999999"/>
    <n v="12501.599999999999"/>
    <m/>
    <n v="334.98420000000004"/>
    <n v="1849.4531999999999"/>
    <s v="Australia"/>
    <s v="AUS"/>
    <x v="626"/>
  </r>
  <r>
    <n v="755"/>
    <x v="754"/>
    <n v="0"/>
    <n v="0"/>
    <n v="0"/>
    <n v="0"/>
    <n v="0"/>
    <n v="0"/>
    <n v="0"/>
    <n v="0"/>
    <n v="0"/>
    <n v="0"/>
    <n v="0"/>
    <n v="0"/>
    <n v="0"/>
    <n v="0"/>
    <n v="0"/>
    <n v="0"/>
    <n v="0"/>
    <n v="0"/>
    <n v="0"/>
    <n v="0"/>
    <n v="0"/>
    <n v="0"/>
    <n v="0"/>
    <n v="0"/>
    <n v="0"/>
    <n v="0"/>
    <n v="0"/>
    <n v="0"/>
    <n v="0"/>
    <n v="0"/>
    <n v="0"/>
    <n v="0"/>
    <n v="0"/>
    <n v="0"/>
    <n v="0"/>
    <n v="0"/>
    <n v="0"/>
    <n v="5401.68"/>
    <n v="6.57"/>
    <n v="0"/>
    <n v="0"/>
    <n v="0"/>
    <n v="0"/>
    <n v="0"/>
    <n v="0"/>
    <n v="0"/>
    <n v="0"/>
    <n v="0"/>
    <n v="0"/>
    <n v="0"/>
    <n v="0"/>
    <n v="0"/>
    <n v="0"/>
    <n v="0"/>
    <n v="0"/>
    <n v="0"/>
    <n v="0"/>
    <n v="0"/>
    <n v="0"/>
    <n v="0"/>
    <n v="0"/>
    <n v="0"/>
    <n v="0"/>
    <n v="0"/>
    <n v="0"/>
    <n v="0"/>
    <n v="0"/>
    <n v="0"/>
    <n v="0"/>
    <n v="0"/>
    <n v="0"/>
    <n v="0"/>
    <n v="0"/>
    <n v="0"/>
    <n v="0"/>
    <n v="0"/>
    <m/>
    <n v="0"/>
    <n v="0"/>
    <s v="United States"/>
    <s v="USA"/>
    <x v="627"/>
  </r>
  <r>
    <n v="756"/>
    <x v="755"/>
    <n v="18.420000000000002"/>
    <n v="92.1"/>
    <n v="9.7899999999999991"/>
    <n v="7.67"/>
    <n v="7.98"/>
    <n v="2.6"/>
    <n v="2.2400000000000002"/>
    <n v="1.77"/>
    <n v="2.36"/>
    <n v="4.13"/>
    <n v="11.71"/>
    <n v="1.96"/>
    <n v="10.74"/>
    <n v="5.14"/>
    <n v="5.92"/>
    <n v="30.7"/>
    <n v="2.76"/>
    <n v="8.82"/>
    <n v="85.96"/>
    <n v="1.18"/>
    <n v="0"/>
    <n v="1673.23"/>
    <n v="1255.57"/>
    <n v="2400.3200000000002"/>
    <n v="1832.17"/>
    <n v="231.55"/>
    <n v="57.08"/>
    <n v="29.68"/>
    <n v="46.16"/>
    <n v="18.25"/>
    <n v="15.96"/>
    <n v="89.22"/>
    <n v="75.63"/>
    <n v="118.92"/>
    <n v="147.71"/>
    <n v="7429.06"/>
    <n v="5945.82"/>
    <n v="3286.07"/>
    <n v="6.3"/>
    <n v="5.53"/>
    <n v="0"/>
    <n v="0"/>
    <n v="3.29"/>
    <n v="3.37"/>
    <n v="2.4"/>
    <n v="2.46"/>
    <n v="3.57"/>
    <n v="2.23"/>
    <n v="3.82"/>
    <n v="2.64"/>
    <n v="2.0099999999999998"/>
    <n v="15.11"/>
    <n v="22017.66"/>
    <n v="0"/>
    <n v="9821.7099999999991"/>
    <n v="1.5575999999999999"/>
    <n v="0.17208333333333334"/>
    <n v="1.2881000000000002"/>
    <n v="0.17699999999999999"/>
    <n v="0.16450000000000001"/>
    <n v="0.16850000000000001"/>
    <n v="0.72"/>
    <n v="0.73799999999999999"/>
    <n v="0.66899999999999993"/>
    <n v="0.22919999999999999"/>
    <n v="0.15840000000000001"/>
    <n v="6.0299999999999986E-2"/>
    <n v="0.15110000000000001"/>
    <n v="0.17640000000000003"/>
    <n v="6.4301833333333329"/>
    <n v="2347.0169166666665"/>
    <n v="1877.6135333333332"/>
    <n v="16106.292000000001"/>
    <n v="17950.062000000002"/>
    <n v="11743.752"/>
    <n v="12760.662"/>
    <m/>
    <n v="331.26609999999999"/>
    <n v="1227.4771000000001"/>
    <s v="Australia"/>
    <s v="AUS"/>
    <x v="628"/>
  </r>
  <r>
    <n v="757"/>
    <x v="756"/>
    <n v="0"/>
    <n v="0"/>
    <n v="0"/>
    <n v="4.5"/>
    <n v="0"/>
    <n v="0"/>
    <n v="0"/>
    <n v="1.62"/>
    <n v="1.84"/>
    <n v="2.95"/>
    <n v="0"/>
    <n v="0.6"/>
    <n v="4"/>
    <n v="0"/>
    <n v="0"/>
    <n v="0"/>
    <n v="1.1499999999999999"/>
    <n v="0"/>
    <n v="0"/>
    <n v="1.78"/>
    <n v="0"/>
    <n v="0"/>
    <n v="0"/>
    <n v="0"/>
    <n v="0"/>
    <n v="0"/>
    <n v="23.73"/>
    <n v="14.12"/>
    <n v="0"/>
    <n v="0"/>
    <n v="0"/>
    <n v="0"/>
    <n v="0"/>
    <n v="0"/>
    <n v="0"/>
    <n v="0"/>
    <n v="0"/>
    <n v="1720"/>
    <n v="4.24"/>
    <n v="0"/>
    <n v="0"/>
    <n v="0"/>
    <n v="1.95"/>
    <n v="1.74"/>
    <n v="0"/>
    <n v="0"/>
    <n v="0"/>
    <n v="0"/>
    <n v="0"/>
    <n v="0"/>
    <n v="0"/>
    <n v="0"/>
    <n v="0"/>
    <n v="0"/>
    <n v="0"/>
    <n v="1.2143999999999999"/>
    <n v="0.12291666666666667"/>
    <n v="0"/>
    <n v="0.16200000000000001"/>
    <n v="9.7500000000000003E-2"/>
    <n v="8.6999999999999994E-2"/>
    <n v="0"/>
    <n v="0"/>
    <n v="0"/>
    <n v="0"/>
    <n v="0"/>
    <n v="0"/>
    <n v="0"/>
    <n v="0"/>
    <n v="0"/>
    <n v="0"/>
    <n v="0"/>
    <n v="0"/>
    <n v="0"/>
    <n v="0"/>
    <n v="0"/>
    <m/>
    <n v="0"/>
    <n v="0"/>
    <s v="Italy"/>
    <s v="ITA"/>
    <x v="629"/>
  </r>
  <r>
    <n v="758"/>
    <x v="757"/>
    <n v="16"/>
    <n v="80"/>
    <n v="0"/>
    <n v="5"/>
    <n v="0"/>
    <n v="2.35"/>
    <n v="0"/>
    <n v="1.7"/>
    <n v="0"/>
    <n v="0"/>
    <n v="0"/>
    <n v="0"/>
    <n v="0"/>
    <n v="0"/>
    <n v="0"/>
    <n v="0"/>
    <n v="0"/>
    <n v="0"/>
    <n v="0"/>
    <n v="1.78"/>
    <n v="0"/>
    <n v="650"/>
    <n v="0"/>
    <n v="0"/>
    <n v="0"/>
    <n v="0"/>
    <n v="0"/>
    <n v="14.99"/>
    <n v="0"/>
    <n v="0"/>
    <n v="0"/>
    <n v="0"/>
    <n v="0"/>
    <n v="0"/>
    <n v="0"/>
    <n v="0"/>
    <n v="0"/>
    <n v="1925.38"/>
    <n v="4.5199999999999996"/>
    <n v="0"/>
    <n v="0"/>
    <n v="0"/>
    <n v="0"/>
    <n v="0"/>
    <n v="0"/>
    <n v="0"/>
    <n v="1.62"/>
    <n v="0"/>
    <n v="0"/>
    <n v="0"/>
    <n v="0"/>
    <n v="0"/>
    <n v="0"/>
    <n v="0"/>
    <n v="0"/>
    <n v="0"/>
    <n v="0"/>
    <n v="0"/>
    <n v="0.16999999999999998"/>
    <n v="0"/>
    <n v="0"/>
    <n v="0"/>
    <n v="0"/>
    <n v="0"/>
    <n v="0"/>
    <n v="0"/>
    <n v="0"/>
    <n v="0"/>
    <n v="0"/>
    <n v="0"/>
    <n v="0"/>
    <n v="0"/>
    <n v="0"/>
    <n v="0"/>
    <n v="0"/>
    <n v="0"/>
    <m/>
    <n v="0"/>
    <n v="0"/>
    <s v="Italy"/>
    <s v="ITA"/>
    <x v="630"/>
  </r>
  <r>
    <n v="759"/>
    <x v="758"/>
    <n v="14.12"/>
    <n v="73.680000000000007"/>
    <n v="9.2100000000000009"/>
    <n v="6.75"/>
    <n v="7.37"/>
    <n v="2.4"/>
    <n v="2.17"/>
    <n v="1.51"/>
    <n v="2.56"/>
    <n v="3.74"/>
    <n v="11.69"/>
    <n v="1.74"/>
    <n v="12.28"/>
    <n v="5.13"/>
    <n v="5.23"/>
    <n v="25.79"/>
    <n v="3.28"/>
    <n v="8.19"/>
    <n v="143.06"/>
    <n v="1.27"/>
    <n v="24558.89"/>
    <n v="1967.43"/>
    <n v="1446.54"/>
    <n v="4064.49"/>
    <n v="2491.46"/>
    <n v="202.28"/>
    <n v="51.89"/>
    <n v="25.19"/>
    <n v="62.68"/>
    <n v="19.309999999999999"/>
    <n v="15.35"/>
    <n v="76.59"/>
    <n v="62.68"/>
    <n v="111.73"/>
    <n v="134.46"/>
    <n v="15767.78"/>
    <n v="10359.73"/>
    <n v="3461.81"/>
    <n v="6.09"/>
    <n v="4.91"/>
    <n v="3.07"/>
    <n v="55.26"/>
    <n v="3.22"/>
    <n v="2.8"/>
    <n v="2.35"/>
    <n v="2.27"/>
    <n v="3.08"/>
    <n v="2.29"/>
    <n v="4.09"/>
    <n v="2.5499999999999998"/>
    <n v="2.2400000000000002"/>
    <n v="14.41"/>
    <n v="21110.65"/>
    <n v="1921.08"/>
    <n v="18515.740000000002"/>
    <n v="1.6896"/>
    <n v="0.15583333333333335"/>
    <n v="1.2859"/>
    <n v="0.151"/>
    <n v="0.161"/>
    <n v="0.13999999999999999"/>
    <n v="0.70500000000000007"/>
    <n v="0.68099999999999994"/>
    <n v="0.68700000000000006"/>
    <n v="0.24539999999999998"/>
    <n v="0.15299999999999997"/>
    <n v="6.720000000000001E-2"/>
    <n v="0.14410000000000001"/>
    <n v="0.1638"/>
    <n v="6.4298333333333328"/>
    <n v="2346.8891666666664"/>
    <n v="1877.5113333333331"/>
    <n v="25876.295999999995"/>
    <n v="23697.276000000002"/>
    <n v="13293.936"/>
    <n v="14292.996000000001"/>
    <m/>
    <n v="354.01840000000004"/>
    <n v="2062.5324000000005"/>
    <s v="Australia"/>
    <s v="AUS"/>
    <x v="631"/>
  </r>
  <r>
    <n v="760"/>
    <x v="759"/>
    <n v="20"/>
    <n v="70"/>
    <n v="10"/>
    <n v="5"/>
    <n v="4.5"/>
    <n v="2.67"/>
    <n v="1.1100000000000001"/>
    <n v="1.66"/>
    <n v="2.2999999999999998"/>
    <n v="3.92"/>
    <n v="18.13"/>
    <n v="0.51"/>
    <n v="7"/>
    <n v="1.59"/>
    <n v="0"/>
    <n v="0"/>
    <n v="1.82"/>
    <n v="12.17"/>
    <n v="35.5"/>
    <n v="1.79"/>
    <n v="0"/>
    <n v="985.71"/>
    <n v="748.85"/>
    <n v="1752.99"/>
    <n v="1172.22"/>
    <n v="226.88"/>
    <n v="28.49"/>
    <n v="10.87"/>
    <n v="52.86"/>
    <n v="0"/>
    <n v="11.5"/>
    <n v="93.57"/>
    <n v="38.17"/>
    <n v="106.67"/>
    <n v="168.33"/>
    <n v="4600"/>
    <n v="2800"/>
    <n v="1540"/>
    <n v="4.83"/>
    <n v="0"/>
    <n v="0"/>
    <n v="0"/>
    <n v="2.57"/>
    <n v="2.62"/>
    <n v="2.4"/>
    <n v="0"/>
    <n v="1.57"/>
    <n v="2.77"/>
    <n v="3.64"/>
    <n v="2.06"/>
    <n v="0"/>
    <n v="17.5"/>
    <n v="0"/>
    <n v="0"/>
    <n v="0"/>
    <n v="1.5179999999999998"/>
    <n v="0.16333333333333333"/>
    <n v="1.9943000000000002"/>
    <n v="0.16599999999999998"/>
    <n v="0.1285"/>
    <n v="0.13100000000000001"/>
    <n v="0.72"/>
    <n v="0"/>
    <n v="0.83100000000000007"/>
    <n v="0.21840000000000001"/>
    <n v="0.1236"/>
    <n v="0"/>
    <n v="0.17499999999999999"/>
    <n v="0.24340000000000001"/>
    <n v="0"/>
    <n v="0"/>
    <n v="0"/>
    <n v="12012.815999999999"/>
    <n v="11937.348"/>
    <n v="7409.1360000000004"/>
    <n v="8127.0180000000009"/>
    <m/>
    <n v="235.37610000000001"/>
    <n v="0"/>
    <s v="Italy"/>
    <s v="ITA"/>
    <x v="632"/>
  </r>
  <r>
    <n v="761"/>
    <x v="760"/>
    <n v="17.5"/>
    <n v="80"/>
    <n v="0"/>
    <n v="5"/>
    <n v="4"/>
    <n v="2.75"/>
    <n v="1.28"/>
    <n v="0"/>
    <n v="0"/>
    <n v="0"/>
    <n v="0"/>
    <n v="0"/>
    <n v="0"/>
    <n v="0"/>
    <n v="0"/>
    <n v="0"/>
    <n v="1.5"/>
    <n v="0"/>
    <n v="0"/>
    <n v="1.78"/>
    <n v="0"/>
    <n v="0"/>
    <n v="0"/>
    <n v="0"/>
    <n v="0"/>
    <n v="0"/>
    <n v="0"/>
    <n v="14.99"/>
    <n v="0"/>
    <n v="0"/>
    <n v="0"/>
    <n v="0"/>
    <n v="0"/>
    <n v="0"/>
    <n v="0"/>
    <n v="0"/>
    <n v="0"/>
    <n v="1575"/>
    <n v="0"/>
    <n v="0"/>
    <n v="0"/>
    <n v="0"/>
    <n v="0"/>
    <n v="0"/>
    <n v="0"/>
    <n v="0"/>
    <n v="1.5"/>
    <n v="0"/>
    <n v="0"/>
    <n v="0"/>
    <n v="0"/>
    <n v="0"/>
    <n v="0"/>
    <n v="0"/>
    <n v="0"/>
    <n v="0"/>
    <n v="0"/>
    <n v="0"/>
    <n v="0"/>
    <n v="0"/>
    <n v="0"/>
    <n v="0"/>
    <n v="0"/>
    <n v="0"/>
    <n v="0"/>
    <n v="0"/>
    <n v="0"/>
    <n v="0"/>
    <n v="0"/>
    <n v="0"/>
    <n v="0"/>
    <n v="0"/>
    <n v="0"/>
    <n v="0"/>
    <n v="0"/>
    <n v="0"/>
    <m/>
    <n v="0"/>
    <n v="0"/>
    <s v="Italy"/>
    <s v="ITA"/>
    <x v="633"/>
  </r>
  <r>
    <n v="762"/>
    <x v="761"/>
    <n v="17.5"/>
    <n v="70"/>
    <n v="0"/>
    <n v="5"/>
    <n v="0"/>
    <n v="2.88"/>
    <n v="1.37"/>
    <n v="1.43"/>
    <n v="0"/>
    <n v="0"/>
    <n v="0"/>
    <n v="0"/>
    <n v="0"/>
    <n v="0"/>
    <n v="0"/>
    <n v="0"/>
    <n v="1.3"/>
    <n v="0"/>
    <n v="0"/>
    <n v="1.8"/>
    <n v="0"/>
    <n v="733.33"/>
    <n v="541.11"/>
    <n v="1166.67"/>
    <n v="872.22"/>
    <n v="190"/>
    <n v="25.66"/>
    <n v="12.54"/>
    <n v="43.75"/>
    <n v="0"/>
    <n v="0"/>
    <n v="0"/>
    <n v="0"/>
    <n v="0"/>
    <n v="0"/>
    <n v="0"/>
    <n v="0"/>
    <n v="1391.67"/>
    <n v="4.92"/>
    <n v="0"/>
    <n v="0"/>
    <n v="0"/>
    <n v="0"/>
    <n v="0"/>
    <n v="0"/>
    <n v="0"/>
    <n v="1.52"/>
    <n v="0"/>
    <n v="0"/>
    <n v="1.5"/>
    <n v="0"/>
    <n v="0"/>
    <n v="0"/>
    <n v="0"/>
    <n v="0"/>
    <n v="0"/>
    <n v="0"/>
    <n v="0"/>
    <n v="0.14299999999999999"/>
    <n v="0"/>
    <n v="0"/>
    <n v="0"/>
    <n v="0"/>
    <n v="0"/>
    <n v="0"/>
    <n v="0.09"/>
    <n v="0"/>
    <n v="0"/>
    <n v="0"/>
    <n v="0"/>
    <n v="0"/>
    <n v="0"/>
    <n v="8276.8439999999991"/>
    <n v="9020.0760000000009"/>
    <n v="5676.8040000000001"/>
    <n v="6040.0859999999993"/>
    <m/>
    <n v="0"/>
    <n v="0"/>
    <s v="Italy"/>
    <s v="ITA"/>
    <x v="634"/>
  </r>
  <r>
    <n v="763"/>
    <x v="762"/>
    <n v="12"/>
    <n v="60"/>
    <n v="0"/>
    <n v="0"/>
    <n v="0"/>
    <n v="1.86"/>
    <n v="1.06"/>
    <n v="1.27"/>
    <n v="1.56"/>
    <n v="2.34"/>
    <n v="0"/>
    <n v="0.63"/>
    <n v="6"/>
    <n v="0"/>
    <n v="0"/>
    <n v="0"/>
    <n v="0"/>
    <n v="0"/>
    <n v="0"/>
    <n v="1.77"/>
    <n v="0"/>
    <n v="438"/>
    <n v="0"/>
    <n v="692.75"/>
    <n v="574"/>
    <n v="0"/>
    <n v="0"/>
    <n v="14.99"/>
    <n v="0"/>
    <n v="0"/>
    <n v="0"/>
    <n v="0"/>
    <n v="22.5"/>
    <n v="67.5"/>
    <n v="0"/>
    <n v="0"/>
    <n v="0"/>
    <n v="1147.5"/>
    <n v="4.6500000000000004"/>
    <n v="0"/>
    <n v="0"/>
    <n v="0"/>
    <n v="0"/>
    <n v="1.38"/>
    <n v="0"/>
    <n v="0"/>
    <n v="1.61"/>
    <n v="0"/>
    <n v="1.32"/>
    <n v="0"/>
    <n v="0"/>
    <n v="0"/>
    <n v="0"/>
    <n v="0"/>
    <n v="0"/>
    <n v="1.0295999999999998"/>
    <n v="9.7499999999999989E-2"/>
    <n v="0"/>
    <n v="0.127"/>
    <n v="0"/>
    <n v="6.8999999999999992E-2"/>
    <n v="0"/>
    <n v="0"/>
    <n v="0"/>
    <n v="7.9200000000000007E-2"/>
    <n v="0"/>
    <n v="0"/>
    <n v="0"/>
    <n v="0"/>
    <n v="0"/>
    <n v="0"/>
    <n v="0"/>
    <n v="0"/>
    <n v="0"/>
    <n v="0"/>
    <n v="0"/>
    <m/>
    <n v="0"/>
    <n v="0"/>
    <s v="Italy"/>
    <s v="ITA"/>
    <x v="635"/>
  </r>
  <r>
    <n v="764"/>
    <x v="763"/>
    <n v="0"/>
    <n v="0"/>
    <n v="0"/>
    <n v="0"/>
    <n v="0"/>
    <n v="0"/>
    <n v="0"/>
    <n v="0.61"/>
    <n v="0.28000000000000003"/>
    <n v="0.98"/>
    <n v="0"/>
    <n v="0"/>
    <n v="0"/>
    <n v="0"/>
    <n v="0"/>
    <n v="0"/>
    <n v="0"/>
    <n v="0"/>
    <n v="0"/>
    <n v="0"/>
    <n v="0"/>
    <n v="0"/>
    <n v="0"/>
    <n v="0"/>
    <n v="0"/>
    <n v="0"/>
    <n v="0"/>
    <n v="0"/>
    <n v="0"/>
    <n v="0"/>
    <n v="0"/>
    <n v="0"/>
    <n v="0"/>
    <n v="0"/>
    <n v="0"/>
    <n v="0"/>
    <n v="0"/>
    <n v="0"/>
    <n v="0"/>
    <n v="0"/>
    <n v="0"/>
    <n v="0"/>
    <n v="0"/>
    <n v="0"/>
    <n v="0"/>
    <n v="0"/>
    <n v="0"/>
    <n v="0.4"/>
    <n v="0"/>
    <n v="0"/>
    <n v="0"/>
    <n v="0"/>
    <n v="0"/>
    <n v="0"/>
    <n v="0"/>
    <n v="0.18480000000000002"/>
    <n v="4.0833333333333333E-2"/>
    <n v="0"/>
    <n v="6.0999999999999999E-2"/>
    <n v="0"/>
    <n v="0"/>
    <n v="0"/>
    <n v="0"/>
    <n v="0.12000000000000002"/>
    <n v="0"/>
    <n v="0"/>
    <n v="0"/>
    <n v="0"/>
    <n v="0"/>
    <n v="0"/>
    <n v="0"/>
    <n v="0"/>
    <n v="0"/>
    <n v="0"/>
    <n v="0"/>
    <n v="0"/>
    <m/>
    <n v="0"/>
    <n v="0"/>
    <s v="India"/>
    <s v="IND"/>
    <x v="636"/>
  </r>
  <r>
    <n v="765"/>
    <x v="764"/>
    <n v="15"/>
    <n v="75"/>
    <n v="10"/>
    <n v="6"/>
    <n v="5"/>
    <n v="3"/>
    <n v="1.54"/>
    <n v="1.43"/>
    <n v="0"/>
    <n v="0"/>
    <n v="0"/>
    <n v="0"/>
    <n v="7.25"/>
    <n v="0"/>
    <n v="0"/>
    <n v="0"/>
    <n v="1.7"/>
    <n v="0"/>
    <n v="0"/>
    <n v="1.78"/>
    <n v="0"/>
    <n v="1038.8900000000001"/>
    <n v="700"/>
    <n v="2184"/>
    <n v="1407.14"/>
    <n v="235.68"/>
    <n v="28.19"/>
    <n v="12.91"/>
    <n v="79.5"/>
    <n v="0"/>
    <n v="9.25"/>
    <n v="0"/>
    <n v="31.25"/>
    <n v="60"/>
    <n v="125"/>
    <n v="5616.67"/>
    <n v="3750"/>
    <n v="1651.25"/>
    <n v="4.6399999999999997"/>
    <n v="0"/>
    <n v="0"/>
    <n v="0"/>
    <n v="0"/>
    <n v="0"/>
    <n v="0"/>
    <n v="0"/>
    <n v="1.57"/>
    <n v="0"/>
    <n v="0"/>
    <n v="0"/>
    <n v="0"/>
    <n v="0"/>
    <n v="0"/>
    <n v="0"/>
    <n v="0"/>
    <n v="0"/>
    <n v="0"/>
    <n v="0"/>
    <n v="0.14299999999999999"/>
    <n v="0"/>
    <n v="0"/>
    <n v="0"/>
    <n v="0"/>
    <n v="0"/>
    <n v="0"/>
    <n v="0"/>
    <n v="0"/>
    <n v="0"/>
    <n v="0"/>
    <n v="0"/>
    <n v="0"/>
    <n v="0"/>
    <n v="14663.195999999996"/>
    <n v="14109.324000000001"/>
    <n v="7792.5360000000019"/>
    <n v="7745.0640000000003"/>
    <m/>
    <n v="0"/>
    <n v="0"/>
    <s v="Italy"/>
    <s v="ITA"/>
    <x v="637"/>
  </r>
  <r>
    <n v="766"/>
    <x v="765"/>
    <n v="15"/>
    <n v="65"/>
    <n v="0"/>
    <n v="0"/>
    <n v="0"/>
    <n v="2.36"/>
    <n v="1"/>
    <n v="1.68"/>
    <n v="2.2000000000000002"/>
    <n v="4.05"/>
    <n v="0"/>
    <n v="0.5"/>
    <n v="6"/>
    <n v="1.63"/>
    <n v="0"/>
    <n v="0"/>
    <n v="1.5"/>
    <n v="0"/>
    <n v="0"/>
    <n v="1.8"/>
    <n v="0"/>
    <n v="0"/>
    <n v="0"/>
    <n v="1250"/>
    <n v="0"/>
    <n v="0"/>
    <n v="30.6"/>
    <n v="13.37"/>
    <n v="66.5"/>
    <n v="0"/>
    <n v="0"/>
    <n v="0"/>
    <n v="0"/>
    <n v="97.5"/>
    <n v="0"/>
    <n v="0"/>
    <n v="0"/>
    <n v="1850"/>
    <n v="4.68"/>
    <n v="0"/>
    <n v="0"/>
    <n v="0"/>
    <n v="0"/>
    <n v="0"/>
    <n v="0"/>
    <n v="0"/>
    <n v="1.68"/>
    <n v="0"/>
    <n v="0"/>
    <n v="0"/>
    <n v="0"/>
    <n v="0"/>
    <n v="0"/>
    <n v="0"/>
    <n v="0"/>
    <n v="1.452"/>
    <n v="0.16874999999999998"/>
    <n v="0"/>
    <n v="0.16799999999999998"/>
    <n v="0"/>
    <n v="0"/>
    <n v="0"/>
    <n v="0"/>
    <n v="0"/>
    <n v="0"/>
    <n v="0"/>
    <n v="0"/>
    <n v="0"/>
    <n v="0"/>
    <n v="0"/>
    <n v="0"/>
    <n v="0"/>
    <n v="0"/>
    <n v="0"/>
    <n v="0"/>
    <n v="0"/>
    <m/>
    <n v="0"/>
    <n v="0"/>
    <s v="Italy"/>
    <s v="ITA"/>
    <x v="638"/>
  </r>
  <r>
    <n v="767"/>
    <x v="766"/>
    <n v="15"/>
    <n v="61"/>
    <n v="0"/>
    <n v="3.6"/>
    <n v="3.75"/>
    <n v="2.14"/>
    <n v="1.25"/>
    <n v="1.64"/>
    <n v="0"/>
    <n v="0"/>
    <n v="0"/>
    <n v="0"/>
    <n v="0"/>
    <n v="0"/>
    <n v="0"/>
    <n v="0"/>
    <n v="0"/>
    <n v="8"/>
    <n v="0"/>
    <n v="1.39"/>
    <n v="0"/>
    <n v="913.64"/>
    <n v="756.25"/>
    <n v="1677.78"/>
    <n v="1528.57"/>
    <n v="0"/>
    <n v="39.17"/>
    <n v="21.42"/>
    <n v="0"/>
    <n v="0"/>
    <n v="0"/>
    <n v="0"/>
    <n v="0"/>
    <n v="0"/>
    <n v="0"/>
    <n v="0"/>
    <n v="0"/>
    <n v="0"/>
    <n v="0"/>
    <n v="0"/>
    <n v="0"/>
    <n v="0"/>
    <n v="0"/>
    <n v="0"/>
    <n v="0"/>
    <n v="0"/>
    <n v="3.31"/>
    <n v="0"/>
    <n v="0"/>
    <n v="0"/>
    <n v="0"/>
    <n v="0"/>
    <n v="0"/>
    <n v="374.17"/>
    <n v="0"/>
    <n v="0"/>
    <n v="0"/>
    <n v="0"/>
    <n v="0.16399999999999998"/>
    <n v="0"/>
    <n v="0"/>
    <n v="0"/>
    <n v="0"/>
    <n v="0"/>
    <n v="0"/>
    <n v="0"/>
    <n v="0"/>
    <n v="0"/>
    <n v="0.16"/>
    <n v="0"/>
    <n v="0"/>
    <n v="0"/>
    <n v="0"/>
    <n v="0"/>
    <n v="0"/>
    <n v="0"/>
    <m/>
    <n v="0"/>
    <n v="0"/>
    <s v="Cyprus"/>
    <s v="CYP"/>
    <x v="639"/>
  </r>
  <r>
    <n v="768"/>
    <x v="767"/>
    <n v="20"/>
    <n v="80"/>
    <n v="10"/>
    <n v="6"/>
    <n v="5"/>
    <n v="2.93"/>
    <n v="1.38"/>
    <n v="1.54"/>
    <n v="2.31"/>
    <n v="3.92"/>
    <n v="16.350000000000001"/>
    <n v="0.56000000000000005"/>
    <n v="7"/>
    <n v="1.85"/>
    <n v="2.19"/>
    <n v="6"/>
    <n v="2.2000000000000002"/>
    <n v="11.44"/>
    <n v="39"/>
    <n v="1.87"/>
    <n v="28000"/>
    <n v="1360.5"/>
    <n v="893.6"/>
    <n v="2854.72"/>
    <n v="1787.38"/>
    <n v="242.2"/>
    <n v="27.2"/>
    <n v="10.37"/>
    <n v="58.66"/>
    <n v="31.88"/>
    <n v="10"/>
    <n v="89.45"/>
    <n v="34.86"/>
    <n v="97.84"/>
    <n v="124.86"/>
    <n v="9098.34"/>
    <n v="4839.29"/>
    <n v="1724.92"/>
    <n v="4.2699999999999996"/>
    <n v="7"/>
    <n v="2.25"/>
    <n v="32.15"/>
    <n v="2.2799999999999998"/>
    <n v="2.58"/>
    <n v="1.67"/>
    <n v="1.32"/>
    <n v="1.82"/>
    <n v="3.28"/>
    <n v="3.22"/>
    <n v="2.08"/>
    <n v="1.64"/>
    <n v="20.100000000000001"/>
    <n v="31225"/>
    <n v="759.5"/>
    <n v="13565.5"/>
    <n v="1.5246"/>
    <n v="0.16333333333333333"/>
    <n v="1.7985000000000002"/>
    <n v="0.154"/>
    <n v="0.11399999999999999"/>
    <n v="0.129"/>
    <n v="0.501"/>
    <n v="0.39600000000000002"/>
    <n v="0.98399999999999999"/>
    <n v="0.19319999999999998"/>
    <n v="0.12479999999999999"/>
    <n v="4.9199999999999994E-2"/>
    <n v="0.20100000000000001"/>
    <n v="0.22879999999999998"/>
    <n v="6.5614333333333317"/>
    <n v="2394.923166666666"/>
    <n v="1915.938533333333"/>
    <n v="18709.019999999997"/>
    <n v="17564.508000000002"/>
    <n v="9743.7000000000007"/>
    <n v="9520.4880000000012"/>
    <m/>
    <n v="226.6747"/>
    <n v="1544.2247000000002"/>
    <s v="Italy"/>
    <s v="ITA"/>
    <x v="640"/>
  </r>
  <r>
    <n v="769"/>
    <x v="768"/>
    <n v="5.55"/>
    <n v="25"/>
    <n v="0"/>
    <n v="1.85"/>
    <n v="2.78"/>
    <n v="1.0900000000000001"/>
    <n v="0.78"/>
    <n v="0.9"/>
    <n v="1.38"/>
    <n v="2.11"/>
    <n v="9.6300000000000008"/>
    <n v="0.72"/>
    <n v="7.41"/>
    <n v="1.31"/>
    <n v="1.94"/>
    <n v="0"/>
    <n v="1.1100000000000001"/>
    <n v="3.5"/>
    <n v="0"/>
    <n v="1.04"/>
    <n v="0"/>
    <n v="407.37"/>
    <n v="321.73"/>
    <n v="854.85"/>
    <n v="663.51"/>
    <n v="70.03"/>
    <n v="22.41"/>
    <n v="18.989999999999998"/>
    <n v="28.8"/>
    <n v="0"/>
    <n v="6.94"/>
    <n v="46.29"/>
    <n v="0"/>
    <n v="71.599999999999994"/>
    <n v="0"/>
    <n v="0"/>
    <n v="0"/>
    <n v="499.95"/>
    <n v="0"/>
    <n v="0"/>
    <n v="0"/>
    <n v="0"/>
    <n v="1.91"/>
    <n v="0.86"/>
    <n v="0.88"/>
    <n v="0.83"/>
    <n v="1.64"/>
    <n v="1.01"/>
    <n v="1.36"/>
    <n v="1.05"/>
    <n v="0.86"/>
    <n v="8.73"/>
    <n v="0"/>
    <n v="0"/>
    <n v="0"/>
    <n v="0.91079999999999983"/>
    <n v="8.7916666666666657E-2"/>
    <n v="1.0593000000000001"/>
    <n v="0.09"/>
    <n v="9.5500000000000002E-2"/>
    <n v="4.2999999999999997E-2"/>
    <n v="0.26400000000000001"/>
    <n v="0.24899999999999997"/>
    <n v="0.30300000000000005"/>
    <n v="8.1600000000000006E-2"/>
    <n v="6.3E-2"/>
    <n v="2.58E-2"/>
    <n v="8.7300000000000016E-2"/>
    <n v="7.0000000000000007E-2"/>
    <n v="3.4302166666666665"/>
    <n v="1252.0290833333333"/>
    <n v="1001.6232666666667"/>
    <n v="5717.0040000000008"/>
    <n v="6437.3460000000005"/>
    <n v="3032.1239999999998"/>
    <n v="3361.326"/>
    <m/>
    <n v="0"/>
    <n v="0"/>
    <s v="Brazil"/>
    <s v="BRA"/>
    <x v="641"/>
  </r>
  <r>
    <n v="770"/>
    <x v="769"/>
    <n v="20"/>
    <n v="70"/>
    <n v="0"/>
    <n v="5"/>
    <n v="4.5"/>
    <n v="2.42"/>
    <n v="1.18"/>
    <n v="1.35"/>
    <n v="0"/>
    <n v="0"/>
    <n v="0"/>
    <n v="0"/>
    <n v="0"/>
    <n v="0"/>
    <n v="0"/>
    <n v="0"/>
    <n v="0"/>
    <n v="0"/>
    <n v="0"/>
    <n v="1.8"/>
    <n v="0"/>
    <n v="710"/>
    <n v="575"/>
    <n v="0"/>
    <n v="925"/>
    <n v="0"/>
    <n v="25.33"/>
    <n v="11.71"/>
    <n v="46"/>
    <n v="0"/>
    <n v="9"/>
    <n v="0"/>
    <n v="0"/>
    <n v="0"/>
    <n v="0"/>
    <n v="0"/>
    <n v="0"/>
    <n v="1483.33"/>
    <n v="4.82"/>
    <n v="0"/>
    <n v="0"/>
    <n v="0"/>
    <n v="0"/>
    <n v="0"/>
    <n v="0"/>
    <n v="0"/>
    <n v="1.64"/>
    <n v="0"/>
    <n v="0"/>
    <n v="0"/>
    <n v="0"/>
    <n v="0"/>
    <n v="0"/>
    <n v="0"/>
    <n v="0"/>
    <n v="0"/>
    <n v="0"/>
    <n v="0"/>
    <n v="0.13500000000000001"/>
    <n v="0"/>
    <n v="0"/>
    <n v="0"/>
    <n v="0"/>
    <n v="0"/>
    <n v="0"/>
    <n v="0"/>
    <n v="0"/>
    <n v="0"/>
    <n v="0"/>
    <n v="0"/>
    <n v="0"/>
    <n v="0"/>
    <n v="0"/>
    <n v="0"/>
    <n v="0"/>
    <n v="0"/>
    <m/>
    <n v="0"/>
    <n v="0"/>
    <s v="Italy"/>
    <s v="ITA"/>
    <x v="642"/>
  </r>
  <r>
    <n v="771"/>
    <x v="770"/>
    <n v="8.74"/>
    <n v="32.770000000000003"/>
    <n v="6.83"/>
    <n v="1.26"/>
    <n v="2.1800000000000002"/>
    <n v="0.54"/>
    <n v="0.34"/>
    <n v="1.28"/>
    <n v="0.43"/>
    <n v="1.48"/>
    <n v="4.97"/>
    <n v="0.54"/>
    <n v="7.69"/>
    <n v="1.19"/>
    <n v="2.52"/>
    <n v="3.28"/>
    <n v="0.22"/>
    <n v="4.28"/>
    <n v="16.38"/>
    <n v="0.6"/>
    <n v="21845.25"/>
    <n v="380.85"/>
    <n v="224.62"/>
    <n v="800.47"/>
    <n v="401.1"/>
    <n v="53.5"/>
    <n v="13.36"/>
    <n v="11.92"/>
    <n v="35.729999999999997"/>
    <n v="22.48"/>
    <n v="4.6399999999999997"/>
    <n v="49.21"/>
    <n v="46.07"/>
    <n v="111.05"/>
    <n v="82.44"/>
    <n v="1622.8"/>
    <n v="820.54"/>
    <n v="406.63"/>
    <n v="9.1"/>
    <n v="1.37"/>
    <n v="0.55000000000000004"/>
    <n v="3.11"/>
    <n v="1.1200000000000001"/>
    <n v="1.42"/>
    <n v="0.71"/>
    <n v="0.52"/>
    <n v="3.14"/>
    <n v="2.27"/>
    <n v="1.6"/>
    <n v="1.62"/>
    <n v="0.59"/>
    <n v="8.8800000000000008"/>
    <n v="23028.53"/>
    <n v="216.2"/>
    <n v="5818.12"/>
    <n v="0.28379999999999994"/>
    <n v="6.1666666666666668E-2"/>
    <n v="0.54670000000000007"/>
    <n v="0.128"/>
    <n v="5.6000000000000008E-2"/>
    <n v="7.0999999999999994E-2"/>
    <n v="0.21299999999999999"/>
    <n v="0.156"/>
    <n v="0.68100000000000005"/>
    <n v="9.6000000000000002E-2"/>
    <n v="9.7199999999999995E-2"/>
    <n v="1.77E-2"/>
    <n v="8.8800000000000018E-2"/>
    <n v="8.5600000000000009E-2"/>
    <n v="2.5824666666666669"/>
    <n v="942.60033333333342"/>
    <n v="754.08026666666683"/>
    <n v="5227.4040000000005"/>
    <n v="3959.5080000000007"/>
    <n v="2709.6840000000002"/>
    <n v="2371.1880000000001"/>
    <m/>
    <n v="172.12649999999999"/>
    <n v="737.55849999999998"/>
    <s v="Azerbaijan"/>
    <s v="AZE"/>
    <x v="643"/>
  </r>
  <r>
    <n v="772"/>
    <x v="771"/>
    <n v="15"/>
    <n v="60"/>
    <n v="8"/>
    <n v="4"/>
    <n v="4.5"/>
    <n v="2"/>
    <n v="1.05"/>
    <n v="1.74"/>
    <n v="1.55"/>
    <n v="3.61"/>
    <n v="12.1"/>
    <n v="0.54"/>
    <n v="5"/>
    <n v="2"/>
    <n v="2.88"/>
    <n v="6"/>
    <n v="1.4"/>
    <n v="9.06"/>
    <n v="38.5"/>
    <n v="1.87"/>
    <n v="0"/>
    <n v="662.5"/>
    <n v="518.75"/>
    <n v="1466.67"/>
    <n v="906.25"/>
    <n v="190.56"/>
    <n v="30.38"/>
    <n v="13.53"/>
    <n v="48.12"/>
    <n v="0"/>
    <n v="9.25"/>
    <n v="76"/>
    <n v="30"/>
    <n v="90"/>
    <n v="180"/>
    <n v="0"/>
    <n v="0"/>
    <n v="1164.55"/>
    <n v="4.72"/>
    <n v="0"/>
    <n v="0"/>
    <n v="0"/>
    <n v="2.37"/>
    <n v="2.52"/>
    <n v="1.44"/>
    <n v="1.3"/>
    <n v="1.91"/>
    <n v="2.33"/>
    <n v="2.75"/>
    <n v="1.92"/>
    <n v="1.53"/>
    <n v="13.28"/>
    <n v="0"/>
    <n v="0"/>
    <n v="0"/>
    <n v="1.0230000000000001"/>
    <n v="0.15041666666666667"/>
    <n v="1.331"/>
    <n v="0.17399999999999999"/>
    <n v="0.11850000000000001"/>
    <n v="0.126"/>
    <n v="0.43200000000000005"/>
    <n v="0.39"/>
    <n v="0.69900000000000007"/>
    <n v="0.16499999999999998"/>
    <n v="0.1152"/>
    <n v="4.5899999999999996E-2"/>
    <n v="0.1328"/>
    <n v="0.18120000000000003"/>
    <n v="5.0840166666666651"/>
    <n v="1855.6660833333328"/>
    <n v="1484.5328666666665"/>
    <n v="10097.472"/>
    <n v="9332.0820000000003"/>
    <n v="5272.4519999999993"/>
    <n v="5844.5820000000003"/>
    <m/>
    <n v="200.7"/>
    <n v="0"/>
    <s v="Italy"/>
    <s v="ITA"/>
    <x v="572"/>
  </r>
  <r>
    <n v="773"/>
    <x v="772"/>
    <n v="18"/>
    <n v="70"/>
    <n v="10"/>
    <n v="5"/>
    <n v="4"/>
    <n v="2.94"/>
    <n v="1.5"/>
    <n v="1.39"/>
    <n v="0"/>
    <n v="3.72"/>
    <n v="9.75"/>
    <n v="0"/>
    <n v="6"/>
    <n v="0"/>
    <n v="0"/>
    <n v="0"/>
    <n v="1.7"/>
    <n v="10.25"/>
    <n v="45.41"/>
    <n v="1.81"/>
    <n v="0"/>
    <n v="882.22"/>
    <n v="634.44000000000005"/>
    <n v="1950"/>
    <n v="1150"/>
    <n v="290.62"/>
    <n v="27.5"/>
    <n v="12.74"/>
    <n v="41.25"/>
    <n v="0"/>
    <n v="8.5"/>
    <n v="77.599999999999994"/>
    <n v="33.799999999999997"/>
    <n v="70"/>
    <n v="0"/>
    <n v="0"/>
    <n v="0"/>
    <n v="0"/>
    <n v="4.67"/>
    <n v="0"/>
    <n v="0"/>
    <n v="0"/>
    <n v="2.25"/>
    <n v="0"/>
    <n v="0"/>
    <n v="0"/>
    <n v="1.57"/>
    <n v="0"/>
    <n v="0"/>
    <n v="2.3199999999999998"/>
    <n v="0"/>
    <n v="0"/>
    <n v="0"/>
    <n v="0"/>
    <n v="0"/>
    <n v="0"/>
    <n v="0.155"/>
    <n v="1.0725000000000002"/>
    <n v="0.13899999999999998"/>
    <n v="0.1125"/>
    <n v="0"/>
    <n v="0"/>
    <n v="0"/>
    <n v="0"/>
    <n v="0"/>
    <n v="0.13919999999999999"/>
    <n v="0"/>
    <n v="0"/>
    <n v="0.20500000000000002"/>
    <n v="0"/>
    <n v="0"/>
    <n v="0"/>
    <n v="13586.159999999998"/>
    <n v="12124.295999999998"/>
    <n v="7179.4800000000014"/>
    <n v="7484.2560000000012"/>
    <m/>
    <n v="207.76"/>
    <n v="0"/>
    <s v="Italy"/>
    <s v="ITA"/>
    <x v="644"/>
  </r>
  <r>
    <n v="774"/>
    <x v="773"/>
    <n v="12"/>
    <n v="57.5"/>
    <n v="0"/>
    <n v="4"/>
    <n v="3.5"/>
    <n v="1.88"/>
    <n v="1.03"/>
    <n v="1.32"/>
    <n v="0"/>
    <n v="0"/>
    <n v="0"/>
    <n v="0"/>
    <n v="7.5"/>
    <n v="0"/>
    <n v="0"/>
    <n v="0"/>
    <n v="1.45"/>
    <n v="10"/>
    <n v="0"/>
    <n v="1.79"/>
    <n v="0"/>
    <n v="600"/>
    <n v="383.33"/>
    <n v="841.67"/>
    <n v="675"/>
    <n v="214.12"/>
    <n v="26.2"/>
    <n v="13.62"/>
    <n v="40"/>
    <n v="0"/>
    <n v="8"/>
    <n v="0"/>
    <n v="27"/>
    <n v="74.8"/>
    <n v="92.25"/>
    <n v="0"/>
    <n v="0"/>
    <n v="1260"/>
    <n v="4.9000000000000004"/>
    <n v="0"/>
    <n v="0"/>
    <n v="0"/>
    <n v="0"/>
    <n v="2.62"/>
    <n v="0"/>
    <n v="0"/>
    <n v="1.67"/>
    <n v="2.5"/>
    <n v="0"/>
    <n v="0"/>
    <n v="0"/>
    <n v="0"/>
    <n v="0"/>
    <n v="0"/>
    <n v="0"/>
    <n v="0"/>
    <n v="0"/>
    <n v="0"/>
    <n v="0.13200000000000001"/>
    <n v="0"/>
    <n v="0.13100000000000001"/>
    <n v="0"/>
    <n v="0"/>
    <n v="0.75"/>
    <n v="0"/>
    <n v="0"/>
    <n v="0"/>
    <n v="0"/>
    <n v="0.2"/>
    <n v="0"/>
    <n v="0"/>
    <n v="0"/>
    <n v="6479.3399999999992"/>
    <n v="7392.4079999999994"/>
    <n v="5029.32"/>
    <n v="4767.3779999999997"/>
    <m/>
    <n v="0"/>
    <n v="0"/>
    <s v="Italy"/>
    <s v="ITA"/>
    <x v="645"/>
  </r>
  <r>
    <n v="775"/>
    <x v="774"/>
    <n v="15"/>
    <n v="80"/>
    <n v="0"/>
    <n v="5"/>
    <n v="5"/>
    <n v="2.08"/>
    <n v="1.07"/>
    <n v="1.38"/>
    <n v="2.08"/>
    <n v="4.0199999999999996"/>
    <n v="0"/>
    <n v="0.45"/>
    <n v="7.25"/>
    <n v="1.55"/>
    <n v="1.53"/>
    <n v="0"/>
    <n v="1.6"/>
    <n v="0"/>
    <n v="0"/>
    <n v="1.8"/>
    <n v="0"/>
    <n v="656.25"/>
    <n v="541.66999999999996"/>
    <n v="1230"/>
    <n v="932.86"/>
    <n v="156.88"/>
    <n v="32.409999999999997"/>
    <n v="12.99"/>
    <n v="0"/>
    <n v="0"/>
    <n v="9.15"/>
    <n v="0"/>
    <n v="0"/>
    <n v="0"/>
    <n v="0"/>
    <n v="3525"/>
    <n v="2025"/>
    <n v="1725"/>
    <n v="4.54"/>
    <n v="0"/>
    <n v="0"/>
    <n v="0"/>
    <n v="0"/>
    <n v="0"/>
    <n v="0"/>
    <n v="0"/>
    <n v="1.68"/>
    <n v="2.17"/>
    <n v="2.62"/>
    <n v="0"/>
    <n v="0"/>
    <n v="0"/>
    <n v="0"/>
    <n v="0"/>
    <n v="0"/>
    <n v="1.3728"/>
    <n v="0.16749999999999998"/>
    <n v="0"/>
    <n v="0.13799999999999998"/>
    <n v="0"/>
    <n v="0"/>
    <n v="0"/>
    <n v="0"/>
    <n v="0.65100000000000002"/>
    <n v="0.15720000000000001"/>
    <n v="0"/>
    <n v="0"/>
    <n v="0"/>
    <n v="0"/>
    <n v="0"/>
    <n v="0"/>
    <n v="0"/>
    <n v="8477.0040000000008"/>
    <n v="9368.1959999999999"/>
    <n v="5034.5040000000008"/>
    <n v="5847.485999999999"/>
    <m/>
    <n v="0"/>
    <n v="0"/>
    <s v="Italy"/>
    <s v="ITA"/>
    <x v="646"/>
  </r>
  <r>
    <n v="776"/>
    <x v="775"/>
    <n v="17.64"/>
    <n v="0"/>
    <n v="0"/>
    <n v="0"/>
    <n v="0"/>
    <n v="0"/>
    <n v="0"/>
    <n v="0"/>
    <n v="0"/>
    <n v="0"/>
    <n v="0"/>
    <n v="0"/>
    <n v="0"/>
    <n v="0"/>
    <n v="0"/>
    <n v="0"/>
    <n v="0"/>
    <n v="0"/>
    <n v="0"/>
    <n v="0.91"/>
    <n v="0"/>
    <n v="0"/>
    <n v="0"/>
    <n v="0"/>
    <n v="0"/>
    <n v="0"/>
    <n v="0"/>
    <n v="0"/>
    <n v="0"/>
    <n v="0"/>
    <n v="0"/>
    <n v="0"/>
    <n v="0"/>
    <n v="0"/>
    <n v="0"/>
    <n v="0"/>
    <n v="0"/>
    <n v="4439.1000000000004"/>
    <n v="6.39"/>
    <n v="0"/>
    <n v="0"/>
    <n v="0"/>
    <n v="0"/>
    <n v="0"/>
    <n v="0"/>
    <n v="0"/>
    <n v="0"/>
    <n v="0"/>
    <n v="0"/>
    <n v="0"/>
    <n v="0"/>
    <n v="0"/>
    <n v="0"/>
    <n v="0"/>
    <n v="0"/>
    <n v="0"/>
    <n v="0"/>
    <n v="0"/>
    <n v="0"/>
    <n v="0"/>
    <n v="0"/>
    <n v="0"/>
    <n v="0"/>
    <n v="0"/>
    <n v="0"/>
    <n v="0"/>
    <n v="0"/>
    <n v="0"/>
    <n v="0"/>
    <n v="0"/>
    <n v="0"/>
    <n v="0"/>
    <n v="0"/>
    <n v="0"/>
    <n v="0"/>
    <n v="0"/>
    <m/>
    <n v="0"/>
    <n v="0"/>
    <s v="United States"/>
    <s v="USA"/>
    <x v="647"/>
  </r>
  <r>
    <n v="777"/>
    <x v="776"/>
    <n v="0"/>
    <n v="0"/>
    <n v="0"/>
    <n v="0"/>
    <n v="0"/>
    <n v="0"/>
    <n v="0"/>
    <n v="0.44"/>
    <n v="0"/>
    <n v="0"/>
    <n v="0"/>
    <n v="0"/>
    <n v="0"/>
    <n v="0"/>
    <n v="0"/>
    <n v="0"/>
    <n v="0"/>
    <n v="0"/>
    <n v="0"/>
    <n v="1.18"/>
    <n v="0"/>
    <n v="0"/>
    <n v="0"/>
    <n v="0"/>
    <n v="0"/>
    <n v="0"/>
    <n v="0"/>
    <n v="0"/>
    <n v="0"/>
    <n v="0"/>
    <n v="0"/>
    <n v="0"/>
    <n v="0"/>
    <n v="0"/>
    <n v="0"/>
    <n v="0"/>
    <n v="0"/>
    <n v="230.25"/>
    <n v="0"/>
    <n v="0"/>
    <n v="0"/>
    <n v="0"/>
    <n v="0"/>
    <n v="0"/>
    <n v="0"/>
    <n v="0"/>
    <n v="0"/>
    <n v="0"/>
    <n v="0"/>
    <n v="0"/>
    <n v="0"/>
    <n v="0"/>
    <n v="0"/>
    <n v="0"/>
    <n v="0"/>
    <n v="0"/>
    <n v="0"/>
    <n v="0"/>
    <n v="4.3999999999999997E-2"/>
    <n v="0"/>
    <n v="0"/>
    <n v="0"/>
    <n v="0"/>
    <n v="0"/>
    <n v="0"/>
    <n v="0"/>
    <n v="0"/>
    <n v="0"/>
    <n v="0"/>
    <n v="0"/>
    <n v="0"/>
    <n v="0"/>
    <n v="0"/>
    <n v="0"/>
    <n v="0"/>
    <n v="0"/>
    <m/>
    <n v="0"/>
    <n v="0"/>
    <s v="India"/>
    <s v="IND"/>
    <x v="648"/>
  </r>
  <r>
    <n v="778"/>
    <x v="777"/>
    <n v="16.5"/>
    <n v="70"/>
    <n v="0"/>
    <n v="5"/>
    <n v="4.75"/>
    <n v="3"/>
    <n v="1.3"/>
    <n v="1.33"/>
    <n v="2.67"/>
    <n v="0"/>
    <n v="0"/>
    <n v="0"/>
    <n v="5"/>
    <n v="0"/>
    <n v="0"/>
    <n v="0"/>
    <n v="0"/>
    <n v="0"/>
    <n v="0"/>
    <n v="1.8"/>
    <n v="0"/>
    <n v="695.71"/>
    <n v="601.42999999999995"/>
    <n v="1116.67"/>
    <n v="875.71"/>
    <n v="0"/>
    <n v="28.75"/>
    <n v="14.11"/>
    <n v="0"/>
    <n v="0"/>
    <n v="0"/>
    <n v="0"/>
    <n v="0"/>
    <n v="0"/>
    <n v="0"/>
    <n v="3292.86"/>
    <n v="2541.67"/>
    <n v="1561.67"/>
    <n v="3.84"/>
    <n v="0"/>
    <n v="0"/>
    <n v="0"/>
    <n v="0"/>
    <n v="0"/>
    <n v="0"/>
    <n v="0"/>
    <n v="1.77"/>
    <n v="0"/>
    <n v="0"/>
    <n v="0"/>
    <n v="0"/>
    <n v="0"/>
    <n v="0"/>
    <n v="0"/>
    <n v="0"/>
    <n v="1.7622"/>
    <n v="0"/>
    <n v="0"/>
    <n v="0.13300000000000001"/>
    <n v="0"/>
    <n v="0"/>
    <n v="0"/>
    <n v="0"/>
    <n v="0"/>
    <n v="0"/>
    <n v="0"/>
    <n v="0"/>
    <n v="0"/>
    <n v="0"/>
    <n v="0"/>
    <n v="0"/>
    <n v="0"/>
    <n v="0"/>
    <n v="0"/>
    <n v="0"/>
    <n v="0"/>
    <m/>
    <n v="0"/>
    <n v="0"/>
    <s v="Italy"/>
    <s v="ITA"/>
    <x v="649"/>
  </r>
  <r>
    <n v="779"/>
    <x v="778"/>
    <n v="15"/>
    <n v="65"/>
    <n v="10"/>
    <n v="5"/>
    <n v="4"/>
    <n v="2.0299999999999998"/>
    <n v="1.07"/>
    <n v="1.55"/>
    <n v="1.81"/>
    <n v="3.57"/>
    <n v="12.79"/>
    <n v="0.42"/>
    <n v="5"/>
    <n v="1.54"/>
    <n v="2.11"/>
    <n v="6"/>
    <n v="1.5"/>
    <n v="10.64"/>
    <n v="35"/>
    <n v="1.83"/>
    <n v="0"/>
    <n v="1107.3499999999999"/>
    <n v="686.61"/>
    <n v="2152"/>
    <n v="1219.23"/>
    <n v="232.38"/>
    <n v="27.62"/>
    <n v="12.35"/>
    <n v="57.2"/>
    <n v="19.920000000000002"/>
    <n v="10"/>
    <n v="62.62"/>
    <n v="29"/>
    <n v="75.239999999999995"/>
    <n v="106.38"/>
    <n v="7177.78"/>
    <n v="3441.18"/>
    <n v="1688.72"/>
    <n v="4.62"/>
    <n v="4"/>
    <n v="1.43"/>
    <n v="0"/>
    <n v="2.0099999999999998"/>
    <n v="2.1"/>
    <n v="1.39"/>
    <n v="1.19"/>
    <n v="1.55"/>
    <n v="2.58"/>
    <n v="2.52"/>
    <n v="1.87"/>
    <n v="1.46"/>
    <n v="15.02"/>
    <n v="0"/>
    <n v="451.25"/>
    <n v="12250"/>
    <n v="1.1945999999999999"/>
    <n v="0.14874999999999999"/>
    <n v="1.4069"/>
    <n v="0.155"/>
    <n v="0.10049999999999999"/>
    <n v="0.10500000000000001"/>
    <n v="0.41699999999999998"/>
    <n v="0.35699999999999998"/>
    <n v="0.77400000000000002"/>
    <n v="0.1512"/>
    <n v="0.11220000000000001"/>
    <n v="4.3799999999999999E-2"/>
    <n v="0.1502"/>
    <n v="0.21280000000000002"/>
    <n v="5.328949999999999"/>
    <n v="1945.0667499999997"/>
    <n v="1556.0533999999998"/>
    <n v="14446.668000000001"/>
    <n v="12396.99"/>
    <n v="8178.768"/>
    <n v="7603.4100000000008"/>
    <m/>
    <n v="174.35419999999999"/>
    <n v="1364.3542"/>
    <s v="Italy"/>
    <s v="ITA"/>
    <x v="650"/>
  </r>
  <r>
    <n v="780"/>
    <x v="779"/>
    <n v="0"/>
    <n v="0"/>
    <n v="0"/>
    <n v="0"/>
    <n v="0"/>
    <n v="0"/>
    <n v="0"/>
    <n v="0"/>
    <n v="0"/>
    <n v="0"/>
    <n v="0"/>
    <n v="0"/>
    <n v="0"/>
    <n v="1.61"/>
    <n v="0"/>
    <n v="0"/>
    <n v="0"/>
    <n v="0"/>
    <n v="0"/>
    <n v="0.79"/>
    <n v="0"/>
    <n v="0"/>
    <n v="0"/>
    <n v="0"/>
    <n v="0"/>
    <n v="0"/>
    <n v="0"/>
    <n v="39.92"/>
    <n v="0"/>
    <n v="0"/>
    <n v="0"/>
    <n v="0"/>
    <n v="0"/>
    <n v="0"/>
    <n v="0"/>
    <n v="0"/>
    <n v="0"/>
    <n v="3491.57"/>
    <n v="6.48"/>
    <n v="0"/>
    <n v="0"/>
    <n v="0"/>
    <n v="0"/>
    <n v="0"/>
    <n v="0"/>
    <n v="0"/>
    <n v="0"/>
    <n v="0"/>
    <n v="0"/>
    <n v="0"/>
    <n v="0"/>
    <n v="0"/>
    <n v="0"/>
    <n v="0"/>
    <n v="0"/>
    <n v="0"/>
    <n v="0"/>
    <n v="0"/>
    <n v="0"/>
    <n v="0"/>
    <n v="0"/>
    <n v="0"/>
    <n v="0"/>
    <n v="0"/>
    <n v="0"/>
    <n v="0"/>
    <n v="0"/>
    <n v="0"/>
    <n v="0"/>
    <n v="0"/>
    <n v="0"/>
    <n v="0"/>
    <n v="0"/>
    <n v="0"/>
    <n v="0"/>
    <n v="0"/>
    <m/>
    <n v="0"/>
    <n v="0"/>
    <s v="United States"/>
    <s v="USA"/>
    <x v="651"/>
  </r>
  <r>
    <n v="781"/>
    <x v="780"/>
    <n v="15.35"/>
    <n v="0"/>
    <n v="0"/>
    <n v="0"/>
    <n v="0"/>
    <n v="2.61"/>
    <n v="2.23"/>
    <n v="1.22"/>
    <n v="0"/>
    <n v="3.58"/>
    <n v="0"/>
    <n v="0"/>
    <n v="0"/>
    <n v="0"/>
    <n v="0"/>
    <n v="0"/>
    <n v="0"/>
    <n v="0"/>
    <n v="0"/>
    <n v="1.0900000000000001"/>
    <n v="0"/>
    <n v="0"/>
    <n v="0"/>
    <n v="0"/>
    <n v="0"/>
    <n v="0"/>
    <n v="0"/>
    <n v="0"/>
    <n v="0"/>
    <n v="0"/>
    <n v="0"/>
    <n v="0"/>
    <n v="0"/>
    <n v="0"/>
    <n v="0"/>
    <n v="0"/>
    <n v="0"/>
    <n v="3765.66"/>
    <n v="0"/>
    <n v="0"/>
    <n v="0"/>
    <n v="0"/>
    <n v="0"/>
    <n v="0"/>
    <n v="0"/>
    <n v="0"/>
    <n v="0"/>
    <n v="0"/>
    <n v="0"/>
    <n v="0"/>
    <n v="0"/>
    <n v="0"/>
    <n v="0"/>
    <n v="0"/>
    <n v="0"/>
    <n v="0"/>
    <n v="0.14916666666666667"/>
    <n v="0"/>
    <n v="0.122"/>
    <n v="0"/>
    <n v="0"/>
    <n v="0"/>
    <n v="0"/>
    <n v="0"/>
    <n v="0"/>
    <n v="0"/>
    <n v="0"/>
    <n v="0"/>
    <n v="0"/>
    <n v="0"/>
    <n v="0"/>
    <n v="0"/>
    <n v="0"/>
    <n v="0"/>
    <n v="0"/>
    <n v="0"/>
    <m/>
    <n v="0"/>
    <n v="0"/>
    <s v="Australia"/>
    <s v="AUS"/>
    <x v="652"/>
  </r>
  <r>
    <n v="782"/>
    <x v="781"/>
    <n v="3.49"/>
    <n v="0"/>
    <n v="0"/>
    <n v="0"/>
    <n v="0"/>
    <n v="0.77"/>
    <n v="0.25"/>
    <n v="1"/>
    <n v="0"/>
    <n v="1.62"/>
    <n v="0"/>
    <n v="0"/>
    <n v="0"/>
    <n v="0"/>
    <n v="0"/>
    <n v="0"/>
    <n v="0"/>
    <n v="0"/>
    <n v="0"/>
    <n v="0"/>
    <n v="0"/>
    <n v="0"/>
    <n v="0"/>
    <n v="0"/>
    <n v="0"/>
    <n v="0"/>
    <n v="0"/>
    <n v="0"/>
    <n v="0"/>
    <n v="0"/>
    <n v="0"/>
    <n v="0"/>
    <n v="0"/>
    <n v="0"/>
    <n v="0"/>
    <n v="0"/>
    <n v="0"/>
    <n v="0"/>
    <n v="0"/>
    <n v="0"/>
    <n v="0"/>
    <n v="0"/>
    <n v="0"/>
    <n v="0"/>
    <n v="0"/>
    <n v="0"/>
    <n v="0"/>
    <n v="0.93"/>
    <n v="0"/>
    <n v="0"/>
    <n v="0"/>
    <n v="0"/>
    <n v="0"/>
    <n v="0"/>
    <n v="0"/>
    <n v="0"/>
    <n v="6.7500000000000004E-2"/>
    <n v="0"/>
    <n v="0.1"/>
    <n v="0"/>
    <n v="0"/>
    <n v="0"/>
    <n v="0"/>
    <n v="0.27900000000000003"/>
    <n v="0"/>
    <n v="0"/>
    <n v="0"/>
    <n v="0"/>
    <n v="0"/>
    <n v="0"/>
    <n v="0"/>
    <n v="0"/>
    <n v="0"/>
    <n v="0"/>
    <n v="0"/>
    <n v="0"/>
    <m/>
    <n v="0"/>
    <n v="0"/>
    <s v="Egypt"/>
    <s v="EGY"/>
    <x v="653"/>
  </r>
  <r>
    <n v="783"/>
    <x v="782"/>
    <n v="15"/>
    <n v="60"/>
    <n v="0"/>
    <n v="5"/>
    <n v="6"/>
    <n v="3"/>
    <n v="1.33"/>
    <n v="1.4"/>
    <n v="0"/>
    <n v="0"/>
    <n v="0"/>
    <n v="0"/>
    <n v="0"/>
    <n v="0"/>
    <n v="0"/>
    <n v="0"/>
    <n v="0"/>
    <n v="9.75"/>
    <n v="0"/>
    <n v="1.77"/>
    <n v="0"/>
    <n v="740"/>
    <n v="560"/>
    <n v="0"/>
    <n v="0"/>
    <n v="187.55"/>
    <n v="28.21"/>
    <n v="11.29"/>
    <n v="0"/>
    <n v="0"/>
    <n v="0"/>
    <n v="0"/>
    <n v="0"/>
    <n v="0"/>
    <n v="0"/>
    <n v="0"/>
    <n v="0"/>
    <n v="1771.67"/>
    <n v="4.9000000000000004"/>
    <n v="0"/>
    <n v="0"/>
    <n v="0"/>
    <n v="0"/>
    <n v="0"/>
    <n v="0"/>
    <n v="0"/>
    <n v="1.9"/>
    <n v="0"/>
    <n v="0"/>
    <n v="0"/>
    <n v="0"/>
    <n v="0"/>
    <n v="0"/>
    <n v="0"/>
    <n v="0"/>
    <n v="0"/>
    <n v="0"/>
    <n v="0"/>
    <n v="0.13999999999999999"/>
    <n v="0"/>
    <n v="0"/>
    <n v="0"/>
    <n v="0"/>
    <n v="0"/>
    <n v="0"/>
    <n v="0"/>
    <n v="0"/>
    <n v="0"/>
    <n v="0.19500000000000001"/>
    <n v="0"/>
    <n v="0"/>
    <n v="0"/>
    <n v="0"/>
    <n v="0"/>
    <n v="5700.7439999999997"/>
    <n v="6192.3960000000006"/>
    <m/>
    <n v="0"/>
    <n v="0"/>
    <s v="Italy"/>
    <s v="ITA"/>
    <x v="654"/>
  </r>
  <r>
    <n v="784"/>
    <x v="783"/>
    <n v="15.5"/>
    <n v="60"/>
    <n v="0"/>
    <n v="6"/>
    <n v="5"/>
    <n v="2.7"/>
    <n v="1.25"/>
    <n v="1.52"/>
    <n v="0"/>
    <n v="3.6"/>
    <n v="0"/>
    <n v="0"/>
    <n v="0"/>
    <n v="0"/>
    <n v="0"/>
    <n v="0"/>
    <n v="1.4"/>
    <n v="0"/>
    <n v="36.229999999999997"/>
    <n v="1.78"/>
    <n v="0"/>
    <n v="0"/>
    <n v="0"/>
    <n v="0"/>
    <n v="0"/>
    <n v="0"/>
    <n v="0"/>
    <n v="14.99"/>
    <n v="0"/>
    <n v="0"/>
    <n v="0"/>
    <n v="0"/>
    <n v="0"/>
    <n v="0"/>
    <n v="0"/>
    <n v="0"/>
    <n v="0"/>
    <n v="1687.5"/>
    <n v="4.5999999999999996"/>
    <n v="0"/>
    <n v="0"/>
    <n v="0"/>
    <n v="0"/>
    <n v="0"/>
    <n v="0"/>
    <n v="0"/>
    <n v="1.47"/>
    <n v="0"/>
    <n v="0"/>
    <n v="0"/>
    <n v="0"/>
    <n v="0"/>
    <n v="0"/>
    <n v="0"/>
    <n v="0"/>
    <n v="0"/>
    <n v="0.15"/>
    <n v="0"/>
    <n v="0.152"/>
    <n v="0"/>
    <n v="0"/>
    <n v="0"/>
    <n v="0"/>
    <n v="0"/>
    <n v="0"/>
    <n v="0"/>
    <n v="0"/>
    <n v="0"/>
    <n v="0"/>
    <n v="0"/>
    <n v="0"/>
    <n v="0"/>
    <n v="0"/>
    <n v="0"/>
    <n v="0"/>
    <n v="0"/>
    <m/>
    <n v="0"/>
    <n v="0"/>
    <s v="Italy"/>
    <s v="ITA"/>
    <x v="655"/>
  </r>
  <r>
    <n v="785"/>
    <x v="784"/>
    <n v="15"/>
    <n v="60"/>
    <n v="11"/>
    <n v="5"/>
    <n v="5"/>
    <n v="2.4"/>
    <n v="1.19"/>
    <n v="1.53"/>
    <n v="1.85"/>
    <n v="3.06"/>
    <n v="16.420000000000002"/>
    <n v="0.42"/>
    <n v="7"/>
    <n v="1.6"/>
    <n v="1.77"/>
    <n v="6"/>
    <n v="1.9"/>
    <n v="11.18"/>
    <n v="38"/>
    <n v="1.82"/>
    <n v="0"/>
    <n v="684.38"/>
    <n v="507.14"/>
    <n v="1233.33"/>
    <n v="869.17"/>
    <n v="205.2"/>
    <n v="27.05"/>
    <n v="11.53"/>
    <n v="41.01"/>
    <n v="19.329999999999998"/>
    <n v="8.5"/>
    <n v="72.11"/>
    <n v="35.5"/>
    <n v="81.17"/>
    <n v="109.88"/>
    <n v="3800"/>
    <n v="1862.5"/>
    <n v="1637.5"/>
    <n v="4.66"/>
    <n v="0"/>
    <n v="0"/>
    <n v="0"/>
    <n v="2.09"/>
    <n v="2.5"/>
    <n v="1.47"/>
    <n v="1.9"/>
    <n v="1.64"/>
    <n v="2.94"/>
    <n v="2.58"/>
    <n v="1.72"/>
    <n v="1.75"/>
    <n v="19.100000000000001"/>
    <n v="0"/>
    <n v="0"/>
    <n v="0"/>
    <n v="1.2209999999999999"/>
    <n v="0.1275"/>
    <n v="1.8062000000000005"/>
    <n v="0.153"/>
    <n v="0.1045"/>
    <n v="0.125"/>
    <n v="0.441"/>
    <n v="0.56999999999999995"/>
    <n v="0.88200000000000001"/>
    <n v="0.15479999999999999"/>
    <n v="0.1032"/>
    <n v="5.2500000000000005E-2"/>
    <n v="0.191"/>
    <n v="0.22360000000000002"/>
    <n v="6.1552999999999995"/>
    <n v="2246.6844999999998"/>
    <n v="1797.3476000000001"/>
    <n v="8765.2799999999988"/>
    <n v="9081.402"/>
    <n v="5471.58"/>
    <n v="5823.1319999999996"/>
    <m/>
    <n v="199.29859999999999"/>
    <n v="0"/>
    <s v="Italy"/>
    <s v="ITA"/>
    <x v="656"/>
  </r>
  <r>
    <n v="786"/>
    <x v="785"/>
    <n v="0"/>
    <n v="0"/>
    <n v="0"/>
    <n v="0"/>
    <n v="0"/>
    <n v="0"/>
    <n v="0"/>
    <n v="0"/>
    <n v="0"/>
    <n v="0"/>
    <n v="0"/>
    <n v="0"/>
    <n v="0"/>
    <n v="0"/>
    <n v="0"/>
    <n v="0"/>
    <n v="0"/>
    <n v="0"/>
    <n v="0"/>
    <n v="1.7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Italy"/>
    <s v="ITA"/>
    <x v="657"/>
  </r>
  <r>
    <n v="787"/>
    <x v="786"/>
    <n v="15"/>
    <n v="65"/>
    <n v="0"/>
    <n v="5.25"/>
    <n v="4"/>
    <n v="3"/>
    <n v="1.4"/>
    <n v="1.1499999999999999"/>
    <n v="1.94"/>
    <n v="3.01"/>
    <n v="10.62"/>
    <n v="0"/>
    <n v="6.5"/>
    <n v="1.47"/>
    <n v="1.9"/>
    <n v="0"/>
    <n v="1.5"/>
    <n v="10"/>
    <n v="0"/>
    <n v="1.8"/>
    <n v="0"/>
    <n v="0"/>
    <n v="500"/>
    <n v="0"/>
    <n v="0"/>
    <n v="0"/>
    <n v="26.5"/>
    <n v="12.66"/>
    <n v="0"/>
    <n v="0"/>
    <n v="0"/>
    <n v="0"/>
    <n v="0"/>
    <n v="97.5"/>
    <n v="0"/>
    <n v="0"/>
    <n v="1800"/>
    <n v="0"/>
    <n v="4.43"/>
    <n v="0"/>
    <n v="0"/>
    <n v="0"/>
    <n v="0"/>
    <n v="0"/>
    <n v="1.07"/>
    <n v="0"/>
    <n v="1.89"/>
    <n v="2.48"/>
    <n v="0"/>
    <n v="1.35"/>
    <n v="0"/>
    <n v="0"/>
    <n v="0"/>
    <n v="0"/>
    <n v="0"/>
    <n v="1.2803999999999998"/>
    <n v="0.12541666666666665"/>
    <n v="1.1682000000000001"/>
    <n v="0.11499999999999999"/>
    <n v="0"/>
    <n v="0"/>
    <n v="0.32100000000000001"/>
    <n v="0"/>
    <n v="0.74399999999999999"/>
    <n v="0"/>
    <n v="8.1000000000000003E-2"/>
    <n v="0"/>
    <n v="0"/>
    <n v="0.2"/>
    <n v="0"/>
    <n v="0"/>
    <n v="0"/>
    <n v="0"/>
    <n v="0"/>
    <n v="0"/>
    <n v="0"/>
    <m/>
    <n v="0"/>
    <n v="0"/>
    <s v="Italy"/>
    <s v="ITA"/>
    <x v="658"/>
  </r>
  <r>
    <n v="788"/>
    <x v="787"/>
    <n v="0"/>
    <n v="0"/>
    <n v="0"/>
    <n v="0"/>
    <n v="0"/>
    <n v="0"/>
    <n v="0"/>
    <n v="0.93"/>
    <n v="3.59"/>
    <n v="4.25"/>
    <n v="11.94"/>
    <n v="2.36"/>
    <n v="13.93"/>
    <n v="2.68"/>
    <n v="4.6900000000000004"/>
    <n v="11.61"/>
    <n v="0"/>
    <n v="12.17"/>
    <n v="0"/>
    <n v="0.87"/>
    <n v="0"/>
    <n v="1659.48"/>
    <n v="1385.67"/>
    <n v="3742.1"/>
    <n v="2326.44"/>
    <n v="212.04"/>
    <n v="68.81"/>
    <n v="42.56"/>
    <n v="40.76"/>
    <n v="0"/>
    <n v="0"/>
    <n v="51.63"/>
    <n v="37.799999999999997"/>
    <n v="84.8"/>
    <n v="103.42"/>
    <n v="0"/>
    <n v="0"/>
    <n v="3121.82"/>
    <n v="6.44"/>
    <n v="0"/>
    <n v="0"/>
    <n v="0"/>
    <n v="4.71"/>
    <n v="4.63"/>
    <n v="4.75"/>
    <n v="2.44"/>
    <n v="0"/>
    <n v="5.48"/>
    <n v="5.57"/>
    <n v="0"/>
    <n v="3.53"/>
    <n v="16.29"/>
    <n v="24254.82"/>
    <n v="1389.39"/>
    <n v="0"/>
    <n v="2.3693999999999997"/>
    <n v="0.17708333333333334"/>
    <n v="1.3134000000000001"/>
    <n v="9.2999999999999999E-2"/>
    <n v="0.23549999999999999"/>
    <n v="0.23149999999999998"/>
    <n v="1.425"/>
    <n v="0.73199999999999998"/>
    <n v="1.6440000000000001"/>
    <n v="0.3342"/>
    <n v="0"/>
    <n v="0.10589999999999999"/>
    <n v="0.16289999999999999"/>
    <n v="0.24340000000000001"/>
    <n v="0"/>
    <n v="0"/>
    <n v="0"/>
    <n v="24145.343999999997"/>
    <n v="22312.343999999997"/>
    <n v="11649.624"/>
    <n v="13845.414000000001"/>
    <m/>
    <n v="0"/>
    <n v="0"/>
    <s v="United States"/>
    <s v="USA"/>
    <x v="659"/>
  </r>
  <r>
    <n v="789"/>
    <x v="788"/>
    <n v="15"/>
    <n v="65"/>
    <n v="0"/>
    <n v="0"/>
    <n v="0"/>
    <n v="2.58"/>
    <n v="0"/>
    <n v="0"/>
    <n v="0"/>
    <n v="0"/>
    <n v="0"/>
    <n v="0"/>
    <n v="0"/>
    <n v="0"/>
    <n v="0"/>
    <n v="0"/>
    <n v="0"/>
    <n v="0"/>
    <n v="0"/>
    <n v="1.8"/>
    <n v="0"/>
    <n v="0"/>
    <n v="0"/>
    <n v="0"/>
    <n v="0"/>
    <n v="0"/>
    <n v="0"/>
    <n v="14.28"/>
    <n v="0"/>
    <n v="0"/>
    <n v="0"/>
    <n v="0"/>
    <n v="0"/>
    <n v="0"/>
    <n v="0"/>
    <n v="0"/>
    <n v="0"/>
    <n v="0"/>
    <n v="4.72"/>
    <n v="0"/>
    <n v="0"/>
    <n v="0"/>
    <n v="0"/>
    <n v="0"/>
    <n v="0"/>
    <n v="0"/>
    <n v="1.7"/>
    <n v="0"/>
    <n v="0"/>
    <n v="0"/>
    <n v="0"/>
    <n v="0"/>
    <n v="0"/>
    <n v="0"/>
    <n v="0"/>
    <n v="0"/>
    <n v="0"/>
    <n v="0"/>
    <n v="0"/>
    <n v="0"/>
    <n v="0"/>
    <n v="0"/>
    <n v="0"/>
    <n v="0"/>
    <n v="0"/>
    <n v="0"/>
    <n v="0"/>
    <n v="0"/>
    <n v="0"/>
    <n v="0"/>
    <n v="0"/>
    <n v="0"/>
    <n v="0"/>
    <n v="0"/>
    <n v="0"/>
    <n v="0"/>
    <m/>
    <n v="0"/>
    <n v="0"/>
    <s v="Italy"/>
    <s v="ITA"/>
    <x v="660"/>
  </r>
  <r>
    <n v="790"/>
    <x v="789"/>
    <n v="0"/>
    <n v="0"/>
    <n v="0"/>
    <n v="6.69"/>
    <n v="0"/>
    <n v="0"/>
    <n v="0"/>
    <n v="1.81"/>
    <n v="0"/>
    <n v="0"/>
    <n v="0"/>
    <n v="0"/>
    <n v="0"/>
    <n v="0"/>
    <n v="0"/>
    <n v="0"/>
    <n v="0"/>
    <n v="0"/>
    <n v="0"/>
    <n v="0"/>
    <n v="0"/>
    <n v="0"/>
    <n v="0"/>
    <n v="0"/>
    <n v="0"/>
    <n v="0"/>
    <n v="0"/>
    <n v="17.46"/>
    <n v="0"/>
    <n v="0"/>
    <n v="0"/>
    <n v="0"/>
    <n v="0"/>
    <n v="0"/>
    <n v="0"/>
    <n v="0"/>
    <n v="0"/>
    <n v="0"/>
    <n v="0"/>
    <n v="0"/>
    <n v="0"/>
    <n v="0"/>
    <n v="0"/>
    <n v="0"/>
    <n v="0"/>
    <n v="0"/>
    <n v="4.4400000000000004"/>
    <n v="0"/>
    <n v="0"/>
    <n v="0"/>
    <n v="0"/>
    <n v="0"/>
    <n v="0"/>
    <n v="0"/>
    <n v="0"/>
    <n v="0"/>
    <n v="0"/>
    <n v="0"/>
    <n v="0.18099999999999999"/>
    <n v="0"/>
    <n v="0"/>
    <n v="0"/>
    <n v="0"/>
    <n v="0"/>
    <n v="0"/>
    <n v="0"/>
    <n v="0"/>
    <n v="0"/>
    <n v="0"/>
    <n v="0"/>
    <n v="0"/>
    <n v="0"/>
    <n v="0"/>
    <n v="0"/>
    <n v="0"/>
    <n v="0"/>
    <m/>
    <n v="0"/>
    <n v="0"/>
    <s v="Jersey"/>
    <s v="CHI"/>
    <x v="661"/>
  </r>
  <r>
    <n v="791"/>
    <x v="790"/>
    <n v="17.64"/>
    <n v="0"/>
    <n v="0"/>
    <n v="5.34"/>
    <n v="0"/>
    <n v="0"/>
    <n v="0"/>
    <n v="0.84"/>
    <n v="3.58"/>
    <n v="3.11"/>
    <n v="9.4600000000000009"/>
    <n v="0"/>
    <n v="13.93"/>
    <n v="2.2200000000000002"/>
    <n v="0"/>
    <n v="0"/>
    <n v="0"/>
    <n v="11.49"/>
    <n v="0"/>
    <n v="0.76"/>
    <n v="0"/>
    <n v="1740.79"/>
    <n v="0"/>
    <n v="0"/>
    <n v="0"/>
    <n v="0"/>
    <n v="60.96"/>
    <n v="51.53"/>
    <n v="63.88"/>
    <n v="0"/>
    <n v="0"/>
    <n v="0"/>
    <n v="0"/>
    <n v="0"/>
    <n v="0"/>
    <n v="0"/>
    <n v="0"/>
    <n v="4515.8500000000004"/>
    <n v="6.48"/>
    <n v="0"/>
    <n v="0"/>
    <n v="0"/>
    <n v="8.18"/>
    <n v="0"/>
    <n v="0"/>
    <n v="0"/>
    <n v="5.05"/>
    <n v="3.98"/>
    <n v="0"/>
    <n v="1.76"/>
    <n v="0"/>
    <n v="16.47"/>
    <n v="0"/>
    <n v="0"/>
    <n v="0"/>
    <n v="2.3628"/>
    <n v="0.12958333333333333"/>
    <n v="1.0406000000000002"/>
    <n v="8.3999999999999991E-2"/>
    <n v="0.40899999999999997"/>
    <n v="0"/>
    <n v="0"/>
    <n v="0"/>
    <n v="1.194"/>
    <n v="0"/>
    <n v="0.1056"/>
    <n v="0"/>
    <n v="0.16470000000000001"/>
    <n v="0.2298"/>
    <n v="0"/>
    <n v="0"/>
    <n v="0"/>
    <n v="0"/>
    <n v="0"/>
    <n v="0"/>
    <n v="0"/>
    <m/>
    <n v="0"/>
    <n v="0"/>
    <s v="United States"/>
    <s v="USA"/>
    <x v="662"/>
  </r>
  <r>
    <n v="792"/>
    <x v="791"/>
    <n v="0"/>
    <n v="0"/>
    <n v="0"/>
    <n v="0"/>
    <n v="0"/>
    <n v="0"/>
    <n v="0"/>
    <n v="0"/>
    <n v="0"/>
    <n v="0"/>
    <n v="0"/>
    <n v="0"/>
    <n v="0"/>
    <n v="0"/>
    <n v="0"/>
    <n v="0"/>
    <n v="0"/>
    <n v="0"/>
    <n v="0"/>
    <n v="1.77"/>
    <n v="0"/>
    <n v="0"/>
    <n v="0"/>
    <n v="0"/>
    <n v="0"/>
    <n v="0"/>
    <n v="0"/>
    <n v="11.52"/>
    <n v="0"/>
    <n v="0"/>
    <n v="0"/>
    <n v="0"/>
    <n v="0"/>
    <n v="0"/>
    <n v="0"/>
    <n v="0"/>
    <n v="0"/>
    <n v="0"/>
    <n v="0"/>
    <n v="0"/>
    <n v="0"/>
    <n v="0"/>
    <n v="0"/>
    <n v="0"/>
    <n v="0"/>
    <n v="0"/>
    <n v="0"/>
    <n v="0"/>
    <n v="0"/>
    <n v="0"/>
    <n v="0"/>
    <n v="0"/>
    <n v="0"/>
    <n v="0"/>
    <n v="0"/>
    <n v="0"/>
    <n v="0"/>
    <n v="0"/>
    <n v="0"/>
    <n v="0"/>
    <n v="0"/>
    <n v="0"/>
    <n v="0"/>
    <n v="0"/>
    <n v="0"/>
    <n v="0"/>
    <n v="0"/>
    <n v="0"/>
    <n v="0"/>
    <n v="0"/>
    <n v="0"/>
    <n v="0"/>
    <n v="0"/>
    <n v="0"/>
    <n v="0"/>
    <n v="0"/>
    <m/>
    <n v="0"/>
    <n v="0"/>
    <s v="Israel"/>
    <s v="ISR"/>
    <x v="663"/>
  </r>
  <r>
    <n v="793"/>
    <x v="792"/>
    <n v="5.17"/>
    <n v="0"/>
    <n v="0"/>
    <n v="0.92"/>
    <n v="0"/>
    <n v="0.6"/>
    <n v="0.32"/>
    <n v="0.93"/>
    <n v="0.5"/>
    <n v="1.2"/>
    <n v="6.69"/>
    <n v="0.56000000000000005"/>
    <n v="4.5999999999999996"/>
    <n v="0.82"/>
    <n v="0.98"/>
    <n v="0"/>
    <n v="0.4"/>
    <n v="2.89"/>
    <n v="0"/>
    <n v="0.61"/>
    <n v="0"/>
    <n v="0"/>
    <n v="0"/>
    <n v="0"/>
    <n v="0"/>
    <n v="0"/>
    <n v="0"/>
    <n v="0"/>
    <n v="25.87"/>
    <n v="0"/>
    <n v="0"/>
    <n v="0"/>
    <n v="0"/>
    <n v="0"/>
    <n v="0"/>
    <n v="0"/>
    <n v="0"/>
    <n v="0"/>
    <n v="0"/>
    <n v="0"/>
    <n v="0"/>
    <n v="0"/>
    <n v="1.06"/>
    <n v="1.3"/>
    <n v="0.56000000000000005"/>
    <n v="0"/>
    <n v="1.05"/>
    <n v="1.0900000000000001"/>
    <n v="1.95"/>
    <n v="1.21"/>
    <n v="0.47"/>
    <n v="5.63"/>
    <n v="0"/>
    <n v="0"/>
    <n v="0"/>
    <n v="0.32999999999999996"/>
    <n v="4.9999999999999996E-2"/>
    <n v="0.73590000000000011"/>
    <n v="9.2999999999999999E-2"/>
    <n v="5.3000000000000005E-2"/>
    <n v="6.5000000000000002E-2"/>
    <n v="0.16800000000000001"/>
    <n v="0"/>
    <n v="0.32700000000000007"/>
    <n v="0.11699999999999999"/>
    <n v="7.2599999999999998E-2"/>
    <n v="1.4099999999999998E-2"/>
    <n v="5.6300000000000003E-2"/>
    <n v="5.7800000000000004E-2"/>
    <n v="0"/>
    <n v="0"/>
    <n v="0"/>
    <n v="0"/>
    <n v="0"/>
    <n v="0"/>
    <n v="0"/>
    <m/>
    <n v="0"/>
    <n v="0"/>
    <s v="Russia"/>
    <s v="RUS"/>
    <x v="664"/>
  </r>
  <r>
    <n v="794"/>
    <x v="793"/>
    <n v="0"/>
    <n v="0"/>
    <n v="0"/>
    <n v="0"/>
    <n v="0"/>
    <n v="0"/>
    <n v="0"/>
    <n v="0"/>
    <n v="0"/>
    <n v="0"/>
    <n v="0"/>
    <n v="0"/>
    <n v="0"/>
    <n v="0"/>
    <n v="0"/>
    <n v="0"/>
    <n v="0"/>
    <n v="0"/>
    <n v="0"/>
    <n v="0.82"/>
    <n v="0"/>
    <n v="1219.72"/>
    <n v="1044.48"/>
    <n v="0"/>
    <n v="0"/>
    <n v="0"/>
    <n v="0"/>
    <n v="53.72"/>
    <n v="0"/>
    <n v="0"/>
    <n v="0"/>
    <n v="0"/>
    <n v="0"/>
    <n v="0"/>
    <n v="0"/>
    <n v="0"/>
    <n v="0"/>
    <n v="3093.51"/>
    <n v="6.45"/>
    <n v="0"/>
    <n v="0"/>
    <n v="0"/>
    <n v="0"/>
    <n v="0"/>
    <n v="0"/>
    <n v="0"/>
    <n v="0"/>
    <n v="0"/>
    <n v="0"/>
    <n v="0"/>
    <n v="0"/>
    <n v="0"/>
    <n v="0"/>
    <n v="0"/>
    <n v="0"/>
    <n v="0"/>
    <n v="0"/>
    <n v="0"/>
    <n v="0"/>
    <n v="0"/>
    <n v="0"/>
    <n v="0"/>
    <n v="0"/>
    <n v="0"/>
    <n v="0"/>
    <n v="0"/>
    <n v="0"/>
    <n v="0"/>
    <n v="0"/>
    <n v="0"/>
    <n v="0"/>
    <n v="0"/>
    <n v="0"/>
    <n v="0"/>
    <n v="0"/>
    <n v="0"/>
    <m/>
    <n v="0"/>
    <n v="0"/>
    <s v="United States"/>
    <s v="USA"/>
    <x v="665"/>
  </r>
  <r>
    <n v="795"/>
    <x v="794"/>
    <n v="0"/>
    <n v="0"/>
    <n v="0"/>
    <n v="0"/>
    <n v="0"/>
    <n v="0"/>
    <n v="0"/>
    <n v="0"/>
    <n v="0"/>
    <n v="0"/>
    <n v="0"/>
    <n v="0"/>
    <n v="0"/>
    <n v="0"/>
    <n v="0"/>
    <n v="0"/>
    <n v="0"/>
    <n v="0"/>
    <n v="0"/>
    <n v="0.8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States"/>
    <s v="USA"/>
    <x v="666"/>
  </r>
  <r>
    <n v="796"/>
    <x v="795"/>
    <n v="10"/>
    <n v="40"/>
    <n v="0"/>
    <n v="2"/>
    <n v="2.5"/>
    <n v="1.94"/>
    <n v="1.45"/>
    <n v="0.97"/>
    <n v="1.25"/>
    <n v="2.83"/>
    <n v="0"/>
    <n v="0"/>
    <n v="5"/>
    <n v="0.86"/>
    <n v="0"/>
    <n v="0"/>
    <n v="0"/>
    <n v="5.75"/>
    <n v="0"/>
    <n v="1.71"/>
    <n v="0"/>
    <n v="750"/>
    <n v="600"/>
    <n v="1250"/>
    <n v="850"/>
    <n v="93.25"/>
    <n v="28.75"/>
    <n v="19.100000000000001"/>
    <n v="0"/>
    <n v="0"/>
    <n v="0"/>
    <n v="0"/>
    <n v="0"/>
    <n v="0"/>
    <n v="0"/>
    <n v="0"/>
    <n v="0"/>
    <n v="0"/>
    <n v="4.46"/>
    <n v="0"/>
    <n v="0"/>
    <n v="0"/>
    <n v="0"/>
    <n v="0"/>
    <n v="0"/>
    <n v="0"/>
    <n v="1.96"/>
    <n v="0"/>
    <n v="0"/>
    <n v="1.07"/>
    <n v="0"/>
    <n v="8.5"/>
    <n v="0"/>
    <n v="0"/>
    <n v="0"/>
    <n v="0.82499999999999996"/>
    <n v="0.11791666666666667"/>
    <n v="0"/>
    <n v="9.7000000000000003E-2"/>
    <n v="0"/>
    <n v="0"/>
    <n v="0"/>
    <n v="0"/>
    <n v="0"/>
    <n v="0"/>
    <n v="6.4200000000000007E-2"/>
    <n v="0"/>
    <n v="8.5000000000000006E-2"/>
    <n v="0.11500000000000002"/>
    <n v="0"/>
    <n v="0"/>
    <n v="0"/>
    <n v="8243.0999999999985"/>
    <n v="8255.34"/>
    <n v="5243.1"/>
    <n v="6005.34"/>
    <m/>
    <n v="0"/>
    <n v="0"/>
    <s v="Portugal"/>
    <s v="PRT"/>
    <x v="667"/>
  </r>
  <r>
    <n v="797"/>
    <x v="796"/>
    <n v="0"/>
    <n v="0"/>
    <n v="0"/>
    <n v="0"/>
    <n v="0"/>
    <n v="0"/>
    <n v="0"/>
    <n v="0"/>
    <n v="0"/>
    <n v="0"/>
    <n v="0"/>
    <n v="0"/>
    <n v="0"/>
    <n v="0"/>
    <n v="0"/>
    <n v="0"/>
    <n v="0"/>
    <n v="0"/>
    <n v="0"/>
    <n v="0"/>
    <n v="0"/>
    <n v="0"/>
    <n v="0"/>
    <n v="0"/>
    <n v="0"/>
    <n v="0"/>
    <n v="0"/>
    <n v="26.78"/>
    <n v="0"/>
    <n v="0"/>
    <n v="0"/>
    <n v="0"/>
    <n v="0"/>
    <n v="0"/>
    <n v="0"/>
    <n v="0"/>
    <n v="0"/>
    <n v="0"/>
    <n v="0"/>
    <n v="0"/>
    <n v="0"/>
    <n v="0"/>
    <n v="0"/>
    <n v="0"/>
    <n v="0"/>
    <n v="0"/>
    <n v="0"/>
    <n v="0"/>
    <n v="0"/>
    <n v="0"/>
    <n v="0"/>
    <n v="0"/>
    <n v="0"/>
    <n v="0"/>
    <n v="0"/>
    <n v="0"/>
    <n v="0"/>
    <n v="0"/>
    <n v="0"/>
    <n v="0"/>
    <n v="0"/>
    <n v="0"/>
    <n v="0"/>
    <n v="0"/>
    <n v="0"/>
    <n v="0"/>
    <n v="0"/>
    <n v="0"/>
    <n v="0"/>
    <n v="0"/>
    <n v="0"/>
    <n v="0"/>
    <n v="0"/>
    <n v="0"/>
    <n v="0"/>
    <n v="0"/>
    <m/>
    <n v="0"/>
    <n v="0"/>
    <s v="Isle Of Man"/>
    <s v="IMN"/>
    <x v="668"/>
  </r>
  <r>
    <n v="798"/>
    <x v="797"/>
    <n v="3.7"/>
    <n v="27.77"/>
    <n v="0"/>
    <n v="1.85"/>
    <n v="2.78"/>
    <n v="1.08"/>
    <n v="0.63"/>
    <n v="1.07"/>
    <n v="1.23"/>
    <n v="1.84"/>
    <n v="8.1199999999999992"/>
    <n v="0.46"/>
    <n v="7.41"/>
    <n v="1.31"/>
    <n v="2.68"/>
    <n v="0"/>
    <n v="0.93"/>
    <n v="3.38"/>
    <n v="0"/>
    <n v="0.99"/>
    <n v="0"/>
    <n v="337"/>
    <n v="212.94"/>
    <n v="694.37"/>
    <n v="470.32"/>
    <n v="44.01"/>
    <n v="21.04"/>
    <n v="14.61"/>
    <n v="25.28"/>
    <n v="0"/>
    <n v="5.55"/>
    <n v="0"/>
    <n v="0"/>
    <n v="74.040000000000006"/>
    <n v="60.13"/>
    <n v="0"/>
    <n v="0"/>
    <n v="0"/>
    <n v="0"/>
    <n v="0"/>
    <n v="0"/>
    <n v="0"/>
    <n v="1.76"/>
    <n v="0.96"/>
    <n v="0.96"/>
    <n v="0.8"/>
    <n v="1.56"/>
    <n v="1.26"/>
    <n v="1.45"/>
    <n v="1.46"/>
    <n v="0.88"/>
    <n v="7.67"/>
    <n v="0"/>
    <n v="342.56"/>
    <n v="0"/>
    <n v="0.81180000000000008"/>
    <n v="7.6666666666666675E-2"/>
    <n v="0.89319999999999999"/>
    <n v="0.10700000000000001"/>
    <n v="8.7999999999999995E-2"/>
    <n v="4.8000000000000001E-2"/>
    <n v="0.28799999999999998"/>
    <n v="0.24"/>
    <n v="0.378"/>
    <n v="8.6999999999999994E-2"/>
    <n v="8.7599999999999997E-2"/>
    <n v="2.64E-2"/>
    <n v="7.6700000000000004E-2"/>
    <n v="6.7600000000000007E-2"/>
    <n v="3.2759666666666671"/>
    <n v="1195.7278333333336"/>
    <n v="956.5822666666669"/>
    <n v="4568.4360000000006"/>
    <n v="4532.0040000000008"/>
    <n v="2424.2159999999999"/>
    <n v="2215.5839999999998"/>
    <m/>
    <n v="0"/>
    <n v="0"/>
    <s v="Brazil"/>
    <s v="BRA"/>
    <x v="669"/>
  </r>
  <r>
    <n v="799"/>
    <x v="798"/>
    <n v="0"/>
    <n v="0"/>
    <n v="0"/>
    <n v="0"/>
    <n v="0"/>
    <n v="0"/>
    <n v="0"/>
    <n v="0"/>
    <n v="0"/>
    <n v="0"/>
    <n v="0"/>
    <n v="0"/>
    <n v="0"/>
    <n v="1.68"/>
    <n v="0"/>
    <n v="0"/>
    <n v="0"/>
    <n v="0"/>
    <n v="0"/>
    <n v="1.1599999999999999"/>
    <n v="0"/>
    <n v="2348.91"/>
    <n v="0"/>
    <n v="0"/>
    <n v="0"/>
    <n v="0"/>
    <n v="0"/>
    <n v="39.46"/>
    <n v="0"/>
    <n v="0"/>
    <n v="0"/>
    <n v="0"/>
    <n v="0"/>
    <n v="0"/>
    <n v="0"/>
    <n v="0"/>
    <n v="0"/>
    <n v="6289.29"/>
    <n v="6.55"/>
    <n v="0"/>
    <n v="0"/>
    <n v="0"/>
    <n v="0"/>
    <n v="0"/>
    <n v="0"/>
    <n v="0"/>
    <n v="0"/>
    <n v="0"/>
    <n v="0"/>
    <n v="0"/>
    <n v="0"/>
    <n v="0"/>
    <n v="0"/>
    <n v="0"/>
    <n v="0"/>
    <n v="0"/>
    <n v="0"/>
    <n v="0"/>
    <n v="0"/>
    <n v="0"/>
    <n v="0"/>
    <n v="0"/>
    <n v="0"/>
    <n v="0"/>
    <n v="0"/>
    <n v="0"/>
    <n v="0"/>
    <n v="0"/>
    <n v="0"/>
    <n v="0"/>
    <n v="0"/>
    <n v="0"/>
    <n v="0"/>
    <n v="0"/>
    <n v="0"/>
    <n v="0"/>
    <m/>
    <n v="0"/>
    <n v="0"/>
    <s v="United States"/>
    <s v="USA"/>
    <x v="670"/>
  </r>
  <r>
    <n v="800"/>
    <x v="799"/>
    <n v="0"/>
    <n v="0"/>
    <n v="0"/>
    <n v="0"/>
    <n v="0"/>
    <n v="0"/>
    <n v="0"/>
    <n v="0.99"/>
    <n v="2.5499999999999998"/>
    <n v="0"/>
    <n v="0"/>
    <n v="0"/>
    <n v="0"/>
    <n v="0"/>
    <n v="0"/>
    <n v="0"/>
    <n v="0"/>
    <n v="0"/>
    <n v="0"/>
    <n v="0.76"/>
    <n v="0"/>
    <n v="0"/>
    <n v="0"/>
    <n v="0"/>
    <n v="0"/>
    <n v="185.9"/>
    <n v="66.900000000000006"/>
    <n v="65.989999999999995"/>
    <n v="0"/>
    <n v="0"/>
    <n v="0"/>
    <n v="0"/>
    <n v="0"/>
    <n v="0"/>
    <n v="0"/>
    <n v="0"/>
    <n v="0"/>
    <n v="2694.75"/>
    <n v="6.47"/>
    <n v="0"/>
    <n v="0"/>
    <n v="0"/>
    <n v="0"/>
    <n v="0"/>
    <n v="0"/>
    <n v="0"/>
    <n v="0"/>
    <n v="0"/>
    <n v="0"/>
    <n v="0"/>
    <n v="0"/>
    <n v="0"/>
    <n v="0"/>
    <n v="0"/>
    <n v="0"/>
    <n v="1.6829999999999998"/>
    <n v="0"/>
    <n v="0"/>
    <n v="9.9000000000000005E-2"/>
    <n v="0"/>
    <n v="0"/>
    <n v="0"/>
    <n v="0"/>
    <n v="0"/>
    <n v="0"/>
    <n v="0"/>
    <n v="0"/>
    <n v="0"/>
    <n v="0"/>
    <n v="0"/>
    <n v="0"/>
    <n v="0"/>
    <n v="0"/>
    <n v="0"/>
    <n v="0"/>
    <n v="0"/>
    <m/>
    <n v="0"/>
    <n v="0"/>
    <s v="United States"/>
    <s v="USA"/>
    <x v="671"/>
  </r>
  <r>
    <n v="801"/>
    <x v="800"/>
    <n v="0"/>
    <n v="0"/>
    <n v="0"/>
    <n v="0"/>
    <n v="0"/>
    <n v="0"/>
    <n v="0"/>
    <n v="0"/>
    <n v="0"/>
    <n v="0"/>
    <n v="0"/>
    <n v="0"/>
    <n v="0"/>
    <n v="0"/>
    <n v="0"/>
    <n v="0"/>
    <n v="0"/>
    <n v="0"/>
    <n v="0"/>
    <n v="0.82"/>
    <n v="0"/>
    <n v="0"/>
    <n v="0"/>
    <n v="0"/>
    <n v="0"/>
    <n v="0"/>
    <n v="0"/>
    <n v="0"/>
    <n v="0"/>
    <n v="0"/>
    <n v="0"/>
    <n v="0"/>
    <n v="0"/>
    <n v="0"/>
    <n v="0"/>
    <n v="0"/>
    <n v="0"/>
    <n v="3950.63"/>
    <n v="6.57"/>
    <n v="0"/>
    <n v="0"/>
    <n v="0"/>
    <n v="0"/>
    <n v="0"/>
    <n v="0"/>
    <n v="0"/>
    <n v="0"/>
    <n v="0"/>
    <n v="0"/>
    <n v="0"/>
    <n v="0"/>
    <n v="0"/>
    <n v="0"/>
    <n v="0"/>
    <n v="0"/>
    <n v="0"/>
    <n v="0"/>
    <n v="0"/>
    <n v="0"/>
    <n v="0"/>
    <n v="0"/>
    <n v="0"/>
    <n v="0"/>
    <n v="0"/>
    <n v="0"/>
    <n v="0"/>
    <n v="0"/>
    <n v="0"/>
    <n v="0"/>
    <n v="0"/>
    <n v="0"/>
    <n v="0"/>
    <n v="0"/>
    <n v="0"/>
    <n v="0"/>
    <n v="0"/>
    <m/>
    <n v="0"/>
    <n v="0"/>
    <s v="United States"/>
    <s v="USA"/>
    <x v="672"/>
  </r>
  <r>
    <n v="802"/>
    <x v="801"/>
    <n v="0"/>
    <n v="0"/>
    <n v="0"/>
    <n v="0"/>
    <n v="0"/>
    <n v="0"/>
    <n v="0"/>
    <n v="0"/>
    <n v="0"/>
    <n v="0"/>
    <n v="0"/>
    <n v="0"/>
    <n v="0"/>
    <n v="0"/>
    <n v="0"/>
    <n v="0"/>
    <n v="0"/>
    <n v="0"/>
    <n v="0"/>
    <n v="1.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Kingdom"/>
    <s v="GBR"/>
    <x v="673"/>
  </r>
  <r>
    <n v="803"/>
    <x v="802"/>
    <n v="0"/>
    <n v="0"/>
    <n v="0"/>
    <n v="0"/>
    <n v="0"/>
    <n v="0"/>
    <n v="0"/>
    <n v="0.78"/>
    <n v="0"/>
    <n v="1.2"/>
    <n v="0"/>
    <n v="0.25"/>
    <n v="0"/>
    <n v="0"/>
    <n v="0"/>
    <n v="0"/>
    <n v="0"/>
    <n v="0"/>
    <n v="0"/>
    <n v="1.08"/>
    <n v="0"/>
    <n v="0"/>
    <n v="0"/>
    <n v="0"/>
    <n v="0"/>
    <n v="0"/>
    <n v="0"/>
    <n v="6.92"/>
    <n v="0"/>
    <n v="0"/>
    <n v="0"/>
    <n v="0"/>
    <n v="0"/>
    <n v="0"/>
    <n v="0"/>
    <n v="0"/>
    <n v="0"/>
    <n v="0"/>
    <n v="0"/>
    <n v="0"/>
    <n v="0"/>
    <n v="0"/>
    <n v="0"/>
    <n v="0"/>
    <n v="0.31"/>
    <n v="0"/>
    <n v="0"/>
    <n v="0.62"/>
    <n v="0"/>
    <n v="0"/>
    <n v="0"/>
    <n v="7.47"/>
    <n v="0"/>
    <n v="0"/>
    <n v="0"/>
    <n v="0"/>
    <n v="4.9999999999999996E-2"/>
    <n v="0"/>
    <n v="7.8E-2"/>
    <n v="0"/>
    <n v="0"/>
    <n v="9.2999999999999999E-2"/>
    <n v="0"/>
    <n v="0.186"/>
    <n v="0"/>
    <n v="0"/>
    <n v="0"/>
    <n v="7.4700000000000003E-2"/>
    <n v="0"/>
    <n v="0"/>
    <n v="0"/>
    <n v="0"/>
    <n v="0"/>
    <n v="0"/>
    <n v="0"/>
    <n v="0"/>
    <m/>
    <n v="0"/>
    <n v="0"/>
    <s v="Bangladesh"/>
    <s v="BGD"/>
    <x v="674"/>
  </r>
  <r>
    <n v="804"/>
    <x v="803"/>
    <n v="2.16"/>
    <n v="8.66"/>
    <n v="5.19"/>
    <n v="0"/>
    <n v="0"/>
    <n v="0.31"/>
    <n v="0.16"/>
    <n v="0.81"/>
    <n v="0.69"/>
    <n v="1.27"/>
    <n v="8.7799999999999994"/>
    <n v="0.27"/>
    <n v="0"/>
    <n v="0"/>
    <n v="0"/>
    <n v="2.77"/>
    <n v="0.43"/>
    <n v="3.21"/>
    <n v="15.15"/>
    <n v="1.1200000000000001"/>
    <n v="0"/>
    <n v="125.17"/>
    <n v="70.62"/>
    <n v="343.43"/>
    <n v="176.62"/>
    <n v="29.49"/>
    <n v="15.98"/>
    <n v="5.58"/>
    <n v="17.600000000000001"/>
    <n v="17.32"/>
    <n v="4.33"/>
    <n v="16.62"/>
    <n v="18.18"/>
    <n v="47.58"/>
    <n v="35.9"/>
    <n v="1054.02"/>
    <n v="534.44000000000005"/>
    <n v="277.67"/>
    <n v="10.28"/>
    <n v="1.73"/>
    <n v="0.43"/>
    <n v="3.03"/>
    <n v="2.4500000000000002"/>
    <n v="2.25"/>
    <n v="0.33"/>
    <n v="0.33"/>
    <n v="1.99"/>
    <n v="0.66"/>
    <n v="0.68"/>
    <n v="1.08"/>
    <n v="0.55000000000000004"/>
    <n v="6.87"/>
    <n v="31276.81"/>
    <n v="59.37"/>
    <n v="1821.05"/>
    <n v="0.45539999999999992"/>
    <n v="5.2916666666666667E-2"/>
    <n v="0.96579999999999999"/>
    <n v="8.1000000000000003E-2"/>
    <n v="0.12250000000000001"/>
    <n v="0.1125"/>
    <n v="9.9000000000000005E-2"/>
    <n v="9.9000000000000005E-2"/>
    <n v="0.19800000000000001"/>
    <n v="4.0800000000000003E-2"/>
    <n v="6.4799999999999996E-2"/>
    <n v="1.6500000000000001E-2"/>
    <n v="6.8700000000000011E-2"/>
    <n v="6.4200000000000007E-2"/>
    <n v="2.4411166666666668"/>
    <n v="891.0075833333334"/>
    <n v="712.80606666666677"/>
    <n v="2309.3519999999999"/>
    <n v="1779.9120000000003"/>
    <n v="999.79200000000003"/>
    <n v="825.91200000000003"/>
    <m/>
    <n v="74.351399999999998"/>
    <n v="241.30640000000002"/>
    <s v="Bangladesh"/>
    <s v="BGD"/>
    <x v="675"/>
  </r>
  <r>
    <n v="805"/>
    <x v="804"/>
    <n v="11"/>
    <n v="60"/>
    <n v="7.55"/>
    <n v="4"/>
    <n v="3.8"/>
    <n v="1.6"/>
    <n v="1.19"/>
    <n v="1.1499999999999999"/>
    <n v="1.31"/>
    <n v="2.5"/>
    <n v="9.34"/>
    <n v="0.77"/>
    <n v="7"/>
    <n v="1.52"/>
    <n v="1.89"/>
    <n v="4.6500000000000004"/>
    <n v="1.5"/>
    <n v="6.73"/>
    <n v="30"/>
    <n v="1.65"/>
    <n v="0"/>
    <n v="492.9"/>
    <n v="309.82"/>
    <n v="856.25"/>
    <n v="564.74"/>
    <n v="332.55"/>
    <n v="15.62"/>
    <n v="17.18"/>
    <n v="42.69"/>
    <n v="0"/>
    <n v="9.1999999999999993"/>
    <n v="70.94"/>
    <n v="49.17"/>
    <n v="79.69"/>
    <n v="106"/>
    <n v="2425.83"/>
    <n v="1508.38"/>
    <n v="1122.95"/>
    <n v="4.25"/>
    <n v="2.5"/>
    <n v="1"/>
    <n v="0"/>
    <n v="1.38"/>
    <n v="1.94"/>
    <n v="0.77"/>
    <n v="1.44"/>
    <n v="2.93"/>
    <n v="2.29"/>
    <n v="2.59"/>
    <n v="1.66"/>
    <n v="1.0900000000000001"/>
    <n v="10.5"/>
    <n v="0"/>
    <n v="564.29"/>
    <n v="10120"/>
    <n v="0.86459999999999992"/>
    <n v="0.10416666666666667"/>
    <n v="1.0274000000000001"/>
    <n v="0.11499999999999999"/>
    <n v="6.8999999999999992E-2"/>
    <n v="9.7000000000000003E-2"/>
    <n v="0.23100000000000001"/>
    <n v="0.432"/>
    <n v="0.68700000000000006"/>
    <n v="0.15539999999999998"/>
    <n v="9.9599999999999994E-2"/>
    <n v="3.27E-2"/>
    <n v="0.10500000000000001"/>
    <n v="0.1346"/>
    <n v="4.154466666666667"/>
    <n v="1516.3803333333335"/>
    <n v="1213.1042666666669"/>
    <n v="7273.3680000000004"/>
    <n v="7119.1920000000009"/>
    <n v="5093.268"/>
    <n v="4824.9120000000003"/>
    <m/>
    <n v="206.43519999999998"/>
    <n v="1188.4351999999999"/>
    <s v="Latvia"/>
    <s v="LVA"/>
    <x v="676"/>
  </r>
  <r>
    <n v="806"/>
    <x v="805"/>
    <n v="6.4"/>
    <n v="25.59"/>
    <n v="7.08"/>
    <n v="1.54"/>
    <n v="2.2200000000000002"/>
    <n v="1.19"/>
    <n v="0.91"/>
    <n v="1.18"/>
    <n v="0.63"/>
    <n v="2.15"/>
    <n v="6.5"/>
    <n v="0.52"/>
    <n v="5.12"/>
    <n v="0.55000000000000004"/>
    <n v="0.94"/>
    <n v="3.5"/>
    <n v="0.68"/>
    <n v="5.97"/>
    <n v="0"/>
    <n v="1.46"/>
    <n v="0"/>
    <n v="338.98"/>
    <n v="219.59"/>
    <n v="524.4"/>
    <n v="348.52"/>
    <n v="0"/>
    <n v="15.78"/>
    <n v="11.93"/>
    <n v="22.32"/>
    <n v="0"/>
    <n v="0"/>
    <n v="69.38"/>
    <n v="0"/>
    <n v="78.19"/>
    <n v="69.95"/>
    <n v="1819.43"/>
    <n v="1332.73"/>
    <n v="595.28"/>
    <n v="8"/>
    <n v="1.28"/>
    <n v="0"/>
    <n v="0"/>
    <n v="0.94"/>
    <n v="1.02"/>
    <n v="1.0900000000000001"/>
    <n v="0.36"/>
    <n v="1.39"/>
    <n v="1.67"/>
    <n v="2.0299999999999998"/>
    <n v="1.67"/>
    <n v="0.94"/>
    <n v="9.77"/>
    <n v="0"/>
    <n v="0"/>
    <n v="0"/>
    <n v="0.41579999999999995"/>
    <n v="8.9583333333333334E-2"/>
    <n v="0.71500000000000008"/>
    <n v="0.11799999999999999"/>
    <n v="4.7E-2"/>
    <n v="5.1000000000000004E-2"/>
    <n v="0.32700000000000007"/>
    <n v="0.108"/>
    <n v="0.501"/>
    <n v="0.12179999999999998"/>
    <n v="0.1002"/>
    <n v="2.8199999999999996E-2"/>
    <n v="9.7699999999999995E-2"/>
    <n v="0.11939999999999999"/>
    <n v="2.8396833333333333"/>
    <n v="1036.4844166666667"/>
    <n v="829.18753333333336"/>
    <n v="0"/>
    <n v="0"/>
    <n v="0"/>
    <n v="0"/>
    <m/>
    <n v="0"/>
    <n v="0"/>
    <s v="Serbia"/>
    <s v="SRB"/>
    <x v="677"/>
  </r>
  <r>
    <n v="807"/>
    <x v="806"/>
    <n v="20.93"/>
    <n v="75.67"/>
    <n v="8.15"/>
    <n v="5.82"/>
    <n v="5.7"/>
    <n v="1.66"/>
    <n v="1.02"/>
    <n v="1.24"/>
    <n v="1.38"/>
    <n v="3.26"/>
    <n v="6.8"/>
    <n v="1.22"/>
    <n v="8.15"/>
    <n v="2.38"/>
    <n v="0"/>
    <n v="0"/>
    <n v="2.33"/>
    <n v="8.23"/>
    <n v="87.67"/>
    <n v="1.68"/>
    <n v="0"/>
    <n v="979.86"/>
    <n v="652.67999999999995"/>
    <n v="0"/>
    <n v="948.82"/>
    <n v="0"/>
    <n v="37.49"/>
    <n v="15.86"/>
    <n v="28.72"/>
    <n v="0"/>
    <n v="0"/>
    <n v="0"/>
    <n v="0"/>
    <n v="82.95"/>
    <n v="0"/>
    <n v="0"/>
    <n v="0"/>
    <n v="2478.36"/>
    <n v="5.88"/>
    <n v="0"/>
    <n v="0"/>
    <n v="0"/>
    <n v="0"/>
    <n v="0"/>
    <n v="0"/>
    <n v="1.05"/>
    <n v="3.93"/>
    <n v="2.25"/>
    <n v="0"/>
    <n v="1.1399999999999999"/>
    <n v="1.65"/>
    <n v="14.38"/>
    <n v="0"/>
    <n v="0"/>
    <n v="0"/>
    <n v="0.91079999999999983"/>
    <n v="0.13583333333333333"/>
    <n v="0.748"/>
    <n v="0.124"/>
    <n v="0"/>
    <n v="0"/>
    <n v="0"/>
    <n v="0.315"/>
    <n v="0.67500000000000004"/>
    <n v="0"/>
    <n v="6.8399999999999989E-2"/>
    <n v="4.9499999999999995E-2"/>
    <n v="0.14380000000000001"/>
    <n v="0.16460000000000002"/>
    <n v="0"/>
    <n v="0"/>
    <n v="0"/>
    <n v="0"/>
    <n v="0"/>
    <n v="0"/>
    <n v="0"/>
    <m/>
    <n v="0"/>
    <n v="0"/>
    <s v="United Kingdom"/>
    <s v="GBR"/>
    <x v="678"/>
  </r>
  <r>
    <n v="808"/>
    <x v="807"/>
    <n v="0"/>
    <n v="0"/>
    <n v="0"/>
    <n v="0"/>
    <n v="0"/>
    <n v="0"/>
    <n v="0"/>
    <n v="0.69"/>
    <n v="0.41"/>
    <n v="0"/>
    <n v="0"/>
    <n v="0.34"/>
    <n v="0"/>
    <n v="0"/>
    <n v="0"/>
    <n v="0"/>
    <n v="0"/>
    <n v="0"/>
    <n v="0"/>
    <n v="1.1599999999999999"/>
    <n v="0"/>
    <n v="0"/>
    <n v="0"/>
    <n v="0"/>
    <n v="0"/>
    <n v="0"/>
    <n v="0"/>
    <n v="0"/>
    <n v="0"/>
    <n v="0"/>
    <n v="0"/>
    <n v="0"/>
    <n v="0"/>
    <n v="0"/>
    <n v="0"/>
    <n v="0"/>
    <n v="0"/>
    <n v="0"/>
    <n v="0"/>
    <n v="0"/>
    <n v="0"/>
    <n v="0"/>
    <n v="1.49"/>
    <n v="0"/>
    <n v="0.31"/>
    <n v="0"/>
    <n v="0"/>
    <n v="0"/>
    <n v="0"/>
    <n v="0"/>
    <n v="0"/>
    <n v="0"/>
    <n v="0"/>
    <n v="0"/>
    <n v="0"/>
    <n v="0.27059999999999995"/>
    <n v="0"/>
    <n v="0"/>
    <n v="6.8999999999999992E-2"/>
    <n v="7.4499999999999997E-2"/>
    <n v="0"/>
    <n v="9.2999999999999999E-2"/>
    <n v="0"/>
    <n v="0"/>
    <n v="0"/>
    <n v="0"/>
    <n v="0"/>
    <n v="0"/>
    <n v="0"/>
    <n v="0"/>
    <n v="0"/>
    <n v="0"/>
    <n v="0"/>
    <n v="0"/>
    <n v="0"/>
    <n v="0"/>
    <m/>
    <n v="0"/>
    <n v="0"/>
    <s v="India"/>
    <s v="IND"/>
    <x v="679"/>
  </r>
  <r>
    <n v="809"/>
    <x v="808"/>
    <n v="8.76"/>
    <n v="0"/>
    <n v="0"/>
    <n v="0"/>
    <n v="0"/>
    <n v="0"/>
    <n v="0"/>
    <n v="1.1599999999999999"/>
    <n v="1.64"/>
    <n v="3.03"/>
    <n v="13.95"/>
    <n v="0"/>
    <n v="0"/>
    <n v="0"/>
    <n v="0"/>
    <n v="0"/>
    <n v="0"/>
    <n v="6.52"/>
    <n v="0"/>
    <n v="1.6"/>
    <n v="0"/>
    <n v="393.69"/>
    <n v="269.38"/>
    <n v="734.07"/>
    <n v="0"/>
    <n v="249.76"/>
    <n v="13.81"/>
    <n v="26.91"/>
    <n v="0"/>
    <n v="0"/>
    <n v="0"/>
    <n v="0"/>
    <n v="0"/>
    <n v="84.18"/>
    <n v="0"/>
    <n v="0"/>
    <n v="0"/>
    <n v="812.64"/>
    <n v="0"/>
    <n v="0"/>
    <n v="0"/>
    <n v="0"/>
    <n v="1.85"/>
    <n v="0"/>
    <n v="0"/>
    <n v="0"/>
    <n v="0"/>
    <n v="0"/>
    <n v="0"/>
    <n v="0"/>
    <n v="0"/>
    <n v="12.73"/>
    <n v="0"/>
    <n v="0"/>
    <n v="0"/>
    <n v="1.0823999999999998"/>
    <n v="0.12625"/>
    <n v="1.5345"/>
    <n v="0.11599999999999999"/>
    <n v="9.2499999999999999E-2"/>
    <n v="0"/>
    <n v="0"/>
    <n v="0"/>
    <n v="0"/>
    <n v="0"/>
    <n v="0"/>
    <n v="0"/>
    <n v="0.12730000000000002"/>
    <n v="0.13040000000000002"/>
    <n v="0"/>
    <n v="0"/>
    <n v="0"/>
    <n v="6097.5839999999998"/>
    <n v="0"/>
    <n v="4055.3040000000001"/>
    <n v="3987.5640000000003"/>
    <m/>
    <n v="0"/>
    <n v="0"/>
    <s v="Hungary"/>
    <s v="HUN"/>
    <x v="680"/>
  </r>
  <r>
    <n v="810"/>
    <x v="809"/>
    <n v="19.96"/>
    <n v="74.27"/>
    <n v="0"/>
    <n v="6.03"/>
    <n v="6.73"/>
    <n v="2.4"/>
    <n v="1.6"/>
    <n v="0"/>
    <n v="0"/>
    <n v="0"/>
    <n v="0"/>
    <n v="0"/>
    <n v="0"/>
    <n v="1.61"/>
    <n v="0"/>
    <n v="0"/>
    <n v="0"/>
    <n v="0"/>
    <n v="0"/>
    <n v="1.1299999999999999"/>
    <n v="0"/>
    <n v="0"/>
    <n v="0"/>
    <n v="0"/>
    <n v="0"/>
    <n v="0"/>
    <n v="60.35"/>
    <n v="43.95"/>
    <n v="0"/>
    <n v="0"/>
    <n v="0"/>
    <n v="0"/>
    <n v="0"/>
    <n v="0"/>
    <n v="0"/>
    <n v="0"/>
    <n v="0"/>
    <n v="4475"/>
    <n v="6.51"/>
    <n v="0"/>
    <n v="0"/>
    <n v="0"/>
    <n v="0"/>
    <n v="0"/>
    <n v="0"/>
    <n v="0"/>
    <n v="4.41"/>
    <n v="0"/>
    <n v="0"/>
    <n v="0"/>
    <n v="0"/>
    <n v="0"/>
    <n v="0"/>
    <n v="0"/>
    <n v="0"/>
    <n v="0"/>
    <n v="0"/>
    <n v="0"/>
    <n v="0"/>
    <n v="0"/>
    <n v="0"/>
    <n v="0"/>
    <n v="0"/>
    <n v="0"/>
    <n v="0"/>
    <n v="0"/>
    <n v="0"/>
    <n v="0"/>
    <n v="0"/>
    <n v="0"/>
    <n v="0"/>
    <n v="0"/>
    <n v="0"/>
    <n v="0"/>
    <n v="0"/>
    <n v="0"/>
    <m/>
    <n v="0"/>
    <n v="0"/>
    <s v="United States"/>
    <s v="USA"/>
    <x v="165"/>
  </r>
  <r>
    <n v="811"/>
    <x v="810"/>
    <n v="0"/>
    <n v="0"/>
    <n v="0"/>
    <n v="0"/>
    <n v="0"/>
    <n v="0"/>
    <n v="0"/>
    <n v="0"/>
    <n v="0"/>
    <n v="0"/>
    <n v="0"/>
    <n v="0"/>
    <n v="0"/>
    <n v="0"/>
    <n v="0"/>
    <n v="0"/>
    <n v="0"/>
    <n v="0"/>
    <n v="0"/>
    <n v="0.57999999999999996"/>
    <n v="0"/>
    <n v="0"/>
    <n v="0"/>
    <n v="0"/>
    <n v="0"/>
    <n v="0"/>
    <n v="0"/>
    <n v="34.15"/>
    <n v="0"/>
    <n v="0"/>
    <n v="0"/>
    <n v="0"/>
    <n v="0"/>
    <n v="0"/>
    <n v="0"/>
    <n v="0"/>
    <n v="0"/>
    <n v="0"/>
    <n v="0"/>
    <n v="0"/>
    <n v="0"/>
    <n v="0"/>
    <n v="0"/>
    <n v="0"/>
    <n v="0"/>
    <n v="0"/>
    <n v="0"/>
    <n v="0"/>
    <n v="0"/>
    <n v="0"/>
    <n v="0"/>
    <n v="0"/>
    <n v="0"/>
    <n v="0"/>
    <n v="0"/>
    <n v="0"/>
    <n v="0"/>
    <n v="0"/>
    <n v="0"/>
    <n v="0"/>
    <n v="0"/>
    <n v="0"/>
    <n v="0"/>
    <n v="0"/>
    <n v="0"/>
    <n v="0"/>
    <n v="0"/>
    <n v="0"/>
    <n v="0"/>
    <n v="0"/>
    <n v="0"/>
    <n v="0"/>
    <n v="0"/>
    <n v="0"/>
    <n v="0"/>
    <n v="0"/>
    <m/>
    <n v="0"/>
    <n v="0"/>
    <s v="Saudi Arabia"/>
    <s v="SAU"/>
    <x v="681"/>
  </r>
  <r>
    <n v="812"/>
    <x v="811"/>
    <n v="3.71"/>
    <n v="20.89"/>
    <n v="0"/>
    <n v="0.93"/>
    <n v="2.09"/>
    <n v="0.75"/>
    <n v="0"/>
    <n v="1.98"/>
    <n v="1.77"/>
    <n v="1.76"/>
    <n v="0"/>
    <n v="0.64"/>
    <n v="11.14"/>
    <n v="0.87"/>
    <n v="0"/>
    <n v="1.86"/>
    <n v="0"/>
    <n v="3.87"/>
    <n v="0"/>
    <n v="1.07"/>
    <n v="0"/>
    <n v="492.06"/>
    <n v="247.58"/>
    <n v="940.03"/>
    <n v="550.41999999999996"/>
    <n v="91.46"/>
    <n v="19.5"/>
    <n v="5.48"/>
    <n v="50.29"/>
    <n v="0"/>
    <n v="0"/>
    <n v="0"/>
    <n v="0"/>
    <n v="0"/>
    <n v="73.349999999999994"/>
    <n v="0"/>
    <n v="0"/>
    <n v="324.95"/>
    <n v="0"/>
    <n v="0"/>
    <n v="0"/>
    <n v="0"/>
    <n v="4.41"/>
    <n v="0"/>
    <n v="1.56"/>
    <n v="0"/>
    <n v="2.42"/>
    <n v="0.95"/>
    <n v="0"/>
    <n v="1.76"/>
    <n v="1.23"/>
    <n v="8.24"/>
    <n v="0"/>
    <n v="0"/>
    <n v="0"/>
    <n v="1.1681999999999999"/>
    <n v="7.3333333333333334E-2"/>
    <n v="0"/>
    <n v="0.19800000000000001"/>
    <n v="0.2205"/>
    <n v="0"/>
    <n v="0.46799999999999997"/>
    <n v="0"/>
    <n v="0.28499999999999998"/>
    <n v="0"/>
    <n v="0.1056"/>
    <n v="3.6900000000000002E-2"/>
    <n v="8.2400000000000001E-2"/>
    <n v="7.7399999999999997E-2"/>
    <n v="0"/>
    <n v="0"/>
    <n v="0"/>
    <n v="6268.62"/>
    <n v="5515.6919999999991"/>
    <n v="3580.7999999999997"/>
    <n v="2790.1320000000001"/>
    <m/>
    <n v="0"/>
    <n v="0"/>
    <s v="Cambodia"/>
    <s v="KHM"/>
    <x v="682"/>
  </r>
  <r>
    <n v="813"/>
    <x v="812"/>
    <n v="0"/>
    <n v="0"/>
    <n v="0"/>
    <n v="0"/>
    <n v="0"/>
    <n v="0"/>
    <n v="0"/>
    <n v="0"/>
    <n v="0"/>
    <n v="0"/>
    <n v="0"/>
    <n v="0"/>
    <n v="0"/>
    <n v="0"/>
    <n v="0"/>
    <n v="0"/>
    <n v="0"/>
    <n v="0"/>
    <n v="0"/>
    <n v="1.65"/>
    <n v="0"/>
    <n v="0"/>
    <n v="0"/>
    <n v="0"/>
    <n v="0"/>
    <n v="0"/>
    <n v="0"/>
    <n v="13.31"/>
    <n v="0"/>
    <n v="0"/>
    <n v="0"/>
    <n v="0"/>
    <n v="0"/>
    <n v="0"/>
    <n v="0"/>
    <n v="0"/>
    <n v="0"/>
    <n v="0"/>
    <n v="5.9"/>
    <n v="0"/>
    <n v="0"/>
    <n v="0"/>
    <n v="0"/>
    <n v="0"/>
    <n v="0"/>
    <n v="0"/>
    <n v="4.07"/>
    <n v="0"/>
    <n v="0"/>
    <n v="0"/>
    <n v="0"/>
    <n v="0"/>
    <n v="0"/>
    <n v="0"/>
    <n v="0"/>
    <n v="0"/>
    <n v="0"/>
    <n v="0"/>
    <n v="0"/>
    <n v="0"/>
    <n v="0"/>
    <n v="0"/>
    <n v="0"/>
    <n v="0"/>
    <n v="0"/>
    <n v="0"/>
    <n v="0"/>
    <n v="0"/>
    <n v="0"/>
    <n v="0"/>
    <n v="0"/>
    <n v="0"/>
    <n v="0"/>
    <n v="0"/>
    <n v="0"/>
    <n v="0"/>
    <m/>
    <n v="0"/>
    <n v="0"/>
    <s v="United Kingdom"/>
    <s v="GBR"/>
    <x v="683"/>
  </r>
  <r>
    <n v="814"/>
    <x v="813"/>
    <n v="2.5"/>
    <n v="25.03"/>
    <n v="0"/>
    <n v="2.35"/>
    <n v="3.76"/>
    <n v="0.98"/>
    <n v="0"/>
    <n v="1.64"/>
    <n v="0"/>
    <n v="0"/>
    <n v="0"/>
    <n v="0.59"/>
    <n v="0"/>
    <n v="0"/>
    <n v="0"/>
    <n v="0"/>
    <n v="0"/>
    <n v="0"/>
    <n v="0"/>
    <n v="0.88"/>
    <n v="0"/>
    <n v="0"/>
    <n v="0"/>
    <n v="0"/>
    <n v="1367.42"/>
    <n v="0"/>
    <n v="0"/>
    <n v="2.86"/>
    <n v="0"/>
    <n v="0"/>
    <n v="0"/>
    <n v="0"/>
    <n v="0"/>
    <n v="0"/>
    <n v="0"/>
    <n v="0"/>
    <n v="0"/>
    <n v="0"/>
    <n v="0"/>
    <n v="0"/>
    <n v="0"/>
    <n v="0"/>
    <n v="0"/>
    <n v="0"/>
    <n v="0"/>
    <n v="0"/>
    <n v="2.2200000000000002"/>
    <n v="0"/>
    <n v="0"/>
    <n v="0"/>
    <n v="0"/>
    <n v="0"/>
    <n v="0"/>
    <n v="0"/>
    <n v="0"/>
    <n v="0"/>
    <n v="0"/>
    <n v="0"/>
    <n v="0.16399999999999998"/>
    <n v="0"/>
    <n v="0"/>
    <n v="0"/>
    <n v="0"/>
    <n v="0"/>
    <n v="0"/>
    <n v="0"/>
    <n v="0"/>
    <n v="0"/>
    <n v="0"/>
    <n v="0"/>
    <n v="0"/>
    <n v="0"/>
    <n v="0"/>
    <n v="0"/>
    <n v="0"/>
    <n v="0"/>
    <m/>
    <n v="0"/>
    <n v="0"/>
    <s v="Indonesia"/>
    <s v="IDN"/>
    <x v="684"/>
  </r>
  <r>
    <n v="815"/>
    <x v="814"/>
    <n v="9"/>
    <n v="40"/>
    <n v="0"/>
    <n v="4.5"/>
    <n v="0"/>
    <n v="1.67"/>
    <n v="0"/>
    <n v="1.42"/>
    <n v="1.59"/>
    <n v="2.62"/>
    <n v="9.86"/>
    <n v="1.02"/>
    <n v="7.99"/>
    <n v="1.42"/>
    <n v="1.9"/>
    <n v="4.8"/>
    <n v="1"/>
    <n v="7.05"/>
    <n v="28"/>
    <n v="1.45"/>
    <n v="0"/>
    <n v="541"/>
    <n v="411.11"/>
    <n v="1007.14"/>
    <n v="707.14"/>
    <n v="204.53"/>
    <n v="15.83"/>
    <n v="13.43"/>
    <n v="32.67"/>
    <n v="0"/>
    <n v="8"/>
    <n v="70"/>
    <n v="0"/>
    <n v="81.5"/>
    <n v="92.5"/>
    <n v="0"/>
    <n v="0"/>
    <n v="1314.8"/>
    <n v="4.07"/>
    <n v="2.5"/>
    <n v="0"/>
    <n v="0"/>
    <n v="1.22"/>
    <n v="2.15"/>
    <n v="0.84"/>
    <n v="1.82"/>
    <n v="2.75"/>
    <n v="2.39"/>
    <n v="2.89"/>
    <n v="1.47"/>
    <n v="1.07"/>
    <n v="13"/>
    <n v="0"/>
    <n v="0"/>
    <n v="0"/>
    <n v="1.0493999999999999"/>
    <n v="0.10916666666666668"/>
    <n v="1.0846"/>
    <n v="0.14199999999999999"/>
    <n v="6.0999999999999999E-2"/>
    <n v="0.1075"/>
    <n v="0.252"/>
    <n v="0.54600000000000004"/>
    <n v="0.71699999999999997"/>
    <n v="0.1734"/>
    <n v="8.8200000000000001E-2"/>
    <n v="3.2100000000000004E-2"/>
    <n v="0.13"/>
    <n v="0.14100000000000001"/>
    <n v="4.6333666666666655"/>
    <n v="1691.1788333333329"/>
    <n v="1352.9430666666665"/>
    <n v="7388.5920000000015"/>
    <n v="7623.6720000000005"/>
    <n v="4591.7519999999995"/>
    <n v="4959.4019999999991"/>
    <m/>
    <n v="0"/>
    <n v="0"/>
    <s v="Lithuania"/>
    <s v="LTU"/>
    <x v="685"/>
  </r>
  <r>
    <n v="816"/>
    <x v="815"/>
    <n v="0"/>
    <n v="0"/>
    <n v="0"/>
    <n v="0"/>
    <n v="0"/>
    <n v="0"/>
    <n v="0"/>
    <n v="0"/>
    <n v="0"/>
    <n v="0"/>
    <n v="0"/>
    <n v="0"/>
    <n v="0"/>
    <n v="0"/>
    <n v="0"/>
    <n v="0"/>
    <n v="0"/>
    <n v="0"/>
    <n v="0"/>
    <n v="0.92"/>
    <n v="0"/>
    <n v="0"/>
    <n v="0"/>
    <n v="0"/>
    <n v="0"/>
    <n v="0"/>
    <n v="0"/>
    <n v="38.04"/>
    <n v="0"/>
    <n v="0"/>
    <n v="0"/>
    <n v="0"/>
    <n v="0"/>
    <n v="0"/>
    <n v="0"/>
    <n v="0"/>
    <n v="0"/>
    <n v="0"/>
    <n v="6.8"/>
    <n v="0"/>
    <n v="0"/>
    <n v="0"/>
    <n v="0"/>
    <n v="0"/>
    <n v="0"/>
    <n v="0"/>
    <n v="0"/>
    <n v="0"/>
    <n v="0"/>
    <n v="0"/>
    <n v="0"/>
    <n v="0"/>
    <n v="0"/>
    <n v="0"/>
    <n v="0"/>
    <n v="0"/>
    <n v="0"/>
    <n v="0"/>
    <n v="0"/>
    <n v="0"/>
    <n v="0"/>
    <n v="0"/>
    <n v="0"/>
    <n v="0"/>
    <n v="0"/>
    <n v="0"/>
    <n v="0"/>
    <n v="0"/>
    <n v="0"/>
    <n v="0"/>
    <n v="0"/>
    <n v="0"/>
    <n v="0"/>
    <n v="0"/>
    <n v="0"/>
    <n v="0"/>
    <m/>
    <n v="0"/>
    <n v="0"/>
    <s v="Canada"/>
    <s v="CAN"/>
    <x v="686"/>
  </r>
  <r>
    <n v="817"/>
    <x v="816"/>
    <n v="0"/>
    <n v="0"/>
    <n v="0"/>
    <n v="0"/>
    <n v="0"/>
    <n v="0"/>
    <n v="0"/>
    <n v="1.18"/>
    <n v="1.38"/>
    <n v="2.58"/>
    <n v="10.75"/>
    <n v="0"/>
    <n v="0"/>
    <n v="1.4"/>
    <n v="0"/>
    <n v="0"/>
    <n v="0"/>
    <n v="6.83"/>
    <n v="0"/>
    <n v="1.42"/>
    <n v="0"/>
    <n v="0"/>
    <n v="0"/>
    <n v="0"/>
    <n v="0"/>
    <n v="148.53"/>
    <n v="13.5"/>
    <n v="13.9"/>
    <n v="0"/>
    <n v="0"/>
    <n v="0"/>
    <n v="0"/>
    <n v="0"/>
    <n v="0"/>
    <n v="0"/>
    <n v="0"/>
    <n v="0"/>
    <n v="1203.6400000000001"/>
    <n v="3.88"/>
    <n v="0"/>
    <n v="0"/>
    <n v="0"/>
    <n v="0"/>
    <n v="0"/>
    <n v="0.65"/>
    <n v="0"/>
    <n v="0"/>
    <n v="2.12"/>
    <n v="0"/>
    <n v="1.66"/>
    <n v="0"/>
    <n v="0"/>
    <n v="0"/>
    <n v="0"/>
    <n v="0"/>
    <n v="0.91079999999999983"/>
    <n v="0.1075"/>
    <n v="1.1825000000000001"/>
    <n v="0.11799999999999999"/>
    <n v="0"/>
    <n v="0"/>
    <n v="0.19500000000000001"/>
    <n v="0"/>
    <n v="0.63600000000000001"/>
    <n v="0"/>
    <n v="9.9599999999999994E-2"/>
    <n v="0"/>
    <n v="0"/>
    <n v="0.1366"/>
    <n v="0"/>
    <n v="0"/>
    <n v="0"/>
    <n v="0"/>
    <n v="0"/>
    <n v="0"/>
    <n v="0"/>
    <m/>
    <n v="0"/>
    <n v="0"/>
    <s v="Lithuania"/>
    <s v="LTU"/>
    <x v="687"/>
  </r>
  <r>
    <n v="818"/>
    <x v="817"/>
    <n v="6.67"/>
    <n v="35.57"/>
    <n v="6.78"/>
    <n v="3.33"/>
    <n v="4"/>
    <n v="1.28"/>
    <n v="0.4"/>
    <n v="1.01"/>
    <n v="0.79"/>
    <n v="1.88"/>
    <n v="9.2200000000000006"/>
    <n v="0.3"/>
    <n v="8.56"/>
    <n v="1.75"/>
    <n v="2.7"/>
    <n v="1.65"/>
    <n v="0.63"/>
    <n v="6.87"/>
    <n v="0"/>
    <n v="1.57"/>
    <n v="0"/>
    <n v="756.73"/>
    <n v="581.37"/>
    <n v="1158.71"/>
    <n v="841.75"/>
    <n v="40.270000000000003"/>
    <n v="11.07"/>
    <n v="7.19"/>
    <n v="47.05"/>
    <n v="23.34"/>
    <n v="0"/>
    <n v="59.12"/>
    <n v="0"/>
    <n v="73.72"/>
    <n v="54.24"/>
    <n v="0"/>
    <n v="0"/>
    <n v="463.45"/>
    <n v="0"/>
    <n v="0"/>
    <n v="0.89"/>
    <n v="0"/>
    <n v="1.18"/>
    <n v="1.2"/>
    <n v="0.77"/>
    <n v="1.05"/>
    <n v="2.56"/>
    <n v="1.73"/>
    <n v="0.98"/>
    <n v="1.46"/>
    <n v="0.54"/>
    <n v="16.059999999999999"/>
    <n v="0"/>
    <n v="0"/>
    <n v="0"/>
    <n v="0.52139999999999997"/>
    <n v="7.8333333333333324E-2"/>
    <n v="1.0142000000000002"/>
    <n v="0.10100000000000001"/>
    <n v="5.8999999999999997E-2"/>
    <n v="0.06"/>
    <n v="0.23100000000000001"/>
    <n v="0.315"/>
    <n v="0.51899999999999991"/>
    <n v="5.8799999999999998E-2"/>
    <n v="8.7599999999999997E-2"/>
    <n v="1.6199999999999999E-2"/>
    <n v="0.16059999999999999"/>
    <n v="0.13740000000000002"/>
    <n v="3.3595333333333341"/>
    <n v="1226.2296666666671"/>
    <n v="980.9837333333337"/>
    <n v="7263.5880000000016"/>
    <n v="7834.6260000000002"/>
    <n v="4851.7080000000005"/>
    <n v="5491.2060000000001"/>
    <m/>
    <n v="0"/>
    <n v="0"/>
    <s v="Turkey"/>
    <s v="TUR"/>
    <x v="688"/>
  </r>
  <r>
    <n v="819"/>
    <x v="818"/>
    <n v="0"/>
    <n v="0"/>
    <n v="0"/>
    <n v="0"/>
    <n v="0"/>
    <n v="0"/>
    <n v="0"/>
    <n v="0"/>
    <n v="0"/>
    <n v="0"/>
    <n v="0"/>
    <n v="0"/>
    <n v="0"/>
    <n v="0"/>
    <n v="0"/>
    <n v="0"/>
    <n v="0"/>
    <n v="0"/>
    <n v="0"/>
    <n v="1.1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Japan"/>
    <s v="JPN"/>
    <x v="689"/>
  </r>
  <r>
    <n v="820"/>
    <x v="819"/>
    <n v="3.94"/>
    <n v="26.25"/>
    <n v="5.25"/>
    <n v="1.31"/>
    <n v="2.62"/>
    <n v="0.47"/>
    <n v="0.28999999999999998"/>
    <n v="1.75"/>
    <n v="1.36"/>
    <n v="1.65"/>
    <n v="12.95"/>
    <n v="0.47"/>
    <n v="7.61"/>
    <n v="0.87"/>
    <n v="1.78"/>
    <n v="2.89"/>
    <n v="0.66"/>
    <n v="3.23"/>
    <n v="27.56"/>
    <n v="1.1000000000000001"/>
    <n v="20996.73"/>
    <n v="874.43"/>
    <n v="543.59"/>
    <n v="2167.91"/>
    <n v="1126.78"/>
    <n v="53.04"/>
    <n v="12.94"/>
    <n v="9.32"/>
    <n v="56.01"/>
    <n v="28.27"/>
    <n v="7.87"/>
    <n v="61.23"/>
    <n v="32.01"/>
    <n v="80.91"/>
    <n v="103.87"/>
    <n v="15309.96"/>
    <n v="7613.68"/>
    <n v="1528.45"/>
    <n v="4.3899999999999997"/>
    <n v="1.71"/>
    <n v="0.34"/>
    <n v="12.47"/>
    <n v="1.95"/>
    <n v="1.93"/>
    <n v="0.79"/>
    <n v="0.72"/>
    <n v="3.57"/>
    <n v="1.06"/>
    <n v="1.17"/>
    <n v="1.64"/>
    <n v="1.01"/>
    <n v="9.41"/>
    <n v="20101.45"/>
    <n v="661.46"/>
    <n v="24423.279999999999"/>
    <n v="0.89760000000000006"/>
    <n v="6.8749999999999992E-2"/>
    <n v="1.4245000000000001"/>
    <n v="0.17499999999999999"/>
    <n v="9.7500000000000003E-2"/>
    <n v="9.6500000000000002E-2"/>
    <n v="0.23700000000000002"/>
    <n v="0.216"/>
    <n v="0.318"/>
    <n v="7.0199999999999999E-2"/>
    <n v="9.8399999999999987E-2"/>
    <n v="3.0300000000000001E-2"/>
    <n v="9.4100000000000003E-2"/>
    <n v="6.4600000000000005E-2"/>
    <n v="3.8884500000000002"/>
    <n v="1419.2842500000002"/>
    <n v="1135.4274000000003"/>
    <n v="13412.675999999999"/>
    <n v="10481.628000000001"/>
    <n v="5651.7960000000003"/>
    <n v="5232.9179999999997"/>
    <m/>
    <n v="170.81029999999998"/>
    <n v="2585.5783000000001"/>
    <s v="China"/>
    <s v="CHN"/>
    <x v="690"/>
  </r>
  <r>
    <n v="821"/>
    <x v="820"/>
    <n v="0"/>
    <n v="0"/>
    <n v="0"/>
    <n v="0"/>
    <n v="0"/>
    <n v="0"/>
    <n v="0"/>
    <n v="0"/>
    <n v="0"/>
    <n v="0"/>
    <n v="0"/>
    <n v="0"/>
    <n v="0"/>
    <n v="1.55"/>
    <n v="0"/>
    <n v="0"/>
    <n v="0"/>
    <n v="0"/>
    <n v="0"/>
    <n v="0.73"/>
    <n v="0"/>
    <n v="0"/>
    <n v="0"/>
    <n v="0"/>
    <n v="0"/>
    <n v="0"/>
    <n v="0"/>
    <n v="39.92"/>
    <n v="0"/>
    <n v="0"/>
    <n v="0"/>
    <n v="0"/>
    <n v="0"/>
    <n v="0"/>
    <n v="0"/>
    <n v="0"/>
    <n v="0"/>
    <n v="5895.6"/>
    <n v="6.45"/>
    <n v="0"/>
    <n v="0"/>
    <n v="0"/>
    <n v="0"/>
    <n v="0"/>
    <n v="0"/>
    <n v="0"/>
    <n v="0"/>
    <n v="0"/>
    <n v="0"/>
    <n v="0"/>
    <n v="0"/>
    <n v="0"/>
    <n v="0"/>
    <n v="0"/>
    <n v="0"/>
    <n v="0"/>
    <n v="0"/>
    <n v="0"/>
    <n v="0"/>
    <n v="0"/>
    <n v="0"/>
    <n v="0"/>
    <n v="0"/>
    <n v="0"/>
    <n v="0"/>
    <n v="0"/>
    <n v="0"/>
    <n v="0"/>
    <n v="0"/>
    <n v="0"/>
    <n v="0"/>
    <n v="0"/>
    <n v="0"/>
    <n v="0"/>
    <n v="0"/>
    <n v="0"/>
    <m/>
    <n v="0"/>
    <n v="0"/>
    <s v="United States"/>
    <s v="USA"/>
    <x v="691"/>
  </r>
  <r>
    <n v="822"/>
    <x v="821"/>
    <n v="8.0500000000000007"/>
    <n v="33.14"/>
    <n v="3.79"/>
    <n v="1.99"/>
    <n v="2.13"/>
    <n v="0.77"/>
    <n v="0.59"/>
    <n v="0.89"/>
    <n v="0.81"/>
    <n v="1.87"/>
    <n v="6.59"/>
    <n v="0.8"/>
    <n v="4.0199999999999996"/>
    <n v="1"/>
    <n v="1.43"/>
    <n v="2.37"/>
    <n v="0.95"/>
    <n v="4.18"/>
    <n v="37.869999999999997"/>
    <n v="1.0900000000000001"/>
    <n v="15148.09"/>
    <n v="570.14"/>
    <n v="372.29"/>
    <n v="1150.8"/>
    <n v="748.24"/>
    <n v="77.680000000000007"/>
    <n v="36.04"/>
    <n v="29.65"/>
    <n v="28.18"/>
    <n v="4.1399999999999997"/>
    <n v="5.09"/>
    <n v="38.93"/>
    <n v="25.61"/>
    <n v="73.290000000000006"/>
    <n v="64.73"/>
    <n v="1759.39"/>
    <n v="1169.8900000000001"/>
    <n v="1362.5"/>
    <n v="11.39"/>
    <n v="1.07"/>
    <n v="0.88"/>
    <n v="0"/>
    <n v="1.25"/>
    <n v="1.1200000000000001"/>
    <n v="1.04"/>
    <n v="0.87"/>
    <n v="1.71"/>
    <n v="1.36"/>
    <n v="1.23"/>
    <n v="1.36"/>
    <n v="1.18"/>
    <n v="5.72"/>
    <n v="18656.27"/>
    <n v="160.82"/>
    <n v="3734.95"/>
    <n v="0.53459999999999996"/>
    <n v="7.7916666666666676E-2"/>
    <n v="0.7249000000000001"/>
    <n v="8.8999999999999996E-2"/>
    <n v="6.25E-2"/>
    <n v="5.6000000000000008E-2"/>
    <n v="0.312"/>
    <n v="0.26100000000000001"/>
    <n v="0.40800000000000003"/>
    <n v="7.3800000000000004E-2"/>
    <n v="8.1600000000000006E-2"/>
    <n v="3.5400000000000001E-2"/>
    <n v="5.7199999999999994E-2"/>
    <n v="8.3599999999999994E-2"/>
    <n v="2.8575166666666667"/>
    <n v="1042.9935833333334"/>
    <n v="834.39486666666676"/>
    <n v="7635.2759999999998"/>
    <n v="7271.4000000000005"/>
    <n v="4151.3159999999998"/>
    <n v="3887.8500000000008"/>
    <m/>
    <n v="142.73069999999998"/>
    <n v="478.35569999999996"/>
    <s v="South Africa"/>
    <s v="ZAF"/>
    <x v="692"/>
  </r>
  <r>
    <n v="823"/>
    <x v="822"/>
    <n v="4.7300000000000004"/>
    <n v="23.67"/>
    <n v="3.79"/>
    <n v="1.66"/>
    <n v="2.13"/>
    <n v="0.74"/>
    <n v="0.5"/>
    <n v="0.95"/>
    <n v="0.81"/>
    <n v="1.6"/>
    <n v="5.98"/>
    <n v="0.8"/>
    <n v="3.79"/>
    <n v="1.26"/>
    <n v="1.63"/>
    <n v="2.37"/>
    <n v="0"/>
    <n v="3.58"/>
    <n v="0"/>
    <n v="1.1000000000000001"/>
    <n v="0"/>
    <n v="295.86"/>
    <n v="294.44"/>
    <n v="547.34"/>
    <n v="537.28"/>
    <n v="96.25"/>
    <n v="34.64"/>
    <n v="25.45"/>
    <n v="31.82"/>
    <n v="0"/>
    <n v="4.7300000000000004"/>
    <n v="32.630000000000003"/>
    <n v="24.14"/>
    <n v="73.849999999999994"/>
    <n v="53.85"/>
    <n v="0"/>
    <n v="0"/>
    <n v="871.8"/>
    <n v="12.05"/>
    <n v="0"/>
    <n v="0"/>
    <n v="0"/>
    <n v="1.04"/>
    <n v="1.03"/>
    <n v="0.96"/>
    <n v="0.85"/>
    <n v="1.5"/>
    <n v="1.19"/>
    <n v="1.1000000000000001"/>
    <n v="1.03"/>
    <n v="0.99"/>
    <n v="5.14"/>
    <n v="16531.3"/>
    <n v="171.6"/>
    <n v="0"/>
    <n v="0.53459999999999996"/>
    <n v="6.6666666666666666E-2"/>
    <n v="0.65780000000000016"/>
    <n v="9.5000000000000001E-2"/>
    <n v="5.2000000000000005E-2"/>
    <n v="5.1500000000000004E-2"/>
    <n v="0.28799999999999998"/>
    <n v="0.255"/>
    <n v="0.35699999999999998"/>
    <n v="6.6000000000000003E-2"/>
    <n v="6.1800000000000001E-2"/>
    <n v="2.9699999999999997E-2"/>
    <n v="5.1400000000000001E-2"/>
    <n v="7.1600000000000011E-2"/>
    <n v="2.638066666666667"/>
    <n v="962.89433333333341"/>
    <n v="770.31546666666679"/>
    <n v="4097.3760000000002"/>
    <n v="5474.0999999999995"/>
    <n v="2588.4960000000001"/>
    <n v="3288.5399999999995"/>
    <m/>
    <n v="0"/>
    <n v="0"/>
    <s v="South Africa"/>
    <s v="ZAF"/>
    <x v="693"/>
  </r>
  <r>
    <n v="824"/>
    <x v="823"/>
    <n v="11"/>
    <n v="60"/>
    <n v="7.7"/>
    <n v="4.5"/>
    <n v="4.5"/>
    <n v="2.17"/>
    <n v="1.82"/>
    <n v="1.32"/>
    <n v="1.62"/>
    <n v="2.4900000000000002"/>
    <n v="12.25"/>
    <n v="0.8"/>
    <n v="8.5"/>
    <n v="1.4"/>
    <n v="1.79"/>
    <n v="4.8"/>
    <n v="0.78"/>
    <n v="7.02"/>
    <n v="29"/>
    <n v="1.51"/>
    <n v="0"/>
    <n v="753.57"/>
    <n v="493.7"/>
    <n v="1370"/>
    <n v="905.26"/>
    <n v="196.37"/>
    <n v="15.78"/>
    <n v="13.43"/>
    <n v="30.8"/>
    <n v="34.6"/>
    <n v="9"/>
    <n v="83.75"/>
    <n v="32"/>
    <n v="90.58"/>
    <n v="97.5"/>
    <n v="4523.0600000000004"/>
    <n v="2792.58"/>
    <n v="1376.56"/>
    <n v="4.41"/>
    <n v="2.5"/>
    <n v="1.05"/>
    <n v="0"/>
    <n v="1.39"/>
    <n v="1.8"/>
    <n v="0.82"/>
    <n v="1.46"/>
    <n v="3.02"/>
    <n v="2.36"/>
    <n v="3.05"/>
    <n v="1.62"/>
    <n v="1"/>
    <n v="10.039999999999999"/>
    <n v="30000"/>
    <n v="557.73"/>
    <n v="8125"/>
    <n v="1.0691999999999999"/>
    <n v="0.10375000000000001"/>
    <n v="1.3475000000000001"/>
    <n v="0.13200000000000001"/>
    <n v="6.9499999999999992E-2"/>
    <n v="0.09"/>
    <n v="0.246"/>
    <n v="0.438"/>
    <n v="0.70799999999999996"/>
    <n v="0.183"/>
    <n v="9.7199999999999995E-2"/>
    <n v="0.03"/>
    <n v="0.1004"/>
    <n v="0.1404"/>
    <n v="4.75495"/>
    <n v="1735.55675"/>
    <n v="1388.4454000000001"/>
    <n v="9516.6719999999987"/>
    <n v="9357.7919999999995"/>
    <n v="5818.0920000000006"/>
    <n v="5653.7519999999995"/>
    <m/>
    <n v="203.5789"/>
    <n v="987.07889999999998"/>
    <s v="Lithuania"/>
    <s v="LTU"/>
    <x v="694"/>
  </r>
  <r>
    <n v="825"/>
    <x v="824"/>
    <n v="7.1"/>
    <n v="33.14"/>
    <n v="3.79"/>
    <n v="1.73"/>
    <n v="1.66"/>
    <n v="0.82"/>
    <n v="0.59"/>
    <n v="0.96"/>
    <n v="0.84"/>
    <n v="1.69"/>
    <n v="6.34"/>
    <n v="0.74"/>
    <n v="4.7300000000000004"/>
    <n v="1.02"/>
    <n v="1.26"/>
    <n v="2.63"/>
    <n v="1.18"/>
    <n v="3.89"/>
    <n v="46.82"/>
    <n v="1.1000000000000001"/>
    <n v="17514.98"/>
    <n v="347.82"/>
    <n v="270.06"/>
    <n v="605.04"/>
    <n v="553.1"/>
    <n v="107.72"/>
    <n v="36.229999999999997"/>
    <n v="30.41"/>
    <n v="28.64"/>
    <n v="13.61"/>
    <n v="5.8"/>
    <n v="40.229999999999997"/>
    <n v="29.96"/>
    <n v="72.62"/>
    <n v="70.55"/>
    <n v="913.69"/>
    <n v="588.14"/>
    <n v="1275.69"/>
    <n v="11.38"/>
    <n v="0.88"/>
    <n v="0.95"/>
    <n v="0"/>
    <n v="1.29"/>
    <n v="1.22"/>
    <n v="1.06"/>
    <n v="0.9"/>
    <n v="1.62"/>
    <n v="1.41"/>
    <n v="1.37"/>
    <n v="1.32"/>
    <n v="1.31"/>
    <n v="5.49"/>
    <n v="20270.93"/>
    <n v="203.83"/>
    <n v="4846.21"/>
    <n v="0.5544"/>
    <n v="7.0416666666666669E-2"/>
    <n v="0.69740000000000002"/>
    <n v="9.6000000000000002E-2"/>
    <n v="6.4500000000000002E-2"/>
    <n v="6.0999999999999999E-2"/>
    <n v="0.318"/>
    <n v="0.27"/>
    <n v="0.42299999999999993"/>
    <n v="8.2200000000000009E-2"/>
    <n v="7.9200000000000007E-2"/>
    <n v="3.9300000000000002E-2"/>
    <n v="5.4900000000000004E-2"/>
    <n v="7.7800000000000008E-2"/>
    <n v="2.8881166666666664"/>
    <n v="1054.1625833333333"/>
    <n v="843.33006666666665"/>
    <n v="4545.9719999999998"/>
    <n v="5697.2040000000006"/>
    <n v="3002.652"/>
    <n v="3149.8440000000001"/>
    <m/>
    <n v="158.52209999999999"/>
    <n v="596.32310000000007"/>
    <s v="South Africa"/>
    <s v="ZAF"/>
    <x v="695"/>
  </r>
  <r>
    <n v="826"/>
    <x v="825"/>
    <n v="2.62"/>
    <n v="22.31"/>
    <n v="4.59"/>
    <n v="0.79"/>
    <n v="1.97"/>
    <n v="0.42"/>
    <n v="0.28000000000000003"/>
    <n v="1.62"/>
    <n v="1.31"/>
    <n v="1.85"/>
    <n v="0"/>
    <n v="0.54"/>
    <n v="5.25"/>
    <n v="0.96"/>
    <n v="1.77"/>
    <n v="2.62"/>
    <n v="0.39"/>
    <n v="3.3"/>
    <n v="26.25"/>
    <n v="1.1000000000000001"/>
    <n v="0"/>
    <n v="279.16000000000003"/>
    <n v="156.61000000000001"/>
    <n v="573.47"/>
    <n v="309.54000000000002"/>
    <n v="50.45"/>
    <n v="10.49"/>
    <n v="11.96"/>
    <n v="43.09"/>
    <n v="0"/>
    <n v="5.25"/>
    <n v="38.71"/>
    <n v="41.01"/>
    <n v="72.91"/>
    <n v="57.74"/>
    <n v="3868.54"/>
    <n v="1793.59"/>
    <n v="816.26"/>
    <n v="4.6100000000000003"/>
    <n v="1.18"/>
    <n v="0.26"/>
    <n v="0"/>
    <n v="1.72"/>
    <n v="1.76"/>
    <n v="0.63"/>
    <n v="0.44"/>
    <n v="3.05"/>
    <n v="0.88"/>
    <n v="1.02"/>
    <n v="1.1399999999999999"/>
    <n v="0.72"/>
    <n v="12.38"/>
    <n v="0"/>
    <n v="384.21"/>
    <n v="15485.09"/>
    <n v="0.86459999999999992"/>
    <n v="7.7083333333333337E-2"/>
    <n v="0"/>
    <n v="0.16200000000000001"/>
    <n v="8.5999999999999993E-2"/>
    <n v="8.7999999999999995E-2"/>
    <n v="0.189"/>
    <n v="0.13200000000000001"/>
    <n v="0.26400000000000001"/>
    <n v="6.1199999999999997E-2"/>
    <n v="6.8399999999999989E-2"/>
    <n v="2.1600000000000001E-2"/>
    <n v="0.12380000000000002"/>
    <n v="6.6000000000000003E-2"/>
    <n v="0"/>
    <n v="0"/>
    <n v="0"/>
    <n v="3840.456000000001"/>
    <n v="3117.2640000000006"/>
    <n v="2074.596"/>
    <n v="1740.894"/>
    <m/>
    <n v="149.96030000000002"/>
    <n v="1672.2193"/>
    <s v="China"/>
    <s v="CHN"/>
    <x v="696"/>
  </r>
  <r>
    <n v="827"/>
    <x v="826"/>
    <n v="10.14"/>
    <n v="0"/>
    <n v="0"/>
    <n v="1.22"/>
    <n v="0"/>
    <n v="0"/>
    <n v="1.51"/>
    <n v="0.85"/>
    <n v="1.8"/>
    <n v="2.33"/>
    <n v="9.83"/>
    <n v="0.59"/>
    <n v="0"/>
    <n v="0.49"/>
    <n v="1.55"/>
    <n v="0"/>
    <n v="0"/>
    <n v="7.35"/>
    <n v="0"/>
    <n v="0"/>
    <n v="0"/>
    <n v="0"/>
    <n v="0"/>
    <n v="0"/>
    <n v="0"/>
    <n v="533.03"/>
    <n v="0"/>
    <n v="30.97"/>
    <n v="63.35"/>
    <n v="0"/>
    <n v="0"/>
    <n v="0"/>
    <n v="0"/>
    <n v="0"/>
    <n v="0"/>
    <n v="0"/>
    <n v="0"/>
    <n v="0"/>
    <n v="0"/>
    <n v="0"/>
    <n v="0"/>
    <n v="0"/>
    <n v="1.06"/>
    <n v="1.88"/>
    <n v="0.84"/>
    <n v="0.81"/>
    <n v="0"/>
    <n v="1.98"/>
    <n v="2.3199999999999998"/>
    <n v="1.28"/>
    <n v="1.22"/>
    <n v="13.47"/>
    <n v="0"/>
    <n v="0"/>
    <n v="0"/>
    <n v="1.1879999999999999"/>
    <n v="9.7083333333333341E-2"/>
    <n v="1.0813000000000001"/>
    <n v="8.4999999999999992E-2"/>
    <n v="5.3000000000000005E-2"/>
    <n v="9.4E-2"/>
    <n v="0.252"/>
    <n v="0.24299999999999999"/>
    <n v="0.59399999999999997"/>
    <n v="0.13919999999999999"/>
    <n v="7.6800000000000007E-2"/>
    <n v="3.6600000000000001E-2"/>
    <n v="0.13470000000000001"/>
    <n v="0.14699999999999999"/>
    <n v="4.221683333333333"/>
    <n v="1540.9144166666665"/>
    <n v="1232.7315333333333"/>
    <n v="0"/>
    <n v="0"/>
    <n v="0"/>
    <n v="0"/>
    <m/>
    <n v="0"/>
    <n v="0"/>
    <s v="Czech Republic"/>
    <s v="CZE"/>
    <x v="697"/>
  </r>
  <r>
    <n v="828"/>
    <x v="827"/>
    <n v="2.62"/>
    <n v="14.44"/>
    <n v="0"/>
    <n v="0.92"/>
    <n v="0"/>
    <n v="0"/>
    <n v="0"/>
    <n v="0"/>
    <n v="0"/>
    <n v="0"/>
    <n v="0"/>
    <n v="0"/>
    <n v="0"/>
    <n v="0"/>
    <n v="0"/>
    <n v="0"/>
    <n v="0"/>
    <n v="0"/>
    <n v="0"/>
    <n v="1.0900000000000001"/>
    <n v="0"/>
    <n v="0"/>
    <n v="0"/>
    <n v="0"/>
    <n v="0"/>
    <n v="0"/>
    <n v="0"/>
    <n v="0"/>
    <n v="0"/>
    <n v="0"/>
    <n v="0"/>
    <n v="0"/>
    <n v="0"/>
    <n v="0"/>
    <n v="0"/>
    <n v="0"/>
    <n v="0"/>
    <n v="0"/>
    <n v="0"/>
    <n v="0"/>
    <n v="0"/>
    <n v="0"/>
    <n v="0"/>
    <n v="0"/>
    <n v="0"/>
    <n v="0"/>
    <n v="1.88"/>
    <n v="0"/>
    <n v="0"/>
    <n v="0"/>
    <n v="0"/>
    <n v="0"/>
    <n v="0"/>
    <n v="0"/>
    <n v="0"/>
    <n v="0"/>
    <n v="0"/>
    <n v="0"/>
    <n v="0"/>
    <n v="0"/>
    <n v="0"/>
    <n v="0"/>
    <n v="0"/>
    <n v="0"/>
    <n v="0"/>
    <n v="0"/>
    <n v="0"/>
    <n v="0"/>
    <n v="0"/>
    <n v="0"/>
    <n v="0"/>
    <n v="0"/>
    <n v="0"/>
    <n v="0"/>
    <n v="0"/>
    <n v="0"/>
    <m/>
    <n v="0"/>
    <n v="0"/>
    <s v="China"/>
    <s v="CHN"/>
    <x v="698"/>
  </r>
  <r>
    <n v="829"/>
    <x v="828"/>
    <n v="7.57"/>
    <n v="33.14"/>
    <n v="0"/>
    <n v="1.66"/>
    <n v="2.0099999999999998"/>
    <n v="1.03"/>
    <n v="0.86"/>
    <n v="0.94"/>
    <n v="0.81"/>
    <n v="1.5"/>
    <n v="6.81"/>
    <n v="0"/>
    <n v="3.79"/>
    <n v="0"/>
    <n v="0"/>
    <n v="0"/>
    <n v="0"/>
    <n v="4.09"/>
    <n v="0"/>
    <n v="1.1100000000000001"/>
    <n v="0"/>
    <n v="0"/>
    <n v="0"/>
    <n v="0"/>
    <n v="532.54999999999995"/>
    <n v="0"/>
    <n v="33.33"/>
    <n v="26.12"/>
    <n v="24.97"/>
    <n v="0"/>
    <n v="0"/>
    <n v="0"/>
    <n v="0"/>
    <n v="57.39"/>
    <n v="80.47"/>
    <n v="0"/>
    <n v="0"/>
    <n v="0"/>
    <n v="11.55"/>
    <n v="0"/>
    <n v="0"/>
    <n v="0"/>
    <n v="1.18"/>
    <n v="0"/>
    <n v="0"/>
    <n v="0"/>
    <n v="1.71"/>
    <n v="0"/>
    <n v="0"/>
    <n v="0.96"/>
    <n v="0"/>
    <n v="0"/>
    <n v="0"/>
    <n v="0"/>
    <n v="0"/>
    <n v="0.53459999999999996"/>
    <n v="6.25E-2"/>
    <n v="0.7491000000000001"/>
    <n v="9.4E-2"/>
    <n v="5.8999999999999997E-2"/>
    <n v="0"/>
    <n v="0"/>
    <n v="0"/>
    <n v="0"/>
    <n v="0"/>
    <n v="5.7599999999999998E-2"/>
    <n v="0"/>
    <n v="0"/>
    <n v="8.1800000000000012E-2"/>
    <n v="0"/>
    <n v="0"/>
    <n v="0"/>
    <n v="0"/>
    <n v="0"/>
    <n v="0"/>
    <n v="0"/>
    <m/>
    <n v="0"/>
    <n v="0"/>
    <s v="South Africa"/>
    <s v="ZAF"/>
    <x v="699"/>
  </r>
  <r>
    <n v="830"/>
    <x v="829"/>
    <n v="3.28"/>
    <n v="26.25"/>
    <n v="4.59"/>
    <n v="0.92"/>
    <n v="1.31"/>
    <n v="0.45"/>
    <n v="0.3"/>
    <n v="1.69"/>
    <n v="1.99"/>
    <n v="1.46"/>
    <n v="14.6"/>
    <n v="0.64"/>
    <n v="0"/>
    <n v="0.71"/>
    <n v="1.29"/>
    <n v="0"/>
    <n v="0.26"/>
    <n v="3.13"/>
    <n v="0"/>
    <n v="1.1000000000000001"/>
    <n v="0"/>
    <n v="434.52"/>
    <n v="224.55"/>
    <n v="955.06"/>
    <n v="621.15"/>
    <n v="62.19"/>
    <n v="12.64"/>
    <n v="13.75"/>
    <n v="0"/>
    <n v="0"/>
    <n v="6.56"/>
    <n v="0"/>
    <n v="24.89"/>
    <n v="77.62"/>
    <n v="0"/>
    <n v="10414.68"/>
    <n v="4061.48"/>
    <n v="937.04"/>
    <n v="4.3499999999999996"/>
    <n v="1.57"/>
    <n v="0.34"/>
    <n v="0"/>
    <n v="1.93"/>
    <n v="1.97"/>
    <n v="0.85"/>
    <n v="0.33"/>
    <n v="3.38"/>
    <n v="1.05"/>
    <n v="1.34"/>
    <n v="1.49"/>
    <n v="0.84"/>
    <n v="15.09"/>
    <n v="0"/>
    <n v="0"/>
    <n v="0"/>
    <n v="1.3133999999999999"/>
    <n v="6.083333333333333E-2"/>
    <n v="1.6060000000000003"/>
    <n v="0.16899999999999998"/>
    <n v="9.6500000000000002E-2"/>
    <n v="9.8500000000000004E-2"/>
    <n v="0.255"/>
    <n v="9.9000000000000005E-2"/>
    <n v="0.31500000000000006"/>
    <n v="8.0399999999999999E-2"/>
    <n v="8.9400000000000007E-2"/>
    <n v="2.52E-2"/>
    <n v="0.15090000000000001"/>
    <n v="6.2600000000000003E-2"/>
    <n v="4.421733333333334"/>
    <n v="1613.9326666666668"/>
    <n v="1291.1461333333336"/>
    <n v="6216.3360000000002"/>
    <n v="5996.49"/>
    <n v="3093.0959999999995"/>
    <n v="2427.09"/>
    <m/>
    <n v="0"/>
    <n v="0"/>
    <s v="China"/>
    <s v="CHN"/>
    <x v="700"/>
  </r>
  <r>
    <n v="831"/>
    <x v="830"/>
    <n v="7.1"/>
    <n v="23.67"/>
    <n v="0"/>
    <n v="1.99"/>
    <n v="1.8"/>
    <n v="0.91"/>
    <n v="0.77"/>
    <n v="0.99"/>
    <n v="0.88"/>
    <n v="1.71"/>
    <n v="5.74"/>
    <n v="0.89"/>
    <n v="3.79"/>
    <n v="1.1499999999999999"/>
    <n v="1.27"/>
    <n v="2.56"/>
    <n v="0"/>
    <n v="3.67"/>
    <n v="0"/>
    <n v="1.1100000000000001"/>
    <n v="0"/>
    <n v="348.27"/>
    <n v="284.02999999999997"/>
    <n v="612.01"/>
    <n v="586.46"/>
    <n v="100.65"/>
    <n v="34.9"/>
    <n v="26.38"/>
    <n v="25.38"/>
    <n v="0"/>
    <n v="6.04"/>
    <n v="42.01"/>
    <n v="0"/>
    <n v="79.459999999999994"/>
    <n v="78.900000000000006"/>
    <n v="0"/>
    <n v="0"/>
    <n v="1369.17"/>
    <n v="11.14"/>
    <n v="0"/>
    <n v="0"/>
    <n v="0"/>
    <n v="1.35"/>
    <n v="1.44"/>
    <n v="1.1200000000000001"/>
    <n v="0.91"/>
    <n v="1.62"/>
    <n v="1.19"/>
    <n v="1.4"/>
    <n v="1.35"/>
    <n v="1.1299999999999999"/>
    <n v="5.34"/>
    <n v="18105.52"/>
    <n v="175.15"/>
    <n v="0"/>
    <n v="0.58079999999999998"/>
    <n v="7.1249999999999994E-2"/>
    <n v="0.63140000000000007"/>
    <n v="9.9000000000000005E-2"/>
    <n v="6.7500000000000004E-2"/>
    <n v="7.1999999999999995E-2"/>
    <n v="0.33600000000000002"/>
    <n v="0.27300000000000002"/>
    <n v="0.35699999999999998"/>
    <n v="8.3999999999999991E-2"/>
    <n v="8.1000000000000003E-2"/>
    <n v="3.39E-2"/>
    <n v="5.3400000000000003E-2"/>
    <n v="7.3399999999999993E-2"/>
    <n v="2.8136500000000004"/>
    <n v="1026.9822500000002"/>
    <n v="821.58580000000029"/>
    <n v="4518"/>
    <n v="5945.3520000000008"/>
    <n v="2935.5599999999995"/>
    <n v="3223.482"/>
    <m/>
    <n v="0"/>
    <n v="0"/>
    <s v="South Africa"/>
    <s v="ZAF"/>
    <x v="701"/>
  </r>
  <r>
    <n v="832"/>
    <x v="831"/>
    <n v="18"/>
    <n v="80"/>
    <n v="11"/>
    <n v="6"/>
    <n v="5"/>
    <n v="2.89"/>
    <n v="2.81"/>
    <n v="1.46"/>
    <n v="2.82"/>
    <n v="4.34"/>
    <n v="13.94"/>
    <n v="0.64"/>
    <n v="8.5"/>
    <n v="1.1399999999999999"/>
    <n v="0"/>
    <n v="5.75"/>
    <n v="0"/>
    <n v="13.5"/>
    <n v="0"/>
    <n v="1.5"/>
    <n v="0"/>
    <n v="1664.37"/>
    <n v="1329"/>
    <n v="2595.5500000000002"/>
    <n v="2186.0500000000002"/>
    <n v="213.05"/>
    <n v="46.06"/>
    <n v="17.27"/>
    <n v="35.67"/>
    <n v="0"/>
    <n v="11"/>
    <n v="56"/>
    <n v="26.17"/>
    <n v="72.25"/>
    <n v="86.29"/>
    <n v="10268.42"/>
    <n v="7061.76"/>
    <n v="4546.47"/>
    <n v="2.27"/>
    <n v="0"/>
    <n v="0"/>
    <n v="0"/>
    <n v="2.4"/>
    <n v="2.17"/>
    <n v="1.4"/>
    <n v="1.33"/>
    <n v="3.34"/>
    <n v="2.08"/>
    <n v="4.0999999999999996"/>
    <n v="1.8"/>
    <n v="1.27"/>
    <n v="19"/>
    <n v="0"/>
    <n v="0"/>
    <n v="0"/>
    <n v="1.8611999999999997"/>
    <n v="0.18083333333333332"/>
    <n v="1.5334000000000001"/>
    <n v="0.14599999999999999"/>
    <n v="0.12"/>
    <n v="0.1085"/>
    <n v="0.41999999999999993"/>
    <n v="0.39900000000000002"/>
    <n v="0.624"/>
    <n v="0.24599999999999994"/>
    <n v="0.10800000000000001"/>
    <n v="3.8100000000000002E-2"/>
    <n v="0.19"/>
    <n v="0.27"/>
    <n v="6.2450333333333319"/>
    <n v="2279.4371666666661"/>
    <n v="1823.5497333333331"/>
    <n v="17065.764000000003"/>
    <n v="20994.198000000004"/>
    <n v="11478.683999999999"/>
    <n v="13280.748"/>
    <m/>
    <n v="0"/>
    <n v="0"/>
    <s v="Luxembourg"/>
    <s v="LUX"/>
    <x v="702"/>
  </r>
  <r>
    <n v="833"/>
    <x v="832"/>
    <n v="0"/>
    <n v="0"/>
    <n v="0"/>
    <n v="0"/>
    <n v="0"/>
    <n v="0"/>
    <n v="0"/>
    <n v="0"/>
    <n v="0"/>
    <n v="0"/>
    <n v="0"/>
    <n v="0"/>
    <n v="0"/>
    <n v="0"/>
    <n v="0"/>
    <n v="0"/>
    <n v="0"/>
    <n v="0"/>
    <n v="0"/>
    <n v="1.15999999999999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Thailand"/>
    <s v="THA"/>
    <x v="703"/>
  </r>
  <r>
    <n v="834"/>
    <x v="833"/>
    <n v="0"/>
    <n v="0"/>
    <n v="0"/>
    <n v="0"/>
    <n v="0"/>
    <n v="0"/>
    <n v="0"/>
    <n v="0"/>
    <n v="0"/>
    <n v="0"/>
    <n v="0"/>
    <n v="0"/>
    <n v="0"/>
    <n v="0"/>
    <n v="0"/>
    <n v="0"/>
    <n v="0"/>
    <n v="0"/>
    <n v="0"/>
    <n v="0"/>
    <n v="0"/>
    <n v="0"/>
    <n v="0"/>
    <n v="0"/>
    <n v="0"/>
    <n v="0"/>
    <n v="0"/>
    <n v="8.9"/>
    <n v="0"/>
    <n v="0"/>
    <n v="0"/>
    <n v="0"/>
    <n v="0"/>
    <n v="0"/>
    <n v="0"/>
    <n v="0"/>
    <n v="0"/>
    <n v="0"/>
    <n v="0"/>
    <n v="0"/>
    <n v="0"/>
    <n v="0"/>
    <n v="0"/>
    <n v="0"/>
    <n v="0"/>
    <n v="0"/>
    <n v="0"/>
    <n v="0"/>
    <n v="0"/>
    <n v="0"/>
    <n v="0"/>
    <n v="0"/>
    <n v="0"/>
    <n v="0"/>
    <n v="0"/>
    <n v="0"/>
    <n v="0"/>
    <n v="0"/>
    <n v="0"/>
    <n v="0"/>
    <n v="0"/>
    <n v="0"/>
    <n v="0"/>
    <n v="0"/>
    <n v="0"/>
    <n v="0"/>
    <n v="0"/>
    <n v="0"/>
    <n v="0"/>
    <n v="0"/>
    <n v="0"/>
    <n v="0"/>
    <n v="0"/>
    <n v="0"/>
    <n v="0"/>
    <n v="0"/>
    <m/>
    <n v="0"/>
    <n v="0"/>
    <s v="Sudan"/>
    <s v="SDN"/>
    <x v="704"/>
  </r>
  <r>
    <n v="835"/>
    <x v="834"/>
    <n v="3.86"/>
    <n v="0"/>
    <n v="0"/>
    <n v="0"/>
    <n v="0"/>
    <n v="0"/>
    <n v="0"/>
    <n v="1.26"/>
    <n v="0.74"/>
    <n v="0"/>
    <n v="0"/>
    <n v="0"/>
    <n v="0"/>
    <n v="0"/>
    <n v="0"/>
    <n v="0"/>
    <n v="0"/>
    <n v="0"/>
    <n v="0"/>
    <n v="1.25"/>
    <n v="0"/>
    <n v="0"/>
    <n v="0"/>
    <n v="0"/>
    <n v="0"/>
    <n v="0"/>
    <n v="16.91"/>
    <n v="16.09"/>
    <n v="0"/>
    <n v="0"/>
    <n v="0"/>
    <n v="0"/>
    <n v="0"/>
    <n v="0"/>
    <n v="0"/>
    <n v="0"/>
    <n v="0"/>
    <n v="0"/>
    <n v="0"/>
    <n v="0"/>
    <n v="0"/>
    <n v="0"/>
    <n v="0"/>
    <n v="0"/>
    <n v="0"/>
    <n v="0"/>
    <n v="0"/>
    <n v="0"/>
    <n v="0"/>
    <n v="0"/>
    <n v="0"/>
    <n v="0"/>
    <n v="0"/>
    <n v="0"/>
    <n v="0"/>
    <n v="0.48839999999999995"/>
    <n v="0"/>
    <n v="0"/>
    <n v="0.126"/>
    <n v="0"/>
    <n v="0"/>
    <n v="0"/>
    <n v="0"/>
    <n v="0"/>
    <n v="0"/>
    <n v="0"/>
    <n v="0"/>
    <n v="0"/>
    <n v="0"/>
    <n v="0"/>
    <n v="0"/>
    <n v="0"/>
    <n v="0"/>
    <n v="0"/>
    <n v="0"/>
    <n v="0"/>
    <m/>
    <n v="0"/>
    <n v="0"/>
    <s v="North Macedonia"/>
    <s v="MKD"/>
    <x v="705"/>
  </r>
  <r>
    <n v="836"/>
    <x v="835"/>
    <n v="13"/>
    <n v="0"/>
    <n v="0"/>
    <n v="0"/>
    <n v="0"/>
    <n v="2.34"/>
    <n v="0"/>
    <n v="0"/>
    <n v="0"/>
    <n v="0"/>
    <n v="0"/>
    <n v="0"/>
    <n v="0"/>
    <n v="1.9"/>
    <n v="0"/>
    <n v="0"/>
    <n v="0"/>
    <n v="0"/>
    <n v="0"/>
    <n v="0.83"/>
    <n v="0"/>
    <n v="1624.74"/>
    <n v="0"/>
    <n v="0"/>
    <n v="0"/>
    <n v="0"/>
    <n v="0"/>
    <n v="39.46"/>
    <n v="0"/>
    <n v="0"/>
    <n v="0"/>
    <n v="0"/>
    <n v="0"/>
    <n v="0"/>
    <n v="0"/>
    <n v="0"/>
    <n v="0"/>
    <n v="4972.05"/>
    <n v="6.47"/>
    <n v="0"/>
    <n v="0"/>
    <n v="0"/>
    <n v="0"/>
    <n v="0"/>
    <n v="0"/>
    <n v="0"/>
    <n v="4.18"/>
    <n v="0"/>
    <n v="0"/>
    <n v="0"/>
    <n v="0"/>
    <n v="0"/>
    <n v="0"/>
    <n v="0"/>
    <n v="0"/>
    <n v="0"/>
    <n v="0"/>
    <n v="0"/>
    <n v="0"/>
    <n v="0"/>
    <n v="0"/>
    <n v="0"/>
    <n v="0"/>
    <n v="0"/>
    <n v="0"/>
    <n v="0"/>
    <n v="0"/>
    <n v="0"/>
    <n v="0"/>
    <n v="0"/>
    <n v="0"/>
    <n v="0"/>
    <n v="0"/>
    <n v="0"/>
    <n v="0"/>
    <n v="0"/>
    <m/>
    <n v="0"/>
    <n v="0"/>
    <s v="United States"/>
    <s v="USA"/>
    <x v="706"/>
  </r>
  <r>
    <n v="837"/>
    <x v="836"/>
    <n v="2.62"/>
    <n v="19.68"/>
    <n v="0"/>
    <n v="0.79"/>
    <n v="0"/>
    <n v="0.4"/>
    <n v="0.25"/>
    <n v="2"/>
    <n v="0"/>
    <n v="1.61"/>
    <n v="0"/>
    <n v="0"/>
    <n v="0"/>
    <n v="0"/>
    <n v="0"/>
    <n v="0"/>
    <n v="0"/>
    <n v="0"/>
    <n v="0"/>
    <n v="1.1100000000000001"/>
    <n v="0"/>
    <n v="446.18"/>
    <n v="301.83"/>
    <n v="0"/>
    <n v="0"/>
    <n v="0"/>
    <n v="0"/>
    <n v="13.6"/>
    <n v="0"/>
    <n v="0"/>
    <n v="0"/>
    <n v="0"/>
    <n v="0"/>
    <n v="0"/>
    <n v="0"/>
    <n v="0"/>
    <n v="3411.97"/>
    <n v="0"/>
    <n v="4.05"/>
    <n v="0"/>
    <n v="0"/>
    <n v="0"/>
    <n v="0"/>
    <n v="0"/>
    <n v="0"/>
    <n v="0"/>
    <n v="3.54"/>
    <n v="0"/>
    <n v="0"/>
    <n v="0"/>
    <n v="0"/>
    <n v="0"/>
    <n v="0"/>
    <n v="0"/>
    <n v="0"/>
    <n v="0"/>
    <n v="6.7083333333333342E-2"/>
    <n v="0"/>
    <n v="0.2"/>
    <n v="0"/>
    <n v="0"/>
    <n v="0"/>
    <n v="0"/>
    <n v="0"/>
    <n v="0"/>
    <n v="0"/>
    <n v="0"/>
    <n v="0"/>
    <n v="0"/>
    <n v="0"/>
    <n v="0"/>
    <n v="0"/>
    <n v="0"/>
    <n v="0"/>
    <n v="0"/>
    <n v="0"/>
    <m/>
    <n v="0"/>
    <n v="0"/>
    <s v="China"/>
    <s v="CHN"/>
    <x v="707"/>
  </r>
  <r>
    <n v="838"/>
    <x v="837"/>
    <n v="0"/>
    <n v="0"/>
    <n v="0"/>
    <n v="0"/>
    <n v="0"/>
    <n v="0"/>
    <n v="0"/>
    <n v="0"/>
    <n v="0"/>
    <n v="0"/>
    <n v="0"/>
    <n v="0"/>
    <n v="0"/>
    <n v="0"/>
    <n v="0"/>
    <n v="0"/>
    <n v="0"/>
    <n v="0"/>
    <n v="0"/>
    <n v="1.5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Slovakia"/>
    <s v="SVK"/>
    <x v="708"/>
  </r>
  <r>
    <n v="839"/>
    <x v="838"/>
    <n v="0"/>
    <n v="0"/>
    <n v="0"/>
    <n v="0"/>
    <n v="0"/>
    <n v="0"/>
    <n v="0"/>
    <n v="0"/>
    <n v="0"/>
    <n v="0"/>
    <n v="0"/>
    <n v="0"/>
    <n v="0"/>
    <n v="0"/>
    <n v="0"/>
    <n v="0"/>
    <n v="0"/>
    <n v="0"/>
    <n v="0"/>
    <n v="1.58"/>
    <n v="0"/>
    <n v="0"/>
    <n v="0"/>
    <n v="0"/>
    <n v="0"/>
    <n v="0"/>
    <n v="0"/>
    <n v="30.41"/>
    <n v="0"/>
    <n v="0"/>
    <n v="0"/>
    <n v="0"/>
    <n v="0"/>
    <n v="0"/>
    <n v="0"/>
    <n v="0"/>
    <n v="0"/>
    <n v="1331.9"/>
    <n v="5.68"/>
    <n v="0"/>
    <n v="0"/>
    <n v="0"/>
    <n v="0"/>
    <n v="0"/>
    <n v="0"/>
    <n v="0"/>
    <n v="0"/>
    <n v="0"/>
    <n v="2.59"/>
    <n v="0"/>
    <n v="0"/>
    <n v="0"/>
    <n v="0"/>
    <n v="0"/>
    <n v="0"/>
    <n v="0"/>
    <n v="0"/>
    <n v="0"/>
    <n v="0"/>
    <n v="0"/>
    <n v="0"/>
    <n v="0"/>
    <n v="0"/>
    <n v="0"/>
    <n v="0.15539999999999998"/>
    <n v="0"/>
    <n v="0"/>
    <n v="0"/>
    <n v="0"/>
    <n v="0"/>
    <n v="0"/>
    <n v="0"/>
    <n v="0"/>
    <n v="0"/>
    <n v="0"/>
    <n v="0"/>
    <m/>
    <n v="0"/>
    <n v="0"/>
    <s v="Czech Republic"/>
    <s v="CZE"/>
    <x v="709"/>
  </r>
  <r>
    <n v="840"/>
    <x v="839"/>
    <n v="0"/>
    <n v="0"/>
    <n v="0"/>
    <n v="0"/>
    <n v="0"/>
    <n v="0"/>
    <n v="0"/>
    <n v="0"/>
    <n v="0"/>
    <n v="0"/>
    <n v="0"/>
    <n v="0"/>
    <n v="0"/>
    <n v="0"/>
    <n v="0"/>
    <n v="0"/>
    <n v="0"/>
    <n v="0"/>
    <n v="0"/>
    <n v="1.65"/>
    <n v="0"/>
    <n v="0"/>
    <n v="0"/>
    <n v="0"/>
    <n v="0"/>
    <n v="0"/>
    <n v="0"/>
    <n v="13.58"/>
    <n v="0"/>
    <n v="0"/>
    <n v="0"/>
    <n v="0"/>
    <n v="0"/>
    <n v="0"/>
    <n v="0"/>
    <n v="0"/>
    <n v="0"/>
    <n v="0"/>
    <n v="5.9"/>
    <n v="0"/>
    <n v="0"/>
    <n v="0"/>
    <n v="0"/>
    <n v="0"/>
    <n v="0"/>
    <n v="0"/>
    <n v="0"/>
    <n v="0"/>
    <n v="0"/>
    <n v="0"/>
    <n v="0"/>
    <n v="0"/>
    <n v="0"/>
    <n v="0"/>
    <n v="0"/>
    <n v="0"/>
    <n v="0"/>
    <n v="0"/>
    <n v="0"/>
    <n v="0"/>
    <n v="0"/>
    <n v="0"/>
    <n v="0"/>
    <n v="0"/>
    <n v="0"/>
    <n v="0"/>
    <n v="0"/>
    <n v="0"/>
    <n v="0"/>
    <n v="0"/>
    <n v="0"/>
    <n v="0"/>
    <n v="0"/>
    <n v="0"/>
    <n v="0"/>
    <n v="0"/>
    <m/>
    <n v="0"/>
    <n v="0"/>
    <s v="United Kingdom"/>
    <s v="GBR"/>
    <x v="710"/>
  </r>
  <r>
    <n v="841"/>
    <x v="840"/>
    <n v="4.99"/>
    <n v="32.81"/>
    <n v="5.25"/>
    <n v="1.31"/>
    <n v="3.28"/>
    <n v="0.52"/>
    <n v="0.32"/>
    <n v="2.37"/>
    <n v="1.95"/>
    <n v="1.78"/>
    <n v="16.21"/>
    <n v="0.55000000000000004"/>
    <n v="12.47"/>
    <n v="0.81"/>
    <n v="1.62"/>
    <n v="3.28"/>
    <n v="0.52"/>
    <n v="3.57"/>
    <n v="39.369999999999997"/>
    <n v="1.1000000000000001"/>
    <n v="19684.439999999999"/>
    <n v="889.27"/>
    <n v="512.25"/>
    <n v="2713.83"/>
    <n v="1299.68"/>
    <n v="61.63"/>
    <n v="17.36"/>
    <n v="12.52"/>
    <n v="80.33"/>
    <n v="13.12"/>
    <n v="9.19"/>
    <n v="58.27"/>
    <n v="36.65"/>
    <n v="71.819999999999993"/>
    <n v="93.73"/>
    <n v="17294.82"/>
    <n v="8852.5300000000007"/>
    <n v="1314.07"/>
    <n v="4.71"/>
    <n v="2.1"/>
    <n v="0.39"/>
    <n v="7.87"/>
    <n v="2.11"/>
    <n v="1.91"/>
    <n v="0.95"/>
    <n v="0.79"/>
    <n v="3.59"/>
    <n v="1.1399999999999999"/>
    <n v="1.46"/>
    <n v="1.58"/>
    <n v="1.01"/>
    <n v="12.02"/>
    <n v="17007.349999999999"/>
    <n v="1179.6099999999999"/>
    <n v="29264.2"/>
    <n v="1.2869999999999999"/>
    <n v="7.4166666666666672E-2"/>
    <n v="1.7831000000000004"/>
    <n v="0.23700000000000002"/>
    <n v="0.1055"/>
    <n v="9.5500000000000002E-2"/>
    <n v="0.28499999999999998"/>
    <n v="0.23699999999999999"/>
    <n v="0.34199999999999997"/>
    <n v="8.7599999999999997E-2"/>
    <n v="9.4799999999999995E-2"/>
    <n v="3.0300000000000001E-2"/>
    <n v="0.1202"/>
    <n v="7.1399999999999991E-2"/>
    <n v="4.8505666666666665"/>
    <n v="1770.4568333333332"/>
    <n v="1416.3654666666666"/>
    <n v="16769.544000000002"/>
    <n v="12096.948"/>
    <n v="5822.1839999999993"/>
    <n v="5010.0780000000004"/>
    <m/>
    <n v="181.72060000000002"/>
    <n v="3068.7706000000003"/>
    <s v="China"/>
    <s v="CHN"/>
    <x v="711"/>
  </r>
  <r>
    <n v="842"/>
    <x v="841"/>
    <n v="6.44"/>
    <n v="26.95"/>
    <n v="4.83"/>
    <n v="1.93"/>
    <n v="2.66"/>
    <n v="1.45"/>
    <n v="1.1399999999999999"/>
    <n v="1.2"/>
    <n v="0.67"/>
    <n v="2.0699999999999998"/>
    <n v="7.04"/>
    <n v="0.47"/>
    <n v="4.83"/>
    <n v="0.9"/>
    <n v="1.31"/>
    <n v="2.5"/>
    <n v="0.64"/>
    <n v="7.78"/>
    <n v="24.15"/>
    <n v="1.3"/>
    <n v="0"/>
    <n v="301.10000000000002"/>
    <n v="236.21"/>
    <n v="504.75"/>
    <n v="367.88"/>
    <n v="123.63"/>
    <n v="16.54"/>
    <n v="15.21"/>
    <n v="31.26"/>
    <n v="16.91"/>
    <n v="5.64"/>
    <n v="47.56"/>
    <n v="29.48"/>
    <n v="69.239999999999995"/>
    <n v="86.37"/>
    <n v="1876.69"/>
    <n v="1377.32"/>
    <n v="539.32000000000005"/>
    <n v="5.41"/>
    <n v="0.97"/>
    <n v="0.48"/>
    <n v="6.04"/>
    <n v="0.97"/>
    <n v="1.1299999999999999"/>
    <n v="0.83"/>
    <n v="0.48"/>
    <n v="1.73"/>
    <n v="1.46"/>
    <n v="1.64"/>
    <n v="1.24"/>
    <n v="1.06"/>
    <n v="11.15"/>
    <n v="26231.53"/>
    <n v="285.88"/>
    <n v="0"/>
    <n v="0.44219999999999998"/>
    <n v="8.6249999999999993E-2"/>
    <n v="0.77440000000000009"/>
    <n v="0.12"/>
    <n v="4.8500000000000001E-2"/>
    <n v="5.6499999999999995E-2"/>
    <n v="0.24899999999999997"/>
    <n v="0.14399999999999999"/>
    <n v="0.438"/>
    <n v="9.8399999999999987E-2"/>
    <n v="7.4399999999999994E-2"/>
    <n v="3.1800000000000002E-2"/>
    <n v="0.1115"/>
    <n v="0.15560000000000002"/>
    <n v="2.8305499999999997"/>
    <n v="1033.1507499999998"/>
    <n v="826.52059999999983"/>
    <n v="3901.2359999999999"/>
    <n v="4089.2039999999993"/>
    <n v="2679.3359999999998"/>
    <n v="2904.174"/>
    <m/>
    <n v="143.29920000000001"/>
    <n v="0"/>
    <s v="North Macedonia"/>
    <s v="MKD"/>
    <x v="712"/>
  </r>
  <r>
    <n v="843"/>
    <x v="842"/>
    <n v="23.21"/>
    <n v="97.48"/>
    <n v="0"/>
    <n v="7.43"/>
    <n v="7.43"/>
    <n v="2.67"/>
    <n v="2.5499999999999998"/>
    <n v="1.1499999999999999"/>
    <n v="4.3"/>
    <n v="4.12"/>
    <n v="11.77"/>
    <n v="2.44"/>
    <n v="16.71"/>
    <n v="2.42"/>
    <n v="0"/>
    <n v="0"/>
    <n v="2.69"/>
    <n v="12.28"/>
    <n v="122.55"/>
    <n v="0.91"/>
    <n v="0"/>
    <n v="2924.53"/>
    <n v="2171.48"/>
    <n v="6731.07"/>
    <n v="4509.4799999999996"/>
    <n v="0"/>
    <n v="77.06"/>
    <n v="51.3"/>
    <n v="106.3"/>
    <n v="0"/>
    <n v="18.57"/>
    <n v="65.3"/>
    <n v="44.87"/>
    <n v="102.9"/>
    <n v="134.62"/>
    <n v="0"/>
    <n v="0"/>
    <n v="4410.01"/>
    <n v="6.42"/>
    <n v="0"/>
    <n v="0"/>
    <n v="0"/>
    <n v="6.9"/>
    <n v="0"/>
    <n v="0"/>
    <n v="0"/>
    <n v="5.37"/>
    <n v="0"/>
    <n v="0"/>
    <n v="0"/>
    <n v="0"/>
    <n v="0"/>
    <n v="0"/>
    <n v="0"/>
    <n v="0"/>
    <n v="2.8380000000000001"/>
    <n v="0.17166666666666666"/>
    <n v="1.2947000000000002"/>
    <n v="0.11499999999999999"/>
    <n v="0.34500000000000003"/>
    <n v="0"/>
    <n v="0"/>
    <n v="0"/>
    <n v="0"/>
    <n v="0"/>
    <n v="0"/>
    <n v="0"/>
    <n v="0"/>
    <n v="0.24559999999999998"/>
    <n v="0"/>
    <n v="0"/>
    <n v="0"/>
    <n v="0"/>
    <n v="0"/>
    <n v="0"/>
    <n v="0"/>
    <m/>
    <n v="294.21949999999998"/>
    <n v="0"/>
    <s v="United States"/>
    <s v="USA"/>
    <x v="713"/>
  </r>
  <r>
    <n v="844"/>
    <x v="843"/>
    <n v="3.94"/>
    <n v="28.87"/>
    <n v="5.25"/>
    <n v="1.31"/>
    <n v="3.67"/>
    <n v="0.54"/>
    <n v="0.39"/>
    <n v="2.0099999999999998"/>
    <n v="1.82"/>
    <n v="1.79"/>
    <n v="12.94"/>
    <n v="0.66"/>
    <n v="10.5"/>
    <n v="0.89"/>
    <n v="1.57"/>
    <n v="0"/>
    <n v="0.52"/>
    <n v="4.08"/>
    <n v="22.97"/>
    <n v="1.1000000000000001"/>
    <n v="0"/>
    <n v="696.01"/>
    <n v="415.56"/>
    <n v="1487.27"/>
    <n v="860.28"/>
    <n v="59.81"/>
    <n v="12.46"/>
    <n v="11.33"/>
    <n v="45.47"/>
    <n v="0"/>
    <n v="7.87"/>
    <n v="60.28"/>
    <n v="26.96"/>
    <n v="75.98"/>
    <n v="82.02"/>
    <n v="14289.44"/>
    <n v="7002.05"/>
    <n v="1405.34"/>
    <n v="4.58"/>
    <n v="1.71"/>
    <n v="0.34"/>
    <n v="6.3"/>
    <n v="1.86"/>
    <n v="1.71"/>
    <n v="0.99"/>
    <n v="0.67"/>
    <n v="3.53"/>
    <n v="1.08"/>
    <n v="1.48"/>
    <n v="1.25"/>
    <n v="1.06"/>
    <n v="12.3"/>
    <n v="17387.919999999998"/>
    <n v="448.37"/>
    <n v="21871.599999999999"/>
    <n v="1.2012"/>
    <n v="7.4583333333333335E-2"/>
    <n v="1.4234"/>
    <n v="0.20099999999999998"/>
    <n v="9.2999999999999999E-2"/>
    <n v="8.5499999999999993E-2"/>
    <n v="0.29699999999999999"/>
    <n v="0.20100000000000001"/>
    <n v="0.32400000000000001"/>
    <n v="8.8800000000000004E-2"/>
    <n v="7.4999999999999997E-2"/>
    <n v="3.1800000000000002E-2"/>
    <n v="0.12300000000000003"/>
    <n v="8.1600000000000006E-2"/>
    <n v="4.3008833333333332"/>
    <n v="1569.8224166666666"/>
    <n v="1255.8579333333334"/>
    <n v="9380.3639999999978"/>
    <n v="8128.5720000000001"/>
    <n v="4632.8040000000001"/>
    <n v="4126.0920000000006"/>
    <m/>
    <n v="157.0934"/>
    <n v="2321.2833999999998"/>
    <s v="China"/>
    <s v="CHN"/>
    <x v="714"/>
  </r>
  <r>
    <n v="845"/>
    <x v="844"/>
    <n v="10.71"/>
    <n v="0"/>
    <n v="0"/>
    <n v="0"/>
    <n v="0"/>
    <n v="0"/>
    <n v="0"/>
    <n v="0"/>
    <n v="0"/>
    <n v="0"/>
    <n v="0"/>
    <n v="0"/>
    <n v="0"/>
    <n v="0"/>
    <n v="0"/>
    <n v="0"/>
    <n v="0"/>
    <n v="0"/>
    <n v="0"/>
    <n v="1.64"/>
    <n v="0"/>
    <n v="0"/>
    <n v="0"/>
    <n v="0"/>
    <n v="0"/>
    <n v="0"/>
    <n v="0"/>
    <n v="24.67"/>
    <n v="0"/>
    <n v="0"/>
    <n v="0"/>
    <n v="0"/>
    <n v="0"/>
    <n v="0"/>
    <n v="0"/>
    <n v="0"/>
    <n v="0"/>
    <n v="0"/>
    <n v="0"/>
    <n v="0"/>
    <n v="0"/>
    <n v="0"/>
    <n v="0"/>
    <n v="0"/>
    <n v="0"/>
    <n v="0"/>
    <n v="0"/>
    <n v="0"/>
    <n v="0"/>
    <n v="0"/>
    <n v="0"/>
    <n v="0"/>
    <n v="0"/>
    <n v="0"/>
    <n v="0"/>
    <n v="0"/>
    <n v="0"/>
    <n v="0"/>
    <n v="0"/>
    <n v="0"/>
    <n v="0"/>
    <n v="0"/>
    <n v="0"/>
    <n v="0"/>
    <n v="0"/>
    <n v="0"/>
    <n v="0"/>
    <n v="0"/>
    <n v="0"/>
    <n v="0"/>
    <n v="0"/>
    <n v="0"/>
    <n v="0"/>
    <n v="0"/>
    <n v="0"/>
    <n v="0"/>
    <m/>
    <n v="0"/>
    <n v="0"/>
    <s v="Sweden"/>
    <s v="SWE"/>
    <x v="715"/>
  </r>
  <r>
    <n v="846"/>
    <x v="845"/>
    <n v="0"/>
    <n v="26.25"/>
    <n v="0"/>
    <n v="0.92"/>
    <n v="0"/>
    <n v="0.46"/>
    <n v="0.28999999999999998"/>
    <n v="0"/>
    <n v="0"/>
    <n v="0"/>
    <n v="0"/>
    <n v="0"/>
    <n v="0"/>
    <n v="0"/>
    <n v="0"/>
    <n v="0"/>
    <n v="0"/>
    <n v="0"/>
    <n v="0"/>
    <n v="1.1100000000000001"/>
    <n v="0"/>
    <n v="0"/>
    <n v="0"/>
    <n v="0"/>
    <n v="0"/>
    <n v="0"/>
    <n v="0"/>
    <n v="0"/>
    <n v="0"/>
    <n v="0"/>
    <n v="0"/>
    <n v="0"/>
    <n v="0"/>
    <n v="0"/>
    <n v="0"/>
    <n v="0"/>
    <n v="0"/>
    <n v="0"/>
    <n v="0"/>
    <n v="0"/>
    <n v="0"/>
    <n v="0"/>
    <n v="0"/>
    <n v="0"/>
    <n v="0"/>
    <n v="0"/>
    <n v="2.95"/>
    <n v="0"/>
    <n v="0"/>
    <n v="0"/>
    <n v="0"/>
    <n v="0"/>
    <n v="0"/>
    <n v="0"/>
    <n v="0"/>
    <n v="0"/>
    <n v="0"/>
    <n v="0"/>
    <n v="0"/>
    <n v="0"/>
    <n v="0"/>
    <n v="0"/>
    <n v="0"/>
    <n v="0"/>
    <n v="0"/>
    <n v="0"/>
    <n v="0"/>
    <n v="0"/>
    <n v="0"/>
    <n v="0"/>
    <n v="0"/>
    <n v="0"/>
    <n v="0"/>
    <n v="0"/>
    <n v="0"/>
    <n v="0"/>
    <m/>
    <n v="0"/>
    <n v="0"/>
    <s v="China"/>
    <s v="CHN"/>
    <x v="716"/>
  </r>
  <r>
    <n v="847"/>
    <x v="846"/>
    <n v="3.94"/>
    <n v="19.68"/>
    <n v="0"/>
    <n v="0"/>
    <n v="0"/>
    <n v="0.38"/>
    <n v="0.26"/>
    <n v="1.79"/>
    <n v="1.41"/>
    <n v="1.44"/>
    <n v="11.48"/>
    <n v="0.48"/>
    <n v="8.1999999999999993"/>
    <n v="0.68"/>
    <n v="0"/>
    <n v="0"/>
    <n v="0.52"/>
    <n v="3.08"/>
    <n v="0"/>
    <n v="1.1100000000000001"/>
    <n v="0"/>
    <n v="374"/>
    <n v="213.72"/>
    <n v="661.4"/>
    <n v="349.95"/>
    <n v="81.55"/>
    <n v="14.81"/>
    <n v="9.1199999999999992"/>
    <n v="29.89"/>
    <n v="0"/>
    <n v="6.56"/>
    <n v="76.84"/>
    <n v="34.25"/>
    <n v="85.28"/>
    <n v="112.62"/>
    <n v="5150.76"/>
    <n v="2198.1"/>
    <n v="750.36"/>
    <n v="4.68"/>
    <n v="1.31"/>
    <n v="0"/>
    <n v="0"/>
    <n v="1.82"/>
    <n v="1.19"/>
    <n v="0.74"/>
    <n v="0.52"/>
    <n v="3.07"/>
    <n v="0.92"/>
    <n v="1.0900000000000001"/>
    <n v="1.1399999999999999"/>
    <n v="0.69"/>
    <n v="12.3"/>
    <n v="0"/>
    <n v="301.83"/>
    <n v="0"/>
    <n v="0.93059999999999987"/>
    <n v="0.06"/>
    <n v="1.2628000000000001"/>
    <n v="0.17899999999999999"/>
    <n v="9.0999999999999998E-2"/>
    <n v="5.9499999999999997E-2"/>
    <n v="0.22199999999999998"/>
    <n v="0.156"/>
    <n v="0.27600000000000002"/>
    <n v="6.54E-2"/>
    <n v="6.8399999999999989E-2"/>
    <n v="2.07E-2"/>
    <n v="0.12300000000000003"/>
    <n v="6.1600000000000009E-2"/>
    <n v="3.5760000000000005"/>
    <n v="1305.2400000000002"/>
    <n v="1044.1920000000002"/>
    <n v="4547.9639999999999"/>
    <n v="3660.7379999999994"/>
    <n v="2823.5639999999999"/>
    <n v="2434.6680000000001"/>
    <m/>
    <n v="0"/>
    <n v="0"/>
    <s v="China"/>
    <s v="CHN"/>
    <x v="717"/>
  </r>
  <r>
    <n v="848"/>
    <x v="847"/>
    <n v="2.62"/>
    <n v="17.72"/>
    <n v="0"/>
    <n v="1.05"/>
    <n v="0"/>
    <n v="0.42"/>
    <n v="0.25"/>
    <n v="1.61"/>
    <n v="0"/>
    <n v="1.67"/>
    <n v="0"/>
    <n v="0.46"/>
    <n v="0"/>
    <n v="0"/>
    <n v="0"/>
    <n v="0"/>
    <n v="0"/>
    <n v="0"/>
    <n v="0"/>
    <n v="1.1000000000000001"/>
    <n v="0"/>
    <n v="285.42"/>
    <n v="193.56"/>
    <n v="0"/>
    <n v="0"/>
    <n v="0"/>
    <n v="0"/>
    <n v="8.6"/>
    <n v="0"/>
    <n v="0"/>
    <n v="0"/>
    <n v="0"/>
    <n v="0"/>
    <n v="0"/>
    <n v="0"/>
    <n v="2493.36"/>
    <n v="1771.6"/>
    <n v="939.6"/>
    <n v="0"/>
    <n v="0"/>
    <n v="0"/>
    <n v="0"/>
    <n v="1.41"/>
    <n v="0"/>
    <n v="0"/>
    <n v="0"/>
    <n v="3.46"/>
    <n v="0"/>
    <n v="0"/>
    <n v="0"/>
    <n v="0"/>
    <n v="0"/>
    <n v="0"/>
    <n v="0"/>
    <n v="0"/>
    <n v="0"/>
    <n v="6.958333333333333E-2"/>
    <n v="0"/>
    <n v="0.161"/>
    <n v="7.0499999999999993E-2"/>
    <n v="0"/>
    <n v="0"/>
    <n v="0"/>
    <n v="0"/>
    <n v="0"/>
    <n v="0"/>
    <n v="0"/>
    <n v="0"/>
    <n v="0"/>
    <n v="0"/>
    <n v="0"/>
    <n v="0"/>
    <n v="0"/>
    <n v="0"/>
    <n v="0"/>
    <n v="0"/>
    <m/>
    <n v="0"/>
    <n v="0"/>
    <s v="China"/>
    <s v="CHN"/>
    <x v="718"/>
  </r>
  <r>
    <n v="849"/>
    <x v="848"/>
    <n v="0"/>
    <n v="0"/>
    <n v="0"/>
    <n v="0"/>
    <n v="0"/>
    <n v="0"/>
    <n v="0"/>
    <n v="0"/>
    <n v="2.61"/>
    <n v="3.61"/>
    <n v="0"/>
    <n v="0"/>
    <n v="17.29"/>
    <n v="0"/>
    <n v="0"/>
    <n v="0"/>
    <n v="0"/>
    <n v="0"/>
    <n v="0"/>
    <n v="1.19"/>
    <n v="0"/>
    <n v="864.59"/>
    <n v="0"/>
    <n v="0"/>
    <n v="0"/>
    <n v="0"/>
    <n v="51.05"/>
    <n v="0"/>
    <n v="0"/>
    <n v="0"/>
    <n v="0"/>
    <n v="0"/>
    <n v="0"/>
    <n v="0"/>
    <n v="0"/>
    <n v="0"/>
    <n v="0"/>
    <n v="0"/>
    <n v="6.33"/>
    <n v="0"/>
    <n v="0"/>
    <n v="0"/>
    <n v="0"/>
    <n v="0"/>
    <n v="0"/>
    <n v="0"/>
    <n v="0"/>
    <n v="0"/>
    <n v="0"/>
    <n v="0"/>
    <n v="0"/>
    <n v="0"/>
    <n v="0"/>
    <n v="0"/>
    <n v="0"/>
    <n v="1.7225999999999999"/>
    <n v="0.15041666666666667"/>
    <n v="0"/>
    <n v="0"/>
    <n v="0"/>
    <n v="0"/>
    <n v="0"/>
    <n v="0"/>
    <n v="0"/>
    <n v="0"/>
    <n v="0"/>
    <n v="0"/>
    <n v="0"/>
    <n v="0"/>
    <n v="0"/>
    <n v="0"/>
    <n v="0"/>
    <n v="0"/>
    <n v="0"/>
    <n v="0"/>
    <n v="0"/>
    <m/>
    <n v="0"/>
    <n v="0"/>
    <s v="Canada"/>
    <s v="CAN"/>
    <x v="719"/>
  </r>
  <r>
    <n v="850"/>
    <x v="849"/>
    <n v="0"/>
    <n v="0"/>
    <n v="0"/>
    <n v="0"/>
    <n v="0"/>
    <n v="0"/>
    <n v="0"/>
    <n v="1.66"/>
    <n v="0"/>
    <n v="0"/>
    <n v="0"/>
    <n v="0"/>
    <n v="0"/>
    <n v="0"/>
    <n v="0"/>
    <n v="0"/>
    <n v="0"/>
    <n v="0"/>
    <n v="0"/>
    <n v="1.65"/>
    <n v="0"/>
    <n v="0"/>
    <n v="861.51"/>
    <n v="0"/>
    <n v="0"/>
    <n v="0"/>
    <n v="0"/>
    <n v="13.1"/>
    <n v="0"/>
    <n v="0"/>
    <n v="0"/>
    <n v="0"/>
    <n v="0"/>
    <n v="0"/>
    <n v="0"/>
    <n v="0"/>
    <n v="0"/>
    <n v="0"/>
    <n v="5.9"/>
    <n v="0"/>
    <n v="0"/>
    <n v="0"/>
    <n v="0"/>
    <n v="0"/>
    <n v="0"/>
    <n v="0"/>
    <n v="4.16"/>
    <n v="0"/>
    <n v="0"/>
    <n v="0"/>
    <n v="0"/>
    <n v="0"/>
    <n v="0"/>
    <n v="0"/>
    <n v="0"/>
    <n v="0"/>
    <n v="0"/>
    <n v="0"/>
    <n v="0.16599999999999998"/>
    <n v="0"/>
    <n v="0"/>
    <n v="0"/>
    <n v="0"/>
    <n v="0"/>
    <n v="0"/>
    <n v="0"/>
    <n v="0"/>
    <n v="0"/>
    <n v="0"/>
    <n v="0"/>
    <n v="0"/>
    <n v="0"/>
    <n v="0"/>
    <n v="0"/>
    <n v="0"/>
    <n v="0"/>
    <m/>
    <n v="0"/>
    <n v="0"/>
    <s v="United Kingdom"/>
    <s v="GBR"/>
    <x v="720"/>
  </r>
  <r>
    <n v="851"/>
    <x v="850"/>
    <n v="2.36"/>
    <n v="0"/>
    <n v="0"/>
    <n v="0.98"/>
    <n v="0"/>
    <n v="0.44"/>
    <n v="0.21"/>
    <n v="1.1299999999999999"/>
    <n v="0.88"/>
    <n v="1.6"/>
    <n v="0"/>
    <n v="0"/>
    <n v="0"/>
    <n v="0"/>
    <n v="0"/>
    <n v="0"/>
    <n v="0"/>
    <n v="0"/>
    <n v="0"/>
    <n v="1.24"/>
    <n v="0"/>
    <n v="0"/>
    <n v="0"/>
    <n v="0"/>
    <n v="0"/>
    <n v="0"/>
    <n v="0"/>
    <n v="11.78"/>
    <n v="0"/>
    <n v="0"/>
    <n v="0"/>
    <n v="0"/>
    <n v="0"/>
    <n v="0"/>
    <n v="0"/>
    <n v="0"/>
    <n v="0"/>
    <n v="0"/>
    <n v="0"/>
    <n v="0"/>
    <n v="0"/>
    <n v="0"/>
    <n v="0"/>
    <n v="0"/>
    <n v="0"/>
    <n v="0"/>
    <n v="2.36"/>
    <n v="1.19"/>
    <n v="0"/>
    <n v="0"/>
    <n v="1.1299999999999999"/>
    <n v="0"/>
    <n v="0"/>
    <n v="0"/>
    <n v="0"/>
    <n v="0.58079999999999998"/>
    <n v="6.6666666666666666E-2"/>
    <n v="0"/>
    <n v="0.11299999999999999"/>
    <n v="0"/>
    <n v="0"/>
    <n v="0"/>
    <n v="0"/>
    <n v="0.35699999999999998"/>
    <n v="0"/>
    <n v="0"/>
    <n v="3.39E-2"/>
    <n v="0"/>
    <n v="0"/>
    <n v="0"/>
    <n v="0"/>
    <n v="0"/>
    <n v="0"/>
    <n v="0"/>
    <n v="0"/>
    <n v="0"/>
    <m/>
    <n v="0"/>
    <n v="0"/>
    <s v="Tanzania"/>
    <s v="TZA"/>
    <x v="721"/>
  </r>
  <r>
    <n v="852"/>
    <x v="851"/>
    <n v="7.47"/>
    <n v="31.61"/>
    <n v="4.5999999999999996"/>
    <n v="2.1800000000000002"/>
    <n v="1.72"/>
    <n v="1.02"/>
    <n v="0.72"/>
    <n v="0.86"/>
    <n v="0.52"/>
    <n v="1.1200000000000001"/>
    <n v="7.88"/>
    <n v="0.49"/>
    <n v="6.32"/>
    <n v="0.75"/>
    <n v="1.67"/>
    <n v="2.41"/>
    <n v="0.41"/>
    <n v="3.59"/>
    <n v="0"/>
    <n v="0.61"/>
    <n v="0"/>
    <n v="342.23"/>
    <n v="233.21"/>
    <n v="646.65"/>
    <n v="409.55"/>
    <n v="91.64"/>
    <n v="5.94"/>
    <n v="8.82"/>
    <n v="22.29"/>
    <n v="0"/>
    <n v="4.1399999999999997"/>
    <n v="45.27"/>
    <n v="33.630000000000003"/>
    <n v="82.39"/>
    <n v="0"/>
    <n v="2277.16"/>
    <n v="1593.36"/>
    <n v="598.75"/>
    <n v="10.94"/>
    <n v="1.38"/>
    <n v="0"/>
    <n v="0"/>
    <n v="1.06"/>
    <n v="1.74"/>
    <n v="0.53"/>
    <n v="1.17"/>
    <n v="1.87"/>
    <n v="1.19"/>
    <n v="2.06"/>
    <n v="1.26"/>
    <n v="0.42"/>
    <n v="6.85"/>
    <n v="0"/>
    <n v="227.05"/>
    <n v="0"/>
    <n v="0.34320000000000001"/>
    <n v="4.6666666666666669E-2"/>
    <n v="0.86680000000000013"/>
    <n v="8.5999999999999993E-2"/>
    <n v="5.3000000000000005E-2"/>
    <n v="8.6999999999999994E-2"/>
    <n v="0.159"/>
    <n v="0.35099999999999998"/>
    <n v="0.35699999999999998"/>
    <n v="0.1236"/>
    <n v="7.5600000000000001E-2"/>
    <n v="1.26E-2"/>
    <n v="6.8500000000000005E-2"/>
    <n v="7.1800000000000003E-2"/>
    <n v="2.7017666666666673"/>
    <n v="986.14483333333362"/>
    <n v="788.91586666666694"/>
    <n v="4496.9160000000002"/>
    <n v="4256.9580000000005"/>
    <n v="2670.3959999999997"/>
    <n v="2669.8980000000001"/>
    <m/>
    <n v="0"/>
    <n v="0"/>
    <s v="Russia"/>
    <s v="RUS"/>
    <x v="722"/>
  </r>
  <r>
    <n v="853"/>
    <x v="852"/>
    <n v="0"/>
    <n v="0"/>
    <n v="0"/>
    <n v="0"/>
    <n v="0"/>
    <n v="0"/>
    <n v="0"/>
    <n v="0"/>
    <n v="0"/>
    <n v="0"/>
    <n v="0"/>
    <n v="0"/>
    <n v="0"/>
    <n v="0"/>
    <n v="0"/>
    <n v="0"/>
    <n v="0"/>
    <n v="0"/>
    <n v="0"/>
    <n v="1.1499999999999999"/>
    <n v="0"/>
    <n v="0"/>
    <n v="0"/>
    <n v="0"/>
    <n v="0"/>
    <n v="0"/>
    <n v="0"/>
    <n v="39.92"/>
    <n v="0"/>
    <n v="0"/>
    <n v="0"/>
    <n v="0"/>
    <n v="0"/>
    <n v="0"/>
    <n v="0"/>
    <n v="0"/>
    <n v="0"/>
    <n v="6119.24"/>
    <n v="6.6"/>
    <n v="0"/>
    <n v="0"/>
    <n v="0"/>
    <n v="0"/>
    <n v="0"/>
    <n v="0"/>
    <n v="0"/>
    <n v="0"/>
    <n v="0"/>
    <n v="0"/>
    <n v="0"/>
    <n v="0"/>
    <n v="0"/>
    <n v="0"/>
    <n v="0"/>
    <n v="0"/>
    <n v="0"/>
    <n v="0"/>
    <n v="0"/>
    <n v="0"/>
    <n v="0"/>
    <n v="0"/>
    <n v="0"/>
    <n v="0"/>
    <n v="0"/>
    <n v="0"/>
    <n v="0"/>
    <n v="0"/>
    <n v="0"/>
    <n v="0"/>
    <n v="0"/>
    <n v="0"/>
    <n v="0"/>
    <n v="0"/>
    <n v="0"/>
    <n v="0"/>
    <n v="0"/>
    <m/>
    <n v="0"/>
    <n v="0"/>
    <s v="United States"/>
    <s v="USA"/>
    <x v="723"/>
  </r>
  <r>
    <n v="854"/>
    <x v="853"/>
    <n v="10.23"/>
    <n v="44.99"/>
    <n v="0"/>
    <n v="1.32"/>
    <n v="5.05"/>
    <n v="1.3"/>
    <n v="1.0900000000000001"/>
    <n v="1.47"/>
    <n v="2.17"/>
    <n v="2.38"/>
    <n v="0"/>
    <n v="0.96"/>
    <n v="10.85"/>
    <n v="1.54"/>
    <n v="0"/>
    <n v="0"/>
    <n v="0"/>
    <n v="0"/>
    <n v="0"/>
    <n v="1.25"/>
    <n v="0"/>
    <n v="0"/>
    <n v="0"/>
    <n v="0"/>
    <n v="0"/>
    <n v="0"/>
    <n v="35.46"/>
    <n v="23.25"/>
    <n v="33.380000000000003"/>
    <n v="0"/>
    <n v="4.76"/>
    <n v="0"/>
    <n v="0"/>
    <n v="0"/>
    <n v="0"/>
    <n v="0"/>
    <n v="0"/>
    <n v="0"/>
    <n v="11.5"/>
    <n v="0"/>
    <n v="0"/>
    <n v="0"/>
    <n v="0"/>
    <n v="0"/>
    <n v="0"/>
    <n v="1.1499999999999999"/>
    <n v="3.46"/>
    <n v="1.95"/>
    <n v="1.68"/>
    <n v="1.26"/>
    <n v="1.18"/>
    <n v="0"/>
    <n v="0"/>
    <n v="300.35000000000002"/>
    <n v="0"/>
    <n v="1.4321999999999999"/>
    <n v="9.9166666666666667E-2"/>
    <n v="0"/>
    <n v="0.14699999999999999"/>
    <n v="0"/>
    <n v="0"/>
    <n v="0"/>
    <n v="0.34499999999999997"/>
    <n v="0.58499999999999996"/>
    <n v="0.1008"/>
    <n v="7.5600000000000001E-2"/>
    <n v="3.5400000000000001E-2"/>
    <n v="0"/>
    <n v="0"/>
    <n v="0"/>
    <n v="0"/>
    <n v="0"/>
    <n v="0"/>
    <n v="0"/>
    <n v="0"/>
    <n v="0"/>
    <m/>
    <n v="0"/>
    <n v="0"/>
    <s v="Mexico"/>
    <s v="MEX"/>
    <x v="724"/>
  </r>
  <r>
    <n v="855"/>
    <x v="854"/>
    <n v="0"/>
    <n v="0"/>
    <n v="0"/>
    <n v="0"/>
    <n v="0"/>
    <n v="0"/>
    <n v="0"/>
    <n v="0"/>
    <n v="0"/>
    <n v="0"/>
    <n v="0"/>
    <n v="0"/>
    <n v="0"/>
    <n v="0"/>
    <n v="0"/>
    <n v="0"/>
    <n v="0"/>
    <n v="0"/>
    <n v="0"/>
    <n v="1.1399999999999999"/>
    <n v="0"/>
    <n v="921.66"/>
    <n v="795.43"/>
    <n v="1383.35"/>
    <n v="0"/>
    <n v="0"/>
    <n v="0"/>
    <n v="42.65"/>
    <n v="0"/>
    <n v="0"/>
    <n v="0"/>
    <n v="0"/>
    <n v="0"/>
    <n v="0"/>
    <n v="0"/>
    <n v="0"/>
    <n v="0"/>
    <n v="0"/>
    <n v="6.74"/>
    <n v="0"/>
    <n v="0"/>
    <n v="0"/>
    <n v="0"/>
    <n v="0"/>
    <n v="0"/>
    <n v="0"/>
    <n v="0"/>
    <n v="0"/>
    <n v="0"/>
    <n v="0"/>
    <n v="0"/>
    <n v="0"/>
    <n v="0"/>
    <n v="0"/>
    <n v="0"/>
    <n v="0"/>
    <n v="0"/>
    <n v="0"/>
    <n v="0"/>
    <n v="0"/>
    <n v="0"/>
    <n v="0"/>
    <n v="0"/>
    <n v="0"/>
    <n v="0"/>
    <n v="0"/>
    <n v="0"/>
    <n v="0"/>
    <n v="0"/>
    <n v="0"/>
    <n v="0"/>
    <n v="0"/>
    <n v="0"/>
    <n v="0"/>
    <n v="0"/>
    <n v="0"/>
    <m/>
    <n v="0"/>
    <n v="0"/>
    <s v="Canada"/>
    <s v="CAN"/>
    <x v="725"/>
  </r>
  <r>
    <n v="856"/>
    <x v="855"/>
    <n v="0"/>
    <n v="0"/>
    <n v="0"/>
    <n v="0"/>
    <n v="0"/>
    <n v="0"/>
    <n v="0"/>
    <n v="0"/>
    <n v="0"/>
    <n v="0"/>
    <n v="0"/>
    <n v="0"/>
    <n v="0"/>
    <n v="0"/>
    <n v="0"/>
    <n v="0"/>
    <n v="0"/>
    <n v="0"/>
    <n v="0"/>
    <n v="1.1200000000000001"/>
    <n v="0"/>
    <n v="0"/>
    <n v="0"/>
    <n v="0"/>
    <n v="0"/>
    <n v="0"/>
    <n v="0"/>
    <n v="0"/>
    <n v="0"/>
    <n v="0"/>
    <n v="0"/>
    <n v="0"/>
    <n v="0"/>
    <n v="0"/>
    <n v="0"/>
    <n v="0"/>
    <n v="0"/>
    <n v="5097.97"/>
    <n v="0"/>
    <n v="0"/>
    <n v="0"/>
    <n v="0"/>
    <n v="0"/>
    <n v="0"/>
    <n v="0"/>
    <n v="0"/>
    <n v="0"/>
    <n v="0"/>
    <n v="0"/>
    <n v="0"/>
    <n v="0"/>
    <n v="0"/>
    <n v="0"/>
    <n v="0"/>
    <n v="0"/>
    <n v="0"/>
    <n v="0"/>
    <n v="0"/>
    <n v="0"/>
    <n v="0"/>
    <n v="0"/>
    <n v="0"/>
    <n v="0"/>
    <n v="0"/>
    <n v="0"/>
    <n v="0"/>
    <n v="0"/>
    <n v="0"/>
    <n v="0"/>
    <n v="0"/>
    <n v="0"/>
    <n v="0"/>
    <n v="0"/>
    <n v="0"/>
    <n v="0"/>
    <n v="0"/>
    <m/>
    <n v="0"/>
    <n v="0"/>
    <s v="United States"/>
    <s v="USA"/>
    <x v="726"/>
  </r>
  <r>
    <n v="857"/>
    <x v="856"/>
    <n v="0"/>
    <n v="0"/>
    <n v="0"/>
    <n v="4.75"/>
    <n v="0"/>
    <n v="0"/>
    <n v="0"/>
    <n v="1.0900000000000001"/>
    <n v="2.2799999999999998"/>
    <n v="2.89"/>
    <n v="10.78"/>
    <n v="0.78"/>
    <n v="5"/>
    <n v="0.91"/>
    <n v="1.66"/>
    <n v="0"/>
    <n v="0"/>
    <n v="12.35"/>
    <n v="0"/>
    <n v="1.75"/>
    <n v="0"/>
    <n v="0"/>
    <n v="0"/>
    <n v="0"/>
    <n v="0"/>
    <n v="0"/>
    <n v="43.34"/>
    <n v="31.23"/>
    <n v="0"/>
    <n v="0"/>
    <n v="0"/>
    <n v="0"/>
    <n v="0"/>
    <n v="0"/>
    <n v="0"/>
    <n v="0"/>
    <n v="0"/>
    <n v="0"/>
    <n v="0"/>
    <n v="0"/>
    <n v="0"/>
    <n v="0"/>
    <n v="2.42"/>
    <n v="2.19"/>
    <n v="2.16"/>
    <n v="1.49"/>
    <n v="0"/>
    <n v="2.2000000000000002"/>
    <n v="1.84"/>
    <n v="1.33"/>
    <n v="1.96"/>
    <n v="15.06"/>
    <n v="0"/>
    <n v="0"/>
    <n v="0"/>
    <n v="1.5047999999999999"/>
    <n v="0.12041666666666667"/>
    <n v="1.1858"/>
    <n v="0.10900000000000001"/>
    <n v="0.121"/>
    <n v="0.1095"/>
    <n v="0.64800000000000002"/>
    <n v="0.44700000000000001"/>
    <n v="0.66"/>
    <n v="0.11040000000000001"/>
    <n v="7.980000000000001E-2"/>
    <n v="5.8799999999999998E-2"/>
    <n v="0.15060000000000001"/>
    <n v="0.24700000000000003"/>
    <n v="5.5521166666666657"/>
    <n v="2026.5225833333329"/>
    <n v="1621.2180666666663"/>
    <n v="0"/>
    <n v="0"/>
    <n v="0"/>
    <n v="0"/>
    <m/>
    <n v="0"/>
    <n v="0"/>
    <s v="Germany"/>
    <s v="DEU"/>
    <x v="727"/>
  </r>
  <r>
    <n v="858"/>
    <x v="857"/>
    <n v="15"/>
    <n v="82.5"/>
    <n v="10"/>
    <n v="4.5"/>
    <n v="4"/>
    <n v="2.31"/>
    <n v="2"/>
    <n v="1.24"/>
    <n v="1.08"/>
    <n v="3.84"/>
    <n v="0"/>
    <n v="0"/>
    <n v="0"/>
    <n v="0"/>
    <n v="0"/>
    <n v="0"/>
    <n v="2"/>
    <n v="0"/>
    <n v="0"/>
    <n v="1.34"/>
    <n v="0"/>
    <n v="1141.67"/>
    <n v="916.67"/>
    <n v="2090"/>
    <n v="1737.5"/>
    <n v="77.23"/>
    <n v="31"/>
    <n v="24.44"/>
    <n v="60.71"/>
    <n v="0"/>
    <n v="0"/>
    <n v="0"/>
    <n v="0"/>
    <n v="0"/>
    <n v="0"/>
    <n v="0"/>
    <n v="0"/>
    <n v="0"/>
    <n v="5.31"/>
    <n v="0"/>
    <n v="0"/>
    <n v="0"/>
    <n v="0"/>
    <n v="0"/>
    <n v="0"/>
    <n v="0"/>
    <n v="2.56"/>
    <n v="0"/>
    <n v="0"/>
    <n v="0"/>
    <n v="0"/>
    <n v="0"/>
    <n v="0"/>
    <n v="0"/>
    <n v="0"/>
    <n v="0.71279999999999999"/>
    <n v="0.16"/>
    <n v="0"/>
    <n v="0.124"/>
    <n v="0"/>
    <n v="0"/>
    <n v="0"/>
    <n v="0"/>
    <n v="0"/>
    <n v="0"/>
    <n v="0"/>
    <n v="0"/>
    <n v="0"/>
    <n v="0"/>
    <n v="0"/>
    <n v="0"/>
    <n v="0"/>
    <n v="13224.420000000002"/>
    <n v="16159.536"/>
    <n v="7534.4400000000014"/>
    <n v="8772.0659999999989"/>
    <m/>
    <n v="0"/>
    <n v="0"/>
    <s v="Malta"/>
    <s v="MLT"/>
    <x v="728"/>
  </r>
  <r>
    <n v="859"/>
    <x v="858"/>
    <n v="0"/>
    <n v="0"/>
    <n v="0"/>
    <n v="0"/>
    <n v="0"/>
    <n v="0"/>
    <n v="0"/>
    <n v="1.28"/>
    <n v="0.47"/>
    <n v="3.44"/>
    <n v="0"/>
    <n v="0.82"/>
    <n v="7.27"/>
    <n v="1.94"/>
    <n v="0"/>
    <n v="0"/>
    <n v="0"/>
    <n v="7.05"/>
    <n v="0"/>
    <n v="1.22"/>
    <n v="0"/>
    <n v="0"/>
    <n v="0"/>
    <n v="0"/>
    <n v="0"/>
    <n v="0"/>
    <n v="0"/>
    <n v="12.46"/>
    <n v="0"/>
    <n v="0"/>
    <n v="0"/>
    <n v="0"/>
    <n v="0"/>
    <n v="0"/>
    <n v="0"/>
    <n v="0"/>
    <n v="0"/>
    <n v="0"/>
    <n v="0"/>
    <n v="1.1399999999999999"/>
    <n v="0"/>
    <n v="0"/>
    <n v="0"/>
    <n v="0"/>
    <n v="0"/>
    <n v="0"/>
    <n v="0"/>
    <n v="0"/>
    <n v="0"/>
    <n v="0"/>
    <n v="0"/>
    <n v="0"/>
    <n v="0"/>
    <n v="0"/>
    <n v="0"/>
    <n v="0.31019999999999998"/>
    <n v="0.14333333333333334"/>
    <n v="0"/>
    <n v="0.128"/>
    <n v="0"/>
    <n v="0"/>
    <n v="0"/>
    <n v="0"/>
    <n v="0"/>
    <n v="0"/>
    <n v="0"/>
    <n v="0"/>
    <n v="0"/>
    <n v="0.14100000000000001"/>
    <n v="0"/>
    <n v="0"/>
    <n v="0"/>
    <n v="0"/>
    <n v="0"/>
    <n v="0"/>
    <n v="0"/>
    <m/>
    <n v="0"/>
    <n v="0"/>
    <s v="Fiji"/>
    <s v="FJI"/>
    <x v="729"/>
  </r>
  <r>
    <n v="860"/>
    <x v="859"/>
    <n v="0"/>
    <n v="0"/>
    <n v="0"/>
    <n v="0"/>
    <n v="0"/>
    <n v="0"/>
    <n v="0"/>
    <n v="0"/>
    <n v="0"/>
    <n v="0"/>
    <n v="0"/>
    <n v="0"/>
    <n v="0"/>
    <n v="0"/>
    <n v="0"/>
    <n v="0"/>
    <n v="0"/>
    <n v="0"/>
    <n v="0"/>
    <n v="1.5"/>
    <n v="0"/>
    <n v="866.67"/>
    <n v="0"/>
    <n v="0"/>
    <n v="0"/>
    <n v="0"/>
    <n v="0"/>
    <n v="20.39"/>
    <n v="0"/>
    <n v="0"/>
    <n v="0"/>
    <n v="0"/>
    <n v="0"/>
    <n v="0"/>
    <n v="0"/>
    <n v="0"/>
    <n v="0"/>
    <n v="0"/>
    <n v="0"/>
    <n v="0"/>
    <n v="0"/>
    <n v="0"/>
    <n v="0"/>
    <n v="0"/>
    <n v="0"/>
    <n v="0"/>
    <n v="2.08"/>
    <n v="0"/>
    <n v="0"/>
    <n v="0"/>
    <n v="0"/>
    <n v="0"/>
    <n v="0"/>
    <n v="0"/>
    <n v="0"/>
    <n v="0"/>
    <n v="0"/>
    <n v="0"/>
    <n v="0"/>
    <n v="0"/>
    <n v="0"/>
    <n v="0"/>
    <n v="0"/>
    <n v="0"/>
    <n v="0"/>
    <n v="0"/>
    <n v="0"/>
    <n v="0"/>
    <n v="0"/>
    <n v="0"/>
    <n v="0"/>
    <n v="0"/>
    <n v="0"/>
    <n v="0"/>
    <n v="0"/>
    <n v="0"/>
    <m/>
    <n v="0"/>
    <n v="0"/>
    <s v="Montenegro"/>
    <s v="MNE"/>
    <x v="730"/>
  </r>
  <r>
    <n v="861"/>
    <x v="860"/>
    <n v="0"/>
    <n v="0"/>
    <n v="0"/>
    <n v="0"/>
    <n v="0"/>
    <n v="0"/>
    <n v="0"/>
    <n v="0"/>
    <n v="0"/>
    <n v="0"/>
    <n v="0"/>
    <n v="0"/>
    <n v="0"/>
    <n v="0"/>
    <n v="0"/>
    <n v="0"/>
    <n v="0"/>
    <n v="0"/>
    <n v="0"/>
    <n v="1.08"/>
    <n v="0"/>
    <n v="0"/>
    <n v="0"/>
    <n v="0"/>
    <n v="0"/>
    <n v="0"/>
    <n v="0"/>
    <n v="0"/>
    <n v="0"/>
    <n v="0"/>
    <n v="0"/>
    <n v="0"/>
    <n v="0"/>
    <n v="0"/>
    <n v="0"/>
    <n v="0"/>
    <n v="0"/>
    <n v="8653.68"/>
    <n v="0"/>
    <n v="0"/>
    <n v="0"/>
    <n v="0"/>
    <n v="0"/>
    <n v="0"/>
    <n v="0"/>
    <n v="0"/>
    <n v="0"/>
    <n v="0"/>
    <n v="0"/>
    <n v="0"/>
    <n v="0"/>
    <n v="0"/>
    <n v="0"/>
    <n v="0"/>
    <n v="0"/>
    <n v="0"/>
    <n v="0"/>
    <n v="0"/>
    <n v="0"/>
    <n v="0"/>
    <n v="0"/>
    <n v="0"/>
    <n v="0"/>
    <n v="0"/>
    <n v="0"/>
    <n v="0"/>
    <n v="0"/>
    <n v="0"/>
    <n v="0"/>
    <n v="0"/>
    <n v="0"/>
    <n v="0"/>
    <n v="0"/>
    <n v="0"/>
    <n v="0"/>
    <n v="0"/>
    <m/>
    <n v="0"/>
    <n v="0"/>
    <s v="United States"/>
    <s v="USA"/>
    <x v="731"/>
  </r>
  <r>
    <n v="862"/>
    <x v="861"/>
    <n v="1.69"/>
    <n v="9.02"/>
    <n v="0"/>
    <n v="1.69"/>
    <n v="2.82"/>
    <n v="0.27"/>
    <n v="0.16"/>
    <n v="0.57999999999999996"/>
    <n v="0.46"/>
    <n v="0.88"/>
    <n v="3.31"/>
    <n v="0.32"/>
    <n v="4.6900000000000004"/>
    <n v="2.14"/>
    <n v="0"/>
    <n v="0"/>
    <n v="0.25"/>
    <n v="2.61"/>
    <n v="0"/>
    <n v="1.17"/>
    <n v="0"/>
    <n v="103.11"/>
    <n v="61.32"/>
    <n v="286.17"/>
    <n v="139.56"/>
    <n v="0"/>
    <n v="10.68"/>
    <n v="3.06"/>
    <n v="16.25"/>
    <n v="0"/>
    <n v="0"/>
    <n v="32.89"/>
    <n v="9.6999999999999993"/>
    <n v="46.99"/>
    <n v="27.07"/>
    <n v="0"/>
    <n v="0"/>
    <n v="425.02"/>
    <n v="0"/>
    <n v="0"/>
    <n v="0"/>
    <n v="0"/>
    <n v="2.11"/>
    <n v="0.93"/>
    <n v="0.25"/>
    <n v="0"/>
    <n v="1.55"/>
    <n v="0.56000000000000005"/>
    <n v="0.46"/>
    <n v="0.64"/>
    <n v="0.31"/>
    <n v="8.4499999999999993"/>
    <n v="0"/>
    <n v="54.97"/>
    <n v="0"/>
    <n v="0.30359999999999998"/>
    <n v="3.6666666666666667E-2"/>
    <n v="0.36410000000000003"/>
    <n v="5.7999999999999996E-2"/>
    <n v="0.1055"/>
    <n v="4.65E-2"/>
    <n v="7.4999999999999997E-2"/>
    <n v="0"/>
    <n v="0.16800000000000001"/>
    <n v="2.7600000000000003E-2"/>
    <n v="3.8400000000000004E-2"/>
    <n v="9.2999999999999992E-3"/>
    <n v="8.4499999999999992E-2"/>
    <n v="5.2200000000000003E-2"/>
    <n v="0"/>
    <n v="0"/>
    <n v="0"/>
    <n v="0"/>
    <n v="0"/>
    <n v="0"/>
    <n v="0"/>
    <m/>
    <n v="0"/>
    <n v="0"/>
    <s v="India"/>
    <s v="IND"/>
    <x v="732"/>
  </r>
  <r>
    <n v="863"/>
    <x v="862"/>
    <n v="6.28"/>
    <n v="34.53"/>
    <n v="0"/>
    <n v="1.2"/>
    <n v="1.83"/>
    <n v="0.7"/>
    <n v="0.53"/>
    <n v="1.06"/>
    <n v="0.45"/>
    <n v="2.0699999999999998"/>
    <n v="9.7200000000000006"/>
    <n v="0.76"/>
    <n v="5.23"/>
    <n v="1.1299999999999999"/>
    <n v="0"/>
    <n v="2.62"/>
    <n v="0.31"/>
    <n v="4.8"/>
    <n v="0"/>
    <n v="1.22"/>
    <n v="0"/>
    <n v="436.07"/>
    <n v="299.01"/>
    <n v="719.94"/>
    <n v="576.44000000000005"/>
    <n v="286.02"/>
    <n v="10.6"/>
    <n v="6.67"/>
    <n v="47.96"/>
    <n v="0"/>
    <n v="7.85"/>
    <n v="48.83"/>
    <n v="0"/>
    <n v="79.790000000000006"/>
    <n v="107.39"/>
    <n v="1378.81"/>
    <n v="994.51"/>
    <n v="588.61"/>
    <n v="13.75"/>
    <n v="0"/>
    <n v="0"/>
    <n v="0"/>
    <n v="0.72"/>
    <n v="1.53"/>
    <n v="0.56999999999999995"/>
    <n v="0"/>
    <n v="1.62"/>
    <n v="1.33"/>
    <n v="1.68"/>
    <n v="1.77"/>
    <n v="0.8"/>
    <n v="5.89"/>
    <n v="0"/>
    <n v="0"/>
    <n v="0"/>
    <n v="0.29699999999999999"/>
    <n v="8.6249999999999993E-2"/>
    <n v="1.0692000000000002"/>
    <n v="0.10600000000000001"/>
    <n v="3.5999999999999997E-2"/>
    <n v="7.6499999999999999E-2"/>
    <n v="0.17099999999999999"/>
    <n v="0"/>
    <n v="0.39900000000000002"/>
    <n v="0.1008"/>
    <n v="0.1062"/>
    <n v="2.4E-2"/>
    <n v="5.8899999999999994E-2"/>
    <n v="9.6000000000000002E-2"/>
    <n v="0"/>
    <n v="0"/>
    <n v="0"/>
    <n v="6101.22"/>
    <n v="6920.0879999999997"/>
    <n v="4397.9999999999991"/>
    <n v="4423.2179999999998"/>
    <m/>
    <n v="0"/>
    <n v="0"/>
    <s v="Moldova"/>
    <s v="MDA"/>
    <x v="733"/>
  </r>
  <r>
    <n v="864"/>
    <x v="863"/>
    <n v="0"/>
    <n v="0"/>
    <n v="0"/>
    <n v="0"/>
    <n v="0"/>
    <n v="0"/>
    <n v="0"/>
    <n v="0"/>
    <n v="0"/>
    <n v="0"/>
    <n v="0"/>
    <n v="0"/>
    <n v="0"/>
    <n v="0"/>
    <n v="0"/>
    <n v="0"/>
    <n v="0"/>
    <n v="0"/>
    <n v="0"/>
    <n v="0.76"/>
    <n v="0"/>
    <n v="0"/>
    <n v="0"/>
    <n v="0"/>
    <n v="0"/>
    <n v="0"/>
    <n v="0"/>
    <n v="0"/>
    <n v="0"/>
    <n v="0"/>
    <n v="0"/>
    <n v="0"/>
    <n v="0"/>
    <n v="0"/>
    <n v="0"/>
    <n v="0"/>
    <n v="0"/>
    <n v="3222.56"/>
    <n v="6.65"/>
    <n v="0"/>
    <n v="0"/>
    <n v="0"/>
    <n v="0"/>
    <n v="0"/>
    <n v="0"/>
    <n v="0"/>
    <n v="0"/>
    <n v="0"/>
    <n v="0"/>
    <n v="0"/>
    <n v="0"/>
    <n v="0"/>
    <n v="0"/>
    <n v="0"/>
    <n v="0"/>
    <n v="0"/>
    <n v="0"/>
    <n v="0"/>
    <n v="0"/>
    <n v="0"/>
    <n v="0"/>
    <n v="0"/>
    <n v="0"/>
    <n v="0"/>
    <n v="0"/>
    <n v="0"/>
    <n v="0"/>
    <n v="0"/>
    <n v="0"/>
    <n v="0"/>
    <n v="0"/>
    <n v="0"/>
    <n v="0"/>
    <n v="0"/>
    <n v="0"/>
    <n v="0"/>
    <m/>
    <n v="0"/>
    <n v="0"/>
    <s v="United States"/>
    <s v="USA"/>
    <x v="526"/>
  </r>
  <r>
    <n v="865"/>
    <x v="864"/>
    <n v="0"/>
    <n v="0"/>
    <n v="0"/>
    <n v="0"/>
    <n v="0"/>
    <n v="0"/>
    <n v="0"/>
    <n v="1.63"/>
    <n v="0"/>
    <n v="0"/>
    <n v="0"/>
    <n v="0"/>
    <n v="0"/>
    <n v="0"/>
    <n v="0"/>
    <n v="0"/>
    <n v="0"/>
    <n v="0"/>
    <n v="0"/>
    <n v="0.96"/>
    <n v="0"/>
    <n v="0"/>
    <n v="708.97"/>
    <n v="0"/>
    <n v="0"/>
    <n v="0"/>
    <n v="0"/>
    <n v="0"/>
    <n v="0"/>
    <n v="0"/>
    <n v="0"/>
    <n v="0"/>
    <n v="0"/>
    <n v="0"/>
    <n v="0"/>
    <n v="0"/>
    <n v="0"/>
    <n v="0"/>
    <n v="6.72"/>
    <n v="0"/>
    <n v="0"/>
    <n v="0"/>
    <n v="0"/>
    <n v="0"/>
    <n v="0"/>
    <n v="0"/>
    <n v="0"/>
    <n v="0"/>
    <n v="0"/>
    <n v="0"/>
    <n v="0"/>
    <n v="0"/>
    <n v="0"/>
    <n v="0"/>
    <n v="0"/>
    <n v="0"/>
    <n v="0"/>
    <n v="0"/>
    <n v="0.16299999999999998"/>
    <n v="0"/>
    <n v="0"/>
    <n v="0"/>
    <n v="0"/>
    <n v="0"/>
    <n v="0"/>
    <n v="0"/>
    <n v="0"/>
    <n v="0"/>
    <n v="0"/>
    <n v="0"/>
    <n v="0"/>
    <n v="0"/>
    <n v="0"/>
    <n v="0"/>
    <n v="0"/>
    <n v="0"/>
    <m/>
    <n v="0"/>
    <n v="0"/>
    <s v="Canada"/>
    <s v="CAN"/>
    <x v="734"/>
  </r>
  <r>
    <n v="866"/>
    <x v="865"/>
    <n v="0"/>
    <n v="0"/>
    <n v="0"/>
    <n v="0"/>
    <n v="0"/>
    <n v="0"/>
    <n v="0"/>
    <n v="1.32"/>
    <n v="0.86"/>
    <n v="2.76"/>
    <n v="8.17"/>
    <n v="0.74"/>
    <n v="5"/>
    <n v="0.9"/>
    <n v="1.65"/>
    <n v="0"/>
    <n v="1"/>
    <n v="6.62"/>
    <n v="0"/>
    <n v="1.57"/>
    <n v="0"/>
    <n v="680"/>
    <n v="510"/>
    <n v="1133.33"/>
    <n v="850"/>
    <n v="99.82"/>
    <n v="0"/>
    <n v="15.42"/>
    <n v="0"/>
    <n v="0"/>
    <n v="0"/>
    <n v="0"/>
    <n v="0"/>
    <n v="0"/>
    <n v="0"/>
    <n v="0"/>
    <n v="0"/>
    <n v="0"/>
    <n v="0"/>
    <n v="0"/>
    <n v="0"/>
    <n v="0"/>
    <n v="1.1200000000000001"/>
    <n v="1.35"/>
    <n v="0.99"/>
    <n v="0"/>
    <n v="0"/>
    <n v="1.9"/>
    <n v="2.52"/>
    <n v="1.71"/>
    <n v="1.2"/>
    <n v="9.4"/>
    <n v="0"/>
    <n v="0"/>
    <n v="0"/>
    <n v="0.56759999999999988"/>
    <n v="0.11499999999999999"/>
    <n v="0.89870000000000005"/>
    <n v="0.13200000000000001"/>
    <n v="5.6000000000000008E-2"/>
    <n v="6.7500000000000004E-2"/>
    <n v="0.29699999999999999"/>
    <n v="0"/>
    <n v="0.56999999999999995"/>
    <n v="0.1512"/>
    <n v="0.1026"/>
    <n v="3.5999999999999997E-2"/>
    <n v="9.4E-2"/>
    <n v="0.13240000000000002"/>
    <n v="0"/>
    <n v="0"/>
    <n v="0"/>
    <n v="0"/>
    <n v="8285.9279999999999"/>
    <n v="0"/>
    <n v="0"/>
    <m/>
    <n v="0"/>
    <n v="0"/>
    <s v="Montenegro"/>
    <s v="MNE"/>
    <x v="735"/>
  </r>
  <r>
    <n v="867"/>
    <x v="866"/>
    <n v="0"/>
    <n v="0"/>
    <n v="0"/>
    <n v="0"/>
    <n v="0"/>
    <n v="0"/>
    <n v="0"/>
    <n v="0.64"/>
    <n v="0"/>
    <n v="0"/>
    <n v="0"/>
    <n v="0"/>
    <n v="0"/>
    <n v="0"/>
    <n v="0"/>
    <n v="0"/>
    <n v="0"/>
    <n v="0"/>
    <n v="0"/>
    <n v="1.17"/>
    <n v="0"/>
    <n v="196.23"/>
    <n v="162.4"/>
    <n v="394.72"/>
    <n v="267.85000000000002"/>
    <n v="0"/>
    <n v="0"/>
    <n v="0"/>
    <n v="0"/>
    <n v="0"/>
    <n v="0"/>
    <n v="0"/>
    <n v="0"/>
    <n v="0"/>
    <n v="0"/>
    <n v="0"/>
    <n v="0"/>
    <n v="0"/>
    <n v="0"/>
    <n v="0"/>
    <n v="0"/>
    <n v="0"/>
    <n v="0"/>
    <n v="0"/>
    <n v="0"/>
    <n v="0"/>
    <n v="0"/>
    <n v="0"/>
    <n v="0"/>
    <n v="0"/>
    <n v="0"/>
    <n v="0"/>
    <n v="0"/>
    <n v="0"/>
    <n v="0"/>
    <n v="0"/>
    <n v="0"/>
    <n v="0"/>
    <n v="6.4000000000000001E-2"/>
    <n v="0"/>
    <n v="0"/>
    <n v="0"/>
    <n v="0"/>
    <n v="0"/>
    <n v="0"/>
    <n v="0"/>
    <n v="0"/>
    <n v="0"/>
    <n v="0"/>
    <n v="0"/>
    <n v="0"/>
    <n v="0"/>
    <n v="0"/>
    <n v="0"/>
    <n v="0"/>
    <n v="0"/>
    <m/>
    <n v="0"/>
    <n v="0"/>
    <s v="India"/>
    <s v="IND"/>
    <x v="736"/>
  </r>
  <r>
    <n v="868"/>
    <x v="867"/>
    <n v="0"/>
    <n v="0"/>
    <n v="0"/>
    <n v="0"/>
    <n v="0"/>
    <n v="0"/>
    <n v="0"/>
    <n v="0"/>
    <n v="0"/>
    <n v="0"/>
    <n v="0"/>
    <n v="0"/>
    <n v="0"/>
    <n v="0"/>
    <n v="0"/>
    <n v="0"/>
    <n v="0"/>
    <n v="0"/>
    <n v="0"/>
    <n v="0.7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Tunisia"/>
    <s v="TUN"/>
    <x v="737"/>
  </r>
  <r>
    <n v="869"/>
    <x v="868"/>
    <n v="3"/>
    <n v="21.78"/>
    <n v="4.51"/>
    <n v="1.5"/>
    <n v="2.1"/>
    <n v="0.55000000000000004"/>
    <n v="0.25"/>
    <n v="0.43"/>
    <n v="0.12"/>
    <n v="1.49"/>
    <n v="9.18"/>
    <n v="0.25"/>
    <n v="4.8099999999999996"/>
    <n v="1.1499999999999999"/>
    <n v="1.3"/>
    <n v="3"/>
    <n v="0.18"/>
    <n v="5.33"/>
    <n v="0"/>
    <n v="0.76"/>
    <n v="36046.51"/>
    <n v="234.13"/>
    <n v="160.16"/>
    <n v="388.77"/>
    <n v="264.72000000000003"/>
    <n v="47.2"/>
    <n v="22.75"/>
    <n v="9.01"/>
    <n v="28.57"/>
    <n v="8.51"/>
    <n v="4.8099999999999996"/>
    <n v="41.75"/>
    <n v="48.19"/>
    <n v="78.349999999999994"/>
    <n v="74.819999999999993"/>
    <n v="941.21"/>
    <n v="663.36"/>
    <n v="313.14"/>
    <n v="10.26"/>
    <n v="0.27"/>
    <n v="0.27"/>
    <n v="0"/>
    <n v="1.78"/>
    <n v="0.96"/>
    <n v="0.56000000000000005"/>
    <n v="0.41"/>
    <n v="0.73"/>
    <n v="0.91"/>
    <n v="0.66"/>
    <n v="2.76"/>
    <n v="0.53"/>
    <n v="10.8"/>
    <n v="33029.29"/>
    <n v="66.59"/>
    <n v="2733.53"/>
    <n v="7.9199999999999993E-2"/>
    <n v="6.2083333333333331E-2"/>
    <n v="1.0098"/>
    <n v="4.2999999999999997E-2"/>
    <n v="8.8999999999999996E-2"/>
    <n v="4.8000000000000001E-2"/>
    <n v="0.16800000000000001"/>
    <n v="0.12299999999999998"/>
    <n v="0.27300000000000002"/>
    <n v="3.9600000000000003E-2"/>
    <n v="0.1656"/>
    <n v="1.5900000000000001E-2"/>
    <n v="0.10800000000000001"/>
    <n v="0.1066"/>
    <n v="2.3307833333333328"/>
    <n v="850.73591666666641"/>
    <n v="680.58873333333315"/>
    <n v="2724.48"/>
    <n v="2687.3040000000001"/>
    <n v="1796.6399999999999"/>
    <n v="1746.2640000000001"/>
    <m/>
    <n v="0"/>
    <n v="0"/>
    <s v="Tunisia"/>
    <s v="TUN"/>
    <x v="738"/>
  </r>
  <r>
    <n v="870"/>
    <x v="869"/>
    <n v="7.5"/>
    <n v="57.69"/>
    <n v="0"/>
    <n v="2.31"/>
    <n v="3.75"/>
    <n v="1.27"/>
    <n v="0.92"/>
    <n v="1.28"/>
    <n v="1.38"/>
    <n v="3.13"/>
    <n v="10.5"/>
    <n v="1.17"/>
    <n v="5.19"/>
    <n v="0"/>
    <n v="0"/>
    <n v="0"/>
    <n v="0"/>
    <n v="0"/>
    <n v="0"/>
    <n v="1.51"/>
    <n v="0"/>
    <n v="475.92"/>
    <n v="357.66"/>
    <n v="874.93"/>
    <n v="706.67"/>
    <n v="0"/>
    <n v="0"/>
    <n v="0"/>
    <n v="0"/>
    <n v="0"/>
    <n v="0"/>
    <n v="0"/>
    <n v="0"/>
    <n v="0"/>
    <n v="0"/>
    <n v="0"/>
    <n v="0"/>
    <n v="0"/>
    <n v="0"/>
    <n v="0"/>
    <n v="0"/>
    <n v="0"/>
    <n v="0"/>
    <n v="0"/>
    <n v="0"/>
    <n v="1.1000000000000001"/>
    <n v="2.75"/>
    <n v="1.77"/>
    <n v="1.53"/>
    <n v="1.59"/>
    <n v="0"/>
    <n v="0"/>
    <n v="20069.490000000002"/>
    <n v="0"/>
    <n v="0"/>
    <n v="0.91079999999999983"/>
    <n v="0.13041666666666665"/>
    <n v="1.155"/>
    <n v="0.128"/>
    <n v="0"/>
    <n v="0"/>
    <n v="0"/>
    <n v="0.33"/>
    <n v="0.53100000000000003"/>
    <n v="9.1799999999999993E-2"/>
    <n v="9.5399999999999999E-2"/>
    <n v="0"/>
    <n v="0"/>
    <n v="0"/>
    <n v="0"/>
    <n v="0"/>
    <n v="0"/>
    <n v="0"/>
    <n v="0"/>
    <n v="0"/>
    <n v="0"/>
    <m/>
    <n v="0"/>
    <n v="0"/>
    <s v="Chile"/>
    <s v="CHL"/>
    <x v="739"/>
  </r>
  <r>
    <n v="871"/>
    <x v="870"/>
    <n v="15"/>
    <n v="57.5"/>
    <n v="0"/>
    <n v="0"/>
    <n v="0"/>
    <n v="0"/>
    <n v="1.53"/>
    <n v="1.17"/>
    <n v="1.61"/>
    <n v="3.7"/>
    <n v="10.79"/>
    <n v="0.77"/>
    <n v="5.99"/>
    <n v="1.31"/>
    <n v="2.27"/>
    <n v="0"/>
    <n v="0"/>
    <n v="12.4"/>
    <n v="0"/>
    <n v="1.89"/>
    <n v="0"/>
    <n v="0"/>
    <n v="0"/>
    <n v="0"/>
    <n v="1250"/>
    <n v="0"/>
    <n v="34.119999999999997"/>
    <n v="25.88"/>
    <n v="0"/>
    <n v="0"/>
    <n v="0"/>
    <n v="61"/>
    <n v="28.75"/>
    <n v="0"/>
    <n v="0"/>
    <n v="0"/>
    <n v="0"/>
    <n v="0"/>
    <n v="3.8"/>
    <n v="0"/>
    <n v="0"/>
    <n v="0"/>
    <n v="1.87"/>
    <n v="1.88"/>
    <n v="1.86"/>
    <n v="1.03"/>
    <n v="2.86"/>
    <n v="2.84"/>
    <n v="2.72"/>
    <n v="2.12"/>
    <n v="1.65"/>
    <n v="14.56"/>
    <n v="0"/>
    <n v="0"/>
    <n v="0"/>
    <n v="1.0626"/>
    <n v="0.15416666666666667"/>
    <n v="1.1869000000000001"/>
    <n v="0.11699999999999999"/>
    <n v="9.35E-2"/>
    <n v="9.4E-2"/>
    <n v="0.55800000000000005"/>
    <n v="0.309"/>
    <n v="0.85199999999999998"/>
    <n v="0.16320000000000001"/>
    <n v="0.12720000000000001"/>
    <n v="4.9499999999999995E-2"/>
    <n v="0.14560000000000001"/>
    <n v="0.24800000000000005"/>
    <n v="5.1606666666666676"/>
    <n v="1883.6433333333337"/>
    <n v="1506.914666666667"/>
    <n v="0"/>
    <n v="0"/>
    <n v="0"/>
    <n v="0"/>
    <m/>
    <n v="0"/>
    <n v="0"/>
    <s v="Netherlands"/>
    <s v="NLD"/>
    <x v="740"/>
  </r>
  <r>
    <n v="872"/>
    <x v="871"/>
    <n v="18"/>
    <n v="80"/>
    <n v="10"/>
    <n v="6"/>
    <n v="5"/>
    <n v="2.86"/>
    <n v="2.4500000000000002"/>
    <n v="1.2"/>
    <n v="1.71"/>
    <n v="4.1399999999999997"/>
    <n v="11.8"/>
    <n v="0.66"/>
    <n v="5.99"/>
    <n v="1.21"/>
    <n v="1.96"/>
    <n v="9.5"/>
    <n v="3.4"/>
    <n v="10.9"/>
    <n v="80.95"/>
    <n v="1.91"/>
    <n v="0"/>
    <n v="1758.81"/>
    <n v="1430.68"/>
    <n v="2880.85"/>
    <n v="2199.3200000000002"/>
    <n v="217.1"/>
    <n v="43.44"/>
    <n v="20.53"/>
    <n v="49.23"/>
    <n v="23.24"/>
    <n v="13.75"/>
    <n v="68.069999999999993"/>
    <n v="28.38"/>
    <n v="82.75"/>
    <n v="92.96"/>
    <n v="7831.77"/>
    <n v="4997.34"/>
    <n v="3697.68"/>
    <n v="3.6"/>
    <n v="4"/>
    <n v="2.4"/>
    <n v="30"/>
    <n v="2.11"/>
    <n v="1.83"/>
    <n v="1.6"/>
    <n v="1.06"/>
    <n v="3.68"/>
    <n v="2.4300000000000002"/>
    <n v="2.91"/>
    <n v="1.91"/>
    <n v="1.54"/>
    <n v="14.1"/>
    <n v="33347.5"/>
    <n v="1972.22"/>
    <n v="11295"/>
    <n v="1.1286"/>
    <n v="0.17249999999999999"/>
    <n v="1.2980000000000003"/>
    <n v="0.12"/>
    <n v="0.1055"/>
    <n v="9.1499999999999998E-2"/>
    <n v="0.48000000000000009"/>
    <n v="0.318"/>
    <n v="0.72900000000000009"/>
    <n v="0.17460000000000001"/>
    <n v="0.11459999999999999"/>
    <n v="4.6199999999999998E-2"/>
    <n v="0.14100000000000001"/>
    <n v="0.21800000000000003"/>
    <n v="5.1375000000000002"/>
    <n v="1875.1875"/>
    <n v="1500.15"/>
    <n v="18815.136000000002"/>
    <n v="21145.752"/>
    <n v="12082.895999999999"/>
    <n v="14227.991999999998"/>
    <m/>
    <n v="228.82"/>
    <n v="1277.3699999999999"/>
    <s v="Netherlands"/>
    <s v="NLD"/>
    <x v="741"/>
  </r>
  <r>
    <n v="873"/>
    <x v="872"/>
    <n v="0"/>
    <n v="0"/>
    <n v="0"/>
    <n v="0"/>
    <n v="0"/>
    <n v="0"/>
    <n v="0"/>
    <n v="0"/>
    <n v="0"/>
    <n v="0"/>
    <n v="0"/>
    <n v="0"/>
    <n v="0"/>
    <n v="0"/>
    <n v="0"/>
    <n v="0"/>
    <n v="0"/>
    <n v="0"/>
    <n v="0"/>
    <n v="0.9"/>
    <n v="0"/>
    <n v="0"/>
    <n v="0"/>
    <n v="0"/>
    <n v="0"/>
    <n v="0"/>
    <n v="0"/>
    <n v="39.92"/>
    <n v="0"/>
    <n v="0"/>
    <n v="0"/>
    <n v="0"/>
    <n v="0"/>
    <n v="0"/>
    <n v="0"/>
    <n v="0"/>
    <n v="0"/>
    <n v="0"/>
    <n v="6.62"/>
    <n v="0"/>
    <n v="0"/>
    <n v="0"/>
    <n v="0"/>
    <n v="0"/>
    <n v="0"/>
    <n v="0"/>
    <n v="0"/>
    <n v="0"/>
    <n v="0"/>
    <n v="0"/>
    <n v="0"/>
    <n v="0"/>
    <n v="0"/>
    <n v="0"/>
    <n v="0"/>
    <n v="0"/>
    <n v="0"/>
    <n v="0"/>
    <n v="0"/>
    <n v="0"/>
    <n v="0"/>
    <n v="0"/>
    <n v="0"/>
    <n v="0"/>
    <n v="0"/>
    <n v="0"/>
    <n v="0"/>
    <n v="0"/>
    <n v="0"/>
    <n v="0"/>
    <n v="0"/>
    <n v="0"/>
    <n v="0"/>
    <n v="0"/>
    <n v="0"/>
    <n v="0"/>
    <m/>
    <n v="0"/>
    <n v="0"/>
    <s v="United States"/>
    <s v="USA"/>
    <x v="742"/>
  </r>
  <r>
    <n v="874"/>
    <x v="873"/>
    <n v="11.5"/>
    <n v="0"/>
    <n v="0"/>
    <n v="1.1499999999999999"/>
    <n v="0"/>
    <n v="0.92"/>
    <n v="0.43"/>
    <n v="0.83"/>
    <n v="0.52"/>
    <n v="1.1599999999999999"/>
    <n v="11.04"/>
    <n v="0.52"/>
    <n v="5.74"/>
    <n v="0.72"/>
    <n v="1.24"/>
    <n v="0"/>
    <n v="0.31"/>
    <n v="4.45"/>
    <n v="0"/>
    <n v="0.61"/>
    <n v="0"/>
    <n v="290.27999999999997"/>
    <n v="204.06"/>
    <n v="0"/>
    <n v="0"/>
    <n v="73.010000000000005"/>
    <n v="5.08"/>
    <n v="7.4"/>
    <n v="0"/>
    <n v="0"/>
    <n v="4.0199999999999996"/>
    <n v="76.16"/>
    <n v="0"/>
    <n v="0"/>
    <n v="0"/>
    <n v="1408.27"/>
    <n v="977.17"/>
    <n v="0"/>
    <n v="0"/>
    <n v="0.91"/>
    <n v="0"/>
    <n v="0"/>
    <n v="1.42"/>
    <n v="1.76"/>
    <n v="0.44"/>
    <n v="1.01"/>
    <n v="1.98"/>
    <n v="1.02"/>
    <n v="2.66"/>
    <n v="1.36"/>
    <n v="0.56000000000000005"/>
    <n v="8.44"/>
    <n v="0"/>
    <n v="0"/>
    <n v="0"/>
    <n v="0.34320000000000001"/>
    <n v="4.8333333333333332E-2"/>
    <n v="1.2143999999999999"/>
    <n v="8.299999999999999E-2"/>
    <n v="7.0999999999999994E-2"/>
    <n v="8.7999999999999995E-2"/>
    <n v="0.13200000000000001"/>
    <n v="0.30299999999999999"/>
    <n v="0.30599999999999999"/>
    <n v="0.15960000000000002"/>
    <n v="8.1600000000000006E-2"/>
    <n v="1.6800000000000002E-2"/>
    <n v="8.4400000000000003E-2"/>
    <n v="8.900000000000001E-2"/>
    <n v="3.0203333333333333"/>
    <n v="1102.4216666666666"/>
    <n v="881.9373333333333"/>
    <n v="0"/>
    <n v="0"/>
    <n v="2236.3319999999994"/>
    <n v="2292.36"/>
    <m/>
    <n v="0"/>
    <n v="0"/>
    <s v="Russia"/>
    <s v="RUS"/>
    <x v="743"/>
  </r>
  <r>
    <n v="875"/>
    <x v="874"/>
    <n v="16.75"/>
    <n v="69"/>
    <n v="0"/>
    <n v="5"/>
    <n v="0"/>
    <n v="2.63"/>
    <n v="0"/>
    <n v="1.1299999999999999"/>
    <n v="0"/>
    <n v="4.01"/>
    <n v="11.04"/>
    <n v="0.73"/>
    <n v="5.99"/>
    <n v="1.26"/>
    <n v="2.2200000000000002"/>
    <n v="0"/>
    <n v="0"/>
    <n v="14.42"/>
    <n v="0"/>
    <n v="1.93"/>
    <n v="0"/>
    <n v="0"/>
    <n v="0"/>
    <n v="0"/>
    <n v="0"/>
    <n v="0"/>
    <n v="0"/>
    <n v="28"/>
    <n v="0"/>
    <n v="0"/>
    <n v="0"/>
    <n v="0"/>
    <n v="0"/>
    <n v="0"/>
    <n v="0"/>
    <n v="0"/>
    <n v="0"/>
    <n v="3824.52"/>
    <n v="0"/>
    <n v="0"/>
    <n v="0"/>
    <n v="0"/>
    <n v="1.82"/>
    <n v="1.79"/>
    <n v="1.8"/>
    <n v="1.04"/>
    <n v="3.45"/>
    <n v="2.99"/>
    <n v="2.81"/>
    <n v="2.17"/>
    <n v="1.62"/>
    <n v="0"/>
    <n v="0"/>
    <n v="0"/>
    <n v="0"/>
    <n v="0"/>
    <n v="0.16708333333333333"/>
    <n v="1.2143999999999999"/>
    <n v="0.11299999999999999"/>
    <n v="9.0999999999999998E-2"/>
    <n v="8.9499999999999996E-2"/>
    <n v="0.54"/>
    <n v="0.312"/>
    <n v="0.89700000000000002"/>
    <n v="0.1686"/>
    <n v="0.13019999999999998"/>
    <n v="4.8599999999999997E-2"/>
    <n v="0"/>
    <n v="0.28840000000000005"/>
    <n v="0"/>
    <n v="0"/>
    <n v="0"/>
    <n v="0"/>
    <n v="0"/>
    <n v="0"/>
    <n v="0"/>
    <m/>
    <n v="0"/>
    <n v="0"/>
    <s v="Netherlands"/>
    <s v="NLD"/>
    <x v="744"/>
  </r>
  <r>
    <n v="876"/>
    <x v="875"/>
    <n v="0"/>
    <n v="0"/>
    <n v="0"/>
    <n v="0"/>
    <n v="0"/>
    <n v="0"/>
    <n v="0"/>
    <n v="1.02"/>
    <n v="0"/>
    <n v="3.99"/>
    <n v="10.88"/>
    <n v="0.65"/>
    <n v="5.99"/>
    <n v="1.42"/>
    <n v="2.39"/>
    <n v="0"/>
    <n v="0"/>
    <n v="14.97"/>
    <n v="0"/>
    <n v="1.91"/>
    <n v="0"/>
    <n v="0"/>
    <n v="0"/>
    <n v="0"/>
    <n v="0"/>
    <n v="0"/>
    <n v="0"/>
    <n v="0"/>
    <n v="0"/>
    <n v="0"/>
    <n v="0"/>
    <n v="0"/>
    <n v="0"/>
    <n v="0"/>
    <n v="0"/>
    <n v="0"/>
    <n v="0"/>
    <n v="3191.17"/>
    <n v="4.3099999999999996"/>
    <n v="0"/>
    <n v="0"/>
    <n v="0"/>
    <n v="1.59"/>
    <n v="1.65"/>
    <n v="1.84"/>
    <n v="1.04"/>
    <n v="0"/>
    <n v="3.14"/>
    <n v="2.78"/>
    <n v="2.19"/>
    <n v="1.64"/>
    <n v="14.99"/>
    <n v="0"/>
    <n v="0"/>
    <n v="0"/>
    <n v="0"/>
    <n v="0.16625000000000001"/>
    <n v="1.1968000000000001"/>
    <n v="0.10200000000000001"/>
    <n v="7.9500000000000001E-2"/>
    <n v="8.249999999999999E-2"/>
    <n v="0.55200000000000005"/>
    <n v="0.312"/>
    <n v="0.94199999999999995"/>
    <n v="0.1668"/>
    <n v="0.13139999999999999"/>
    <n v="4.9199999999999994E-2"/>
    <n v="0.14990000000000001"/>
    <n v="0.2994"/>
    <n v="0"/>
    <n v="0"/>
    <n v="0"/>
    <n v="0"/>
    <n v="0"/>
    <n v="0"/>
    <n v="0"/>
    <m/>
    <n v="0"/>
    <n v="0"/>
    <s v="Netherlands"/>
    <s v="NLD"/>
    <x v="745"/>
  </r>
  <r>
    <n v="877"/>
    <x v="876"/>
    <n v="12"/>
    <n v="0"/>
    <n v="0"/>
    <n v="4.5"/>
    <n v="0"/>
    <n v="0"/>
    <n v="0"/>
    <n v="1.0900000000000001"/>
    <n v="0"/>
    <n v="4.0599999999999996"/>
    <n v="10.88"/>
    <n v="0.65"/>
    <n v="5.99"/>
    <n v="1.31"/>
    <n v="2.39"/>
    <n v="0"/>
    <n v="0"/>
    <n v="13.73"/>
    <n v="0"/>
    <n v="1.91"/>
    <n v="0"/>
    <n v="1187.5"/>
    <n v="856.67"/>
    <n v="0"/>
    <n v="0"/>
    <n v="0"/>
    <n v="0"/>
    <n v="24.5"/>
    <n v="0"/>
    <n v="0"/>
    <n v="0"/>
    <n v="0"/>
    <n v="0"/>
    <n v="0"/>
    <n v="0"/>
    <n v="0"/>
    <n v="0"/>
    <n v="2800"/>
    <n v="4.5199999999999996"/>
    <n v="0"/>
    <n v="0"/>
    <n v="0"/>
    <n v="1.68"/>
    <n v="1.65"/>
    <n v="1.84"/>
    <n v="1.04"/>
    <n v="0"/>
    <n v="2.98"/>
    <n v="2.94"/>
    <n v="2.19"/>
    <n v="1.64"/>
    <n v="14.99"/>
    <n v="0"/>
    <n v="0"/>
    <n v="0"/>
    <n v="0"/>
    <n v="0.16916666666666666"/>
    <n v="1.1968000000000001"/>
    <n v="0.10900000000000001"/>
    <n v="8.3999999999999991E-2"/>
    <n v="8.249999999999999E-2"/>
    <n v="0.55200000000000005"/>
    <n v="0.312"/>
    <n v="0.89399999999999991"/>
    <n v="0.1764"/>
    <n v="0.13139999999999999"/>
    <n v="4.9199999999999994E-2"/>
    <n v="0.14990000000000001"/>
    <n v="0.27460000000000007"/>
    <n v="0"/>
    <n v="0"/>
    <n v="0"/>
    <n v="0"/>
    <n v="0"/>
    <n v="0"/>
    <n v="0"/>
    <m/>
    <n v="0"/>
    <n v="0"/>
    <s v="Netherlands"/>
    <s v="NLD"/>
    <x v="746"/>
  </r>
  <r>
    <n v="878"/>
    <x v="877"/>
    <n v="21.57"/>
    <n v="0"/>
    <n v="0"/>
    <n v="5.96"/>
    <n v="0"/>
    <n v="0"/>
    <n v="0"/>
    <n v="0"/>
    <n v="0"/>
    <n v="0"/>
    <n v="0"/>
    <n v="0"/>
    <n v="0"/>
    <n v="0"/>
    <n v="0"/>
    <n v="0"/>
    <n v="0"/>
    <n v="0"/>
    <n v="0"/>
    <n v="1.81"/>
    <n v="0"/>
    <n v="0"/>
    <n v="0"/>
    <n v="0"/>
    <n v="0"/>
    <n v="0"/>
    <n v="0"/>
    <n v="0"/>
    <n v="0"/>
    <n v="0"/>
    <n v="0"/>
    <n v="0"/>
    <n v="0"/>
    <n v="0"/>
    <n v="0"/>
    <n v="0"/>
    <n v="0"/>
    <n v="0"/>
    <n v="0"/>
    <n v="0"/>
    <n v="0"/>
    <n v="0"/>
    <n v="0"/>
    <n v="0"/>
    <n v="0"/>
    <n v="0"/>
    <n v="4.96"/>
    <n v="0"/>
    <n v="0"/>
    <n v="0"/>
    <n v="0"/>
    <n v="0"/>
    <n v="0"/>
    <n v="0"/>
    <n v="0"/>
    <n v="0"/>
    <n v="0"/>
    <n v="0"/>
    <n v="0"/>
    <n v="0"/>
    <n v="0"/>
    <n v="0"/>
    <n v="0"/>
    <n v="0"/>
    <n v="0"/>
    <n v="0"/>
    <n v="0"/>
    <n v="0"/>
    <n v="0"/>
    <n v="0"/>
    <n v="0"/>
    <n v="0"/>
    <n v="0"/>
    <n v="0"/>
    <n v="0"/>
    <n v="0"/>
    <m/>
    <n v="0"/>
    <n v="0"/>
    <s v="Switzerland"/>
    <s v="CHE"/>
    <x v="747"/>
  </r>
  <r>
    <n v="879"/>
    <x v="878"/>
    <n v="17"/>
    <n v="70.5"/>
    <n v="11"/>
    <n v="5"/>
    <n v="5"/>
    <n v="3.04"/>
    <n v="2.39"/>
    <n v="1.2"/>
    <n v="1.69"/>
    <n v="3.9"/>
    <n v="11.2"/>
    <n v="0.77"/>
    <n v="6"/>
    <n v="1.36"/>
    <n v="2.17"/>
    <n v="8.1999999999999993"/>
    <n v="4"/>
    <n v="13.39"/>
    <n v="142.5"/>
    <n v="1.88"/>
    <n v="0"/>
    <n v="1417.88"/>
    <n v="1101.33"/>
    <n v="2003.85"/>
    <n v="1645.83"/>
    <n v="270.5"/>
    <n v="37.92"/>
    <n v="20.440000000000001"/>
    <n v="28.44"/>
    <n v="0"/>
    <n v="15"/>
    <n v="57.5"/>
    <n v="0"/>
    <n v="76.5"/>
    <n v="0"/>
    <n v="4477.5"/>
    <n v="3350"/>
    <n v="3518.22"/>
    <n v="4.32"/>
    <n v="0"/>
    <n v="0"/>
    <n v="0"/>
    <n v="1.95"/>
    <n v="1.68"/>
    <n v="1.77"/>
    <n v="1.1299999999999999"/>
    <n v="3.15"/>
    <n v="2.65"/>
    <n v="3"/>
    <n v="2.09"/>
    <n v="1.71"/>
    <n v="15.82"/>
    <n v="0"/>
    <n v="0"/>
    <n v="0"/>
    <n v="1.1153999999999999"/>
    <n v="0.16250000000000001"/>
    <n v="1.232"/>
    <n v="0.12"/>
    <n v="9.7500000000000003E-2"/>
    <n v="8.3999999999999991E-2"/>
    <n v="0.53100000000000003"/>
    <n v="0.33899999999999997"/>
    <n v="0.79499999999999993"/>
    <n v="0.18"/>
    <n v="0.12539999999999998"/>
    <n v="5.1299999999999998E-2"/>
    <n v="0.15820000000000001"/>
    <n v="0.26780000000000004"/>
    <n v="5.2591000000000001"/>
    <n v="1919.5715"/>
    <n v="1535.6572000000001"/>
    <n v="13859.748"/>
    <n v="16484.525999999998"/>
    <n v="10343.928"/>
    <n v="11584.025999999998"/>
    <m/>
    <n v="0"/>
    <n v="0"/>
    <s v="Netherlands"/>
    <s v="NLD"/>
    <x v="748"/>
  </r>
  <r>
    <n v="880"/>
    <x v="879"/>
    <n v="0"/>
    <n v="0"/>
    <n v="0"/>
    <n v="0"/>
    <n v="0"/>
    <n v="0"/>
    <n v="0"/>
    <n v="1.0900000000000001"/>
    <n v="0"/>
    <n v="3.83"/>
    <n v="10.76"/>
    <n v="0.65"/>
    <n v="5.99"/>
    <n v="1.31"/>
    <n v="2.39"/>
    <n v="0"/>
    <n v="0"/>
    <n v="14.45"/>
    <n v="0"/>
    <n v="1.91"/>
    <n v="0"/>
    <n v="0"/>
    <n v="0"/>
    <n v="0"/>
    <n v="0"/>
    <n v="0"/>
    <n v="0"/>
    <n v="27.5"/>
    <n v="0"/>
    <n v="0"/>
    <n v="0"/>
    <n v="0"/>
    <n v="0"/>
    <n v="0"/>
    <n v="0"/>
    <n v="0"/>
    <n v="0"/>
    <n v="0"/>
    <n v="4.5999999999999996"/>
    <n v="0"/>
    <n v="0"/>
    <n v="0"/>
    <n v="1.91"/>
    <n v="1.71"/>
    <n v="1.84"/>
    <n v="1.0900000000000001"/>
    <n v="0"/>
    <n v="3.04"/>
    <n v="2.78"/>
    <n v="2.19"/>
    <n v="1.64"/>
    <n v="14.83"/>
    <n v="0"/>
    <n v="0"/>
    <n v="0"/>
    <n v="0"/>
    <n v="0.15958333333333333"/>
    <n v="1.1836"/>
    <n v="0.10900000000000001"/>
    <n v="9.5500000000000002E-2"/>
    <n v="8.5499999999999993E-2"/>
    <n v="0.55200000000000005"/>
    <n v="0.32700000000000001"/>
    <n v="0.91200000000000014"/>
    <n v="0.1668"/>
    <n v="0.13139999999999999"/>
    <n v="4.9199999999999994E-2"/>
    <n v="0.14830000000000002"/>
    <n v="0.28900000000000003"/>
    <n v="0"/>
    <n v="0"/>
    <n v="0"/>
    <n v="0"/>
    <n v="0"/>
    <n v="0"/>
    <n v="0"/>
    <m/>
    <n v="0"/>
    <n v="0"/>
    <s v="Netherlands"/>
    <s v="NLD"/>
    <x v="749"/>
  </r>
  <r>
    <n v="881"/>
    <x v="880"/>
    <n v="12"/>
    <n v="77.5"/>
    <n v="10.5"/>
    <n v="5.5"/>
    <n v="3.5"/>
    <n v="2.64"/>
    <n v="2.23"/>
    <n v="1.1200000000000001"/>
    <n v="1.19"/>
    <n v="4.0199999999999996"/>
    <n v="11.36"/>
    <n v="0.66"/>
    <n v="5.99"/>
    <n v="1.31"/>
    <n v="2.36"/>
    <n v="0"/>
    <n v="2.5"/>
    <n v="14.3"/>
    <n v="0"/>
    <n v="1.9"/>
    <n v="0"/>
    <n v="1027.31"/>
    <n v="802.78"/>
    <n v="1437.22"/>
    <n v="1217.75"/>
    <n v="204.98"/>
    <n v="37.020000000000003"/>
    <n v="20.71"/>
    <n v="28.08"/>
    <n v="0"/>
    <n v="12"/>
    <n v="58.62"/>
    <n v="24.01"/>
    <n v="74.66"/>
    <n v="82.11"/>
    <n v="2705.2"/>
    <n v="2710.2"/>
    <n v="3342.43"/>
    <n v="3.63"/>
    <n v="0"/>
    <n v="0"/>
    <n v="0"/>
    <n v="1.68"/>
    <n v="1.66"/>
    <n v="1.86"/>
    <n v="1.04"/>
    <n v="2.91"/>
    <n v="2.89"/>
    <n v="2.84"/>
    <n v="2.17"/>
    <n v="1.71"/>
    <n v="14.99"/>
    <n v="0"/>
    <n v="0"/>
    <n v="0"/>
    <n v="0.78539999999999988"/>
    <n v="0.16749999999999998"/>
    <n v="1.2496"/>
    <n v="0.11200000000000002"/>
    <n v="8.3999999999999991E-2"/>
    <n v="8.299999999999999E-2"/>
    <n v="0.55800000000000005"/>
    <n v="0.312"/>
    <n v="0.86699999999999999"/>
    <n v="0.1704"/>
    <n v="0.13019999999999998"/>
    <n v="5.1299999999999998E-2"/>
    <n v="0.14990000000000001"/>
    <n v="0.28600000000000003"/>
    <n v="5.0063000000000013"/>
    <n v="1827.2995000000005"/>
    <n v="1461.8396000000005"/>
    <n v="10066.308000000001"/>
    <n v="12239.334000000001"/>
    <n v="7606.848"/>
    <n v="8504.6040000000012"/>
    <m/>
    <n v="0"/>
    <n v="0"/>
    <s v="Netherlands"/>
    <s v="NLD"/>
    <x v="750"/>
  </r>
  <r>
    <n v="882"/>
    <x v="881"/>
    <n v="0"/>
    <n v="0"/>
    <n v="0"/>
    <n v="0"/>
    <n v="0"/>
    <n v="0"/>
    <n v="0"/>
    <n v="1.1100000000000001"/>
    <n v="2.2400000000000002"/>
    <n v="4.04"/>
    <n v="11.3"/>
    <n v="0.74"/>
    <n v="5.99"/>
    <n v="1.31"/>
    <n v="2.21"/>
    <n v="0"/>
    <n v="0"/>
    <n v="14.21"/>
    <n v="0"/>
    <n v="1.91"/>
    <n v="0"/>
    <n v="1341.67"/>
    <n v="1083.33"/>
    <n v="2000"/>
    <n v="1762.5"/>
    <n v="242.5"/>
    <n v="43.75"/>
    <n v="25.19"/>
    <n v="31.25"/>
    <n v="0"/>
    <n v="13"/>
    <n v="0"/>
    <n v="0"/>
    <n v="0"/>
    <n v="0"/>
    <n v="6050"/>
    <n v="4816.67"/>
    <n v="0"/>
    <n v="4.6100000000000003"/>
    <n v="0"/>
    <n v="0"/>
    <n v="0"/>
    <n v="1.63"/>
    <n v="1.58"/>
    <n v="1.84"/>
    <n v="1.04"/>
    <n v="0"/>
    <n v="2.58"/>
    <n v="2.78"/>
    <n v="2.14"/>
    <n v="1.58"/>
    <n v="15.49"/>
    <n v="0"/>
    <n v="0"/>
    <n v="0"/>
    <n v="1.4784000000000002"/>
    <n v="0.16833333333333333"/>
    <n v="1.2430000000000001"/>
    <n v="0.11100000000000002"/>
    <n v="8.1499999999999989E-2"/>
    <n v="7.9000000000000001E-2"/>
    <n v="0.55200000000000005"/>
    <n v="0.312"/>
    <n v="0.77400000000000002"/>
    <n v="0.1668"/>
    <n v="0.12840000000000001"/>
    <n v="4.7399999999999998E-2"/>
    <n v="0.15490000000000001"/>
    <n v="0.28420000000000006"/>
    <n v="5.5809333333333342"/>
    <n v="2037.040666666667"/>
    <n v="1629.6325333333336"/>
    <n v="13711.14"/>
    <n v="17377.955999999998"/>
    <n v="9761.16"/>
    <n v="11265.425999999999"/>
    <m/>
    <n v="0"/>
    <n v="0"/>
    <s v="Netherlands"/>
    <s v="NLD"/>
    <x v="751"/>
  </r>
  <r>
    <n v="883"/>
    <x v="882"/>
    <n v="0"/>
    <n v="0"/>
    <n v="0"/>
    <n v="0"/>
    <n v="0"/>
    <n v="0"/>
    <n v="0"/>
    <n v="1.01"/>
    <n v="0"/>
    <n v="4.09"/>
    <n v="12.16"/>
    <n v="0.65"/>
    <n v="5.99"/>
    <n v="1.31"/>
    <n v="2.39"/>
    <n v="0"/>
    <n v="0"/>
    <n v="14.98"/>
    <n v="0"/>
    <n v="1.91"/>
    <n v="0"/>
    <n v="1425"/>
    <n v="0"/>
    <n v="0"/>
    <n v="0"/>
    <n v="0"/>
    <n v="0"/>
    <n v="27.5"/>
    <n v="0"/>
    <n v="0"/>
    <n v="0"/>
    <n v="0"/>
    <n v="0"/>
    <n v="0"/>
    <n v="0"/>
    <n v="0"/>
    <n v="0"/>
    <n v="0"/>
    <n v="0"/>
    <n v="0"/>
    <n v="0"/>
    <n v="0"/>
    <n v="1.65"/>
    <n v="1.84"/>
    <n v="1.84"/>
    <n v="1.04"/>
    <n v="0"/>
    <n v="3.09"/>
    <n v="2.81"/>
    <n v="2.19"/>
    <n v="1.64"/>
    <n v="14.99"/>
    <n v="0"/>
    <n v="0"/>
    <n v="0"/>
    <n v="0"/>
    <n v="0.17041666666666666"/>
    <n v="1.3376000000000001"/>
    <n v="0.10100000000000001"/>
    <n v="8.249999999999999E-2"/>
    <n v="9.1999999999999998E-2"/>
    <n v="0.55200000000000005"/>
    <n v="0.312"/>
    <n v="0.92699999999999994"/>
    <n v="0.1686"/>
    <n v="0.13139999999999999"/>
    <n v="4.9199999999999994E-2"/>
    <n v="0.14990000000000001"/>
    <n v="0.29960000000000003"/>
    <n v="0"/>
    <n v="0"/>
    <n v="0"/>
    <n v="0"/>
    <n v="0"/>
    <n v="0"/>
    <n v="0"/>
    <m/>
    <n v="0"/>
    <n v="0"/>
    <s v="Netherlands"/>
    <s v="NLD"/>
    <x v="752"/>
  </r>
  <r>
    <n v="884"/>
    <x v="883"/>
    <n v="10.59"/>
    <n v="52.93"/>
    <n v="0"/>
    <n v="2.65"/>
    <n v="4.0999999999999996"/>
    <n v="1.25"/>
    <n v="0"/>
    <n v="1.65"/>
    <n v="0"/>
    <n v="3.15"/>
    <n v="0"/>
    <n v="0"/>
    <n v="0"/>
    <n v="0"/>
    <n v="0"/>
    <n v="0"/>
    <n v="0"/>
    <n v="0"/>
    <n v="0"/>
    <n v="1.28"/>
    <n v="0"/>
    <n v="0"/>
    <n v="0"/>
    <n v="0"/>
    <n v="1052.06"/>
    <n v="0"/>
    <n v="0"/>
    <n v="28.33"/>
    <n v="0"/>
    <n v="0"/>
    <n v="0"/>
    <n v="0"/>
    <n v="0"/>
    <n v="0"/>
    <n v="0"/>
    <n v="0"/>
    <n v="0"/>
    <n v="0"/>
    <n v="0"/>
    <n v="4.2300000000000004"/>
    <n v="0"/>
    <n v="0"/>
    <n v="0"/>
    <n v="0"/>
    <n v="0"/>
    <n v="0"/>
    <n v="3.02"/>
    <n v="0"/>
    <n v="0"/>
    <n v="0"/>
    <n v="0"/>
    <n v="0"/>
    <n v="0"/>
    <n v="0"/>
    <n v="0"/>
    <n v="0"/>
    <n v="0.13125000000000001"/>
    <n v="0"/>
    <n v="0.16499999999999998"/>
    <n v="0"/>
    <n v="0"/>
    <n v="0"/>
    <n v="0"/>
    <n v="0"/>
    <n v="0"/>
    <n v="0"/>
    <n v="0"/>
    <n v="0"/>
    <n v="0"/>
    <n v="0"/>
    <n v="0"/>
    <n v="0"/>
    <n v="0"/>
    <n v="0"/>
    <n v="0"/>
    <n v="0"/>
    <m/>
    <n v="0"/>
    <n v="0"/>
    <s v="Mexico"/>
    <s v="MEX"/>
    <x v="753"/>
  </r>
  <r>
    <n v="885"/>
    <x v="884"/>
    <n v="18"/>
    <n v="60"/>
    <n v="0"/>
    <n v="6.25"/>
    <n v="5"/>
    <n v="2.68"/>
    <n v="2.1800000000000002"/>
    <n v="1.08"/>
    <n v="1.82"/>
    <n v="3.82"/>
    <n v="11.05"/>
    <n v="0.69"/>
    <n v="5.99"/>
    <n v="1.34"/>
    <n v="2.39"/>
    <n v="0"/>
    <n v="0"/>
    <n v="14.67"/>
    <n v="0"/>
    <n v="1.91"/>
    <n v="0"/>
    <n v="1120"/>
    <n v="850"/>
    <n v="0"/>
    <n v="0"/>
    <n v="0"/>
    <n v="46.25"/>
    <n v="26.71"/>
    <n v="34"/>
    <n v="0"/>
    <n v="0"/>
    <n v="0"/>
    <n v="0"/>
    <n v="0"/>
    <n v="0"/>
    <n v="0"/>
    <n v="0"/>
    <n v="2770"/>
    <n v="4.37"/>
    <n v="0"/>
    <n v="0"/>
    <n v="0"/>
    <n v="1.69"/>
    <n v="1.67"/>
    <n v="1.84"/>
    <n v="1.04"/>
    <n v="3.44"/>
    <n v="3.11"/>
    <n v="2.85"/>
    <n v="2.16"/>
    <n v="1.64"/>
    <n v="14.99"/>
    <n v="0"/>
    <n v="0"/>
    <n v="0"/>
    <n v="1.2012"/>
    <n v="0.15916666666666665"/>
    <n v="1.2155"/>
    <n v="0.10800000000000001"/>
    <n v="8.4499999999999992E-2"/>
    <n v="8.3499999999999991E-2"/>
    <n v="0.55200000000000005"/>
    <n v="0.312"/>
    <n v="0.93300000000000005"/>
    <n v="0.17099999999999999"/>
    <n v="0.12959999999999999"/>
    <n v="4.9199999999999994E-2"/>
    <n v="0.14990000000000001"/>
    <n v="0.29339999999999999"/>
    <n v="5.4419666666666666"/>
    <n v="1986.3178333333333"/>
    <n v="1589.0542666666668"/>
    <n v="0"/>
    <n v="0"/>
    <n v="0"/>
    <n v="0"/>
    <m/>
    <n v="0"/>
    <n v="0"/>
    <s v="Netherlands"/>
    <s v="NLD"/>
    <x v="754"/>
  </r>
  <r>
    <n v="886"/>
    <x v="885"/>
    <n v="0"/>
    <n v="0"/>
    <n v="0"/>
    <n v="0"/>
    <n v="0"/>
    <n v="0"/>
    <n v="0"/>
    <n v="1.1399999999999999"/>
    <n v="0"/>
    <n v="3.72"/>
    <n v="10.88"/>
    <n v="0.66"/>
    <n v="5.99"/>
    <n v="1.32"/>
    <n v="2.27"/>
    <n v="0"/>
    <n v="0"/>
    <n v="14.7"/>
    <n v="0"/>
    <n v="1.97"/>
    <n v="0"/>
    <n v="0"/>
    <n v="0"/>
    <n v="0"/>
    <n v="0"/>
    <n v="0"/>
    <n v="0"/>
    <n v="26.38"/>
    <n v="0"/>
    <n v="0"/>
    <n v="0"/>
    <n v="0"/>
    <n v="0"/>
    <n v="0"/>
    <n v="0"/>
    <n v="0"/>
    <n v="0"/>
    <n v="0"/>
    <n v="4.58"/>
    <n v="0"/>
    <n v="0"/>
    <n v="0"/>
    <n v="1.66"/>
    <n v="1.63"/>
    <n v="1.84"/>
    <n v="1.04"/>
    <n v="0"/>
    <n v="2.87"/>
    <n v="2.78"/>
    <n v="2.2200000000000002"/>
    <n v="1.65"/>
    <n v="14.38"/>
    <n v="0"/>
    <n v="0"/>
    <n v="0"/>
    <n v="0"/>
    <n v="0.155"/>
    <n v="1.1968000000000001"/>
    <n v="0.11399999999999999"/>
    <n v="8.299999999999999E-2"/>
    <n v="8.1499999999999989E-2"/>
    <n v="0.55200000000000005"/>
    <n v="0.312"/>
    <n v="0.86099999999999999"/>
    <n v="0.1668"/>
    <n v="0.13320000000000001"/>
    <n v="4.9499999999999995E-2"/>
    <n v="0.14380000000000001"/>
    <n v="0.29399999999999998"/>
    <n v="0"/>
    <n v="0"/>
    <n v="0"/>
    <n v="0"/>
    <n v="0"/>
    <n v="0"/>
    <n v="0"/>
    <m/>
    <n v="0"/>
    <n v="0"/>
    <s v="Netherlands"/>
    <s v="NLD"/>
    <x v="755"/>
  </r>
  <r>
    <n v="887"/>
    <x v="886"/>
    <n v="15"/>
    <n v="60"/>
    <n v="9"/>
    <n v="4.75"/>
    <n v="4"/>
    <n v="2.29"/>
    <n v="2.11"/>
    <n v="1.1100000000000001"/>
    <n v="2.0499999999999998"/>
    <n v="4.05"/>
    <n v="11.2"/>
    <n v="0.69"/>
    <n v="5.99"/>
    <n v="1.33"/>
    <n v="2.36"/>
    <n v="9"/>
    <n v="4"/>
    <n v="11.97"/>
    <n v="67"/>
    <n v="1.88"/>
    <n v="0"/>
    <n v="1421.05"/>
    <n v="1102.6300000000001"/>
    <n v="1892.5"/>
    <n v="1614.69"/>
    <n v="200.67"/>
    <n v="41.17"/>
    <n v="22.17"/>
    <n v="31.07"/>
    <n v="13.36"/>
    <n v="12.75"/>
    <n v="66.25"/>
    <n v="34.090000000000003"/>
    <n v="81.08"/>
    <n v="91.73"/>
    <n v="4781.1099999999997"/>
    <n v="3025"/>
    <n v="3453"/>
    <n v="3.19"/>
    <n v="0"/>
    <n v="0"/>
    <n v="0"/>
    <n v="1.77"/>
    <n v="1.67"/>
    <n v="1.81"/>
    <n v="1.04"/>
    <n v="2.79"/>
    <n v="2.86"/>
    <n v="2.69"/>
    <n v="2.12"/>
    <n v="1.56"/>
    <n v="13.69"/>
    <n v="0"/>
    <n v="0"/>
    <n v="0"/>
    <n v="1.3529999999999998"/>
    <n v="0.16874999999999998"/>
    <n v="1.232"/>
    <n v="0.11100000000000002"/>
    <n v="8.8499999999999995E-2"/>
    <n v="8.3499999999999991E-2"/>
    <n v="0.54299999999999993"/>
    <n v="0.312"/>
    <n v="0.85799999999999998"/>
    <n v="0.16139999999999999"/>
    <n v="0.12720000000000001"/>
    <n v="4.6799999999999994E-2"/>
    <n v="0.13689999999999999"/>
    <n v="0.2394"/>
    <n v="5.4614499999999992"/>
    <n v="1993.4292499999997"/>
    <n v="1594.7433999999998"/>
    <n v="12790.848"/>
    <n v="15789.437999999998"/>
    <n v="9962.148000000001"/>
    <n v="11180.898000000001"/>
    <m/>
    <n v="219.1814"/>
    <n v="0"/>
    <s v="Netherlands"/>
    <s v="NLD"/>
    <x v="756"/>
  </r>
  <r>
    <n v="888"/>
    <x v="887"/>
    <n v="12"/>
    <n v="0"/>
    <n v="0"/>
    <n v="4.8"/>
    <n v="0"/>
    <n v="2.4500000000000002"/>
    <n v="0"/>
    <n v="0.97"/>
    <n v="0"/>
    <n v="3.99"/>
    <n v="11.07"/>
    <n v="0.65"/>
    <n v="0"/>
    <n v="1.31"/>
    <n v="2.39"/>
    <n v="0"/>
    <n v="0"/>
    <n v="13.97"/>
    <n v="0"/>
    <n v="1.9"/>
    <n v="0"/>
    <n v="0"/>
    <n v="0"/>
    <n v="0"/>
    <n v="0"/>
    <n v="0"/>
    <n v="0"/>
    <n v="23.5"/>
    <n v="0"/>
    <n v="0"/>
    <n v="0"/>
    <n v="0"/>
    <n v="0"/>
    <n v="0"/>
    <n v="0"/>
    <n v="0"/>
    <n v="0"/>
    <n v="2916.25"/>
    <n v="3.28"/>
    <n v="0"/>
    <n v="0"/>
    <n v="0"/>
    <n v="1.59"/>
    <n v="1.65"/>
    <n v="1.84"/>
    <n v="1.04"/>
    <n v="2.62"/>
    <n v="3.23"/>
    <n v="2.78"/>
    <n v="2.19"/>
    <n v="1.64"/>
    <n v="14.99"/>
    <n v="0"/>
    <n v="0"/>
    <n v="0"/>
    <n v="0"/>
    <n v="0.16625000000000001"/>
    <n v="1.2177000000000002"/>
    <n v="9.7000000000000003E-2"/>
    <n v="7.9500000000000001E-2"/>
    <n v="8.249999999999999E-2"/>
    <n v="0.55200000000000005"/>
    <n v="0.312"/>
    <n v="0.96899999999999997"/>
    <n v="0.1668"/>
    <n v="0.13139999999999999"/>
    <n v="4.9199999999999994E-2"/>
    <n v="0.14990000000000001"/>
    <n v="0.27940000000000004"/>
    <n v="0"/>
    <n v="0"/>
    <n v="0"/>
    <n v="0"/>
    <n v="0"/>
    <n v="0"/>
    <n v="0"/>
    <m/>
    <n v="0"/>
    <n v="0"/>
    <s v="Netherlands"/>
    <s v="NLD"/>
    <x v="757"/>
  </r>
  <r>
    <n v="889"/>
    <x v="888"/>
    <n v="17"/>
    <n v="65"/>
    <n v="10"/>
    <n v="5"/>
    <n v="4.4000000000000004"/>
    <n v="2.21"/>
    <n v="1.67"/>
    <n v="1.08"/>
    <n v="1.28"/>
    <n v="3.81"/>
    <n v="12.06"/>
    <n v="0.6"/>
    <n v="5.99"/>
    <n v="1.17"/>
    <n v="1.93"/>
    <n v="8.6999999999999993"/>
    <n v="2.9"/>
    <n v="13.75"/>
    <n v="57.5"/>
    <n v="1.91"/>
    <n v="0"/>
    <n v="1318.75"/>
    <n v="1066.22"/>
    <n v="1980"/>
    <n v="1579.33"/>
    <n v="213.82"/>
    <n v="38.58"/>
    <n v="23.96"/>
    <n v="29.4"/>
    <n v="12.4"/>
    <n v="12.25"/>
    <n v="58.44"/>
    <n v="25.5"/>
    <n v="65.75"/>
    <n v="83.44"/>
    <n v="4883.12"/>
    <n v="3483.12"/>
    <n v="3433.36"/>
    <n v="3.89"/>
    <n v="4"/>
    <n v="2.4"/>
    <n v="0"/>
    <n v="1.67"/>
    <n v="1.63"/>
    <n v="1.7"/>
    <n v="1.03"/>
    <n v="2.99"/>
    <n v="2.68"/>
    <n v="2.77"/>
    <n v="2.16"/>
    <n v="1.59"/>
    <n v="13.72"/>
    <n v="0"/>
    <n v="0"/>
    <n v="0"/>
    <n v="0.8448"/>
    <n v="0.15875"/>
    <n v="1.3266000000000002"/>
    <n v="0.10800000000000001"/>
    <n v="8.3499999999999991E-2"/>
    <n v="8.1499999999999989E-2"/>
    <n v="0.51"/>
    <n v="0.309"/>
    <n v="0.80400000000000005"/>
    <n v="0.16619999999999999"/>
    <n v="0.12959999999999999"/>
    <n v="4.7699999999999999E-2"/>
    <n v="0.13720000000000002"/>
    <n v="0.27500000000000002"/>
    <n v="4.9818500000000006"/>
    <n v="1818.3752500000003"/>
    <n v="1454.7002000000002"/>
    <n v="13399.272000000001"/>
    <n v="15554.394"/>
    <n v="9431.7720000000008"/>
    <n v="10936.403999999999"/>
    <m/>
    <n v="184.1225"/>
    <n v="0"/>
    <s v="Netherlands"/>
    <s v="NLD"/>
    <x v="758"/>
  </r>
  <r>
    <n v="890"/>
    <x v="889"/>
    <n v="0"/>
    <n v="0"/>
    <n v="0"/>
    <n v="0"/>
    <n v="0"/>
    <n v="0"/>
    <n v="0"/>
    <n v="0"/>
    <n v="0"/>
    <n v="0"/>
    <n v="0"/>
    <n v="0"/>
    <n v="0"/>
    <n v="0"/>
    <n v="0"/>
    <n v="0"/>
    <n v="0"/>
    <n v="0"/>
    <n v="0"/>
    <n v="1.1100000000000001"/>
    <n v="0"/>
    <n v="0"/>
    <n v="0"/>
    <n v="0"/>
    <n v="0"/>
    <n v="0"/>
    <n v="64.989999999999995"/>
    <n v="40.54"/>
    <n v="0"/>
    <n v="0"/>
    <n v="0"/>
    <n v="0"/>
    <n v="0"/>
    <n v="0"/>
    <n v="0"/>
    <n v="0"/>
    <n v="0"/>
    <n v="0"/>
    <n v="6.55"/>
    <n v="0"/>
    <n v="0"/>
    <n v="0"/>
    <n v="0"/>
    <n v="0"/>
    <n v="0"/>
    <n v="0"/>
    <n v="0"/>
    <n v="0"/>
    <n v="0"/>
    <n v="0"/>
    <n v="0"/>
    <n v="0"/>
    <n v="0"/>
    <n v="0"/>
    <n v="0"/>
    <n v="0"/>
    <n v="0"/>
    <n v="0"/>
    <n v="0"/>
    <n v="0"/>
    <n v="0"/>
    <n v="0"/>
    <n v="0"/>
    <n v="0"/>
    <n v="0"/>
    <n v="0"/>
    <n v="0"/>
    <n v="0"/>
    <n v="0"/>
    <n v="0"/>
    <n v="0"/>
    <n v="0"/>
    <n v="0"/>
    <n v="0"/>
    <n v="0"/>
    <n v="0"/>
    <m/>
    <n v="0"/>
    <n v="0"/>
    <s v="United States"/>
    <s v="USA"/>
    <x v="759"/>
  </r>
  <r>
    <n v="891"/>
    <x v="890"/>
    <n v="0"/>
    <n v="83.56"/>
    <n v="0"/>
    <n v="6.5"/>
    <n v="0"/>
    <n v="0"/>
    <n v="2.3199999999999998"/>
    <n v="0"/>
    <n v="0"/>
    <n v="0"/>
    <n v="0"/>
    <n v="0"/>
    <n v="0"/>
    <n v="1.61"/>
    <n v="0"/>
    <n v="0"/>
    <n v="0"/>
    <n v="0"/>
    <n v="0"/>
    <n v="0.8"/>
    <n v="0"/>
    <n v="0"/>
    <n v="0"/>
    <n v="0"/>
    <n v="0"/>
    <n v="146.22999999999999"/>
    <n v="55.14"/>
    <n v="41.01"/>
    <n v="0"/>
    <n v="0"/>
    <n v="0"/>
    <n v="0"/>
    <n v="0"/>
    <n v="0"/>
    <n v="0"/>
    <n v="0"/>
    <n v="0"/>
    <n v="0"/>
    <n v="6.53"/>
    <n v="0"/>
    <n v="0"/>
    <n v="0"/>
    <n v="0"/>
    <n v="0"/>
    <n v="0"/>
    <n v="0"/>
    <n v="5.1100000000000003"/>
    <n v="0"/>
    <n v="0"/>
    <n v="0"/>
    <n v="0"/>
    <n v="0"/>
    <n v="0"/>
    <n v="0"/>
    <n v="0"/>
    <n v="0"/>
    <n v="0"/>
    <n v="0"/>
    <n v="0"/>
    <n v="0"/>
    <n v="0"/>
    <n v="0"/>
    <n v="0"/>
    <n v="0"/>
    <n v="0"/>
    <n v="0"/>
    <n v="0"/>
    <n v="0"/>
    <n v="0"/>
    <n v="0"/>
    <n v="0"/>
    <n v="0"/>
    <n v="0"/>
    <n v="0"/>
    <n v="0"/>
    <n v="0"/>
    <m/>
    <n v="0"/>
    <n v="0"/>
    <s v="United States"/>
    <s v="USA"/>
    <x v="760"/>
  </r>
  <r>
    <n v="892"/>
    <x v="891"/>
    <n v="0"/>
    <n v="0"/>
    <n v="0"/>
    <n v="0"/>
    <n v="0"/>
    <n v="0"/>
    <n v="0"/>
    <n v="1.01"/>
    <n v="0"/>
    <n v="3.99"/>
    <n v="10.88"/>
    <n v="0"/>
    <n v="0"/>
    <n v="0"/>
    <n v="0"/>
    <n v="0"/>
    <n v="0"/>
    <n v="14.69"/>
    <n v="0"/>
    <n v="0"/>
    <n v="0"/>
    <n v="0"/>
    <n v="0"/>
    <n v="0"/>
    <n v="0"/>
    <n v="0"/>
    <n v="0"/>
    <n v="0"/>
    <n v="0"/>
    <n v="0"/>
    <n v="0"/>
    <n v="0"/>
    <n v="0"/>
    <n v="0"/>
    <n v="0"/>
    <n v="0"/>
    <n v="0"/>
    <n v="0"/>
    <n v="0"/>
    <n v="0"/>
    <n v="0"/>
    <n v="0"/>
    <n v="1.59"/>
    <n v="1.65"/>
    <n v="1.84"/>
    <n v="1.04"/>
    <n v="0"/>
    <n v="2.92"/>
    <n v="2.78"/>
    <n v="2.19"/>
    <n v="1.64"/>
    <n v="14.99"/>
    <n v="0"/>
    <n v="0"/>
    <n v="0"/>
    <n v="0"/>
    <n v="0.16625000000000001"/>
    <n v="1.1968000000000001"/>
    <n v="0.10100000000000001"/>
    <n v="7.9500000000000001E-2"/>
    <n v="8.249999999999999E-2"/>
    <n v="0.55200000000000005"/>
    <n v="0.312"/>
    <n v="0.876"/>
    <n v="0.1668"/>
    <n v="0.13139999999999999"/>
    <n v="4.9199999999999994E-2"/>
    <n v="0.14990000000000001"/>
    <n v="0.29380000000000001"/>
    <n v="0"/>
    <n v="0"/>
    <n v="0"/>
    <n v="0"/>
    <n v="0"/>
    <n v="0"/>
    <n v="0"/>
    <m/>
    <n v="0"/>
    <n v="0"/>
    <s v="Netherlands"/>
    <s v="NLD"/>
    <x v="761"/>
  </r>
  <r>
    <n v="893"/>
    <x v="892"/>
    <n v="21.03"/>
    <n v="86.25"/>
    <n v="0"/>
    <n v="9.25"/>
    <n v="7.53"/>
    <n v="2.19"/>
    <n v="2.3199999999999998"/>
    <n v="2.08"/>
    <n v="2.64"/>
    <n v="3.48"/>
    <n v="12.34"/>
    <n v="1.83"/>
    <n v="13.36"/>
    <n v="2.97"/>
    <n v="3.63"/>
    <n v="12.62"/>
    <n v="3.36"/>
    <n v="14.11"/>
    <n v="64.55"/>
    <n v="1.85"/>
    <n v="0"/>
    <n v="1043.3800000000001"/>
    <n v="784.99"/>
    <n v="1687.59"/>
    <n v="1303.32"/>
    <n v="198.78"/>
    <n v="46.11"/>
    <n v="37.409999999999997"/>
    <n v="46.03"/>
    <n v="0"/>
    <n v="14.3"/>
    <n v="69.39"/>
    <n v="42.03"/>
    <n v="85.51"/>
    <n v="119.15"/>
    <n v="5382.8"/>
    <n v="0"/>
    <n v="2940.07"/>
    <n v="4.5"/>
    <n v="12.2"/>
    <n v="0"/>
    <n v="0"/>
    <n v="2.69"/>
    <n v="2.94"/>
    <n v="0"/>
    <n v="2.2999999999999998"/>
    <n v="4.3600000000000003"/>
    <n v="2.74"/>
    <n v="5.3"/>
    <n v="2.2400000000000002"/>
    <n v="2.21"/>
    <n v="24.24"/>
    <n v="0"/>
    <n v="290.17"/>
    <n v="0"/>
    <n v="1.7423999999999999"/>
    <n v="0.14499999999999999"/>
    <n v="1.3574000000000002"/>
    <n v="0.20800000000000002"/>
    <n v="0.13450000000000001"/>
    <n v="0.14699999999999999"/>
    <n v="0"/>
    <n v="0.69"/>
    <n v="0.82200000000000006"/>
    <n v="0.31799999999999995"/>
    <n v="0.13440000000000002"/>
    <n v="6.6299999999999998E-2"/>
    <n v="0.2424"/>
    <n v="0.28220000000000001"/>
    <n v="0"/>
    <n v="0"/>
    <n v="0"/>
    <n v="11653.343999999999"/>
    <n v="13012.344000000001"/>
    <n v="7788.0840000000007"/>
    <n v="8347.3739999999998"/>
    <m/>
    <n v="232.04329999999999"/>
    <n v="0"/>
    <s v="Norway"/>
    <s v="NOR"/>
    <x v="762"/>
  </r>
  <r>
    <n v="894"/>
    <x v="893"/>
    <n v="0"/>
    <n v="0"/>
    <n v="0"/>
    <n v="0"/>
    <n v="0"/>
    <n v="0.28000000000000003"/>
    <n v="0"/>
    <n v="0.69"/>
    <n v="1.33"/>
    <n v="1.74"/>
    <n v="2.44"/>
    <n v="0.5"/>
    <n v="7.46"/>
    <n v="1.1200000000000001"/>
    <n v="2.2400000000000002"/>
    <n v="0"/>
    <n v="0"/>
    <n v="5.01"/>
    <n v="0"/>
    <n v="1.35"/>
    <n v="0"/>
    <n v="0"/>
    <n v="0"/>
    <n v="0"/>
    <n v="0"/>
    <n v="0"/>
    <n v="0"/>
    <n v="12.44"/>
    <n v="0"/>
    <n v="0"/>
    <n v="0"/>
    <n v="0"/>
    <n v="0"/>
    <n v="0"/>
    <n v="0"/>
    <n v="0"/>
    <n v="0"/>
    <n v="0"/>
    <n v="0"/>
    <n v="0"/>
    <n v="0"/>
    <n v="0"/>
    <n v="2.21"/>
    <n v="1.89"/>
    <n v="1.23"/>
    <n v="0"/>
    <n v="0"/>
    <n v="1.26"/>
    <n v="1.35"/>
    <n v="1.52"/>
    <n v="1.79"/>
    <n v="4.0599999999999996"/>
    <n v="0"/>
    <n v="0"/>
    <n v="0"/>
    <n v="0.87780000000000002"/>
    <n v="7.2499999999999995E-2"/>
    <n v="0.26840000000000003"/>
    <n v="6.8999999999999992E-2"/>
    <n v="0.1105"/>
    <n v="9.4500000000000001E-2"/>
    <n v="0.36899999999999999"/>
    <n v="0"/>
    <n v="0.378"/>
    <n v="8.1000000000000003E-2"/>
    <n v="9.1199999999999989E-2"/>
    <n v="5.3700000000000005E-2"/>
    <n v="4.0599999999999997E-2"/>
    <n v="0.1002"/>
    <n v="0"/>
    <n v="0"/>
    <n v="0"/>
    <n v="0"/>
    <n v="0"/>
    <n v="0"/>
    <n v="0"/>
    <m/>
    <n v="0"/>
    <n v="0"/>
    <s v="Uganda"/>
    <s v="UGA"/>
    <x v="763"/>
  </r>
  <r>
    <n v="895"/>
    <x v="894"/>
    <n v="0"/>
    <n v="0"/>
    <n v="0"/>
    <n v="0"/>
    <n v="0"/>
    <n v="0"/>
    <n v="0"/>
    <n v="0"/>
    <n v="0"/>
    <n v="0"/>
    <n v="0"/>
    <n v="0"/>
    <n v="0"/>
    <n v="0"/>
    <n v="0"/>
    <n v="0"/>
    <n v="0"/>
    <n v="0"/>
    <n v="0"/>
    <n v="1.05"/>
    <n v="0"/>
    <n v="0"/>
    <n v="0"/>
    <n v="0"/>
    <n v="0"/>
    <n v="0"/>
    <n v="0"/>
    <n v="22.59"/>
    <n v="0"/>
    <n v="0"/>
    <n v="0"/>
    <n v="0"/>
    <n v="0"/>
    <n v="0"/>
    <n v="0"/>
    <n v="0"/>
    <n v="0"/>
    <n v="0"/>
    <n v="0"/>
    <n v="0"/>
    <n v="0"/>
    <n v="0"/>
    <n v="0"/>
    <n v="0"/>
    <n v="0"/>
    <n v="0"/>
    <n v="0"/>
    <n v="0"/>
    <n v="0"/>
    <n v="0"/>
    <n v="0"/>
    <n v="0"/>
    <n v="0"/>
    <n v="0"/>
    <n v="0"/>
    <n v="0"/>
    <n v="0"/>
    <n v="0"/>
    <n v="0"/>
    <n v="0"/>
    <n v="0"/>
    <n v="0"/>
    <n v="0"/>
    <n v="0"/>
    <n v="0"/>
    <n v="0"/>
    <n v="0"/>
    <n v="0"/>
    <n v="0"/>
    <n v="0"/>
    <n v="0"/>
    <n v="0"/>
    <n v="0"/>
    <n v="0"/>
    <n v="0"/>
    <n v="0"/>
    <m/>
    <n v="0"/>
    <n v="0"/>
    <s v="Brazil"/>
    <s v="BRA"/>
    <x v="764"/>
  </r>
  <r>
    <n v="896"/>
    <x v="895"/>
    <n v="0"/>
    <n v="0"/>
    <n v="0"/>
    <n v="0"/>
    <n v="0"/>
    <n v="0"/>
    <n v="0"/>
    <n v="0"/>
    <n v="0"/>
    <n v="0"/>
    <n v="0"/>
    <n v="0"/>
    <n v="0"/>
    <n v="0"/>
    <n v="0"/>
    <n v="0"/>
    <n v="0"/>
    <n v="0"/>
    <n v="0"/>
    <n v="0.7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United States"/>
    <s v="USA"/>
    <x v="765"/>
  </r>
  <r>
    <n v="897"/>
    <x v="896"/>
    <n v="16.82"/>
    <n v="96.72"/>
    <n v="10.93"/>
    <n v="8.41"/>
    <n v="9.08"/>
    <n v="2.68"/>
    <n v="2.17"/>
    <n v="1.89"/>
    <n v="3.05"/>
    <n v="3.72"/>
    <n v="11.13"/>
    <n v="1.75"/>
    <n v="13.04"/>
    <n v="2.71"/>
    <n v="3.54"/>
    <n v="13.25"/>
    <n v="3.36"/>
    <n v="13.18"/>
    <n v="71.739999999999995"/>
    <n v="1.83"/>
    <n v="0"/>
    <n v="1246.33"/>
    <n v="1009.94"/>
    <n v="1895.7"/>
    <n v="1469.91"/>
    <n v="151.86000000000001"/>
    <n v="38.33"/>
    <n v="34.83"/>
    <n v="38.32"/>
    <n v="21.34"/>
    <n v="14.3"/>
    <n v="71.760000000000005"/>
    <n v="37.94"/>
    <n v="87.06"/>
    <n v="100.43"/>
    <n v="7554.51"/>
    <n v="5051.37"/>
    <n v="3361.69"/>
    <n v="3.78"/>
    <n v="7.23"/>
    <n v="0"/>
    <n v="0"/>
    <n v="2.79"/>
    <n v="3.13"/>
    <n v="2.13"/>
    <n v="2.5"/>
    <n v="3.83"/>
    <n v="2.46"/>
    <n v="4.63"/>
    <n v="1.92"/>
    <n v="2.06"/>
    <n v="23.53"/>
    <n v="36333.910000000003"/>
    <n v="259.13"/>
    <n v="0"/>
    <n v="2.0129999999999999"/>
    <n v="0.155"/>
    <n v="1.2243000000000002"/>
    <n v="0.189"/>
    <n v="0.13950000000000001"/>
    <n v="0.1565"/>
    <n v="0.63900000000000001"/>
    <n v="0.75"/>
    <n v="0.73799999999999999"/>
    <n v="0.27779999999999999"/>
    <n v="0.1152"/>
    <n v="6.1800000000000001E-2"/>
    <n v="0.23530000000000001"/>
    <n v="0.2636"/>
    <n v="6.9579999999999984"/>
    <n v="2539.6699999999996"/>
    <n v="2031.7359999999999"/>
    <n v="12586.331999999999"/>
    <n v="14223.942000000001"/>
    <n v="8690.112000000001"/>
    <n v="10084.212000000001"/>
    <m/>
    <n v="237.59480000000002"/>
    <n v="0"/>
    <s v="Norway"/>
    <s v="NOR"/>
    <x v="766"/>
  </r>
  <r>
    <n v="898"/>
    <x v="897"/>
    <n v="21.03"/>
    <n v="116.07"/>
    <n v="0"/>
    <n v="9.2100000000000009"/>
    <n v="0"/>
    <n v="0"/>
    <n v="2.84"/>
    <n v="2.19"/>
    <n v="2.98"/>
    <n v="3.66"/>
    <n v="9.08"/>
    <n v="2.42"/>
    <n v="15.14"/>
    <n v="3.24"/>
    <n v="4.76"/>
    <n v="0"/>
    <n v="3.62"/>
    <n v="12.06"/>
    <n v="77.38"/>
    <n v="1.82"/>
    <n v="0"/>
    <n v="1102.73"/>
    <n v="942.92"/>
    <n v="2052.19"/>
    <n v="1504.1"/>
    <n v="237.52"/>
    <n v="0"/>
    <n v="41.97"/>
    <n v="37.35"/>
    <n v="0"/>
    <n v="0"/>
    <n v="74.290000000000006"/>
    <n v="0"/>
    <n v="0"/>
    <n v="0"/>
    <n v="9487.19"/>
    <n v="6587.2"/>
    <n v="3011.12"/>
    <n v="4.09"/>
    <n v="0"/>
    <n v="0"/>
    <n v="0"/>
    <n v="2.63"/>
    <n v="2.74"/>
    <n v="2.61"/>
    <n v="2.71"/>
    <n v="4.58"/>
    <n v="3.57"/>
    <n v="4.2699999999999996"/>
    <n v="2.2000000000000002"/>
    <n v="3.2"/>
    <n v="19.47"/>
    <n v="0"/>
    <n v="0"/>
    <n v="0"/>
    <n v="1.9667999999999999"/>
    <n v="0.1525"/>
    <n v="0.99880000000000013"/>
    <n v="0.219"/>
    <n v="0.13150000000000001"/>
    <n v="0.13700000000000001"/>
    <n v="0.78300000000000003"/>
    <n v="0.81299999999999994"/>
    <n v="1.071"/>
    <n v="0.25619999999999998"/>
    <n v="0.13200000000000001"/>
    <n v="9.6000000000000002E-2"/>
    <n v="0.19470000000000001"/>
    <n v="0.24120000000000003"/>
    <n v="7.1926999999999994"/>
    <n v="2625.3354999999997"/>
    <n v="2100.2683999999999"/>
    <n v="0"/>
    <n v="15062.747999999998"/>
    <n v="0"/>
    <n v="0"/>
    <m/>
    <n v="0"/>
    <n v="0"/>
    <s v="Norway"/>
    <s v="NOR"/>
    <x v="767"/>
  </r>
  <r>
    <n v="899"/>
    <x v="898"/>
    <n v="0"/>
    <n v="0"/>
    <n v="0"/>
    <n v="0"/>
    <n v="0"/>
    <n v="0"/>
    <n v="0"/>
    <n v="0"/>
    <n v="0"/>
    <n v="0"/>
    <n v="0"/>
    <n v="0"/>
    <n v="0"/>
    <n v="0"/>
    <n v="0"/>
    <n v="0"/>
    <n v="0.88"/>
    <n v="0"/>
    <n v="0"/>
    <n v="1.42"/>
    <n v="0"/>
    <n v="0"/>
    <n v="0"/>
    <n v="0"/>
    <n v="0"/>
    <n v="0"/>
    <n v="0"/>
    <n v="13.27"/>
    <n v="30.42"/>
    <n v="0"/>
    <n v="0"/>
    <n v="0"/>
    <n v="0"/>
    <n v="0"/>
    <n v="0"/>
    <n v="0"/>
    <n v="0"/>
    <n v="866.64"/>
    <n v="6.02"/>
    <n v="0"/>
    <n v="0"/>
    <n v="0"/>
    <n v="0"/>
    <n v="0"/>
    <n v="0"/>
    <n v="0"/>
    <n v="0"/>
    <n v="0"/>
    <n v="0"/>
    <n v="0"/>
    <n v="0"/>
    <n v="0"/>
    <n v="0"/>
    <n v="0"/>
    <n v="0"/>
    <n v="0"/>
    <n v="0"/>
    <n v="0"/>
    <n v="0"/>
    <n v="0"/>
    <n v="0"/>
    <n v="0"/>
    <n v="0"/>
    <n v="0"/>
    <n v="0"/>
    <n v="0"/>
    <n v="0"/>
    <n v="0"/>
    <n v="0"/>
    <n v="0"/>
    <n v="0"/>
    <n v="0"/>
    <n v="0"/>
    <n v="0"/>
    <n v="0"/>
    <n v="0"/>
    <m/>
    <n v="0"/>
    <n v="0"/>
    <s v="Poland"/>
    <s v="POL"/>
    <x v="768"/>
  </r>
  <r>
    <n v="900"/>
    <x v="899"/>
    <n v="6.64"/>
    <n v="44.24"/>
    <n v="0"/>
    <n v="3.32"/>
    <n v="0"/>
    <n v="0"/>
    <n v="1.55"/>
    <n v="0.87"/>
    <n v="1"/>
    <n v="2.57"/>
    <n v="8.02"/>
    <n v="0.57999999999999996"/>
    <n v="7.74"/>
    <n v="0.89"/>
    <n v="0"/>
    <n v="0"/>
    <n v="0"/>
    <n v="4.6500000000000004"/>
    <n v="0"/>
    <n v="1.45"/>
    <n v="0"/>
    <n v="0"/>
    <n v="0"/>
    <n v="0"/>
    <n v="0"/>
    <n v="0"/>
    <n v="0"/>
    <n v="14.38"/>
    <n v="0"/>
    <n v="0"/>
    <n v="0"/>
    <n v="0"/>
    <n v="0"/>
    <n v="0"/>
    <n v="0"/>
    <n v="0"/>
    <n v="0"/>
    <n v="0"/>
    <n v="5.7"/>
    <n v="0"/>
    <n v="0"/>
    <n v="0"/>
    <n v="0"/>
    <n v="0"/>
    <n v="0.63"/>
    <n v="0"/>
    <n v="2.92"/>
    <n v="0"/>
    <n v="0"/>
    <n v="0"/>
    <n v="1.18"/>
    <n v="0"/>
    <n v="0"/>
    <n v="0"/>
    <n v="0"/>
    <n v="0.65999999999999992"/>
    <n v="0.10708333333333332"/>
    <n v="0.8822000000000001"/>
    <n v="8.6999999999999994E-2"/>
    <n v="0"/>
    <n v="0"/>
    <n v="0.189"/>
    <n v="0"/>
    <n v="0"/>
    <n v="0"/>
    <n v="0"/>
    <n v="3.5400000000000001E-2"/>
    <n v="0"/>
    <n v="9.3000000000000013E-2"/>
    <n v="0"/>
    <n v="0"/>
    <n v="0"/>
    <n v="0"/>
    <n v="0"/>
    <n v="0"/>
    <n v="0"/>
    <m/>
    <n v="0"/>
    <n v="0"/>
    <s v="Poland"/>
    <s v="POL"/>
    <x v="769"/>
  </r>
  <r>
    <n v="901"/>
    <x v="900"/>
    <n v="0"/>
    <n v="0"/>
    <n v="0"/>
    <n v="0"/>
    <n v="0"/>
    <n v="0"/>
    <n v="0"/>
    <n v="0"/>
    <n v="0"/>
    <n v="0"/>
    <n v="0"/>
    <n v="0"/>
    <n v="0"/>
    <n v="0"/>
    <n v="0"/>
    <n v="0"/>
    <n v="0"/>
    <n v="0"/>
    <n v="0"/>
    <n v="0.81"/>
    <n v="0"/>
    <n v="0"/>
    <n v="0"/>
    <n v="0"/>
    <n v="0"/>
    <n v="0"/>
    <n v="0"/>
    <n v="0"/>
    <n v="0"/>
    <n v="0"/>
    <n v="0"/>
    <n v="0"/>
    <n v="0"/>
    <n v="0"/>
    <n v="0"/>
    <n v="0"/>
    <n v="0"/>
    <n v="4061.49"/>
    <n v="6.5"/>
    <n v="0"/>
    <n v="0"/>
    <n v="0"/>
    <n v="0"/>
    <n v="0"/>
    <n v="0"/>
    <n v="0"/>
    <n v="0"/>
    <n v="0"/>
    <n v="0"/>
    <n v="0"/>
    <n v="0"/>
    <n v="0"/>
    <n v="0"/>
    <n v="0"/>
    <n v="0"/>
    <n v="0"/>
    <n v="0"/>
    <n v="0"/>
    <n v="0"/>
    <n v="0"/>
    <n v="0"/>
    <n v="0"/>
    <n v="0"/>
    <n v="0"/>
    <n v="0"/>
    <n v="0"/>
    <n v="0"/>
    <n v="0"/>
    <n v="0"/>
    <n v="0"/>
    <n v="0"/>
    <n v="0"/>
    <n v="0"/>
    <n v="0"/>
    <n v="0"/>
    <n v="0"/>
    <m/>
    <n v="0"/>
    <n v="0"/>
    <s v="United States"/>
    <s v="USA"/>
    <x v="770"/>
  </r>
  <r>
    <n v="902"/>
    <x v="901"/>
    <n v="8.85"/>
    <n v="39.82"/>
    <n v="6.86"/>
    <n v="3.32"/>
    <n v="3.43"/>
    <n v="1.5"/>
    <n v="1.39"/>
    <n v="0.87"/>
    <n v="1.1599999999999999"/>
    <n v="2.72"/>
    <n v="7.89"/>
    <n v="0.56999999999999995"/>
    <n v="6.64"/>
    <n v="0.99"/>
    <n v="1.38"/>
    <n v="4.08"/>
    <n v="1.1100000000000001"/>
    <n v="5.95"/>
    <n v="35.06"/>
    <n v="1.46"/>
    <n v="0"/>
    <n v="777.22"/>
    <n v="575.48"/>
    <n v="1351.19"/>
    <n v="956.54"/>
    <n v="237.29"/>
    <n v="13.76"/>
    <n v="8.86"/>
    <n v="28.63"/>
    <n v="17.7"/>
    <n v="6.19"/>
    <n v="58.21"/>
    <n v="33.01"/>
    <n v="77.150000000000006"/>
    <n v="85.35"/>
    <n v="3815.99"/>
    <n v="2671.62"/>
    <n v="1393.47"/>
    <n v="7.96"/>
    <n v="1.99"/>
    <n v="0.88"/>
    <n v="10.29"/>
    <n v="0.9"/>
    <n v="1.58"/>
    <n v="0.72"/>
    <n v="1.06"/>
    <n v="3.01"/>
    <n v="1.26"/>
    <n v="2.76"/>
    <n v="1.53"/>
    <n v="1.05"/>
    <n v="9.67"/>
    <n v="25347.040000000001"/>
    <n v="311.55"/>
    <n v="10302.870000000001"/>
    <n v="0.76559999999999984"/>
    <n v="0.11333333333333334"/>
    <n v="0.8679"/>
    <n v="8.6999999999999994E-2"/>
    <n v="4.4999999999999998E-2"/>
    <n v="7.9000000000000001E-2"/>
    <n v="0.21600000000000003"/>
    <n v="0.318"/>
    <n v="0.378"/>
    <n v="0.1656"/>
    <n v="9.1799999999999993E-2"/>
    <n v="3.15E-2"/>
    <n v="9.6700000000000008E-2"/>
    <n v="0.11900000000000002"/>
    <n v="3.3744333333333336"/>
    <n v="1231.6681666666668"/>
    <n v="985.33453333333352"/>
    <n v="9617.0639999999985"/>
    <n v="10053.864"/>
    <n v="6173.2440000000006"/>
    <n v="6624.3240000000005"/>
    <m/>
    <n v="174.5445"/>
    <n v="1169.7715000000001"/>
    <s v="Poland"/>
    <s v="POL"/>
    <x v="771"/>
  </r>
  <r>
    <n v="903"/>
    <x v="902"/>
    <n v="18.57"/>
    <n v="92.84"/>
    <n v="0"/>
    <n v="0"/>
    <n v="0"/>
    <n v="0"/>
    <n v="0"/>
    <n v="1.04"/>
    <n v="3.45"/>
    <n v="3.57"/>
    <n v="0"/>
    <n v="0"/>
    <n v="0"/>
    <n v="1.82"/>
    <n v="0"/>
    <n v="0"/>
    <n v="0"/>
    <n v="9.4700000000000006"/>
    <n v="0"/>
    <n v="0.81"/>
    <n v="0"/>
    <n v="2148.37"/>
    <n v="1671.16"/>
    <n v="0"/>
    <n v="3017.37"/>
    <n v="129.47999999999999"/>
    <n v="54.93"/>
    <n v="50.95"/>
    <n v="0"/>
    <n v="0"/>
    <n v="0"/>
    <n v="0"/>
    <n v="0"/>
    <n v="0"/>
    <n v="0"/>
    <n v="0"/>
    <n v="0"/>
    <n v="5178.84"/>
    <n v="6.5"/>
    <n v="0"/>
    <n v="0"/>
    <n v="0"/>
    <n v="0"/>
    <n v="0"/>
    <n v="0"/>
    <n v="0"/>
    <n v="5.01"/>
    <n v="0"/>
    <n v="0"/>
    <n v="0"/>
    <n v="0"/>
    <n v="0"/>
    <n v="0"/>
    <n v="0"/>
    <n v="0"/>
    <n v="2.2770000000000001"/>
    <n v="0.14874999999999999"/>
    <n v="0"/>
    <n v="0.10400000000000001"/>
    <n v="0"/>
    <n v="0"/>
    <n v="0"/>
    <n v="0"/>
    <n v="0"/>
    <n v="0"/>
    <n v="0"/>
    <n v="0"/>
    <n v="0"/>
    <n v="0.18940000000000001"/>
    <n v="0"/>
    <n v="0"/>
    <n v="0"/>
    <n v="0"/>
    <n v="28055.489999999998"/>
    <n v="14104.632"/>
    <n v="15939.600000000002"/>
    <m/>
    <n v="0"/>
    <n v="0"/>
    <s v="United States"/>
    <s v="USA"/>
    <x v="772"/>
  </r>
  <r>
    <n v="904"/>
    <x v="903"/>
    <n v="8.3000000000000007"/>
    <n v="37.61"/>
    <n v="6.64"/>
    <n v="3.32"/>
    <n v="2.88"/>
    <n v="1.85"/>
    <n v="1.37"/>
    <n v="0.89"/>
    <n v="1.0900000000000001"/>
    <n v="2.74"/>
    <n v="8.1"/>
    <n v="0.54"/>
    <n v="5.53"/>
    <n v="0.93"/>
    <n v="1.43"/>
    <n v="4.09"/>
    <n v="1.06"/>
    <n v="5.55"/>
    <n v="26.32"/>
    <n v="1.44"/>
    <n v="26324.82"/>
    <n v="671.85"/>
    <n v="541.13"/>
    <n v="1064.3"/>
    <n v="824.54"/>
    <n v="229.79"/>
    <n v="12.8"/>
    <n v="11.56"/>
    <n v="31.04"/>
    <n v="13.68"/>
    <n v="5.53"/>
    <n v="57.15"/>
    <n v="25.26"/>
    <n v="68.39"/>
    <n v="69.959999999999994"/>
    <n v="4077.77"/>
    <n v="2615.1"/>
    <n v="1409.51"/>
    <n v="6.84"/>
    <n v="1.77"/>
    <n v="0.66"/>
    <n v="11.06"/>
    <n v="0.83"/>
    <n v="1.44"/>
    <n v="0.79"/>
    <n v="1.07"/>
    <n v="2.94"/>
    <n v="1.2"/>
    <n v="2.33"/>
    <n v="1.42"/>
    <n v="1.06"/>
    <n v="10.45"/>
    <n v="25314.6"/>
    <n v="285.37"/>
    <n v="6603.33"/>
    <n v="0.71940000000000004"/>
    <n v="0.11416666666666668"/>
    <n v="0.89100000000000001"/>
    <n v="8.8999999999999996E-2"/>
    <n v="4.1499999999999995E-2"/>
    <n v="7.1999999999999995E-2"/>
    <n v="0.23700000000000002"/>
    <n v="0.32100000000000001"/>
    <n v="0.36"/>
    <n v="0.13979999999999998"/>
    <n v="8.5199999999999998E-2"/>
    <n v="3.1800000000000002E-2"/>
    <n v="0.1045"/>
    <n v="0.11100000000000002"/>
    <n v="3.317366666666667"/>
    <n v="1210.8388333333335"/>
    <n v="968.67106666666677"/>
    <n v="7864.619999999999"/>
    <n v="8827.3439999999991"/>
    <n v="5509.92"/>
    <n v="6276.6539999999995"/>
    <m/>
    <n v="151.90119999999999"/>
    <n v="785.91420000000005"/>
    <s v="Poland"/>
    <s v="POL"/>
    <x v="773"/>
  </r>
  <r>
    <n v="905"/>
    <x v="904"/>
    <n v="18.57"/>
    <n v="102.13"/>
    <n v="0"/>
    <n v="6.73"/>
    <n v="0"/>
    <n v="2.5499999999999998"/>
    <n v="2.25"/>
    <n v="1"/>
    <n v="3.51"/>
    <n v="3.79"/>
    <n v="12.6"/>
    <n v="1.81"/>
    <n v="12.53"/>
    <n v="1.9"/>
    <n v="4.22"/>
    <n v="0"/>
    <n v="0"/>
    <n v="14.11"/>
    <n v="0"/>
    <n v="0.81"/>
    <n v="0"/>
    <n v="1890.61"/>
    <n v="1499.92"/>
    <n v="3448.43"/>
    <n v="2341.69"/>
    <n v="154.21"/>
    <n v="66.849999999999994"/>
    <n v="60.04"/>
    <n v="42.01"/>
    <n v="0"/>
    <n v="14.16"/>
    <n v="49.9"/>
    <n v="47.19"/>
    <n v="81.39"/>
    <n v="99.65"/>
    <n v="0"/>
    <n v="0"/>
    <n v="4670.05"/>
    <n v="6.5"/>
    <n v="0"/>
    <n v="0"/>
    <n v="0"/>
    <n v="5.51"/>
    <n v="4.2699999999999996"/>
    <n v="2.75"/>
    <n v="2.27"/>
    <n v="5.01"/>
    <n v="4.96"/>
    <n v="3.99"/>
    <n v="2.06"/>
    <n v="2.59"/>
    <n v="14.94"/>
    <n v="0"/>
    <n v="0"/>
    <n v="0"/>
    <n v="2.3165999999999998"/>
    <n v="0.15791666666666668"/>
    <n v="1.3860000000000001"/>
    <n v="0.1"/>
    <n v="0.27549999999999997"/>
    <n v="0.21349999999999997"/>
    <n v="0.82499999999999996"/>
    <n v="0.68099999999999994"/>
    <n v="1.488"/>
    <n v="0.2394"/>
    <n v="0.1236"/>
    <n v="7.7699999999999991E-2"/>
    <n v="0.14940000000000001"/>
    <n v="0.28220000000000001"/>
    <n v="8.3158166666666649"/>
    <n v="3035.2730833333326"/>
    <n v="2428.2184666666662"/>
    <n v="22136.519999999997"/>
    <n v="22144.565999999999"/>
    <n v="12789.599999999999"/>
    <n v="14568.636000000002"/>
    <m/>
    <n v="0"/>
    <n v="0"/>
    <s v="United States"/>
    <s v="USA"/>
    <x v="774"/>
  </r>
  <r>
    <n v="906"/>
    <x v="905"/>
    <n v="7.3"/>
    <n v="44.24"/>
    <n v="0"/>
    <n v="0"/>
    <n v="0"/>
    <n v="1.74"/>
    <n v="1.1100000000000001"/>
    <n v="0.85"/>
    <n v="1"/>
    <n v="2.85"/>
    <n v="0"/>
    <n v="0"/>
    <n v="0"/>
    <n v="0"/>
    <n v="0"/>
    <n v="0"/>
    <n v="0"/>
    <n v="5.71"/>
    <n v="0"/>
    <n v="1.43"/>
    <n v="0"/>
    <n v="0"/>
    <n v="0"/>
    <n v="0"/>
    <n v="0"/>
    <n v="314.87"/>
    <n v="0"/>
    <n v="14.38"/>
    <n v="0"/>
    <n v="0"/>
    <n v="6.45"/>
    <n v="0"/>
    <n v="0"/>
    <n v="0"/>
    <n v="0"/>
    <n v="0"/>
    <n v="0"/>
    <n v="1309.5999999999999"/>
    <n v="5.76"/>
    <n v="0"/>
    <n v="0"/>
    <n v="0"/>
    <n v="0"/>
    <n v="0"/>
    <n v="0.71"/>
    <n v="0"/>
    <n v="2.82"/>
    <n v="0"/>
    <n v="2.63"/>
    <n v="1.35"/>
    <n v="0"/>
    <n v="0"/>
    <n v="0"/>
    <n v="0"/>
    <n v="0"/>
    <n v="0.65999999999999992"/>
    <n v="0.11875000000000001"/>
    <n v="0"/>
    <n v="8.4999999999999992E-2"/>
    <n v="0"/>
    <n v="0"/>
    <n v="0.21299999999999999"/>
    <n v="0"/>
    <n v="0"/>
    <n v="0.1578"/>
    <n v="8.1000000000000003E-2"/>
    <n v="0"/>
    <n v="0"/>
    <n v="0.11420000000000001"/>
    <n v="0"/>
    <n v="0"/>
    <n v="0"/>
    <n v="0"/>
    <n v="0"/>
    <n v="0"/>
    <n v="0"/>
    <m/>
    <n v="0"/>
    <n v="0"/>
    <s v="Poland"/>
    <s v="POL"/>
    <x v="775"/>
  </r>
  <r>
    <n v="907"/>
    <x v="906"/>
    <n v="6.64"/>
    <n v="0"/>
    <n v="0"/>
    <n v="0"/>
    <n v="0"/>
    <n v="1.22"/>
    <n v="0"/>
    <n v="0.89"/>
    <n v="1.02"/>
    <n v="2.52"/>
    <n v="0"/>
    <n v="0"/>
    <n v="0"/>
    <n v="1.22"/>
    <n v="1.66"/>
    <n v="3.93"/>
    <n v="0"/>
    <n v="0"/>
    <n v="0"/>
    <n v="1.42"/>
    <n v="0"/>
    <n v="0"/>
    <n v="0"/>
    <n v="0"/>
    <n v="0"/>
    <n v="0"/>
    <n v="0"/>
    <n v="13.55"/>
    <n v="0"/>
    <n v="0"/>
    <n v="0"/>
    <n v="0"/>
    <n v="0"/>
    <n v="0"/>
    <n v="0"/>
    <n v="1742.08"/>
    <n v="0"/>
    <n v="1314.03"/>
    <n v="0"/>
    <n v="0"/>
    <n v="0"/>
    <n v="0"/>
    <n v="0"/>
    <n v="0"/>
    <n v="0"/>
    <n v="0"/>
    <n v="2.4300000000000002"/>
    <n v="1.21"/>
    <n v="0"/>
    <n v="0"/>
    <n v="0"/>
    <n v="0"/>
    <n v="0"/>
    <n v="0"/>
    <n v="0"/>
    <n v="0.67319999999999991"/>
    <n v="0.105"/>
    <n v="0"/>
    <n v="8.8999999999999996E-2"/>
    <n v="0"/>
    <n v="0"/>
    <n v="0"/>
    <n v="0"/>
    <n v="0.36299999999999999"/>
    <n v="0"/>
    <n v="0"/>
    <n v="0"/>
    <n v="0"/>
    <n v="0"/>
    <n v="0"/>
    <n v="0"/>
    <n v="0"/>
    <n v="0"/>
    <n v="0"/>
    <n v="0"/>
    <n v="0"/>
    <m/>
    <n v="0"/>
    <n v="0"/>
    <s v="Poland"/>
    <s v="POL"/>
    <x v="776"/>
  </r>
  <r>
    <n v="908"/>
    <x v="907"/>
    <n v="0"/>
    <n v="0"/>
    <n v="0"/>
    <n v="0"/>
    <n v="0"/>
    <n v="0"/>
    <n v="0"/>
    <n v="0"/>
    <n v="0"/>
    <n v="0"/>
    <n v="0"/>
    <n v="0"/>
    <n v="0"/>
    <n v="0"/>
    <n v="0"/>
    <n v="0"/>
    <n v="0"/>
    <n v="0"/>
    <n v="0"/>
    <n v="1.07"/>
    <n v="0"/>
    <n v="0"/>
    <n v="0"/>
    <n v="0"/>
    <n v="0"/>
    <n v="0"/>
    <n v="0"/>
    <n v="0"/>
    <n v="0"/>
    <n v="0"/>
    <n v="0"/>
    <n v="0"/>
    <n v="0"/>
    <n v="0"/>
    <n v="0"/>
    <n v="0"/>
    <n v="0"/>
    <n v="0"/>
    <n v="6.8"/>
    <n v="0"/>
    <n v="0"/>
    <n v="0"/>
    <n v="0"/>
    <n v="0"/>
    <n v="0"/>
    <n v="0"/>
    <n v="0"/>
    <n v="0"/>
    <n v="0"/>
    <n v="0"/>
    <n v="0"/>
    <n v="0"/>
    <n v="0"/>
    <n v="0"/>
    <n v="0"/>
    <n v="0"/>
    <n v="0"/>
    <n v="0"/>
    <n v="0"/>
    <n v="0"/>
    <n v="0"/>
    <n v="0"/>
    <n v="0"/>
    <n v="0"/>
    <n v="0"/>
    <n v="0"/>
    <n v="0"/>
    <n v="0"/>
    <n v="0"/>
    <n v="0"/>
    <n v="0"/>
    <n v="0"/>
    <n v="0"/>
    <n v="0"/>
    <n v="0"/>
    <n v="0"/>
    <m/>
    <n v="0"/>
    <n v="0"/>
    <s v="Canada"/>
    <s v="CAN"/>
    <x v="777"/>
  </r>
  <r>
    <n v="909"/>
    <x v="908"/>
    <n v="8.85"/>
    <n v="35.39"/>
    <n v="7.3"/>
    <n v="2.65"/>
    <n v="2.65"/>
    <n v="1.72"/>
    <n v="1.35"/>
    <n v="0.78"/>
    <n v="1.22"/>
    <n v="2.84"/>
    <n v="10.43"/>
    <n v="0.6"/>
    <n v="5.53"/>
    <n v="0.96"/>
    <n v="1.44"/>
    <n v="4.2"/>
    <n v="0.88"/>
    <n v="5.61"/>
    <n v="30.86"/>
    <n v="1.45"/>
    <n v="0"/>
    <n v="589.24"/>
    <n v="412.94"/>
    <n v="903.3"/>
    <n v="659.96"/>
    <n v="243.96"/>
    <n v="12.36"/>
    <n v="11.43"/>
    <n v="27.91"/>
    <n v="10.51"/>
    <n v="5.74"/>
    <n v="65.42"/>
    <n v="0"/>
    <n v="69.650000000000006"/>
    <n v="81.48"/>
    <n v="2322.7800000000002"/>
    <n v="1700.61"/>
    <n v="1276.3499999999999"/>
    <n v="6.79"/>
    <n v="1.77"/>
    <n v="0.66"/>
    <n v="0"/>
    <n v="0.96"/>
    <n v="1.77"/>
    <n v="0.71"/>
    <n v="1.18"/>
    <n v="2.89"/>
    <n v="1.47"/>
    <n v="3.29"/>
    <n v="1.4"/>
    <n v="1.08"/>
    <n v="13.5"/>
    <n v="0"/>
    <n v="0"/>
    <n v="0"/>
    <n v="0.80519999999999992"/>
    <n v="0.11833333333333333"/>
    <n v="1.1473"/>
    <n v="7.8E-2"/>
    <n v="4.8000000000000001E-2"/>
    <n v="8.8499999999999995E-2"/>
    <n v="0.21299999999999999"/>
    <n v="0.35399999999999998"/>
    <n v="0.441"/>
    <n v="0.19739999999999999"/>
    <n v="8.3999999999999991E-2"/>
    <n v="3.2399999999999998E-2"/>
    <n v="0.13500000000000001"/>
    <n v="0.11220000000000001"/>
    <n v="3.8543333333333334"/>
    <n v="1406.8316666666667"/>
    <n v="1125.4653333333333"/>
    <n v="6981.8040000000001"/>
    <n v="7430.8320000000003"/>
    <n v="5097.4439999999995"/>
    <n v="5207.652"/>
    <m/>
    <n v="0"/>
    <n v="0"/>
    <s v="Poland"/>
    <s v="POL"/>
    <x v="778"/>
  </r>
  <r>
    <n v="910"/>
    <x v="909"/>
    <n v="10.69"/>
    <n v="39.200000000000003"/>
    <n v="7.84"/>
    <n v="1.78"/>
    <n v="2.85"/>
    <n v="0.81"/>
    <n v="0.4"/>
    <n v="1.95"/>
    <n v="0.67"/>
    <n v="2.4"/>
    <n v="8.41"/>
    <n v="0.63"/>
    <n v="7.13"/>
    <n v="1.42"/>
    <n v="2.08"/>
    <n v="2.85"/>
    <n v="0.36"/>
    <n v="6.4"/>
    <n v="14.26"/>
    <n v="1.1000000000000001"/>
    <n v="0"/>
    <n v="815.24"/>
    <n v="528.12"/>
    <n v="1424.66"/>
    <n v="876.63"/>
    <n v="67.760000000000005"/>
    <n v="18.329999999999998"/>
    <n v="9.76"/>
    <n v="53.42"/>
    <n v="13.46"/>
    <n v="6.06"/>
    <n v="72.55"/>
    <n v="49.27"/>
    <n v="119.84"/>
    <n v="131.87"/>
    <n v="1861.14"/>
    <n v="983.71"/>
    <n v="498.37"/>
    <n v="11.58"/>
    <n v="1.43"/>
    <n v="0.71"/>
    <n v="5.88"/>
    <n v="1.27"/>
    <n v="1.63"/>
    <n v="0.78"/>
    <n v="1.21"/>
    <n v="2.95"/>
    <n v="2"/>
    <n v="1.74"/>
    <n v="1.65"/>
    <n v="0.81"/>
    <n v="9.8000000000000007"/>
    <n v="22809.62"/>
    <n v="261.42"/>
    <n v="7746.78"/>
    <n v="0.44219999999999998"/>
    <n v="9.9999999999999992E-2"/>
    <n v="0.92510000000000014"/>
    <n v="0.19500000000000001"/>
    <n v="6.3500000000000001E-2"/>
    <n v="8.1499999999999989E-2"/>
    <n v="0.23399999999999999"/>
    <n v="0.36299999999999999"/>
    <n v="0.6"/>
    <n v="0.10440000000000001"/>
    <n v="9.8999999999999991E-2"/>
    <n v="2.4299999999999999E-2"/>
    <n v="9.8000000000000004E-2"/>
    <n v="0.12800000000000003"/>
    <n v="3.4580000000000011"/>
    <n v="1262.1700000000003"/>
    <n v="1009.7360000000003"/>
    <n v="9057.0720000000001"/>
    <n v="8319.6539999999986"/>
    <n v="5400.5519999999997"/>
    <n v="5183.0640000000003"/>
    <m/>
    <n v="206.08219999999997"/>
    <n v="966.50019999999995"/>
    <s v="Georgia"/>
    <s v="GEO"/>
    <x v="779"/>
  </r>
  <r>
    <n v="911"/>
    <x v="910"/>
    <n v="8.85"/>
    <n v="29.86"/>
    <n v="0"/>
    <n v="2.88"/>
    <n v="3.21"/>
    <n v="1.59"/>
    <n v="0"/>
    <n v="0"/>
    <n v="0"/>
    <n v="0"/>
    <n v="0"/>
    <n v="0"/>
    <n v="0"/>
    <n v="0"/>
    <n v="0"/>
    <n v="0"/>
    <n v="0"/>
    <n v="0"/>
    <n v="0"/>
    <n v="1.42"/>
    <n v="0"/>
    <n v="0"/>
    <n v="0"/>
    <n v="0"/>
    <n v="0"/>
    <n v="0"/>
    <n v="0"/>
    <n v="14.38"/>
    <n v="0"/>
    <n v="0"/>
    <n v="0"/>
    <n v="0"/>
    <n v="0"/>
    <n v="0"/>
    <n v="0"/>
    <n v="0"/>
    <n v="0"/>
    <n v="1089.07"/>
    <n v="6.25"/>
    <n v="0"/>
    <n v="0"/>
    <n v="0"/>
    <n v="0"/>
    <n v="0"/>
    <n v="0"/>
    <n v="0"/>
    <n v="2.79"/>
    <n v="0"/>
    <n v="0"/>
    <n v="0"/>
    <n v="0"/>
    <n v="0"/>
    <n v="0"/>
    <n v="0"/>
    <n v="0"/>
    <n v="0"/>
    <n v="0"/>
    <n v="0"/>
    <n v="0"/>
    <n v="0"/>
    <n v="0"/>
    <n v="0"/>
    <n v="0"/>
    <n v="0"/>
    <n v="0"/>
    <n v="0"/>
    <n v="0"/>
    <n v="0"/>
    <n v="0"/>
    <n v="0"/>
    <n v="0"/>
    <n v="0"/>
    <n v="0"/>
    <n v="0"/>
    <n v="0"/>
    <n v="0"/>
    <m/>
    <n v="0"/>
    <n v="0"/>
    <s v="Poland"/>
    <s v="POL"/>
    <x v="780"/>
  </r>
  <r>
    <n v="912"/>
    <x v="911"/>
    <n v="4.67"/>
    <n v="16.670000000000002"/>
    <n v="0"/>
    <n v="2"/>
    <n v="2.67"/>
    <n v="0.73"/>
    <n v="0.3"/>
    <n v="0"/>
    <n v="0"/>
    <n v="0"/>
    <n v="0"/>
    <n v="0"/>
    <n v="0"/>
    <n v="0"/>
    <n v="0"/>
    <n v="0"/>
    <n v="0.53"/>
    <n v="0"/>
    <n v="0"/>
    <n v="1.53"/>
    <n v="0"/>
    <n v="288.99"/>
    <n v="235.64"/>
    <n v="0"/>
    <n v="0"/>
    <n v="0"/>
    <n v="0"/>
    <n v="0"/>
    <n v="0"/>
    <n v="0"/>
    <n v="0"/>
    <n v="0"/>
    <n v="0"/>
    <n v="0"/>
    <n v="0"/>
    <n v="0"/>
    <n v="0"/>
    <n v="0"/>
    <n v="0"/>
    <n v="0"/>
    <n v="0"/>
    <n v="0"/>
    <n v="0"/>
    <n v="0"/>
    <n v="0"/>
    <n v="0"/>
    <n v="2.15"/>
    <n v="0"/>
    <n v="0"/>
    <n v="0"/>
    <n v="0"/>
    <n v="0"/>
    <n v="0"/>
    <n v="0"/>
    <n v="0"/>
    <n v="0"/>
    <n v="0"/>
    <n v="0"/>
    <n v="0"/>
    <n v="0"/>
    <n v="0"/>
    <n v="0"/>
    <n v="0"/>
    <n v="0"/>
    <n v="0"/>
    <n v="0"/>
    <n v="0"/>
    <n v="0"/>
    <n v="0"/>
    <n v="0"/>
    <n v="0"/>
    <n v="0"/>
    <n v="0"/>
    <n v="0"/>
    <n v="0"/>
    <n v="0"/>
    <m/>
    <n v="0"/>
    <n v="0"/>
    <s v="Turkey"/>
    <s v="TUR"/>
    <x v="781"/>
  </r>
  <r>
    <n v="913"/>
    <x v="912"/>
    <n v="0"/>
    <n v="0"/>
    <n v="0"/>
    <n v="0"/>
    <n v="0"/>
    <n v="0"/>
    <n v="0"/>
    <n v="0"/>
    <n v="0"/>
    <n v="0"/>
    <n v="0"/>
    <n v="0"/>
    <n v="0"/>
    <n v="0"/>
    <n v="0"/>
    <n v="0"/>
    <n v="0"/>
    <n v="0"/>
    <n v="0"/>
    <n v="1.1100000000000001"/>
    <n v="0"/>
    <n v="0"/>
    <n v="0"/>
    <n v="0"/>
    <n v="0"/>
    <n v="0"/>
    <n v="0"/>
    <n v="44.27"/>
    <n v="0"/>
    <n v="0"/>
    <n v="0"/>
    <n v="0"/>
    <n v="0"/>
    <n v="0"/>
    <n v="0"/>
    <n v="0"/>
    <n v="0"/>
    <n v="0"/>
    <n v="6.8"/>
    <n v="0"/>
    <n v="0"/>
    <n v="0"/>
    <n v="0"/>
    <n v="0"/>
    <n v="0"/>
    <n v="0"/>
    <n v="0"/>
    <n v="0"/>
    <n v="0"/>
    <n v="0"/>
    <n v="0"/>
    <n v="0"/>
    <n v="0"/>
    <n v="0"/>
    <n v="0"/>
    <n v="0"/>
    <n v="0"/>
    <n v="0"/>
    <n v="0"/>
    <n v="0"/>
    <n v="0"/>
    <n v="0"/>
    <n v="0"/>
    <n v="0"/>
    <n v="0"/>
    <n v="0"/>
    <n v="0"/>
    <n v="0"/>
    <n v="0"/>
    <n v="0"/>
    <n v="0"/>
    <n v="0"/>
    <n v="0"/>
    <n v="0"/>
    <n v="0"/>
    <n v="0"/>
    <m/>
    <n v="0"/>
    <n v="0"/>
    <s v="Canada"/>
    <s v="CAN"/>
    <x v="782"/>
  </r>
  <r>
    <n v="914"/>
    <x v="913"/>
    <n v="0"/>
    <n v="0"/>
    <n v="0"/>
    <n v="0"/>
    <n v="0"/>
    <n v="0"/>
    <n v="0"/>
    <n v="0.85"/>
    <n v="0"/>
    <n v="2.92"/>
    <n v="0"/>
    <n v="0"/>
    <n v="0"/>
    <n v="0"/>
    <n v="0"/>
    <n v="0"/>
    <n v="0"/>
    <n v="0"/>
    <n v="0"/>
    <n v="1.44"/>
    <n v="0"/>
    <n v="0"/>
    <n v="0"/>
    <n v="0"/>
    <n v="0"/>
    <n v="0"/>
    <n v="0"/>
    <n v="13.59"/>
    <n v="0"/>
    <n v="0"/>
    <n v="0"/>
    <n v="0"/>
    <n v="0"/>
    <n v="0"/>
    <n v="0"/>
    <n v="0"/>
    <n v="0"/>
    <n v="0"/>
    <n v="5.7"/>
    <n v="0"/>
    <n v="0"/>
    <n v="0"/>
    <n v="0"/>
    <n v="0"/>
    <n v="0"/>
    <n v="0"/>
    <n v="0"/>
    <n v="0"/>
    <n v="0"/>
    <n v="0"/>
    <n v="0"/>
    <n v="0"/>
    <n v="0"/>
    <n v="0"/>
    <n v="0"/>
    <n v="0"/>
    <n v="0.12166666666666666"/>
    <n v="0"/>
    <n v="8.4999999999999992E-2"/>
    <n v="0"/>
    <n v="0"/>
    <n v="0"/>
    <n v="0"/>
    <n v="0"/>
    <n v="0"/>
    <n v="0"/>
    <n v="0"/>
    <n v="0"/>
    <n v="0"/>
    <n v="0"/>
    <n v="0"/>
    <n v="0"/>
    <n v="0"/>
    <n v="0"/>
    <n v="0"/>
    <n v="0"/>
    <m/>
    <n v="0"/>
    <n v="0"/>
    <s v="Poland"/>
    <s v="POL"/>
    <x v="783"/>
  </r>
  <r>
    <n v="915"/>
    <x v="914"/>
    <n v="4.59"/>
    <n v="78.739999999999995"/>
    <n v="6.56"/>
    <n v="4.59"/>
    <n v="6.56"/>
    <n v="2.31"/>
    <n v="0.69"/>
    <n v="2.76"/>
    <n v="3.72"/>
    <n v="3.19"/>
    <n v="32.54"/>
    <n v="1.0900000000000001"/>
    <n v="31.5"/>
    <n v="0"/>
    <n v="0"/>
    <n v="5.25"/>
    <n v="0.39"/>
    <n v="6.58"/>
    <n v="41.99"/>
    <n v="1.29"/>
    <n v="0"/>
    <n v="560.86"/>
    <n v="353.55"/>
    <n v="1461"/>
    <n v="857.22"/>
    <n v="118.11"/>
    <n v="8.1999999999999993"/>
    <n v="17.62"/>
    <n v="97.33"/>
    <n v="21.22"/>
    <n v="10.5"/>
    <n v="91.35"/>
    <n v="59.87"/>
    <n v="100.06"/>
    <n v="124.67"/>
    <n v="6745.2"/>
    <n v="3700.67"/>
    <n v="896.74"/>
    <n v="4.74"/>
    <n v="2.36"/>
    <n v="0"/>
    <n v="0"/>
    <n v="3.3"/>
    <n v="3.39"/>
    <n v="1.49"/>
    <n v="1.31"/>
    <n v="4.68"/>
    <n v="1.86"/>
    <n v="2.17"/>
    <n v="2.38"/>
    <n v="1.73"/>
    <n v="17.72"/>
    <n v="22440.26"/>
    <n v="0"/>
    <n v="25589.77"/>
    <n v="2.4552"/>
    <n v="0.13291666666666666"/>
    <n v="3.5794000000000006"/>
    <n v="0.27599999999999997"/>
    <n v="0.16499999999999998"/>
    <n v="0.16950000000000001"/>
    <n v="0.44699999999999995"/>
    <n v="0.39300000000000002"/>
    <n v="0.55800000000000005"/>
    <n v="0.13019999999999998"/>
    <n v="0.14279999999999998"/>
    <n v="5.1900000000000002E-2"/>
    <n v="0.1772"/>
    <n v="0.13159999999999999"/>
    <n v="8.8097166666666666"/>
    <n v="3215.5465833333333"/>
    <n v="2572.4372666666668"/>
    <n v="9600.0599999999977"/>
    <n v="8465.9279999999999"/>
    <n v="4199.22"/>
    <n v="3932.8980000000001"/>
    <m/>
    <n v="264.03480000000002"/>
    <n v="2781.0218000000004"/>
    <s v="China"/>
    <s v="CHN"/>
    <x v="784"/>
  </r>
  <r>
    <n v="916"/>
    <x v="915"/>
    <n v="7.74"/>
    <n v="33.18"/>
    <n v="6.64"/>
    <n v="2.99"/>
    <n v="2.65"/>
    <n v="1.48"/>
    <n v="1.18"/>
    <n v="0.86"/>
    <n v="1.1299999999999999"/>
    <n v="2.72"/>
    <n v="8.32"/>
    <n v="0.6"/>
    <n v="5.53"/>
    <n v="0.91"/>
    <n v="1.35"/>
    <n v="4.3"/>
    <n v="1.02"/>
    <n v="5.61"/>
    <n v="31.08"/>
    <n v="1.45"/>
    <n v="0"/>
    <n v="599.36"/>
    <n v="489.58"/>
    <n v="902.87"/>
    <n v="759.07"/>
    <n v="220.74"/>
    <n v="14.25"/>
    <n v="9.14"/>
    <n v="31.13"/>
    <n v="19.73"/>
    <n v="6.64"/>
    <n v="57.02"/>
    <n v="29.46"/>
    <n v="75.010000000000005"/>
    <n v="75.849999999999994"/>
    <n v="2691.47"/>
    <n v="2101.56"/>
    <n v="1353.32"/>
    <n v="6.75"/>
    <n v="1.9"/>
    <n v="0.72"/>
    <n v="0"/>
    <n v="0.86"/>
    <n v="1.58"/>
    <n v="0.77"/>
    <n v="1.17"/>
    <n v="2.98"/>
    <n v="1.4"/>
    <n v="2.31"/>
    <n v="1.51"/>
    <n v="1"/>
    <n v="10.71"/>
    <n v="0"/>
    <n v="265.45999999999998"/>
    <n v="0"/>
    <n v="0.74579999999999991"/>
    <n v="0.11333333333333334"/>
    <n v="0.91520000000000012"/>
    <n v="8.5999999999999993E-2"/>
    <n v="4.2999999999999997E-2"/>
    <n v="7.9000000000000001E-2"/>
    <n v="0.23100000000000001"/>
    <n v="0.35099999999999998"/>
    <n v="0.41999999999999993"/>
    <n v="0.1386"/>
    <n v="9.0599999999999986E-2"/>
    <n v="0.03"/>
    <n v="0.10710000000000001"/>
    <n v="0.11220000000000001"/>
    <n v="3.4628333333333328"/>
    <n v="1263.9341666666664"/>
    <n v="1011.1473333333332"/>
    <n v="6830.7000000000016"/>
    <n v="8178.0059999999994"/>
    <n v="5009.6400000000003"/>
    <n v="5752.5959999999995"/>
    <m/>
    <n v="163.93330000000003"/>
    <n v="0"/>
    <s v="Poland"/>
    <s v="POL"/>
    <x v="785"/>
  </r>
  <r>
    <n v="917"/>
    <x v="916"/>
    <n v="7.96"/>
    <n v="40.93"/>
    <n v="0"/>
    <n v="3.32"/>
    <n v="0"/>
    <n v="1.95"/>
    <n v="0"/>
    <n v="0.81"/>
    <n v="1.24"/>
    <n v="2.65"/>
    <n v="7.19"/>
    <n v="0.39"/>
    <n v="5.53"/>
    <n v="0.86"/>
    <n v="1.04"/>
    <n v="3.98"/>
    <n v="1.1100000000000001"/>
    <n v="5.53"/>
    <n v="0"/>
    <n v="1.44"/>
    <n v="0"/>
    <n v="0"/>
    <n v="0"/>
    <n v="0"/>
    <n v="0"/>
    <n v="199.86"/>
    <n v="11.06"/>
    <n v="14.38"/>
    <n v="25.97"/>
    <n v="0"/>
    <n v="6.64"/>
    <n v="0"/>
    <n v="0"/>
    <n v="0"/>
    <n v="0"/>
    <n v="2433.39"/>
    <n v="1631.48"/>
    <n v="912.89"/>
    <n v="7.08"/>
    <n v="0"/>
    <n v="0"/>
    <n v="0"/>
    <n v="0.76"/>
    <n v="0"/>
    <n v="0.63"/>
    <n v="0"/>
    <n v="2.73"/>
    <n v="0.96"/>
    <n v="3.93"/>
    <n v="1.35"/>
    <n v="0"/>
    <n v="0"/>
    <n v="0"/>
    <n v="0"/>
    <n v="0"/>
    <n v="0.81839999999999991"/>
    <n v="0.11041666666666666"/>
    <n v="0.79090000000000005"/>
    <n v="8.1000000000000003E-2"/>
    <n v="3.7999999999999999E-2"/>
    <n v="0"/>
    <n v="0.189"/>
    <n v="0"/>
    <n v="0.28799999999999998"/>
    <n v="0.23580000000000001"/>
    <n v="8.1000000000000003E-2"/>
    <n v="0"/>
    <n v="0"/>
    <n v="0.1106"/>
    <n v="0"/>
    <n v="0"/>
    <n v="0"/>
    <n v="0"/>
    <n v="0"/>
    <n v="0"/>
    <n v="0"/>
    <m/>
    <n v="0"/>
    <n v="0"/>
    <s v="Poland"/>
    <s v="POL"/>
    <x v="786"/>
  </r>
  <r>
    <n v="918"/>
    <x v="917"/>
    <n v="7.74"/>
    <n v="44.24"/>
    <n v="0"/>
    <n v="2.1"/>
    <n v="2.88"/>
    <n v="1.19"/>
    <n v="0.91"/>
    <n v="0.82"/>
    <n v="0"/>
    <n v="2.88"/>
    <n v="0"/>
    <n v="0.55000000000000004"/>
    <n v="0"/>
    <n v="0.81"/>
    <n v="0"/>
    <n v="0"/>
    <n v="0"/>
    <n v="0"/>
    <n v="0"/>
    <n v="1.42"/>
    <n v="0"/>
    <n v="0"/>
    <n v="0"/>
    <n v="0"/>
    <n v="0"/>
    <n v="0"/>
    <n v="11.61"/>
    <n v="11.75"/>
    <n v="0"/>
    <n v="0"/>
    <n v="0"/>
    <n v="0"/>
    <n v="0"/>
    <n v="0"/>
    <n v="0"/>
    <n v="0"/>
    <n v="0"/>
    <n v="1435.07"/>
    <n v="6.48"/>
    <n v="0"/>
    <n v="0"/>
    <n v="0"/>
    <n v="0"/>
    <n v="0"/>
    <n v="0"/>
    <n v="0"/>
    <n v="2.84"/>
    <n v="0"/>
    <n v="0"/>
    <n v="0"/>
    <n v="0"/>
    <n v="0"/>
    <n v="0"/>
    <n v="0"/>
    <n v="0"/>
    <n v="0"/>
    <n v="0.12"/>
    <n v="0"/>
    <n v="8.199999999999999E-2"/>
    <n v="0"/>
    <n v="0"/>
    <n v="0"/>
    <n v="0"/>
    <n v="0"/>
    <n v="0"/>
    <n v="0"/>
    <n v="0"/>
    <n v="0"/>
    <n v="0"/>
    <n v="0"/>
    <n v="0"/>
    <n v="0"/>
    <n v="0"/>
    <n v="0"/>
    <n v="0"/>
    <n v="0"/>
    <m/>
    <n v="0"/>
    <n v="0"/>
    <s v="Poland"/>
    <s v="POL"/>
    <x v="787"/>
  </r>
  <r>
    <n v="919"/>
    <x v="918"/>
    <n v="8.85"/>
    <n v="44.24"/>
    <n v="6.64"/>
    <n v="3.32"/>
    <n v="3.32"/>
    <n v="1.55"/>
    <n v="1.46"/>
    <n v="0.9"/>
    <n v="1.04"/>
    <n v="2.83"/>
    <n v="8.2899999999999991"/>
    <n v="0.56999999999999995"/>
    <n v="6.64"/>
    <n v="0.97"/>
    <n v="1.48"/>
    <n v="4.09"/>
    <n v="0.97"/>
    <n v="5.58"/>
    <n v="24.33"/>
    <n v="1.51"/>
    <n v="26546.04"/>
    <n v="899.22"/>
    <n v="674.94"/>
    <n v="1609.97"/>
    <n v="1156.1400000000001"/>
    <n v="269.87"/>
    <n v="12.71"/>
    <n v="8.92"/>
    <n v="35.200000000000003"/>
    <n v="19.670000000000002"/>
    <n v="6.64"/>
    <n v="76.81"/>
    <n v="34.520000000000003"/>
    <n v="76.650000000000006"/>
    <n v="87.3"/>
    <n v="4637.57"/>
    <n v="2963.07"/>
    <n v="1502.58"/>
    <n v="7.48"/>
    <n v="1.77"/>
    <n v="0.66"/>
    <n v="9.4"/>
    <n v="0.84"/>
    <n v="1.59"/>
    <n v="0.76"/>
    <n v="1.1599999999999999"/>
    <n v="3.03"/>
    <n v="1.51"/>
    <n v="3.27"/>
    <n v="1.43"/>
    <n v="1.02"/>
    <n v="10.71"/>
    <n v="24972.63"/>
    <n v="455.07"/>
    <n v="10624.03"/>
    <n v="0.68640000000000001"/>
    <n v="0.11791666666666667"/>
    <n v="0.91189999999999993"/>
    <n v="0.09"/>
    <n v="4.1999999999999996E-2"/>
    <n v="7.9500000000000001E-2"/>
    <n v="0.22800000000000004"/>
    <n v="0.34799999999999998"/>
    <n v="0.45300000000000001"/>
    <n v="0.19619999999999999"/>
    <n v="8.5800000000000001E-2"/>
    <n v="3.0599999999999999E-2"/>
    <n v="0.10710000000000001"/>
    <n v="0.1116"/>
    <n v="3.4880166666666668"/>
    <n v="1273.1260833333333"/>
    <n v="1018.5008666666668"/>
    <n v="11363.064000000002"/>
    <n v="12045.887999999999"/>
    <n v="7098.5640000000021"/>
    <n v="7715.0879999999997"/>
    <m/>
    <n v="188.78700000000003"/>
    <n v="1226.8600000000001"/>
    <s v="Poland"/>
    <s v="POL"/>
    <x v="788"/>
  </r>
  <r>
    <n v="920"/>
    <x v="919"/>
    <n v="8.85"/>
    <n v="35.39"/>
    <n v="6.64"/>
    <n v="2.65"/>
    <n v="2.65"/>
    <n v="1.29"/>
    <n v="0.94"/>
    <n v="0.87"/>
    <n v="1.1200000000000001"/>
    <n v="2.73"/>
    <n v="7.77"/>
    <n v="0.61"/>
    <n v="5.97"/>
    <n v="1"/>
    <n v="1.62"/>
    <n v="3.98"/>
    <n v="1"/>
    <n v="5.72"/>
    <n v="24.33"/>
    <n v="1.47"/>
    <n v="0"/>
    <n v="716.94"/>
    <n v="600.45000000000005"/>
    <n v="1054.47"/>
    <n v="918.9"/>
    <n v="252.4"/>
    <n v="12.58"/>
    <n v="10.130000000000001"/>
    <n v="27.65"/>
    <n v="19.02"/>
    <n v="6.4"/>
    <n v="59.41"/>
    <n v="31.22"/>
    <n v="68.3"/>
    <n v="76.87"/>
    <n v="3120.32"/>
    <n v="2286.64"/>
    <n v="1269.3900000000001"/>
    <n v="7.24"/>
    <n v="2.4300000000000002"/>
    <n v="0.66"/>
    <n v="0"/>
    <n v="0.82"/>
    <n v="1.75"/>
    <n v="0.69"/>
    <n v="1.1200000000000001"/>
    <n v="2.85"/>
    <n v="1.42"/>
    <n v="2.94"/>
    <n v="1.53"/>
    <n v="0.96"/>
    <n v="9.61"/>
    <n v="24665.7"/>
    <n v="0"/>
    <n v="0"/>
    <n v="0.73920000000000008"/>
    <n v="0.11375"/>
    <n v="0.85470000000000002"/>
    <n v="8.6999999999999994E-2"/>
    <n v="4.0999999999999995E-2"/>
    <n v="8.7499999999999994E-2"/>
    <n v="0.20699999999999999"/>
    <n v="0.33600000000000002"/>
    <n v="0.42599999999999999"/>
    <n v="0.1764"/>
    <n v="9.1799999999999993E-2"/>
    <n v="2.8799999999999999E-2"/>
    <n v="9.6099999999999991E-2"/>
    <n v="0.11439999999999999"/>
    <n v="3.3996499999999998"/>
    <n v="1240.8722499999999"/>
    <n v="992.69779999999992"/>
    <n v="7932.1920000000009"/>
    <n v="9808.8119999999999"/>
    <n v="5907.0120000000006"/>
    <n v="6942.7620000000006"/>
    <m/>
    <n v="160.15649999999999"/>
    <n v="0"/>
    <s v="Poland"/>
    <s v="POL"/>
    <x v="789"/>
  </r>
  <r>
    <n v="921"/>
    <x v="920"/>
    <n v="2.68"/>
    <n v="0"/>
    <n v="0"/>
    <n v="0"/>
    <n v="0"/>
    <n v="0"/>
    <n v="0"/>
    <n v="0"/>
    <n v="0"/>
    <n v="0"/>
    <n v="0"/>
    <n v="0"/>
    <n v="0"/>
    <n v="0"/>
    <n v="0"/>
    <n v="0"/>
    <n v="0"/>
    <n v="0"/>
    <n v="0"/>
    <n v="1.1599999999999999"/>
    <n v="0"/>
    <n v="0"/>
    <n v="0"/>
    <n v="0"/>
    <n v="0"/>
    <n v="0"/>
    <n v="0"/>
    <n v="0"/>
    <n v="0"/>
    <n v="0"/>
    <n v="0"/>
    <n v="0"/>
    <n v="0"/>
    <n v="0"/>
    <n v="0"/>
    <n v="0"/>
    <n v="0"/>
    <n v="0"/>
    <n v="0"/>
    <n v="0"/>
    <n v="0"/>
    <n v="0"/>
    <n v="0"/>
    <n v="0"/>
    <n v="0"/>
    <n v="0"/>
    <n v="1.88"/>
    <n v="0"/>
    <n v="0"/>
    <n v="0"/>
    <n v="0"/>
    <n v="0"/>
    <n v="0"/>
    <n v="0"/>
    <n v="0"/>
    <n v="0"/>
    <n v="0"/>
    <n v="0"/>
    <n v="0"/>
    <n v="0"/>
    <n v="0"/>
    <n v="0"/>
    <n v="0"/>
    <n v="0"/>
    <n v="0"/>
    <n v="0"/>
    <n v="0"/>
    <n v="0"/>
    <n v="0"/>
    <n v="0"/>
    <n v="0"/>
    <n v="0"/>
    <n v="0"/>
    <n v="0"/>
    <n v="0"/>
    <n v="0"/>
    <m/>
    <n v="0"/>
    <n v="0"/>
    <s v="Thailand"/>
    <s v="THA"/>
    <x v="790"/>
  </r>
  <r>
    <n v="922"/>
    <x v="921"/>
    <n v="14.5"/>
    <n v="67.5"/>
    <n v="9.8000000000000007"/>
    <n v="4.25"/>
    <n v="4"/>
    <n v="2.75"/>
    <n v="2.65"/>
    <n v="1.1100000000000001"/>
    <n v="2.0299999999999998"/>
    <n v="3.47"/>
    <n v="12.12"/>
    <n v="0.86"/>
    <n v="5"/>
    <n v="0.96"/>
    <n v="1.68"/>
    <n v="8.1999999999999993"/>
    <n v="3.1"/>
    <n v="14.65"/>
    <n v="49"/>
    <n v="1.74"/>
    <n v="0"/>
    <n v="913.89"/>
    <n v="741.36"/>
    <n v="1773"/>
    <n v="1326.67"/>
    <n v="306.37"/>
    <n v="40.83"/>
    <n v="32.270000000000003"/>
    <n v="40.33"/>
    <n v="0"/>
    <n v="12"/>
    <n v="81.25"/>
    <n v="30.75"/>
    <n v="76"/>
    <n v="105"/>
    <n v="0"/>
    <n v="0"/>
    <n v="2967.92"/>
    <n v="3.63"/>
    <n v="0"/>
    <n v="0"/>
    <n v="0"/>
    <n v="2.2400000000000002"/>
    <n v="1.85"/>
    <n v="1.5"/>
    <n v="1.77"/>
    <n v="3.53"/>
    <n v="2.76"/>
    <n v="1.81"/>
    <n v="1.56"/>
    <n v="1.64"/>
    <n v="15.94"/>
    <n v="0"/>
    <n v="0"/>
    <n v="0"/>
    <n v="1.3397999999999999"/>
    <n v="0.14458333333333334"/>
    <n v="1.3332000000000002"/>
    <n v="0.11100000000000002"/>
    <n v="0.11200000000000002"/>
    <n v="9.2499999999999999E-2"/>
    <n v="0.45"/>
    <n v="0.53100000000000003"/>
    <n v="0.82799999999999996"/>
    <n v="0.1086"/>
    <n v="9.3599999999999989E-2"/>
    <n v="4.9199999999999994E-2"/>
    <n v="0.15940000000000001"/>
    <n v="0.29300000000000004"/>
    <n v="5.6458833333333338"/>
    <n v="2060.747416666667"/>
    <n v="1648.5979333333337"/>
    <n v="12767.831999999999"/>
    <n v="13855.698"/>
    <n v="7613.1720000000005"/>
    <n v="8587.9079999999994"/>
    <m/>
    <n v="214.08"/>
    <n v="0"/>
    <s v="Germany"/>
    <s v="DEU"/>
    <x v="791"/>
  </r>
  <r>
    <n v="923"/>
    <x v="922"/>
    <n v="0"/>
    <n v="0"/>
    <n v="0"/>
    <n v="0"/>
    <n v="0"/>
    <n v="0"/>
    <n v="0"/>
    <n v="0"/>
    <n v="0"/>
    <n v="0"/>
    <n v="0"/>
    <n v="0"/>
    <n v="0"/>
    <n v="0"/>
    <n v="0"/>
    <n v="0"/>
    <n v="0"/>
    <n v="0"/>
    <n v="0"/>
    <n v="0.84"/>
    <n v="0"/>
    <n v="0"/>
    <n v="0"/>
    <n v="0"/>
    <n v="0"/>
    <n v="0"/>
    <n v="0"/>
    <n v="0"/>
    <n v="0"/>
    <n v="0"/>
    <n v="0"/>
    <n v="0"/>
    <n v="0"/>
    <n v="0"/>
    <n v="0"/>
    <n v="0"/>
    <n v="0"/>
    <n v="4708.22"/>
    <n v="6.48"/>
    <n v="0"/>
    <n v="0"/>
    <n v="0"/>
    <n v="0"/>
    <n v="0"/>
    <n v="0"/>
    <n v="0"/>
    <n v="0"/>
    <n v="0"/>
    <n v="0"/>
    <n v="0"/>
    <n v="0"/>
    <n v="0"/>
    <n v="0"/>
    <n v="0"/>
    <n v="0"/>
    <n v="0"/>
    <n v="0"/>
    <n v="0"/>
    <n v="0"/>
    <n v="0"/>
    <n v="0"/>
    <n v="0"/>
    <n v="0"/>
    <n v="0"/>
    <n v="0"/>
    <n v="0"/>
    <n v="0"/>
    <n v="0"/>
    <n v="0"/>
    <n v="0"/>
    <n v="0"/>
    <n v="0"/>
    <n v="0"/>
    <n v="0"/>
    <n v="0"/>
    <n v="0"/>
    <m/>
    <n v="0"/>
    <n v="0"/>
    <s v="United States"/>
    <s v="USA"/>
    <x v="792"/>
  </r>
  <r>
    <n v="924"/>
    <x v="923"/>
    <n v="9"/>
    <n v="32.5"/>
    <n v="0"/>
    <n v="2"/>
    <n v="2.75"/>
    <n v="1.35"/>
    <n v="1.08"/>
    <n v="0"/>
    <n v="0"/>
    <n v="0"/>
    <n v="0"/>
    <n v="0"/>
    <n v="0"/>
    <n v="0"/>
    <n v="0"/>
    <n v="0"/>
    <n v="0"/>
    <n v="0"/>
    <n v="0"/>
    <n v="1.63"/>
    <n v="0"/>
    <n v="755.56"/>
    <n v="550"/>
    <n v="1216.67"/>
    <n v="864.29"/>
    <n v="111.22"/>
    <n v="35.5"/>
    <n v="18.71"/>
    <n v="0"/>
    <n v="0"/>
    <n v="0"/>
    <n v="0"/>
    <n v="0"/>
    <n v="0"/>
    <n v="0"/>
    <n v="0"/>
    <n v="0"/>
    <n v="0"/>
    <n v="5.43"/>
    <n v="0"/>
    <n v="0"/>
    <n v="0"/>
    <n v="0"/>
    <n v="0"/>
    <n v="0"/>
    <n v="0"/>
    <n v="1.32"/>
    <n v="0"/>
    <n v="0"/>
    <n v="0"/>
    <n v="0"/>
    <n v="0"/>
    <n v="0"/>
    <n v="0"/>
    <n v="0"/>
    <n v="0"/>
    <n v="0"/>
    <n v="0"/>
    <n v="0"/>
    <n v="0"/>
    <n v="0"/>
    <n v="0"/>
    <n v="0"/>
    <n v="0"/>
    <n v="0"/>
    <n v="0"/>
    <n v="0"/>
    <n v="0"/>
    <n v="0"/>
    <n v="0"/>
    <n v="0"/>
    <n v="0"/>
    <n v="8164.8000000000011"/>
    <n v="8490.8339999999989"/>
    <n v="5398.14"/>
    <n v="5662.2240000000002"/>
    <m/>
    <n v="0"/>
    <n v="0"/>
    <s v="Portugal"/>
    <s v="PRT"/>
    <x v="793"/>
  </r>
  <r>
    <n v="925"/>
    <x v="924"/>
    <n v="9"/>
    <n v="47.5"/>
    <n v="7"/>
    <n v="2"/>
    <n v="3"/>
    <n v="1.41"/>
    <n v="1.1000000000000001"/>
    <n v="0.9"/>
    <n v="0"/>
    <n v="2.71"/>
    <n v="0"/>
    <n v="0"/>
    <n v="0"/>
    <n v="0"/>
    <n v="0"/>
    <n v="0"/>
    <n v="0"/>
    <n v="0"/>
    <n v="0"/>
    <n v="1.67"/>
    <n v="0"/>
    <n v="741.67"/>
    <n v="637.5"/>
    <n v="1100"/>
    <n v="890"/>
    <n v="0"/>
    <n v="0"/>
    <n v="18.690000000000001"/>
    <n v="40"/>
    <n v="0"/>
    <n v="0"/>
    <n v="0"/>
    <n v="0"/>
    <n v="0"/>
    <n v="0"/>
    <n v="0"/>
    <n v="0"/>
    <n v="973.33"/>
    <n v="5.43"/>
    <n v="0"/>
    <n v="0"/>
    <n v="0"/>
    <n v="0"/>
    <n v="0"/>
    <n v="0"/>
    <n v="0"/>
    <n v="1.48"/>
    <n v="1.26"/>
    <n v="0"/>
    <n v="1.2"/>
    <n v="0"/>
    <n v="10.38"/>
    <n v="0"/>
    <n v="0"/>
    <n v="0"/>
    <n v="0"/>
    <n v="0.11291666666666667"/>
    <n v="0"/>
    <n v="0.09"/>
    <n v="0"/>
    <n v="0"/>
    <n v="0"/>
    <n v="0"/>
    <n v="0.378"/>
    <n v="0"/>
    <n v="7.1999999999999995E-2"/>
    <n v="0"/>
    <n v="0.1038"/>
    <n v="0"/>
    <n v="0"/>
    <n v="0"/>
    <n v="0"/>
    <n v="0"/>
    <n v="0"/>
    <n v="0"/>
    <n v="0"/>
    <m/>
    <n v="0"/>
    <n v="0"/>
    <s v="Portugal"/>
    <s v="PRT"/>
    <x v="794"/>
  </r>
  <r>
    <n v="926"/>
    <x v="925"/>
    <n v="3.38"/>
    <n v="0"/>
    <n v="0"/>
    <n v="0"/>
    <n v="0"/>
    <n v="0.47"/>
    <n v="0.21"/>
    <n v="0.72"/>
    <n v="0.47"/>
    <n v="1.1499999999999999"/>
    <n v="4.62"/>
    <n v="0.34"/>
    <n v="0"/>
    <n v="1.45"/>
    <n v="0"/>
    <n v="0"/>
    <n v="0"/>
    <n v="0"/>
    <n v="0"/>
    <n v="1.1499999999999999"/>
    <n v="0"/>
    <n v="178.19"/>
    <n v="123.49"/>
    <n v="408.25"/>
    <n v="279.69"/>
    <n v="46"/>
    <n v="7.75"/>
    <n v="3.59"/>
    <n v="17.29"/>
    <n v="0"/>
    <n v="4.51"/>
    <n v="0"/>
    <n v="0"/>
    <n v="0"/>
    <n v="0"/>
    <n v="0"/>
    <n v="0"/>
    <n v="933.23"/>
    <n v="0"/>
    <n v="0"/>
    <n v="0"/>
    <n v="0"/>
    <n v="2.06"/>
    <n v="1.1299999999999999"/>
    <n v="0.28000000000000003"/>
    <n v="0"/>
    <n v="0"/>
    <n v="0.82"/>
    <n v="0.53"/>
    <n v="0.87"/>
    <n v="0.45"/>
    <n v="0"/>
    <n v="0"/>
    <n v="0"/>
    <n v="1759.32"/>
    <n v="0.31019999999999998"/>
    <n v="4.7916666666666663E-2"/>
    <n v="0.5082000000000001"/>
    <n v="7.1999999999999995E-2"/>
    <n v="0.10300000000000001"/>
    <n v="5.6499999999999995E-2"/>
    <n v="8.4000000000000005E-2"/>
    <n v="0"/>
    <n v="0.246"/>
    <n v="3.1800000000000002E-2"/>
    <n v="5.2200000000000003E-2"/>
    <n v="1.3500000000000002E-2"/>
    <n v="0"/>
    <n v="0"/>
    <n v="0"/>
    <n v="0"/>
    <n v="0"/>
    <n v="2765.64"/>
    <n v="2801.8259999999996"/>
    <n v="1385.28"/>
    <n v="1396.0259999999998"/>
    <m/>
    <n v="0"/>
    <n v="0"/>
    <s v="India"/>
    <s v="IND"/>
    <x v="795"/>
  </r>
  <r>
    <n v="927"/>
    <x v="926"/>
    <n v="15"/>
    <n v="0"/>
    <n v="0"/>
    <n v="0"/>
    <n v="0"/>
    <n v="0"/>
    <n v="0"/>
    <n v="0"/>
    <n v="0"/>
    <n v="0"/>
    <n v="0"/>
    <n v="0"/>
    <n v="0"/>
    <n v="0"/>
    <n v="0"/>
    <n v="0"/>
    <n v="0"/>
    <n v="0"/>
    <n v="0"/>
    <n v="1.66"/>
    <n v="0"/>
    <n v="1383.33"/>
    <n v="950"/>
    <n v="2720"/>
    <n v="2100"/>
    <n v="0"/>
    <n v="0"/>
    <n v="18.5"/>
    <n v="0"/>
    <n v="0"/>
    <n v="0"/>
    <n v="0"/>
    <n v="0"/>
    <n v="0"/>
    <n v="0"/>
    <n v="0"/>
    <n v="0"/>
    <n v="0"/>
    <n v="5.43"/>
    <n v="0"/>
    <n v="0"/>
    <n v="0"/>
    <n v="0"/>
    <n v="0"/>
    <n v="0"/>
    <n v="0"/>
    <n v="0"/>
    <n v="0"/>
    <n v="0"/>
    <n v="0"/>
    <n v="0"/>
    <n v="0"/>
    <n v="0"/>
    <n v="0"/>
    <n v="0"/>
    <n v="0"/>
    <n v="0"/>
    <n v="0"/>
    <n v="0"/>
    <n v="0"/>
    <n v="0"/>
    <n v="0"/>
    <n v="0"/>
    <n v="0"/>
    <n v="0"/>
    <n v="0"/>
    <n v="0"/>
    <n v="0"/>
    <n v="0"/>
    <n v="0"/>
    <n v="0"/>
    <n v="0"/>
    <n v="0"/>
    <n v="0"/>
    <n v="0"/>
    <n v="0"/>
    <m/>
    <n v="0"/>
    <n v="0"/>
    <s v="Portugal"/>
    <s v="PRT"/>
    <x v="796"/>
  </r>
  <r>
    <n v="928"/>
    <x v="927"/>
    <n v="10"/>
    <n v="35"/>
    <n v="8"/>
    <n v="2.25"/>
    <n v="3"/>
    <n v="1.64"/>
    <n v="1.18"/>
    <n v="0.95"/>
    <n v="1.32"/>
    <n v="2.86"/>
    <n v="9.07"/>
    <n v="0.81"/>
    <n v="0"/>
    <n v="0.92"/>
    <n v="0"/>
    <n v="0"/>
    <n v="1.75"/>
    <n v="6.54"/>
    <n v="0"/>
    <n v="1.68"/>
    <n v="0"/>
    <n v="668.75"/>
    <n v="535"/>
    <n v="1221.43"/>
    <n v="844.17"/>
    <n v="123.25"/>
    <n v="0"/>
    <n v="18.28"/>
    <n v="42"/>
    <n v="0"/>
    <n v="7.25"/>
    <n v="0"/>
    <n v="0"/>
    <n v="0"/>
    <n v="0"/>
    <n v="0"/>
    <n v="0"/>
    <n v="1133.75"/>
    <n v="5.43"/>
    <n v="0"/>
    <n v="0"/>
    <n v="0"/>
    <n v="1.96"/>
    <n v="0"/>
    <n v="0"/>
    <n v="0"/>
    <n v="1.72"/>
    <n v="1.6"/>
    <n v="0"/>
    <n v="0"/>
    <n v="0"/>
    <n v="11.97"/>
    <n v="0"/>
    <n v="0"/>
    <n v="0"/>
    <n v="0.87119999999999997"/>
    <n v="0.11916666666666666"/>
    <n v="0.99770000000000003"/>
    <n v="9.5000000000000001E-2"/>
    <n v="9.8000000000000004E-2"/>
    <n v="0"/>
    <n v="0"/>
    <n v="0"/>
    <n v="0.48000000000000009"/>
    <n v="0"/>
    <n v="0"/>
    <n v="0"/>
    <n v="0.1197"/>
    <n v="0.1308"/>
    <n v="0"/>
    <n v="0"/>
    <n v="0"/>
    <n v="0"/>
    <n v="8380.9019999999982"/>
    <n v="0"/>
    <n v="0"/>
    <m/>
    <n v="0"/>
    <n v="0"/>
    <s v="Portugal"/>
    <s v="PRT"/>
    <x v="797"/>
  </r>
  <r>
    <n v="929"/>
    <x v="928"/>
    <n v="0"/>
    <n v="0"/>
    <n v="0"/>
    <n v="0"/>
    <n v="0"/>
    <n v="0"/>
    <n v="0"/>
    <n v="0.98"/>
    <n v="0"/>
    <n v="2.38"/>
    <n v="0"/>
    <n v="0"/>
    <n v="0"/>
    <n v="0"/>
    <n v="0"/>
    <n v="0"/>
    <n v="0"/>
    <n v="0"/>
    <n v="0"/>
    <n v="1.64"/>
    <n v="0"/>
    <n v="0"/>
    <n v="0"/>
    <n v="0"/>
    <n v="0"/>
    <n v="0"/>
    <n v="0"/>
    <n v="18.5"/>
    <n v="0"/>
    <n v="0"/>
    <n v="0"/>
    <n v="0"/>
    <n v="0"/>
    <n v="0"/>
    <n v="0"/>
    <n v="0"/>
    <n v="0"/>
    <n v="0"/>
    <n v="0"/>
    <n v="0"/>
    <n v="0"/>
    <n v="0"/>
    <n v="0"/>
    <n v="0"/>
    <n v="0"/>
    <n v="0"/>
    <n v="0"/>
    <n v="0"/>
    <n v="0"/>
    <n v="0"/>
    <n v="0"/>
    <n v="0"/>
    <n v="0"/>
    <n v="0"/>
    <n v="0"/>
    <n v="0"/>
    <n v="9.9166666666666667E-2"/>
    <n v="0"/>
    <n v="9.8000000000000004E-2"/>
    <n v="0"/>
    <n v="0"/>
    <n v="0"/>
    <n v="0"/>
    <n v="0"/>
    <n v="0"/>
    <n v="0"/>
    <n v="0"/>
    <n v="0"/>
    <n v="0"/>
    <n v="0"/>
    <n v="0"/>
    <n v="0"/>
    <n v="0"/>
    <n v="0"/>
    <n v="0"/>
    <n v="0"/>
    <m/>
    <n v="0"/>
    <n v="0"/>
    <s v="Portugal"/>
    <s v="PRT"/>
    <x v="798"/>
  </r>
  <r>
    <n v="930"/>
    <x v="929"/>
    <n v="7.11"/>
    <n v="59.27"/>
    <n v="5.33"/>
    <n v="5.93"/>
    <n v="6.52"/>
    <n v="1.21"/>
    <n v="0.98"/>
    <n v="2.88"/>
    <n v="2.06"/>
    <n v="3.6"/>
    <n v="26.84"/>
    <n v="1.49"/>
    <n v="14.22"/>
    <n v="2.13"/>
    <n v="2.7"/>
    <n v="9.25"/>
    <n v="1.42"/>
    <n v="9.64"/>
    <n v="59.27"/>
    <n v="2.76"/>
    <n v="30796.69"/>
    <n v="2108.5300000000002"/>
    <n v="1557.32"/>
    <n v="4148.8999999999996"/>
    <n v="2793.34"/>
    <n v="223.72"/>
    <n v="21.27"/>
    <n v="18.41"/>
    <n v="87.38"/>
    <n v="7.4"/>
    <n v="11.85"/>
    <n v="72"/>
    <n v="39.11"/>
    <n v="83.41"/>
    <n v="123.16"/>
    <n v="26401.23"/>
    <n v="18162.72"/>
    <n v="3178.8"/>
    <n v="3.82"/>
    <n v="3.2"/>
    <n v="1.19"/>
    <n v="13.51"/>
    <n v="4"/>
    <n v="3.77"/>
    <n v="2.2599999999999998"/>
    <n v="1.38"/>
    <n v="4.68"/>
    <n v="2.21"/>
    <n v="3.03"/>
    <n v="2.39"/>
    <n v="2.41"/>
    <n v="21.82"/>
    <n v="29452.95"/>
    <n v="764.58"/>
    <n v="18270.96"/>
    <n v="1.3595999999999999"/>
    <n v="0.15"/>
    <n v="2.9523999999999999"/>
    <n v="0.28799999999999998"/>
    <n v="0.2"/>
    <n v="0.1885"/>
    <n v="0.67799999999999994"/>
    <n v="0.41399999999999998"/>
    <n v="0.66300000000000003"/>
    <n v="0.18179999999999999"/>
    <n v="0.1434"/>
    <n v="7.2300000000000003E-2"/>
    <n v="0.21820000000000001"/>
    <n v="0.19280000000000003"/>
    <n v="7.7020000000000008"/>
    <n v="2811.2300000000005"/>
    <n v="2248.9840000000004"/>
    <n v="26397.227999999996"/>
    <n v="26526.563999999998"/>
    <n v="14155.007999999998"/>
    <n v="15402.383999999998"/>
    <m/>
    <n v="225.68280000000001"/>
    <n v="1993.5088000000001"/>
    <s v="Hong Kong (China)"/>
    <s v="HKG"/>
    <x v="799"/>
  </r>
  <r>
    <n v="931"/>
    <x v="930"/>
    <n v="7"/>
    <n v="50"/>
    <n v="0"/>
    <n v="0"/>
    <n v="0"/>
    <n v="0"/>
    <n v="0"/>
    <n v="0.96"/>
    <n v="0"/>
    <n v="0"/>
    <n v="0"/>
    <n v="0"/>
    <n v="0"/>
    <n v="0"/>
    <n v="0"/>
    <n v="0"/>
    <n v="0"/>
    <n v="0"/>
    <n v="0"/>
    <n v="1.63"/>
    <n v="0"/>
    <n v="1193.75"/>
    <n v="833.33"/>
    <n v="2233.33"/>
    <n v="1500"/>
    <n v="0"/>
    <n v="0"/>
    <n v="18.5"/>
    <n v="0"/>
    <n v="0"/>
    <n v="0"/>
    <n v="0"/>
    <n v="0"/>
    <n v="0"/>
    <n v="0"/>
    <n v="0"/>
    <n v="0"/>
    <n v="0"/>
    <n v="5.43"/>
    <n v="0"/>
    <n v="0"/>
    <n v="0"/>
    <n v="0"/>
    <n v="0"/>
    <n v="0"/>
    <n v="0"/>
    <n v="0"/>
    <n v="0"/>
    <n v="0"/>
    <n v="0"/>
    <n v="0"/>
    <n v="0"/>
    <n v="0"/>
    <n v="0"/>
    <n v="0"/>
    <n v="0"/>
    <n v="0"/>
    <n v="0"/>
    <n v="9.6000000000000002E-2"/>
    <n v="0"/>
    <n v="0"/>
    <n v="0"/>
    <n v="0"/>
    <n v="0"/>
    <n v="0"/>
    <n v="0"/>
    <n v="0"/>
    <n v="0"/>
    <n v="0"/>
    <n v="0"/>
    <n v="0"/>
    <n v="0"/>
    <n v="0"/>
    <n v="0"/>
    <n v="0"/>
    <n v="0"/>
    <m/>
    <n v="0"/>
    <n v="0"/>
    <s v="Portugal"/>
    <s v="PRT"/>
    <x v="800"/>
  </r>
  <r>
    <n v="932"/>
    <x v="931"/>
    <n v="10"/>
    <n v="39"/>
    <n v="0"/>
    <n v="0"/>
    <n v="0"/>
    <n v="0"/>
    <n v="0"/>
    <n v="0.9"/>
    <n v="0"/>
    <n v="0"/>
    <n v="0"/>
    <n v="0"/>
    <n v="0"/>
    <n v="0"/>
    <n v="0"/>
    <n v="0"/>
    <n v="0"/>
    <n v="0"/>
    <n v="0"/>
    <n v="1.66"/>
    <n v="0"/>
    <n v="0"/>
    <n v="0"/>
    <n v="0"/>
    <n v="0"/>
    <n v="0"/>
    <n v="0"/>
    <n v="18.71"/>
    <n v="0"/>
    <n v="0"/>
    <n v="0"/>
    <n v="0"/>
    <n v="0"/>
    <n v="0"/>
    <n v="0"/>
    <n v="0"/>
    <n v="0"/>
    <n v="937.5"/>
    <n v="5.43"/>
    <n v="0"/>
    <n v="0"/>
    <n v="0"/>
    <n v="0"/>
    <n v="0"/>
    <n v="0"/>
    <n v="0"/>
    <n v="0"/>
    <n v="0"/>
    <n v="0"/>
    <n v="0"/>
    <n v="0"/>
    <n v="0"/>
    <n v="0"/>
    <n v="0"/>
    <n v="0"/>
    <n v="0"/>
    <n v="0"/>
    <n v="0"/>
    <n v="0.09"/>
    <n v="0"/>
    <n v="0"/>
    <n v="0"/>
    <n v="0"/>
    <n v="0"/>
    <n v="0"/>
    <n v="0"/>
    <n v="0"/>
    <n v="0"/>
    <n v="0"/>
    <n v="0"/>
    <n v="0"/>
    <n v="0"/>
    <n v="0"/>
    <n v="0"/>
    <n v="0"/>
    <n v="0"/>
    <m/>
    <n v="0"/>
    <n v="0"/>
    <s v="Portugal"/>
    <s v="PRT"/>
    <x v="801"/>
  </r>
  <r>
    <n v="933"/>
    <x v="932"/>
    <n v="12"/>
    <n v="50"/>
    <n v="8"/>
    <n v="2.5"/>
    <n v="3"/>
    <n v="1.6"/>
    <n v="1.1599999999999999"/>
    <n v="0.95"/>
    <n v="1.51"/>
    <n v="2.81"/>
    <n v="9.81"/>
    <n v="0.73"/>
    <n v="5"/>
    <n v="1.2"/>
    <n v="2.4700000000000002"/>
    <n v="5.5"/>
    <n v="2"/>
    <n v="7.1"/>
    <n v="40"/>
    <n v="1.8"/>
    <n v="30000"/>
    <n v="1255.77"/>
    <n v="856.99"/>
    <n v="2372.69"/>
    <n v="1540.98"/>
    <n v="119.34"/>
    <n v="39.770000000000003"/>
    <n v="22.99"/>
    <n v="37.69"/>
    <n v="10.42"/>
    <n v="7.5"/>
    <n v="80.86"/>
    <n v="34.36"/>
    <n v="81.760000000000005"/>
    <n v="96.1"/>
    <n v="5251.24"/>
    <n v="3026.86"/>
    <n v="1169.53"/>
    <n v="4.0599999999999996"/>
    <n v="3.73"/>
    <n v="0.7"/>
    <n v="15"/>
    <n v="2.19"/>
    <n v="1.65"/>
    <n v="1.61"/>
    <n v="1.35"/>
    <n v="1.95"/>
    <n v="1.4"/>
    <n v="2.2000000000000002"/>
    <n v="1.36"/>
    <n v="1.6"/>
    <n v="11.76"/>
    <n v="32673.33"/>
    <n v="510.59"/>
    <n v="15690"/>
    <n v="0.99659999999999993"/>
    <n v="0.11708333333333333"/>
    <n v="1.0791000000000002"/>
    <n v="9.5000000000000001E-2"/>
    <n v="0.1095"/>
    <n v="8.249999999999999E-2"/>
    <n v="0.48299999999999998"/>
    <n v="0.40500000000000003"/>
    <n v="0.41999999999999993"/>
    <n v="0.13200000000000001"/>
    <n v="8.1600000000000006E-2"/>
    <n v="4.8000000000000001E-2"/>
    <n v="0.1176"/>
    <n v="0.14199999999999999"/>
    <n v="4.3089833333333356"/>
    <n v="1572.7789166666676"/>
    <n v="1258.2231333333341"/>
    <n v="15185.567999999999"/>
    <n v="14640.036000000002"/>
    <n v="8484.0479999999989"/>
    <n v="8484.1260000000002"/>
    <m/>
    <n v="211.00580000000002"/>
    <n v="1740.0057999999999"/>
    <s v="Portugal"/>
    <s v="PRT"/>
    <x v="802"/>
  </r>
  <r>
    <n v="934"/>
    <x v="933"/>
    <n v="9"/>
    <n v="40"/>
    <n v="7"/>
    <n v="2"/>
    <n v="3"/>
    <n v="1.42"/>
    <n v="1.04"/>
    <n v="0.92"/>
    <n v="1.41"/>
    <n v="2.77"/>
    <n v="9.98"/>
    <n v="0.72"/>
    <n v="5"/>
    <n v="1.1299999999999999"/>
    <n v="2.04"/>
    <n v="5.5"/>
    <n v="2"/>
    <n v="6.7"/>
    <n v="40"/>
    <n v="1.75"/>
    <n v="0"/>
    <n v="924.22"/>
    <n v="700.49"/>
    <n v="1664.74"/>
    <n v="1184.29"/>
    <n v="100.9"/>
    <n v="34.65"/>
    <n v="16.350000000000001"/>
    <n v="35.56"/>
    <n v="8.7899999999999991"/>
    <n v="7.5"/>
    <n v="62.52"/>
    <n v="24.41"/>
    <n v="69.650000000000006"/>
    <n v="79.349999999999994"/>
    <n v="2517.84"/>
    <n v="1685.75"/>
    <n v="1400.82"/>
    <n v="2.93"/>
    <n v="3.5"/>
    <n v="0.7"/>
    <n v="15"/>
    <n v="2.09"/>
    <n v="1.47"/>
    <n v="1.52"/>
    <n v="1.42"/>
    <n v="1.41"/>
    <n v="1.39"/>
    <n v="2.3199999999999998"/>
    <n v="1.35"/>
    <n v="1.74"/>
    <n v="13.71"/>
    <n v="0"/>
    <n v="524"/>
    <n v="5877"/>
    <n v="0.93059999999999987"/>
    <n v="0.11541666666666667"/>
    <n v="1.0978000000000001"/>
    <n v="9.1999999999999998E-2"/>
    <n v="0.1045"/>
    <n v="7.3499999999999996E-2"/>
    <n v="0.45600000000000007"/>
    <n v="0.42599999999999999"/>
    <n v="0.41699999999999998"/>
    <n v="0.13919999999999999"/>
    <n v="8.1000000000000003E-2"/>
    <n v="5.2200000000000003E-2"/>
    <n v="0.13710000000000003"/>
    <n v="0.13400000000000001"/>
    <n v="4.2563166666666667"/>
    <n v="1553.5555833333333"/>
    <n v="1242.8444666666667"/>
    <n v="10775.099999999999"/>
    <n v="11303.25"/>
    <n v="6331.98"/>
    <n v="6949.0500000000011"/>
    <m/>
    <n v="171.64700000000002"/>
    <n v="719.34700000000009"/>
    <s v="Portugal"/>
    <s v="PRT"/>
    <x v="803"/>
  </r>
  <r>
    <n v="935"/>
    <x v="934"/>
    <n v="0"/>
    <n v="0"/>
    <n v="0"/>
    <n v="0"/>
    <n v="0"/>
    <n v="0"/>
    <n v="0"/>
    <n v="0"/>
    <n v="0"/>
    <n v="0"/>
    <n v="0"/>
    <n v="0"/>
    <n v="0"/>
    <n v="0"/>
    <n v="0"/>
    <n v="0"/>
    <n v="0"/>
    <n v="0"/>
    <n v="0"/>
    <n v="1.6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Portugal"/>
    <s v="PRT"/>
    <x v="804"/>
  </r>
  <r>
    <n v="936"/>
    <x v="935"/>
    <n v="7.05"/>
    <n v="0"/>
    <n v="0"/>
    <n v="0"/>
    <n v="0"/>
    <n v="0"/>
    <n v="0"/>
    <n v="1.22"/>
    <n v="0"/>
    <n v="0"/>
    <n v="0"/>
    <n v="0"/>
    <n v="0"/>
    <n v="0"/>
    <n v="0"/>
    <n v="0"/>
    <n v="0.81"/>
    <n v="0"/>
    <n v="0"/>
    <n v="1.32"/>
    <n v="0"/>
    <n v="0"/>
    <n v="0"/>
    <n v="0"/>
    <n v="0"/>
    <n v="0"/>
    <n v="0"/>
    <n v="7.68"/>
    <n v="0"/>
    <n v="0"/>
    <n v="0"/>
    <n v="0"/>
    <n v="0"/>
    <n v="0"/>
    <n v="0"/>
    <n v="0"/>
    <n v="0"/>
    <n v="604.23"/>
    <n v="0"/>
    <n v="0"/>
    <n v="0"/>
    <n v="0"/>
    <n v="0"/>
    <n v="0"/>
    <n v="0"/>
    <n v="0"/>
    <n v="0"/>
    <n v="0"/>
    <n v="0"/>
    <n v="0"/>
    <n v="0"/>
    <n v="0"/>
    <n v="0"/>
    <n v="0"/>
    <n v="0"/>
    <n v="0"/>
    <n v="0"/>
    <n v="0"/>
    <n v="0.122"/>
    <n v="0"/>
    <n v="0"/>
    <n v="0"/>
    <n v="0"/>
    <n v="0"/>
    <n v="0"/>
    <n v="0"/>
    <n v="0"/>
    <n v="0"/>
    <n v="0"/>
    <n v="0"/>
    <n v="0"/>
    <n v="0"/>
    <n v="0"/>
    <n v="0"/>
    <n v="0"/>
    <n v="0"/>
    <m/>
    <n v="0"/>
    <n v="0"/>
    <s v="Romania"/>
    <s v="ROU"/>
    <x v="805"/>
  </r>
  <r>
    <n v="937"/>
    <x v="936"/>
    <n v="0"/>
    <n v="0"/>
    <n v="0"/>
    <n v="0"/>
    <n v="0"/>
    <n v="0"/>
    <n v="0"/>
    <n v="0"/>
    <n v="0"/>
    <n v="0"/>
    <n v="0"/>
    <n v="0"/>
    <n v="0"/>
    <n v="0"/>
    <n v="0"/>
    <n v="0"/>
    <n v="0"/>
    <n v="0"/>
    <n v="0"/>
    <n v="1.33"/>
    <n v="0"/>
    <n v="0"/>
    <n v="0"/>
    <n v="0"/>
    <n v="0"/>
    <n v="0"/>
    <n v="0"/>
    <n v="7.18"/>
    <n v="0"/>
    <n v="0"/>
    <n v="0"/>
    <n v="0"/>
    <n v="0"/>
    <n v="0"/>
    <n v="0"/>
    <n v="0"/>
    <n v="0"/>
    <n v="0"/>
    <n v="8.25"/>
    <n v="0"/>
    <n v="0"/>
    <n v="0"/>
    <n v="0"/>
    <n v="0"/>
    <n v="0"/>
    <n v="0"/>
    <n v="0"/>
    <n v="0"/>
    <n v="0"/>
    <n v="0"/>
    <n v="0"/>
    <n v="0"/>
    <n v="0"/>
    <n v="0"/>
    <n v="0"/>
    <n v="0"/>
    <n v="0"/>
    <n v="0"/>
    <n v="0"/>
    <n v="0"/>
    <n v="0"/>
    <n v="0"/>
    <n v="0"/>
    <n v="0"/>
    <n v="0"/>
    <n v="0"/>
    <n v="0"/>
    <n v="0"/>
    <n v="0"/>
    <n v="0"/>
    <n v="0"/>
    <n v="0"/>
    <n v="0"/>
    <n v="0"/>
    <n v="0"/>
    <n v="0"/>
    <m/>
    <n v="0"/>
    <n v="0"/>
    <s v="Romania"/>
    <s v="ROU"/>
    <x v="806"/>
  </r>
  <r>
    <n v="938"/>
    <x v="937"/>
    <n v="2.62"/>
    <n v="15.75"/>
    <n v="0"/>
    <n v="1.05"/>
    <n v="1.97"/>
    <n v="0.37"/>
    <n v="0.26"/>
    <n v="0"/>
    <n v="0"/>
    <n v="1.69"/>
    <n v="0"/>
    <n v="0"/>
    <n v="0"/>
    <n v="0.67"/>
    <n v="0"/>
    <n v="0"/>
    <n v="0"/>
    <n v="0"/>
    <n v="0"/>
    <n v="1.1100000000000001"/>
    <n v="0"/>
    <n v="0"/>
    <n v="0"/>
    <n v="0"/>
    <n v="0"/>
    <n v="0"/>
    <n v="0"/>
    <n v="0"/>
    <n v="0"/>
    <n v="0"/>
    <n v="0"/>
    <n v="0"/>
    <n v="0"/>
    <n v="0"/>
    <n v="0"/>
    <n v="2073.4299999999998"/>
    <n v="5747.86"/>
    <n v="770.97"/>
    <n v="0"/>
    <n v="0"/>
    <n v="0"/>
    <n v="0"/>
    <n v="0"/>
    <n v="0"/>
    <n v="0"/>
    <n v="0"/>
    <n v="2.65"/>
    <n v="0"/>
    <n v="0"/>
    <n v="0"/>
    <n v="0"/>
    <n v="0"/>
    <n v="0"/>
    <n v="0"/>
    <n v="0"/>
    <n v="0"/>
    <n v="7.0416666666666669E-2"/>
    <n v="0"/>
    <n v="0"/>
    <n v="0"/>
    <n v="0"/>
    <n v="0"/>
    <n v="0"/>
    <n v="0"/>
    <n v="0"/>
    <n v="0"/>
    <n v="0"/>
    <n v="0"/>
    <n v="0"/>
    <n v="0"/>
    <n v="0"/>
    <n v="0"/>
    <n v="0"/>
    <n v="0"/>
    <n v="0"/>
    <n v="0"/>
    <m/>
    <n v="0"/>
    <n v="0"/>
    <s v="China"/>
    <s v="CHN"/>
    <x v="807"/>
  </r>
  <r>
    <n v="939"/>
    <x v="938"/>
    <n v="8.56"/>
    <n v="44.31"/>
    <n v="6.04"/>
    <n v="2.0099999999999998"/>
    <n v="3.02"/>
    <n v="1.77"/>
    <n v="1.76"/>
    <n v="1.42"/>
    <n v="1.0900000000000001"/>
    <n v="3.03"/>
    <n v="7.73"/>
    <n v="0.65"/>
    <n v="7.95"/>
    <n v="0.91"/>
    <n v="1.29"/>
    <n v="5.04"/>
    <n v="0.81"/>
    <n v="5.9"/>
    <n v="16.11"/>
    <n v="1.35"/>
    <n v="0"/>
    <n v="458.46"/>
    <n v="353.57"/>
    <n v="690.55"/>
    <n v="555.30999999999995"/>
    <n v="128.66999999999999"/>
    <n v="7.98"/>
    <n v="6.55"/>
    <n v="44.09"/>
    <n v="9.82"/>
    <n v="7.05"/>
    <n v="49.07"/>
    <n v="39.01"/>
    <n v="74.23"/>
    <n v="68.59"/>
    <n v="2451.37"/>
    <n v="1695.49"/>
    <n v="826.13"/>
    <n v="7.54"/>
    <n v="0.6"/>
    <n v="0.6"/>
    <n v="6.02"/>
    <n v="1.1000000000000001"/>
    <n v="1.43"/>
    <n v="0.86"/>
    <n v="0.76"/>
    <n v="2.8"/>
    <n v="1.74"/>
    <n v="2.2599999999999998"/>
    <n v="1.51"/>
    <n v="1.08"/>
    <n v="9.06"/>
    <n v="0"/>
    <n v="356.06"/>
    <n v="0"/>
    <n v="0.71940000000000004"/>
    <n v="0.12625"/>
    <n v="0.85030000000000017"/>
    <n v="0.14199999999999999"/>
    <n v="5.5000000000000007E-2"/>
    <n v="7.1499999999999994E-2"/>
    <n v="0.25800000000000001"/>
    <n v="0.22799999999999998"/>
    <n v="0.52200000000000002"/>
    <n v="0.1356"/>
    <n v="9.0599999999999986E-2"/>
    <n v="3.2399999999999998E-2"/>
    <n v="9.0600000000000014E-2"/>
    <n v="0.11800000000000002"/>
    <n v="3.4396499999999999"/>
    <n v="1255.47225"/>
    <n v="1004.3778000000001"/>
    <n v="4973.771999999999"/>
    <n v="5785.5299999999988"/>
    <n v="3581.232"/>
    <n v="3969.87"/>
    <m/>
    <n v="150.70589999999999"/>
    <n v="0"/>
    <s v="Romania"/>
    <s v="ROU"/>
    <x v="808"/>
  </r>
  <r>
    <n v="940"/>
    <x v="939"/>
    <n v="10.07"/>
    <n v="46.32"/>
    <n v="6.04"/>
    <n v="2.42"/>
    <n v="3.02"/>
    <n v="1.68"/>
    <n v="1.67"/>
    <n v="1.56"/>
    <n v="1.03"/>
    <n v="2.98"/>
    <n v="8.16"/>
    <n v="0.68"/>
    <n v="6.04"/>
    <n v="0.93"/>
    <n v="1.53"/>
    <n v="5.04"/>
    <n v="0.6"/>
    <n v="5.9"/>
    <n v="16.11"/>
    <n v="1.41"/>
    <n v="24169.03"/>
    <n v="501.95"/>
    <n v="342.1"/>
    <n v="889.05"/>
    <n v="598.99"/>
    <n v="129.9"/>
    <n v="8.2799999999999994"/>
    <n v="7.59"/>
    <n v="42.31"/>
    <n v="18.350000000000001"/>
    <n v="7.05"/>
    <n v="66.13"/>
    <n v="38.340000000000003"/>
    <n v="71.36"/>
    <n v="92.07"/>
    <n v="2398.84"/>
    <n v="1457.76"/>
    <n v="955.8"/>
    <n v="7.72"/>
    <n v="0.6"/>
    <n v="0.6"/>
    <n v="5.84"/>
    <n v="1.03"/>
    <n v="1.39"/>
    <n v="0.87"/>
    <n v="0.74"/>
    <n v="2.69"/>
    <n v="1.66"/>
    <n v="1.83"/>
    <n v="1.5"/>
    <n v="0.96"/>
    <n v="10.41"/>
    <n v="25028.05"/>
    <n v="478.09"/>
    <n v="8487.26"/>
    <n v="0.67979999999999996"/>
    <n v="0.12416666666666666"/>
    <n v="0.89760000000000006"/>
    <n v="0.156"/>
    <n v="5.1500000000000004E-2"/>
    <n v="6.9499999999999992E-2"/>
    <n v="0.26100000000000001"/>
    <n v="0.222"/>
    <n v="0.49799999999999994"/>
    <n v="0.10980000000000001"/>
    <n v="0.09"/>
    <n v="2.8799999999999999E-2"/>
    <n v="0.10410000000000001"/>
    <n v="0.11800000000000002"/>
    <n v="3.4102666666666659"/>
    <n v="1244.747333333333"/>
    <n v="995.79786666666644"/>
    <n v="6179.1119999999992"/>
    <n v="6188.5259999999998"/>
    <n v="3856.5120000000006"/>
    <n v="3876.5160000000001"/>
    <m/>
    <n v="170.24630000000002"/>
    <n v="1002.8623000000001"/>
    <s v="Romania"/>
    <s v="ROU"/>
    <x v="809"/>
  </r>
  <r>
    <n v="941"/>
    <x v="940"/>
    <n v="2.82"/>
    <n v="11.28"/>
    <n v="3.95"/>
    <n v="3.38"/>
    <n v="5.64"/>
    <n v="0.42"/>
    <n v="0.17"/>
    <n v="0.69"/>
    <n v="0.61"/>
    <n v="1.05"/>
    <n v="6.25"/>
    <n v="0.33"/>
    <n v="9.59"/>
    <n v="2.7"/>
    <n v="0"/>
    <n v="4.0599999999999996"/>
    <n v="0.28000000000000003"/>
    <n v="3.33"/>
    <n v="7.89"/>
    <n v="1.1299999999999999"/>
    <n v="0"/>
    <n v="207.13"/>
    <n v="185.7"/>
    <n v="368.25"/>
    <n v="251.76"/>
    <n v="57.1"/>
    <n v="7.01"/>
    <n v="3.67"/>
    <n v="19.95"/>
    <n v="11.09"/>
    <n v="3.38"/>
    <n v="28.12"/>
    <n v="25.77"/>
    <n v="50.28"/>
    <n v="35.24"/>
    <n v="925.86"/>
    <n v="622.33000000000004"/>
    <n v="505.62"/>
    <n v="8.9700000000000006"/>
    <n v="1.1299999999999999"/>
    <n v="0.31"/>
    <n v="1.18"/>
    <n v="1.94"/>
    <n v="1.22"/>
    <n v="0.33"/>
    <n v="0.72"/>
    <n v="2.0699999999999998"/>
    <n v="0.69"/>
    <n v="0.57999999999999996"/>
    <n v="0.61"/>
    <n v="0.36"/>
    <n v="5.03"/>
    <n v="19595"/>
    <n v="81.510000000000005"/>
    <n v="2022.94"/>
    <n v="0.40259999999999996"/>
    <n v="4.3750000000000004E-2"/>
    <n v="0.68750000000000011"/>
    <n v="6.8999999999999992E-2"/>
    <n v="9.7000000000000003E-2"/>
    <n v="6.0999999999999999E-2"/>
    <n v="9.9000000000000005E-2"/>
    <n v="0.216"/>
    <n v="0.20699999999999999"/>
    <n v="3.4799999999999998E-2"/>
    <n v="3.6600000000000001E-2"/>
    <n v="1.0800000000000001E-2"/>
    <n v="5.0299999999999997E-2"/>
    <n v="6.6600000000000006E-2"/>
    <n v="2.08195"/>
    <n v="759.91174999999998"/>
    <n v="607.92939999999999"/>
    <n v="2590.944"/>
    <n v="2617.248"/>
    <n v="1624.2240000000002"/>
    <n v="2022.7080000000001"/>
    <m/>
    <n v="91.844899999999996"/>
    <n v="286.24889999999999"/>
    <s v="India"/>
    <s v="IND"/>
    <x v="810"/>
  </r>
  <r>
    <n v="942"/>
    <x v="941"/>
    <n v="10.07"/>
    <n v="40.28"/>
    <n v="6.04"/>
    <n v="2.56"/>
    <n v="3.02"/>
    <n v="1.86"/>
    <n v="1.63"/>
    <n v="1.51"/>
    <n v="1.18"/>
    <n v="2.82"/>
    <n v="8.44"/>
    <n v="0.75"/>
    <n v="7.05"/>
    <n v="1.04"/>
    <n v="1.68"/>
    <n v="5.04"/>
    <n v="0.6"/>
    <n v="6.3"/>
    <n v="22.15"/>
    <n v="1.41"/>
    <n v="21147.9"/>
    <n v="527.46"/>
    <n v="381.24"/>
    <n v="927.95"/>
    <n v="649.76"/>
    <n v="114.1"/>
    <n v="8.43"/>
    <n v="7.39"/>
    <n v="36.28"/>
    <n v="20.45"/>
    <n v="6.04"/>
    <n v="65.069999999999993"/>
    <n v="37.369999999999997"/>
    <n v="75.819999999999993"/>
    <n v="96.3"/>
    <n v="2986.2"/>
    <n v="2157.1"/>
    <n v="962.36"/>
    <n v="7.37"/>
    <n v="0.82"/>
    <n v="0.81"/>
    <n v="8.06"/>
    <n v="1.05"/>
    <n v="1.64"/>
    <n v="0.89"/>
    <n v="0.85"/>
    <n v="2.67"/>
    <n v="1.56"/>
    <n v="2.08"/>
    <n v="1.46"/>
    <n v="0.99"/>
    <n v="10.31"/>
    <n v="25131.09"/>
    <n v="409.08"/>
    <n v="9063.39"/>
    <n v="0.77879999999999994"/>
    <n v="0.11749999999999999"/>
    <n v="0.92840000000000011"/>
    <n v="0.151"/>
    <n v="5.2500000000000005E-2"/>
    <n v="8.199999999999999E-2"/>
    <n v="0.26700000000000002"/>
    <n v="0.255"/>
    <n v="0.46799999999999997"/>
    <n v="0.12479999999999999"/>
    <n v="8.7599999999999997E-2"/>
    <n v="2.9699999999999997E-2"/>
    <n v="0.10310000000000001"/>
    <n v="0.126"/>
    <n v="3.5713999999999997"/>
    <n v="1303.5609999999999"/>
    <n v="1042.8488"/>
    <n v="6316.8720000000012"/>
    <n v="6550.1759999999995"/>
    <n v="3913.9319999999998"/>
    <n v="4133.4960000000001"/>
    <m/>
    <n v="175.22060000000002"/>
    <n v="1059.4096"/>
    <s v="Romania"/>
    <s v="ROU"/>
    <x v="811"/>
  </r>
  <r>
    <n v="943"/>
    <x v="942"/>
    <n v="0"/>
    <n v="0"/>
    <n v="0"/>
    <n v="0"/>
    <n v="0"/>
    <n v="0"/>
    <n v="0"/>
    <n v="1.27"/>
    <n v="0.67"/>
    <n v="2.88"/>
    <n v="6.27"/>
    <n v="0.67"/>
    <n v="5.54"/>
    <n v="1.02"/>
    <n v="1.65"/>
    <n v="5.04"/>
    <n v="0.6"/>
    <n v="5.13"/>
    <n v="20.14"/>
    <n v="1.31"/>
    <n v="0"/>
    <n v="0"/>
    <n v="0"/>
    <n v="0"/>
    <n v="0"/>
    <n v="182.04"/>
    <n v="10.35"/>
    <n v="7.43"/>
    <n v="33.799999999999997"/>
    <n v="10.83"/>
    <n v="5.84"/>
    <n v="61.43"/>
    <n v="29.66"/>
    <n v="70.489999999999995"/>
    <n v="81.02"/>
    <n v="0"/>
    <n v="0"/>
    <n v="0"/>
    <n v="6.5"/>
    <n v="0"/>
    <n v="0"/>
    <n v="0"/>
    <n v="1.0900000000000001"/>
    <n v="1.57"/>
    <n v="0.87"/>
    <n v="0.68"/>
    <n v="0"/>
    <n v="1.42"/>
    <n v="1.34"/>
    <n v="1.44"/>
    <n v="1.08"/>
    <n v="7.16"/>
    <n v="0"/>
    <n v="0"/>
    <n v="0"/>
    <n v="0.44219999999999998"/>
    <n v="0.12"/>
    <n v="0.68969999999999998"/>
    <n v="0.127"/>
    <n v="5.4500000000000007E-2"/>
    <n v="7.85E-2"/>
    <n v="0.26100000000000001"/>
    <n v="0.20400000000000001"/>
    <n v="0.42599999999999999"/>
    <n v="8.0399999999999999E-2"/>
    <n v="8.6400000000000005E-2"/>
    <n v="3.2399999999999998E-2"/>
    <n v="7.1600000000000011E-2"/>
    <n v="0.1026"/>
    <n v="2.7762999999999995"/>
    <n v="1013.3494999999998"/>
    <n v="810.67959999999994"/>
    <n v="0"/>
    <n v="0"/>
    <n v="0"/>
    <n v="0"/>
    <m/>
    <n v="157.26420000000002"/>
    <n v="0"/>
    <s v="Romania"/>
    <s v="ROU"/>
    <x v="812"/>
  </r>
  <r>
    <n v="944"/>
    <x v="943"/>
    <n v="3.38"/>
    <n v="18.04"/>
    <n v="4.51"/>
    <n v="2.2599999999999998"/>
    <n v="4.51"/>
    <n v="0.55000000000000004"/>
    <n v="0.22"/>
    <n v="0.56000000000000005"/>
    <n v="0.56000000000000005"/>
    <n v="0.97"/>
    <n v="7.24"/>
    <n v="0.34"/>
    <n v="10.15"/>
    <n v="1.98"/>
    <n v="3.34"/>
    <n v="3.98"/>
    <n v="0.56000000000000005"/>
    <n v="4"/>
    <n v="16.920000000000002"/>
    <n v="1.19"/>
    <n v="16916.55"/>
    <n v="284.07"/>
    <n v="170.43"/>
    <n v="752.36"/>
    <n v="438.71"/>
    <n v="36.81"/>
    <n v="10.63"/>
    <n v="5.09"/>
    <n v="20.440000000000001"/>
    <n v="6.02"/>
    <n v="4.51"/>
    <n v="33.22"/>
    <n v="34.17"/>
    <n v="50.67"/>
    <n v="41.76"/>
    <n v="2421.2199999999998"/>
    <n v="1189.8599999999999"/>
    <n v="1292.25"/>
    <n v="9.49"/>
    <n v="1.1299999999999999"/>
    <n v="0.34"/>
    <n v="1.69"/>
    <n v="2.4"/>
    <n v="1.1200000000000001"/>
    <n v="0.39"/>
    <n v="0.54"/>
    <n v="2.2000000000000002"/>
    <n v="0.71"/>
    <n v="0.42"/>
    <n v="0.76"/>
    <n v="0.4"/>
    <n v="7.05"/>
    <n v="24516.74"/>
    <n v="116.18"/>
    <n v="3318.32"/>
    <n v="0.36960000000000004"/>
    <n v="4.0416666666666663E-2"/>
    <n v="0.79640000000000011"/>
    <n v="5.6000000000000008E-2"/>
    <n v="0.12"/>
    <n v="5.6000000000000008E-2"/>
    <n v="0.11699999999999999"/>
    <n v="0.16200000000000001"/>
    <n v="0.21299999999999999"/>
    <n v="2.52E-2"/>
    <n v="4.5599999999999995E-2"/>
    <n v="1.2E-2"/>
    <n v="7.0500000000000007E-2"/>
    <n v="0.08"/>
    <n v="2.1637166666666667"/>
    <n v="789.75658333333331"/>
    <n v="631.80526666666674"/>
    <n v="4791.0720000000001"/>
    <n v="4181.4659999999994"/>
    <n v="1981.3319999999999"/>
    <n v="1766.9459999999999"/>
    <m/>
    <n v="117.87859999999999"/>
    <n v="432.79060000000004"/>
    <s v="India"/>
    <s v="IND"/>
    <x v="813"/>
  </r>
  <r>
    <n v="945"/>
    <x v="944"/>
    <n v="0"/>
    <n v="0"/>
    <n v="0"/>
    <n v="0"/>
    <n v="0"/>
    <n v="0"/>
    <n v="0"/>
    <n v="0"/>
    <n v="0"/>
    <n v="0"/>
    <n v="0"/>
    <n v="0"/>
    <n v="0"/>
    <n v="0"/>
    <n v="0"/>
    <n v="0"/>
    <n v="0"/>
    <n v="0"/>
    <n v="0"/>
    <n v="1.1200000000000001"/>
    <n v="0"/>
    <n v="0"/>
    <n v="0"/>
    <n v="0"/>
    <n v="0"/>
    <n v="0"/>
    <n v="159.04"/>
    <n v="80.89"/>
    <n v="0"/>
    <n v="0"/>
    <n v="0"/>
    <n v="0"/>
    <n v="0"/>
    <n v="0"/>
    <n v="0"/>
    <n v="1856.85"/>
    <n v="1856.85"/>
    <n v="0"/>
    <n v="0"/>
    <n v="0"/>
    <n v="0"/>
    <n v="0"/>
    <n v="0"/>
    <n v="0"/>
    <n v="0"/>
    <n v="0"/>
    <n v="0"/>
    <n v="0"/>
    <n v="0"/>
    <n v="0"/>
    <n v="0"/>
    <n v="0"/>
    <n v="0"/>
    <n v="0"/>
    <n v="0"/>
    <n v="0"/>
    <n v="0"/>
    <n v="0"/>
    <n v="0"/>
    <n v="0"/>
    <n v="0"/>
    <n v="0"/>
    <n v="0"/>
    <n v="0"/>
    <n v="0"/>
    <n v="0"/>
    <n v="0"/>
    <n v="0"/>
    <n v="0"/>
    <n v="0"/>
    <n v="0"/>
    <n v="0"/>
    <n v="0"/>
    <n v="0"/>
    <n v="0"/>
    <n v="0"/>
    <m/>
    <n v="0"/>
    <n v="0"/>
    <s v="Zambia"/>
    <s v="ZMB"/>
    <x v="814"/>
  </r>
  <r>
    <n v="946"/>
    <x v="945"/>
    <n v="2.2599999999999998"/>
    <n v="10.15"/>
    <n v="0"/>
    <n v="1.97"/>
    <n v="3.38"/>
    <n v="0.42"/>
    <n v="0.12"/>
    <n v="0.66"/>
    <n v="0.35"/>
    <n v="0.85"/>
    <n v="7.71"/>
    <n v="0.33"/>
    <n v="0"/>
    <n v="0"/>
    <n v="0"/>
    <n v="0"/>
    <n v="0"/>
    <n v="2.7"/>
    <n v="4.51"/>
    <n v="1.2"/>
    <n v="0"/>
    <n v="117.61"/>
    <n v="61.09"/>
    <n v="257.51"/>
    <n v="128.75"/>
    <n v="0"/>
    <n v="7.97"/>
    <n v="3.23"/>
    <n v="16.11"/>
    <n v="0"/>
    <n v="2.82"/>
    <n v="20.68"/>
    <n v="0"/>
    <n v="34.68"/>
    <n v="29.6"/>
    <n v="0"/>
    <n v="0"/>
    <n v="381.56"/>
    <n v="0"/>
    <n v="0"/>
    <n v="0"/>
    <n v="0"/>
    <n v="1.74"/>
    <n v="0.57999999999999996"/>
    <n v="0.27"/>
    <n v="0"/>
    <n v="1.06"/>
    <n v="0.65"/>
    <n v="0.37"/>
    <n v="0.54"/>
    <n v="0.32"/>
    <n v="0"/>
    <n v="0"/>
    <n v="0"/>
    <n v="0"/>
    <n v="0.23099999999999996"/>
    <n v="3.5416666666666666E-2"/>
    <n v="0.84809999999999997"/>
    <n v="6.6000000000000003E-2"/>
    <n v="8.6999999999999994E-2"/>
    <n v="2.8999999999999998E-2"/>
    <n v="8.1000000000000003E-2"/>
    <n v="0"/>
    <n v="0.19500000000000001"/>
    <n v="2.2200000000000001E-2"/>
    <n v="3.2399999999999998E-2"/>
    <n v="9.6000000000000009E-3"/>
    <n v="0"/>
    <n v="5.4000000000000006E-2"/>
    <n v="0"/>
    <n v="0"/>
    <n v="0"/>
    <n v="0"/>
    <n v="0"/>
    <n v="0"/>
    <n v="0"/>
    <m/>
    <n v="0"/>
    <n v="0"/>
    <s v="India"/>
    <s v="IND"/>
    <x v="815"/>
  </r>
  <r>
    <n v="947"/>
    <x v="946"/>
    <n v="0"/>
    <n v="0"/>
    <n v="0"/>
    <n v="0"/>
    <n v="0"/>
    <n v="0"/>
    <n v="0"/>
    <n v="1.43"/>
    <n v="0.96"/>
    <n v="3.38"/>
    <n v="0"/>
    <n v="0"/>
    <n v="0"/>
    <n v="0"/>
    <n v="0"/>
    <n v="0"/>
    <n v="0.5"/>
    <n v="0"/>
    <n v="0"/>
    <n v="1.33"/>
    <n v="0"/>
    <n v="0"/>
    <n v="0"/>
    <n v="0"/>
    <n v="0"/>
    <n v="0"/>
    <n v="0"/>
    <n v="6.99"/>
    <n v="0"/>
    <n v="0"/>
    <n v="0"/>
    <n v="0"/>
    <n v="0"/>
    <n v="0"/>
    <n v="0"/>
    <n v="0"/>
    <n v="0"/>
    <n v="0"/>
    <n v="0"/>
    <n v="0"/>
    <n v="0"/>
    <n v="0"/>
    <n v="1.06"/>
    <n v="0"/>
    <n v="0"/>
    <n v="0"/>
    <n v="0"/>
    <n v="0"/>
    <n v="0"/>
    <n v="0"/>
    <n v="0"/>
    <n v="0"/>
    <n v="0"/>
    <n v="0"/>
    <n v="0"/>
    <n v="0.63359999999999994"/>
    <n v="0.14083333333333334"/>
    <n v="0"/>
    <n v="0.14299999999999999"/>
    <n v="5.3000000000000005E-2"/>
    <n v="0"/>
    <n v="0"/>
    <n v="0"/>
    <n v="0"/>
    <n v="0"/>
    <n v="0"/>
    <n v="0"/>
    <n v="0"/>
    <n v="0"/>
    <n v="0"/>
    <n v="0"/>
    <n v="0"/>
    <n v="0"/>
    <n v="0"/>
    <n v="0"/>
    <n v="0"/>
    <m/>
    <n v="0"/>
    <n v="0"/>
    <s v="Romania"/>
    <s v="ROU"/>
    <x v="816"/>
  </r>
  <r>
    <n v="948"/>
    <x v="947"/>
    <n v="0"/>
    <n v="0"/>
    <n v="0"/>
    <n v="0"/>
    <n v="0"/>
    <n v="0"/>
    <n v="0"/>
    <n v="0"/>
    <n v="0"/>
    <n v="0"/>
    <n v="0"/>
    <n v="0"/>
    <n v="0"/>
    <n v="0"/>
    <n v="0"/>
    <n v="0"/>
    <n v="0"/>
    <n v="0"/>
    <n v="0"/>
    <n v="0.79"/>
    <n v="0"/>
    <n v="0"/>
    <n v="0"/>
    <n v="0"/>
    <n v="0"/>
    <n v="0"/>
    <n v="0"/>
    <n v="0"/>
    <n v="0"/>
    <n v="0"/>
    <n v="0"/>
    <n v="0"/>
    <n v="0"/>
    <n v="0"/>
    <n v="0"/>
    <n v="0"/>
    <n v="0"/>
    <n v="0"/>
    <n v="6.45"/>
    <n v="0"/>
    <n v="0"/>
    <n v="0"/>
    <n v="0"/>
    <n v="0"/>
    <n v="0"/>
    <n v="0"/>
    <n v="0"/>
    <n v="0"/>
    <n v="0"/>
    <n v="0"/>
    <n v="0"/>
    <n v="0"/>
    <n v="0"/>
    <n v="0"/>
    <n v="0"/>
    <n v="0"/>
    <n v="0"/>
    <n v="0"/>
    <n v="0"/>
    <n v="0"/>
    <n v="0"/>
    <n v="0"/>
    <n v="0"/>
    <n v="0"/>
    <n v="0"/>
    <n v="0"/>
    <n v="0"/>
    <n v="0"/>
    <n v="0"/>
    <n v="0"/>
    <n v="0"/>
    <n v="0"/>
    <n v="0"/>
    <n v="0"/>
    <n v="0"/>
    <n v="0"/>
    <m/>
    <n v="0"/>
    <n v="0"/>
    <s v="United States"/>
    <s v="USA"/>
    <x v="556"/>
  </r>
  <r>
    <n v="949"/>
    <x v="948"/>
    <n v="8.06"/>
    <n v="40.28"/>
    <n v="6.04"/>
    <n v="2.42"/>
    <n v="3.02"/>
    <n v="1.7"/>
    <n v="1.37"/>
    <n v="1.4"/>
    <n v="1.07"/>
    <n v="2.91"/>
    <n v="6.2"/>
    <n v="0.69"/>
    <n v="6.04"/>
    <n v="0.99"/>
    <n v="1.68"/>
    <n v="5.04"/>
    <n v="0.61"/>
    <n v="5.89"/>
    <n v="22.15"/>
    <n v="1.37"/>
    <n v="0"/>
    <n v="383.91"/>
    <n v="291.01"/>
    <n v="597.58000000000004"/>
    <n v="461.03"/>
    <n v="130.83000000000001"/>
    <n v="8.1199999999999992"/>
    <n v="7"/>
    <n v="41.89"/>
    <n v="15.61"/>
    <n v="6.55"/>
    <n v="62.66"/>
    <n v="36.92"/>
    <n v="71.13"/>
    <n v="72.73"/>
    <n v="1932.61"/>
    <n v="1431.91"/>
    <n v="778.02"/>
    <n v="7.72"/>
    <n v="0.7"/>
    <n v="0.6"/>
    <n v="0"/>
    <n v="1.05"/>
    <n v="1.58"/>
    <n v="0.88"/>
    <n v="0.77"/>
    <n v="2.4500000000000002"/>
    <n v="1.53"/>
    <n v="1.78"/>
    <n v="1.39"/>
    <n v="0.9"/>
    <n v="7.72"/>
    <n v="0"/>
    <n v="409.11"/>
    <n v="0"/>
    <n v="0.70620000000000005"/>
    <n v="0.12125000000000001"/>
    <n v="0.68200000000000016"/>
    <n v="0.13999999999999999"/>
    <n v="5.2500000000000005E-2"/>
    <n v="7.9000000000000001E-2"/>
    <n v="0.26400000000000001"/>
    <n v="0.23099999999999998"/>
    <n v="0.45899999999999996"/>
    <n v="0.10680000000000001"/>
    <n v="8.3400000000000002E-2"/>
    <n v="2.7000000000000003E-2"/>
    <n v="7.7200000000000005E-2"/>
    <n v="0.11779999999999999"/>
    <n v="3.1471500000000003"/>
    <n v="1148.7097500000002"/>
    <n v="918.96780000000024"/>
    <n v="4431.9480000000003"/>
    <n v="4951.0499999999993"/>
    <n v="3149.9280000000003"/>
    <n v="3420.87"/>
    <m/>
    <n v="170.09790000000001"/>
    <n v="0"/>
    <s v="Romania"/>
    <s v="ROU"/>
    <x v="817"/>
  </r>
  <r>
    <n v="950"/>
    <x v="949"/>
    <n v="1.69"/>
    <n v="10.15"/>
    <n v="4.29"/>
    <n v="1.86"/>
    <n v="4"/>
    <n v="0.45"/>
    <n v="0.21"/>
    <n v="0.6"/>
    <n v="0.49"/>
    <n v="0.81"/>
    <n v="7.3"/>
    <n v="0.34"/>
    <n v="5.64"/>
    <n v="1.84"/>
    <n v="3.28"/>
    <n v="3.95"/>
    <n v="0.39"/>
    <n v="2.91"/>
    <n v="11.28"/>
    <n v="1.18"/>
    <n v="13533.24"/>
    <n v="184.06"/>
    <n v="110.91"/>
    <n v="448.69"/>
    <n v="260.89"/>
    <n v="46.74"/>
    <n v="8.3800000000000008"/>
    <n v="3.87"/>
    <n v="15.01"/>
    <n v="5.23"/>
    <n v="2.76"/>
    <n v="21.68"/>
    <n v="21.62"/>
    <n v="37.450000000000003"/>
    <n v="28.42"/>
    <n v="1626.12"/>
    <n v="740.27"/>
    <n v="649.64"/>
    <n v="9.1199999999999992"/>
    <n v="1.1299999999999999"/>
    <n v="0.28000000000000003"/>
    <n v="1.1299999999999999"/>
    <n v="2.4"/>
    <n v="1.42"/>
    <n v="0.46"/>
    <n v="0.46"/>
    <n v="1.59"/>
    <n v="0.65"/>
    <n v="0.48"/>
    <n v="0.83"/>
    <n v="0.43"/>
    <n v="5.32"/>
    <n v="23596.400000000001"/>
    <n v="79.180000000000007"/>
    <n v="1582.91"/>
    <n v="0.32340000000000002"/>
    <n v="3.3750000000000002E-2"/>
    <n v="0.80300000000000016"/>
    <n v="0.06"/>
    <n v="0.12"/>
    <n v="7.0999999999999994E-2"/>
    <n v="0.13800000000000001"/>
    <n v="0.13800000000000001"/>
    <n v="0.19500000000000001"/>
    <n v="2.8799999999999999E-2"/>
    <n v="4.9799999999999997E-2"/>
    <n v="1.29E-2"/>
    <n v="5.3200000000000004E-2"/>
    <n v="5.8200000000000009E-2"/>
    <n v="2.0850500000000003"/>
    <n v="761.04325000000006"/>
    <n v="608.83460000000002"/>
    <n v="3015.9119999999998"/>
    <n v="2637.7379999999998"/>
    <n v="1428.1320000000001"/>
    <n v="1287.9180000000001"/>
    <m/>
    <n v="77.763500000000008"/>
    <n v="224.77450000000005"/>
    <s v="India"/>
    <s v="IND"/>
    <x v="818"/>
  </r>
  <r>
    <n v="951"/>
    <x v="950"/>
    <n v="4.17"/>
    <n v="0"/>
    <n v="0"/>
    <n v="0"/>
    <n v="0"/>
    <n v="0"/>
    <n v="0"/>
    <n v="1.1100000000000001"/>
    <n v="0"/>
    <n v="0"/>
    <n v="0"/>
    <n v="0"/>
    <n v="0"/>
    <n v="0"/>
    <n v="0"/>
    <n v="0"/>
    <n v="0"/>
    <n v="0"/>
    <n v="0"/>
    <n v="1.03"/>
    <n v="0"/>
    <n v="0"/>
    <n v="0"/>
    <n v="0"/>
    <n v="0"/>
    <n v="0"/>
    <n v="0"/>
    <n v="0"/>
    <n v="22.68"/>
    <n v="0"/>
    <n v="0"/>
    <n v="0"/>
    <n v="0"/>
    <n v="0"/>
    <n v="0"/>
    <n v="0"/>
    <n v="0"/>
    <n v="0"/>
    <n v="0"/>
    <n v="0"/>
    <n v="0"/>
    <n v="0"/>
    <n v="0"/>
    <n v="0"/>
    <n v="0"/>
    <n v="0"/>
    <n v="0"/>
    <n v="0"/>
    <n v="0"/>
    <n v="0"/>
    <n v="0"/>
    <n v="0"/>
    <n v="0"/>
    <n v="0"/>
    <n v="0"/>
    <n v="0"/>
    <n v="0"/>
    <n v="0"/>
    <n v="0.11100000000000002"/>
    <n v="0"/>
    <n v="0"/>
    <n v="0"/>
    <n v="0"/>
    <n v="0"/>
    <n v="0"/>
    <n v="0"/>
    <n v="0"/>
    <n v="0"/>
    <n v="0"/>
    <n v="0"/>
    <n v="0"/>
    <n v="0"/>
    <n v="0"/>
    <n v="0"/>
    <n v="0"/>
    <n v="0"/>
    <m/>
    <n v="0"/>
    <n v="0"/>
    <s v="Brazil"/>
    <s v="BRA"/>
    <x v="819"/>
  </r>
  <r>
    <n v="952"/>
    <x v="951"/>
    <n v="1.1299999999999999"/>
    <n v="9.02"/>
    <n v="3.38"/>
    <n v="1.69"/>
    <n v="2.54"/>
    <n v="0.34"/>
    <n v="0.14000000000000001"/>
    <n v="0.62"/>
    <n v="0.44"/>
    <n v="0.81"/>
    <n v="0"/>
    <n v="0.32"/>
    <n v="0"/>
    <n v="0"/>
    <n v="0"/>
    <n v="0"/>
    <n v="0"/>
    <n v="0"/>
    <n v="0"/>
    <n v="1.18"/>
    <n v="0"/>
    <n v="111.66"/>
    <n v="73.02"/>
    <n v="270.42"/>
    <n v="174.06"/>
    <n v="0"/>
    <n v="8.6"/>
    <n v="3.27"/>
    <n v="17.86"/>
    <n v="0"/>
    <n v="2.76"/>
    <n v="22.18"/>
    <n v="0"/>
    <n v="41.08"/>
    <n v="21.43"/>
    <n v="0"/>
    <n v="0"/>
    <n v="362.74"/>
    <n v="8.8800000000000008"/>
    <n v="0"/>
    <n v="0.39"/>
    <n v="0"/>
    <n v="2.08"/>
    <n v="1.44"/>
    <n v="0"/>
    <n v="0"/>
    <n v="1.41"/>
    <n v="0.71"/>
    <n v="0.62"/>
    <n v="0.66"/>
    <n v="0.34"/>
    <n v="0"/>
    <n v="0"/>
    <n v="0"/>
    <n v="0"/>
    <n v="0.29039999999999999"/>
    <n v="3.3750000000000002E-2"/>
    <n v="0"/>
    <n v="6.2E-2"/>
    <n v="0.10400000000000001"/>
    <n v="7.1999999999999995E-2"/>
    <n v="0"/>
    <n v="0"/>
    <n v="0.21299999999999999"/>
    <n v="3.7199999999999997E-2"/>
    <n v="3.9600000000000003E-2"/>
    <n v="1.0200000000000001E-2"/>
    <n v="0"/>
    <n v="0"/>
    <n v="0"/>
    <n v="0"/>
    <n v="0"/>
    <n v="0"/>
    <n v="0"/>
    <n v="0"/>
    <n v="0"/>
    <m/>
    <n v="0"/>
    <n v="0"/>
    <s v="India"/>
    <s v="IND"/>
    <x v="820"/>
  </r>
  <r>
    <n v="953"/>
    <x v="952"/>
    <n v="6.24"/>
    <n v="50.35"/>
    <n v="0"/>
    <n v="0"/>
    <n v="0"/>
    <n v="1.49"/>
    <n v="0"/>
    <n v="1.61"/>
    <n v="0.93"/>
    <n v="2.9"/>
    <n v="0"/>
    <n v="0.68"/>
    <n v="0"/>
    <n v="0"/>
    <n v="0"/>
    <n v="0"/>
    <n v="0"/>
    <n v="0"/>
    <n v="0"/>
    <n v="1.32"/>
    <n v="0"/>
    <n v="0"/>
    <n v="0"/>
    <n v="0"/>
    <n v="0"/>
    <n v="0"/>
    <n v="0"/>
    <n v="6.83"/>
    <n v="0"/>
    <n v="0"/>
    <n v="0"/>
    <n v="0"/>
    <n v="0"/>
    <n v="0"/>
    <n v="0"/>
    <n v="0"/>
    <n v="0"/>
    <n v="642.25"/>
    <n v="6.5"/>
    <n v="0"/>
    <n v="0"/>
    <n v="0"/>
    <n v="0"/>
    <n v="0"/>
    <n v="0"/>
    <n v="0"/>
    <n v="2.77"/>
    <n v="0"/>
    <n v="0"/>
    <n v="0"/>
    <n v="0"/>
    <n v="0"/>
    <n v="0"/>
    <n v="0"/>
    <n v="0"/>
    <n v="0.61380000000000001"/>
    <n v="0.12083333333333333"/>
    <n v="0"/>
    <n v="0.161"/>
    <n v="0"/>
    <n v="0"/>
    <n v="0"/>
    <n v="0"/>
    <n v="0"/>
    <n v="0"/>
    <n v="0"/>
    <n v="0"/>
    <n v="0"/>
    <n v="0"/>
    <n v="0"/>
    <n v="0"/>
    <n v="0"/>
    <n v="0"/>
    <n v="0"/>
    <n v="0"/>
    <n v="0"/>
    <m/>
    <n v="0"/>
    <n v="0"/>
    <s v="Romania"/>
    <s v="ROU"/>
    <x v="821"/>
  </r>
  <r>
    <n v="954"/>
    <x v="953"/>
    <n v="3.95"/>
    <n v="22.56"/>
    <n v="3.95"/>
    <n v="1.69"/>
    <n v="3.23"/>
    <n v="0.44"/>
    <n v="0.2"/>
    <n v="0.7"/>
    <n v="0.5"/>
    <n v="0.95"/>
    <n v="4.2300000000000004"/>
    <n v="0.33"/>
    <n v="10.15"/>
    <n v="1.59"/>
    <n v="2.57"/>
    <n v="3.95"/>
    <n v="0.56000000000000005"/>
    <n v="3.33"/>
    <n v="11.28"/>
    <n v="1.1299999999999999"/>
    <n v="13533.24"/>
    <n v="228.7"/>
    <n v="132.29"/>
    <n v="602.27"/>
    <n v="315.87"/>
    <n v="64.010000000000005"/>
    <n v="7.1"/>
    <n v="3.25"/>
    <n v="20.93"/>
    <n v="8.8800000000000008"/>
    <n v="4.51"/>
    <n v="26.58"/>
    <n v="32.71"/>
    <n v="45.06"/>
    <n v="32.869999999999997"/>
    <n v="2705.43"/>
    <n v="1364.43"/>
    <n v="782.63"/>
    <n v="8.83"/>
    <n v="0.56000000000000005"/>
    <n v="0.28000000000000003"/>
    <n v="1.1299999999999999"/>
    <n v="1.73"/>
    <n v="0.93"/>
    <n v="0.31"/>
    <n v="0.56999999999999995"/>
    <n v="1.94"/>
    <n v="0.81"/>
    <n v="0.47"/>
    <n v="0.7"/>
    <n v="0.38"/>
    <n v="5.96"/>
    <n v="22088.67"/>
    <n v="84.58"/>
    <n v="1889.42"/>
    <n v="0.32999999999999996"/>
    <n v="3.9583333333333331E-2"/>
    <n v="0.46530000000000005"/>
    <n v="6.9999999999999993E-2"/>
    <n v="8.6499999999999994E-2"/>
    <n v="4.65E-2"/>
    <n v="9.2999999999999999E-2"/>
    <n v="0.17099999999999999"/>
    <n v="0.24300000000000002"/>
    <n v="2.8199999999999996E-2"/>
    <n v="4.1999999999999996E-2"/>
    <n v="1.1399999999999999E-2"/>
    <n v="5.96E-2"/>
    <n v="6.6600000000000006E-2"/>
    <n v="1.7526833333333336"/>
    <n v="639.72941666666679"/>
    <n v="511.78353333333348"/>
    <n v="4034.2200000000003"/>
    <n v="3234.69"/>
    <n v="1792.7999999999997"/>
    <n v="1582.47"/>
    <m/>
    <n v="100.2623"/>
    <n v="277.92430000000002"/>
    <s v="India"/>
    <s v="IND"/>
    <x v="822"/>
  </r>
  <r>
    <n v="955"/>
    <x v="954"/>
    <n v="0"/>
    <n v="0"/>
    <n v="0"/>
    <n v="0"/>
    <n v="0"/>
    <n v="0"/>
    <n v="0"/>
    <n v="0"/>
    <n v="0"/>
    <n v="0"/>
    <n v="0"/>
    <n v="0"/>
    <n v="0"/>
    <n v="0"/>
    <n v="0"/>
    <n v="0"/>
    <n v="0"/>
    <n v="0"/>
    <n v="0"/>
    <n v="1.1399999999999999"/>
    <n v="0"/>
    <n v="0"/>
    <n v="77.53"/>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India"/>
    <s v="IND"/>
    <x v="823"/>
  </r>
  <r>
    <n v="956"/>
    <x v="955"/>
    <n v="0"/>
    <n v="0"/>
    <n v="0"/>
    <n v="0"/>
    <n v="0"/>
    <n v="0"/>
    <n v="0"/>
    <n v="0"/>
    <n v="0"/>
    <n v="0"/>
    <n v="0"/>
    <n v="0"/>
    <n v="0"/>
    <n v="0"/>
    <n v="0"/>
    <n v="0"/>
    <n v="0"/>
    <n v="0"/>
    <n v="0"/>
    <n v="1.32"/>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Romania"/>
    <s v="ROU"/>
    <x v="824"/>
  </r>
  <r>
    <n v="957"/>
    <x v="956"/>
    <n v="0"/>
    <n v="0"/>
    <n v="0"/>
    <n v="0"/>
    <n v="0"/>
    <n v="0"/>
    <n v="0"/>
    <n v="0.77"/>
    <n v="0"/>
    <n v="0"/>
    <n v="0"/>
    <n v="0"/>
    <n v="0"/>
    <n v="0"/>
    <n v="0"/>
    <n v="0"/>
    <n v="0"/>
    <n v="0"/>
    <n v="0"/>
    <n v="1.1499999999999999"/>
    <n v="0"/>
    <n v="0"/>
    <n v="0"/>
    <n v="0"/>
    <n v="0"/>
    <n v="0"/>
    <n v="0"/>
    <n v="0"/>
    <n v="0"/>
    <n v="0"/>
    <n v="0"/>
    <n v="0"/>
    <n v="0"/>
    <n v="0"/>
    <n v="0"/>
    <n v="0"/>
    <n v="0"/>
    <n v="0"/>
    <n v="0"/>
    <n v="0"/>
    <n v="0"/>
    <n v="0"/>
    <n v="0"/>
    <n v="0"/>
    <n v="0"/>
    <n v="0"/>
    <n v="0"/>
    <n v="0"/>
    <n v="0"/>
    <n v="0"/>
    <n v="0"/>
    <n v="0"/>
    <n v="0"/>
    <n v="0"/>
    <n v="0"/>
    <n v="0"/>
    <n v="0"/>
    <n v="0"/>
    <n v="7.6999999999999999E-2"/>
    <n v="0"/>
    <n v="0"/>
    <n v="0"/>
    <n v="0"/>
    <n v="0"/>
    <n v="0"/>
    <n v="0"/>
    <n v="0"/>
    <n v="0"/>
    <n v="0"/>
    <n v="0"/>
    <n v="0"/>
    <n v="0"/>
    <n v="0"/>
    <n v="0"/>
    <n v="0"/>
    <n v="0"/>
    <m/>
    <n v="0"/>
    <n v="0"/>
    <s v="India"/>
    <s v="IND"/>
    <x v="825"/>
  </r>
  <r>
    <n v="958"/>
    <x v="957"/>
    <n v="5.64"/>
    <n v="16.920000000000002"/>
    <n v="3.38"/>
    <n v="1.69"/>
    <n v="2.82"/>
    <n v="0.43"/>
    <n v="0.21"/>
    <n v="0.69"/>
    <n v="0.52"/>
    <n v="1.1399999999999999"/>
    <n v="6.12"/>
    <n v="0.34"/>
    <n v="11.28"/>
    <n v="1.63"/>
    <n v="2.17"/>
    <n v="3.95"/>
    <n v="0.56000000000000005"/>
    <n v="3.58"/>
    <n v="0"/>
    <n v="1.1499999999999999"/>
    <n v="13533.24"/>
    <n v="282.61"/>
    <n v="164.23"/>
    <n v="762.59"/>
    <n v="413.52"/>
    <n v="40.42"/>
    <n v="9.76"/>
    <n v="3.94"/>
    <n v="22.27"/>
    <n v="7.05"/>
    <n v="3.95"/>
    <n v="35.75"/>
    <n v="27.16"/>
    <n v="61.46"/>
    <n v="38.85"/>
    <n v="2494.21"/>
    <n v="1166.7"/>
    <n v="1144.69"/>
    <n v="8.85"/>
    <n v="1.1299999999999999"/>
    <n v="0.23"/>
    <n v="0"/>
    <n v="2.14"/>
    <n v="1.18"/>
    <n v="0.28000000000000003"/>
    <n v="0.62"/>
    <n v="2.15"/>
    <n v="0.95"/>
    <n v="0.46"/>
    <n v="0.7"/>
    <n v="0.36"/>
    <n v="9.1199999999999992"/>
    <n v="21749.85"/>
    <n v="126.87"/>
    <n v="3073.17"/>
    <n v="0.34320000000000001"/>
    <n v="4.7499999999999994E-2"/>
    <n v="0.67320000000000013"/>
    <n v="6.8999999999999992E-2"/>
    <n v="0.10700000000000001"/>
    <n v="5.8999999999999997E-2"/>
    <n v="8.4000000000000005E-2"/>
    <n v="0.186"/>
    <n v="0.28499999999999998"/>
    <n v="2.7600000000000003E-2"/>
    <n v="4.1999999999999996E-2"/>
    <n v="1.0800000000000001E-2"/>
    <n v="9.1199999999999989E-2"/>
    <n v="7.1600000000000011E-2"/>
    <n v="2.0971000000000002"/>
    <n v="765.44150000000002"/>
    <n v="612.35320000000002"/>
    <n v="4865.1239999999998"/>
    <n v="3973.6559999999999"/>
    <n v="1985.2440000000001"/>
    <n v="1730.0459999999998"/>
    <m/>
    <n v="0"/>
    <n v="0"/>
    <s v="India"/>
    <s v="IND"/>
    <x v="826"/>
  </r>
  <r>
    <n v="959"/>
    <x v="958"/>
    <n v="2.0299999999999998"/>
    <n v="0"/>
    <n v="0"/>
    <n v="0"/>
    <n v="0"/>
    <n v="0"/>
    <n v="0"/>
    <n v="0.74"/>
    <n v="0.46"/>
    <n v="0.94"/>
    <n v="0"/>
    <n v="0.28000000000000003"/>
    <n v="0"/>
    <n v="0"/>
    <n v="0"/>
    <n v="0"/>
    <n v="0"/>
    <n v="3.12"/>
    <n v="0"/>
    <n v="1.1599999999999999"/>
    <n v="0"/>
    <n v="0"/>
    <n v="0"/>
    <n v="0"/>
    <n v="0"/>
    <n v="0"/>
    <n v="0"/>
    <n v="4.13"/>
    <n v="0"/>
    <n v="0"/>
    <n v="0"/>
    <n v="0"/>
    <n v="0"/>
    <n v="0"/>
    <n v="0"/>
    <n v="0"/>
    <n v="0"/>
    <n v="0"/>
    <n v="0"/>
    <n v="0"/>
    <n v="0"/>
    <n v="0"/>
    <n v="1.67"/>
    <n v="0"/>
    <n v="0.28000000000000003"/>
    <n v="0.44"/>
    <n v="1.24"/>
    <n v="0.55000000000000004"/>
    <n v="0.7"/>
    <n v="0.71"/>
    <n v="0.35"/>
    <n v="5.64"/>
    <n v="0"/>
    <n v="0"/>
    <n v="0"/>
    <n v="0.30359999999999998"/>
    <n v="3.9166666666666662E-2"/>
    <n v="0"/>
    <n v="7.3999999999999996E-2"/>
    <n v="8.3499999999999991E-2"/>
    <n v="0"/>
    <n v="8.4000000000000005E-2"/>
    <n v="0.13200000000000001"/>
    <n v="0.16500000000000001"/>
    <n v="4.1999999999999996E-2"/>
    <n v="4.2599999999999999E-2"/>
    <n v="1.0499999999999999E-2"/>
    <n v="5.6399999999999992E-2"/>
    <n v="6.2400000000000011E-2"/>
    <n v="0"/>
    <n v="0"/>
    <n v="0"/>
    <n v="0"/>
    <n v="0"/>
    <n v="0"/>
    <n v="0"/>
    <m/>
    <n v="0"/>
    <n v="0"/>
    <s v="India"/>
    <s v="IND"/>
    <x v="827"/>
  </r>
  <r>
    <n v="960"/>
    <x v="959"/>
    <n v="0"/>
    <n v="0"/>
    <n v="0"/>
    <n v="2.42"/>
    <n v="2.62"/>
    <n v="1.53"/>
    <n v="0"/>
    <n v="1.68"/>
    <n v="1.01"/>
    <n v="2.97"/>
    <n v="7.12"/>
    <n v="0.78"/>
    <n v="5.44"/>
    <n v="0.88"/>
    <n v="1.43"/>
    <n v="4.83"/>
    <n v="0.6"/>
    <n v="5.74"/>
    <n v="17.32"/>
    <n v="1.35"/>
    <n v="0"/>
    <n v="341.69"/>
    <n v="274.93"/>
    <n v="564.72"/>
    <n v="445.53"/>
    <n v="154.12"/>
    <n v="10.44"/>
    <n v="7.34"/>
    <n v="34.24"/>
    <n v="0"/>
    <n v="5.54"/>
    <n v="41.96"/>
    <n v="29.2"/>
    <n v="70.489999999999995"/>
    <n v="82.24"/>
    <n v="1562.9"/>
    <n v="1339.29"/>
    <n v="773.14"/>
    <n v="6.8"/>
    <n v="0"/>
    <n v="0.76"/>
    <n v="0"/>
    <n v="1.06"/>
    <n v="0"/>
    <n v="0.74"/>
    <n v="0"/>
    <n v="2.36"/>
    <n v="1.81"/>
    <n v="1.77"/>
    <n v="1.34"/>
    <n v="0"/>
    <n v="0"/>
    <n v="0"/>
    <n v="0"/>
    <n v="0"/>
    <n v="0.66659999999999997"/>
    <n v="0.12375000000000001"/>
    <n v="0.78320000000000012"/>
    <n v="0.16799999999999998"/>
    <n v="5.3000000000000005E-2"/>
    <n v="0"/>
    <n v="0.22199999999999998"/>
    <n v="0"/>
    <n v="0.54299999999999993"/>
    <n v="0.1062"/>
    <n v="8.0399999999999999E-2"/>
    <n v="0"/>
    <n v="0"/>
    <n v="0.11480000000000001"/>
    <n v="0"/>
    <n v="0"/>
    <n v="0"/>
    <n v="4382.1360000000004"/>
    <n v="4952.1059999999998"/>
    <n v="3043.9559999999997"/>
    <n v="3416.7060000000001"/>
    <m/>
    <n v="129.5317"/>
    <n v="0"/>
    <s v="Romania"/>
    <s v="ROU"/>
    <x v="828"/>
  </r>
  <r>
    <n v="961"/>
    <x v="960"/>
    <n v="2.82"/>
    <n v="13.53"/>
    <n v="5.64"/>
    <n v="1.92"/>
    <n v="3.38"/>
    <n v="0.45"/>
    <n v="0.18"/>
    <n v="0.73"/>
    <n v="0.54"/>
    <n v="0.84"/>
    <n v="5.0999999999999996"/>
    <n v="0.34"/>
    <n v="10.15"/>
    <n v="1.94"/>
    <n v="3.23"/>
    <n v="4.0599999999999996"/>
    <n v="0.56000000000000005"/>
    <n v="3.37"/>
    <n v="14.66"/>
    <n v="1.24"/>
    <n v="13533.24"/>
    <n v="193.24"/>
    <n v="116.54"/>
    <n v="493.29"/>
    <n v="282.56"/>
    <n v="34.65"/>
    <n v="8.6199999999999992"/>
    <n v="4.21"/>
    <n v="20.190000000000001"/>
    <n v="8.43"/>
    <n v="3.38"/>
    <n v="27.33"/>
    <n v="23.75"/>
    <n v="46.17"/>
    <n v="34.57"/>
    <n v="1253.26"/>
    <n v="753.3"/>
    <n v="779.88"/>
    <n v="9.15"/>
    <n v="1.1299999999999999"/>
    <n v="0.34"/>
    <n v="1.51"/>
    <n v="2.21"/>
    <n v="1.08"/>
    <n v="0.41"/>
    <n v="0.75"/>
    <n v="2.0099999999999998"/>
    <n v="0.63"/>
    <n v="0.41"/>
    <n v="0.7"/>
    <n v="0.36"/>
    <n v="5.08"/>
    <n v="23908.720000000001"/>
    <n v="91.61"/>
    <n v="2186.14"/>
    <n v="0.35639999999999999"/>
    <n v="3.4999999999999996E-2"/>
    <n v="0.56100000000000005"/>
    <n v="7.2999999999999995E-2"/>
    <n v="0.1105"/>
    <n v="5.4000000000000006E-2"/>
    <n v="0.123"/>
    <n v="0.22499999999999998"/>
    <n v="0.189"/>
    <n v="2.4599999999999997E-2"/>
    <n v="4.1999999999999996E-2"/>
    <n v="1.0800000000000001E-2"/>
    <n v="5.0799999999999998E-2"/>
    <n v="6.7400000000000002E-2"/>
    <n v="1.9224999999999999"/>
    <n v="701.71249999999998"/>
    <n v="561.37"/>
    <n v="3213.5880000000006"/>
    <n v="2761.0440000000003"/>
    <n v="1413.2880000000002"/>
    <n v="1266.864"/>
    <m/>
    <n v="93.746099999999984"/>
    <n v="297.70010000000002"/>
    <s v="India"/>
    <s v="IND"/>
    <x v="829"/>
  </r>
  <r>
    <n v="962"/>
    <x v="961"/>
    <n v="6.04"/>
    <n v="34.24"/>
    <n v="0"/>
    <n v="1.61"/>
    <n v="2.0099999999999998"/>
    <n v="1.37"/>
    <n v="1.26"/>
    <n v="1.05"/>
    <n v="1.05"/>
    <n v="2.4900000000000002"/>
    <n v="6.48"/>
    <n v="0.56999999999999995"/>
    <n v="4.03"/>
    <n v="0.88"/>
    <n v="0"/>
    <n v="0"/>
    <n v="0.6"/>
    <n v="5.89"/>
    <n v="23.16"/>
    <n v="1.34"/>
    <n v="0"/>
    <n v="290.02999999999997"/>
    <n v="231.62"/>
    <n v="418.93"/>
    <n v="326.27999999999997"/>
    <n v="124.27"/>
    <n v="8.3000000000000007"/>
    <n v="7.6"/>
    <n v="34.64"/>
    <n v="0"/>
    <n v="5.84"/>
    <n v="32.630000000000003"/>
    <n v="25.68"/>
    <n v="59.62"/>
    <n v="51.96"/>
    <n v="1461.6"/>
    <n v="1198.81"/>
    <n v="657.93"/>
    <n v="7.47"/>
    <n v="0"/>
    <n v="0.6"/>
    <n v="0"/>
    <n v="0.78"/>
    <n v="1.1299999999999999"/>
    <n v="0.55000000000000004"/>
    <n v="0.86"/>
    <n v="1.25"/>
    <n v="1.75"/>
    <n v="1.33"/>
    <n v="1.4"/>
    <n v="0"/>
    <n v="8.7100000000000009"/>
    <n v="0"/>
    <n v="0"/>
    <n v="0"/>
    <n v="0.69299999999999995"/>
    <n v="0.10375000000000001"/>
    <n v="0.7128000000000001"/>
    <n v="0.10500000000000001"/>
    <n v="3.9E-2"/>
    <n v="5.6499999999999995E-2"/>
    <n v="0.16500000000000001"/>
    <n v="0.25800000000000001"/>
    <n v="0.52500000000000002"/>
    <n v="7.980000000000001E-2"/>
    <n v="8.3999999999999991E-2"/>
    <n v="0"/>
    <n v="8.7100000000000011E-2"/>
    <n v="0.11779999999999999"/>
    <n v="0"/>
    <n v="0"/>
    <n v="0"/>
    <n v="3324.7200000000007"/>
    <n v="3700.3799999999992"/>
    <n v="2551.3199999999997"/>
    <n v="2848.44"/>
    <m/>
    <n v="115.7221"/>
    <n v="0"/>
    <s v="Romania"/>
    <s v="ROU"/>
    <x v="830"/>
  </r>
  <r>
    <n v="963"/>
    <x v="962"/>
    <n v="0"/>
    <n v="10.71"/>
    <n v="0"/>
    <n v="0"/>
    <n v="0"/>
    <n v="0"/>
    <n v="0"/>
    <n v="0.68"/>
    <n v="0.42"/>
    <n v="0.91"/>
    <n v="0"/>
    <n v="0.35"/>
    <n v="0"/>
    <n v="0"/>
    <n v="0"/>
    <n v="0"/>
    <n v="0"/>
    <n v="0"/>
    <n v="0"/>
    <n v="1.19"/>
    <n v="0"/>
    <n v="135.33000000000001"/>
    <n v="81.760000000000005"/>
    <n v="249.96"/>
    <n v="146.61000000000001"/>
    <n v="24.13"/>
    <n v="9.77"/>
    <n v="3.19"/>
    <n v="16.920000000000002"/>
    <n v="0"/>
    <n v="2.37"/>
    <n v="17.59"/>
    <n v="0"/>
    <n v="0"/>
    <n v="22.56"/>
    <n v="0"/>
    <n v="0"/>
    <n v="448.21"/>
    <n v="0"/>
    <n v="0"/>
    <n v="0"/>
    <n v="0"/>
    <n v="1.51"/>
    <n v="0.79"/>
    <n v="0.26"/>
    <n v="0"/>
    <n v="0"/>
    <n v="0.68"/>
    <n v="0.49"/>
    <n v="0.45"/>
    <n v="0.26"/>
    <n v="0"/>
    <n v="0"/>
    <n v="0"/>
    <n v="981.16"/>
    <n v="0.2772"/>
    <n v="3.7916666666666668E-2"/>
    <n v="0"/>
    <n v="6.8000000000000005E-2"/>
    <n v="7.5499999999999998E-2"/>
    <n v="3.95E-2"/>
    <n v="7.8E-2"/>
    <n v="0"/>
    <n v="0.20400000000000001"/>
    <n v="2.9399999999999999E-2"/>
    <n v="2.7000000000000003E-2"/>
    <n v="7.7999999999999996E-3"/>
    <n v="0"/>
    <n v="0"/>
    <n v="0"/>
    <n v="0"/>
    <n v="0"/>
    <n v="1687.1280000000002"/>
    <n v="1471.9260000000002"/>
    <n v="999.34799999999996"/>
    <n v="888.27600000000007"/>
    <m/>
    <n v="0"/>
    <n v="0"/>
    <s v="India"/>
    <s v="IND"/>
    <x v="831"/>
  </r>
  <r>
    <n v="964"/>
    <x v="963"/>
    <n v="3.61"/>
    <n v="11.28"/>
    <n v="3.38"/>
    <n v="1.8"/>
    <n v="3.95"/>
    <n v="0.42"/>
    <n v="0.11"/>
    <n v="0.64"/>
    <n v="0.51"/>
    <n v="0.95"/>
    <n v="6.23"/>
    <n v="0.31"/>
    <n v="8.4600000000000009"/>
    <n v="1.68"/>
    <n v="3.14"/>
    <n v="3.95"/>
    <n v="0.51"/>
    <n v="3.23"/>
    <n v="0"/>
    <n v="1.2"/>
    <n v="0"/>
    <n v="127.81"/>
    <n v="93.98"/>
    <n v="318.85000000000002"/>
    <n v="211.77"/>
    <n v="55.45"/>
    <n v="7.77"/>
    <n v="4.3600000000000003"/>
    <n v="21.91"/>
    <n v="0"/>
    <n v="4.51"/>
    <n v="27.35"/>
    <n v="31.41"/>
    <n v="45.53"/>
    <n v="34.25"/>
    <n v="0"/>
    <n v="0"/>
    <n v="457.87"/>
    <n v="8.6199999999999992"/>
    <n v="1.1299999999999999"/>
    <n v="0.25"/>
    <n v="0"/>
    <n v="1.4"/>
    <n v="0.86"/>
    <n v="0.31"/>
    <n v="0.48"/>
    <n v="1.25"/>
    <n v="0.93"/>
    <n v="0.5"/>
    <n v="0.46"/>
    <n v="0.31"/>
    <n v="4.8899999999999997"/>
    <n v="21427.63"/>
    <n v="0"/>
    <n v="0"/>
    <n v="0.33659999999999995"/>
    <n v="3.9583333333333331E-2"/>
    <n v="0.68530000000000002"/>
    <n v="6.4000000000000001E-2"/>
    <n v="6.9999999999999993E-2"/>
    <n v="4.2999999999999997E-2"/>
    <n v="9.2999999999999999E-2"/>
    <n v="0.14399999999999999"/>
    <n v="0.27900000000000003"/>
    <n v="0.03"/>
    <n v="2.7600000000000003E-2"/>
    <n v="9.2999999999999992E-3"/>
    <n v="4.8899999999999999E-2"/>
    <n v="6.4600000000000005E-2"/>
    <n v="1.9348833333333335"/>
    <n v="706.23241666666672"/>
    <n v="564.98593333333338"/>
    <n v="2290.6080000000002"/>
    <n v="2249.0940000000001"/>
    <n v="1144.3679999999999"/>
    <n v="1188.9839999999999"/>
    <m/>
    <n v="0"/>
    <n v="0"/>
    <s v="India"/>
    <s v="IND"/>
    <x v="832"/>
  </r>
  <r>
    <n v="965"/>
    <x v="964"/>
    <n v="7.05"/>
    <n v="0"/>
    <n v="0"/>
    <n v="1.61"/>
    <n v="0"/>
    <n v="1.21"/>
    <n v="1.03"/>
    <n v="1.53"/>
    <n v="1.06"/>
    <n v="2.54"/>
    <n v="0"/>
    <n v="0.66"/>
    <n v="6.04"/>
    <n v="0.85"/>
    <n v="0"/>
    <n v="4.58"/>
    <n v="0.4"/>
    <n v="0"/>
    <n v="0"/>
    <n v="1.35"/>
    <n v="0"/>
    <n v="0"/>
    <n v="0"/>
    <n v="0"/>
    <n v="0"/>
    <n v="0"/>
    <n v="0"/>
    <n v="0"/>
    <n v="0"/>
    <n v="0"/>
    <n v="0"/>
    <n v="0"/>
    <n v="0"/>
    <n v="0"/>
    <n v="0"/>
    <n v="0"/>
    <n v="0"/>
    <n v="0"/>
    <n v="0"/>
    <n v="0"/>
    <n v="0"/>
    <n v="0"/>
    <n v="0"/>
    <n v="0"/>
    <n v="0"/>
    <n v="0"/>
    <n v="0"/>
    <n v="0"/>
    <n v="0"/>
    <n v="0"/>
    <n v="0"/>
    <n v="0"/>
    <n v="0"/>
    <n v="0"/>
    <n v="0"/>
    <n v="0.6996"/>
    <n v="0.10583333333333333"/>
    <n v="0"/>
    <n v="0.153"/>
    <n v="0"/>
    <n v="0"/>
    <n v="0"/>
    <n v="0"/>
    <n v="0"/>
    <n v="0"/>
    <n v="0"/>
    <n v="0"/>
    <n v="0"/>
    <n v="0"/>
    <n v="0"/>
    <n v="0"/>
    <n v="0"/>
    <n v="0"/>
    <n v="0"/>
    <n v="0"/>
    <n v="0"/>
    <m/>
    <n v="0"/>
    <n v="0"/>
    <s v="Romania"/>
    <s v="ROU"/>
    <x v="833"/>
  </r>
  <r>
    <n v="966"/>
    <x v="965"/>
    <n v="0"/>
    <n v="0"/>
    <n v="0"/>
    <n v="0"/>
    <n v="0"/>
    <n v="0"/>
    <n v="0"/>
    <n v="0"/>
    <n v="0"/>
    <n v="0"/>
    <n v="0"/>
    <n v="0"/>
    <n v="0"/>
    <n v="0"/>
    <n v="0"/>
    <n v="0"/>
    <n v="0"/>
    <n v="0"/>
    <n v="0"/>
    <n v="1.1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India"/>
    <s v="IND"/>
    <x v="834"/>
  </r>
  <r>
    <n v="967"/>
    <x v="966"/>
    <n v="8.06"/>
    <n v="40.28"/>
    <n v="0"/>
    <n v="2.0099999999999998"/>
    <n v="2.92"/>
    <n v="1.67"/>
    <n v="1.61"/>
    <n v="1.52"/>
    <n v="0.96"/>
    <n v="2.89"/>
    <n v="8.51"/>
    <n v="0.66"/>
    <n v="6.04"/>
    <n v="0.99"/>
    <n v="1.52"/>
    <n v="5.04"/>
    <n v="0.81"/>
    <n v="5.89"/>
    <n v="26.18"/>
    <n v="1.36"/>
    <n v="0"/>
    <n v="370.57"/>
    <n v="285.48"/>
    <n v="597.58000000000004"/>
    <n v="431.45"/>
    <n v="120.98"/>
    <n v="8.06"/>
    <n v="7.39"/>
    <n v="38.72"/>
    <n v="0"/>
    <n v="6.04"/>
    <n v="0"/>
    <n v="0"/>
    <n v="60.42"/>
    <n v="74.92"/>
    <n v="0"/>
    <n v="0"/>
    <n v="861.04"/>
    <n v="6.95"/>
    <n v="0.6"/>
    <n v="0.79"/>
    <n v="0"/>
    <n v="0.95"/>
    <n v="1.43"/>
    <n v="0.8"/>
    <n v="0.68"/>
    <n v="2.76"/>
    <n v="1.44"/>
    <n v="2.13"/>
    <n v="1.33"/>
    <n v="0.95"/>
    <n v="8.65"/>
    <n v="0"/>
    <n v="337.36"/>
    <n v="0"/>
    <n v="0.63359999999999994"/>
    <n v="0.12041666666666667"/>
    <n v="0.93610000000000004"/>
    <n v="0.152"/>
    <n v="4.7500000000000001E-2"/>
    <n v="7.1499999999999994E-2"/>
    <n v="0.24000000000000005"/>
    <n v="0.20400000000000001"/>
    <n v="0.43200000000000005"/>
    <n v="0.12779999999999997"/>
    <n v="7.980000000000001E-2"/>
    <n v="2.8499999999999998E-2"/>
    <n v="8.6500000000000007E-2"/>
    <n v="0.11779999999999999"/>
    <n v="3.2775166666666671"/>
    <n v="1196.2935833333336"/>
    <n v="957.03486666666686"/>
    <n v="4375.0440000000008"/>
    <n v="4626.6660000000002"/>
    <n v="3012.9839999999999"/>
    <n v="3312.9360000000006"/>
    <m/>
    <n v="0"/>
    <n v="0"/>
    <s v="Romania"/>
    <s v="ROU"/>
    <x v="835"/>
  </r>
  <r>
    <n v="968"/>
    <x v="967"/>
    <n v="0"/>
    <n v="0"/>
    <n v="0"/>
    <n v="0"/>
    <n v="0"/>
    <n v="0"/>
    <n v="0"/>
    <n v="0"/>
    <n v="0"/>
    <n v="0"/>
    <n v="0"/>
    <n v="0"/>
    <n v="0"/>
    <n v="0"/>
    <n v="0"/>
    <n v="0"/>
    <n v="0"/>
    <n v="0"/>
    <n v="0"/>
    <n v="1.14999999999999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India"/>
    <s v="IND"/>
    <x v="836"/>
  </r>
  <r>
    <n v="969"/>
    <x v="968"/>
    <n v="2.2599999999999998"/>
    <n v="13.53"/>
    <n v="4.51"/>
    <n v="1.69"/>
    <n v="3.38"/>
    <n v="0.35"/>
    <n v="0.17"/>
    <n v="0.63"/>
    <n v="0.38"/>
    <n v="0.86"/>
    <n v="5.34"/>
    <n v="0.32"/>
    <n v="9.02"/>
    <n v="1.73"/>
    <n v="2.2599999999999998"/>
    <n v="3.83"/>
    <n v="0.17"/>
    <n v="2.66"/>
    <n v="2.4500000000000002"/>
    <n v="1.19"/>
    <n v="16916.55"/>
    <n v="138.15"/>
    <n v="73.900000000000006"/>
    <n v="308.64999999999998"/>
    <n v="183.41"/>
    <n v="25.33"/>
    <n v="6.54"/>
    <n v="3.08"/>
    <n v="17.2"/>
    <n v="9.51"/>
    <n v="3.38"/>
    <n v="22.71"/>
    <n v="19.010000000000002"/>
    <n v="33.299999999999997"/>
    <n v="26.59"/>
    <n v="1222.32"/>
    <n v="574.42999999999995"/>
    <n v="407.43"/>
    <n v="9.15"/>
    <n v="0.68"/>
    <n v="0.23"/>
    <n v="1.1299999999999999"/>
    <n v="1.93"/>
    <n v="1.32"/>
    <n v="0.26"/>
    <n v="0.49"/>
    <n v="1.55"/>
    <n v="0.65"/>
    <n v="0.62"/>
    <n v="0.64"/>
    <n v="0.37"/>
    <n v="5.9"/>
    <n v="18044.32"/>
    <n v="40.94"/>
    <n v="1287.9100000000001"/>
    <n v="0.25080000000000002"/>
    <n v="3.5833333333333335E-2"/>
    <n v="0.58740000000000003"/>
    <n v="6.3E-2"/>
    <n v="9.6500000000000002E-2"/>
    <n v="6.6000000000000003E-2"/>
    <n v="7.8E-2"/>
    <n v="0.14699999999999999"/>
    <n v="0.19500000000000001"/>
    <n v="3.7199999999999997E-2"/>
    <n v="3.8400000000000004E-2"/>
    <n v="1.11E-2"/>
    <n v="5.9000000000000011E-2"/>
    <n v="5.3200000000000004E-2"/>
    <n v="1.7184333333333335"/>
    <n v="627.22816666666677"/>
    <n v="501.78253333333345"/>
    <n v="2038.0559999999996"/>
    <n v="1810.0620000000001"/>
    <n v="1015.0560000000003"/>
    <n v="824.47199999999998"/>
    <m/>
    <n v="65.588999999999999"/>
    <n v="191.93"/>
    <s v="India"/>
    <s v="IND"/>
    <x v="837"/>
  </r>
  <r>
    <n v="970"/>
    <x v="969"/>
    <n v="0"/>
    <n v="0"/>
    <n v="0"/>
    <n v="0"/>
    <n v="0"/>
    <n v="0.32"/>
    <n v="0"/>
    <n v="0.72"/>
    <n v="0.48"/>
    <n v="0.95"/>
    <n v="3.62"/>
    <n v="0.32"/>
    <n v="0"/>
    <n v="2.0699999999999998"/>
    <n v="2.59"/>
    <n v="0"/>
    <n v="0.56000000000000005"/>
    <n v="2.48"/>
    <n v="0"/>
    <n v="1.1499999999999999"/>
    <n v="0"/>
    <n v="118.42"/>
    <n v="74.239999999999995"/>
    <n v="268.79000000000002"/>
    <n v="182.7"/>
    <n v="0"/>
    <n v="5.34"/>
    <n v="3.21"/>
    <n v="22.56"/>
    <n v="0"/>
    <n v="3.95"/>
    <n v="32.89"/>
    <n v="22.56"/>
    <n v="58.27"/>
    <n v="34.770000000000003"/>
    <n v="818.45"/>
    <n v="361.04"/>
    <n v="357.13"/>
    <n v="8.6999999999999993"/>
    <n v="0"/>
    <n v="0"/>
    <n v="0"/>
    <n v="1.51"/>
    <n v="0.73"/>
    <n v="0.28999999999999998"/>
    <n v="0.37"/>
    <n v="0"/>
    <n v="0.61"/>
    <n v="0.5"/>
    <n v="0.6"/>
    <n v="0.35"/>
    <n v="0"/>
    <n v="0"/>
    <n v="71.05"/>
    <n v="0"/>
    <n v="0.31679999999999997"/>
    <n v="3.9583333333333331E-2"/>
    <n v="0.39820000000000005"/>
    <n v="7.1999999999999995E-2"/>
    <n v="7.5499999999999998E-2"/>
    <n v="3.6499999999999998E-2"/>
    <n v="8.6999999999999994E-2"/>
    <n v="0.111"/>
    <n v="0.183"/>
    <n v="0.03"/>
    <n v="3.5999999999999997E-2"/>
    <n v="1.0499999999999999E-2"/>
    <n v="0"/>
    <n v="4.9599999999999998E-2"/>
    <n v="0"/>
    <n v="0"/>
    <n v="0"/>
    <n v="0"/>
    <n v="0"/>
    <n v="0"/>
    <n v="0"/>
    <m/>
    <n v="0"/>
    <n v="0"/>
    <s v="India"/>
    <s v="IND"/>
    <x v="838"/>
  </r>
  <r>
    <n v="971"/>
    <x v="970"/>
    <n v="0"/>
    <n v="0"/>
    <n v="0"/>
    <n v="0"/>
    <n v="0"/>
    <n v="0"/>
    <n v="0"/>
    <n v="0.74"/>
    <n v="0.52"/>
    <n v="0.87"/>
    <n v="4.2699999999999996"/>
    <n v="0.28999999999999998"/>
    <n v="0"/>
    <n v="2.14"/>
    <n v="0"/>
    <n v="0"/>
    <n v="0"/>
    <n v="3.02"/>
    <n v="0"/>
    <n v="1.1499999999999999"/>
    <n v="0"/>
    <n v="174.8"/>
    <n v="0"/>
    <n v="0"/>
    <n v="0"/>
    <n v="0"/>
    <n v="0"/>
    <n v="3.37"/>
    <n v="0"/>
    <n v="0"/>
    <n v="0"/>
    <n v="0"/>
    <n v="0"/>
    <n v="0"/>
    <n v="0"/>
    <n v="0"/>
    <n v="0"/>
    <n v="0"/>
    <n v="0"/>
    <n v="0"/>
    <n v="0"/>
    <n v="0"/>
    <n v="1.92"/>
    <n v="0.86"/>
    <n v="0.24"/>
    <n v="0"/>
    <n v="0"/>
    <n v="0.73"/>
    <n v="0.37"/>
    <n v="0.68"/>
    <n v="0.28000000000000003"/>
    <n v="0"/>
    <n v="0"/>
    <n v="0"/>
    <n v="0"/>
    <n v="0.34320000000000001"/>
    <n v="3.6249999999999998E-2"/>
    <n v="0.46970000000000001"/>
    <n v="7.3999999999999996E-2"/>
    <n v="9.6000000000000002E-2"/>
    <n v="4.2999999999999997E-2"/>
    <n v="7.1999999999999995E-2"/>
    <n v="0"/>
    <n v="0.219"/>
    <n v="2.2200000000000001E-2"/>
    <n v="4.0800000000000003E-2"/>
    <n v="8.4000000000000012E-3"/>
    <n v="0"/>
    <n v="6.0400000000000009E-2"/>
    <n v="0"/>
    <n v="0"/>
    <n v="0"/>
    <n v="0"/>
    <n v="0"/>
    <n v="0"/>
    <n v="0"/>
    <m/>
    <n v="0"/>
    <n v="0"/>
    <s v="India"/>
    <s v="IND"/>
    <x v="839"/>
  </r>
  <r>
    <n v="972"/>
    <x v="971"/>
    <n v="4.5999999999999996"/>
    <n v="0"/>
    <n v="0"/>
    <n v="0"/>
    <n v="0"/>
    <n v="0.59"/>
    <n v="0.32"/>
    <n v="0.83"/>
    <n v="0.54"/>
    <n v="1.1000000000000001"/>
    <n v="6.04"/>
    <n v="0.44"/>
    <n v="5.63"/>
    <n v="0"/>
    <n v="0"/>
    <n v="0"/>
    <n v="0.34"/>
    <n v="3.35"/>
    <n v="0"/>
    <n v="0.6"/>
    <n v="0"/>
    <n v="199.27"/>
    <n v="154.38"/>
    <n v="397.76"/>
    <n v="295.07"/>
    <n v="80.680000000000007"/>
    <n v="5.62"/>
    <n v="7.24"/>
    <n v="22.53"/>
    <n v="0"/>
    <n v="3.45"/>
    <n v="30.08"/>
    <n v="22.99"/>
    <n v="51.73"/>
    <n v="53.65"/>
    <n v="1057.6400000000001"/>
    <n v="762.57"/>
    <n v="517.32000000000005"/>
    <n v="10.5"/>
    <n v="1.44"/>
    <n v="0"/>
    <n v="0"/>
    <n v="1.05"/>
    <n v="1.0900000000000001"/>
    <n v="0.46"/>
    <n v="0"/>
    <n v="1.28"/>
    <n v="0.92"/>
    <n v="1.03"/>
    <n v="1.19"/>
    <n v="0"/>
    <n v="5.92"/>
    <n v="0"/>
    <n v="0"/>
    <n v="0"/>
    <n v="0.35639999999999999"/>
    <n v="4.5833333333333337E-2"/>
    <n v="0.6644000000000001"/>
    <n v="8.299999999999999E-2"/>
    <n v="5.2500000000000005E-2"/>
    <n v="5.4500000000000007E-2"/>
    <n v="0.13800000000000001"/>
    <n v="0"/>
    <n v="0.27600000000000002"/>
    <n v="6.1800000000000001E-2"/>
    <n v="7.1399999999999991E-2"/>
    <n v="0"/>
    <n v="5.9199999999999996E-2"/>
    <n v="6.7000000000000004E-2"/>
    <n v="0"/>
    <n v="0"/>
    <n v="0"/>
    <n v="2927.5680000000002"/>
    <n v="3157.0860000000002"/>
    <n v="1736.6280000000002"/>
    <n v="1890.8759999999997"/>
    <m/>
    <n v="0"/>
    <n v="0"/>
    <s v="Russia"/>
    <s v="RUS"/>
    <x v="840"/>
  </r>
  <r>
    <n v="973"/>
    <x v="972"/>
    <n v="0"/>
    <n v="0"/>
    <n v="0"/>
    <n v="0"/>
    <n v="0"/>
    <n v="0"/>
    <n v="0"/>
    <n v="0"/>
    <n v="0"/>
    <n v="0"/>
    <n v="0"/>
    <n v="0"/>
    <n v="0"/>
    <n v="0"/>
    <n v="0"/>
    <n v="0"/>
    <n v="0"/>
    <n v="0"/>
    <n v="0"/>
    <n v="1.8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Greece"/>
    <s v="GRC"/>
    <x v="841"/>
  </r>
  <r>
    <n v="974"/>
    <x v="973"/>
    <n v="0"/>
    <n v="0"/>
    <n v="0"/>
    <n v="0"/>
    <n v="0"/>
    <n v="0"/>
    <n v="0"/>
    <n v="0"/>
    <n v="0"/>
    <n v="0"/>
    <n v="0"/>
    <n v="0"/>
    <n v="0"/>
    <n v="0"/>
    <n v="0"/>
    <n v="0"/>
    <n v="0"/>
    <n v="0"/>
    <n v="0"/>
    <n v="1.1299999999999999"/>
    <n v="0"/>
    <n v="0"/>
    <n v="0"/>
    <n v="0"/>
    <n v="0"/>
    <n v="0"/>
    <n v="0"/>
    <n v="0"/>
    <n v="0"/>
    <n v="0"/>
    <n v="0"/>
    <n v="0"/>
    <n v="0"/>
    <n v="0"/>
    <n v="0"/>
    <n v="0"/>
    <n v="0"/>
    <n v="5654.47"/>
    <n v="0"/>
    <n v="0"/>
    <n v="0"/>
    <n v="0"/>
    <n v="0"/>
    <n v="0"/>
    <n v="0"/>
    <n v="0"/>
    <n v="0"/>
    <n v="0"/>
    <n v="0"/>
    <n v="0"/>
    <n v="0"/>
    <n v="0"/>
    <n v="0"/>
    <n v="0"/>
    <n v="0"/>
    <n v="0"/>
    <n v="0"/>
    <n v="0"/>
    <n v="0"/>
    <n v="0"/>
    <n v="0"/>
    <n v="0"/>
    <n v="0"/>
    <n v="0"/>
    <n v="0"/>
    <n v="0"/>
    <n v="0"/>
    <n v="0"/>
    <n v="0"/>
    <n v="0"/>
    <n v="0"/>
    <n v="0"/>
    <n v="0"/>
    <n v="0"/>
    <n v="0"/>
    <n v="0"/>
    <m/>
    <n v="0"/>
    <n v="0"/>
    <s v="United States"/>
    <s v="USA"/>
    <x v="842"/>
  </r>
  <r>
    <n v="975"/>
    <x v="974"/>
    <n v="3.95"/>
    <n v="16.920000000000002"/>
    <n v="3.95"/>
    <n v="2.2599999999999998"/>
    <n v="4.51"/>
    <n v="0.45"/>
    <n v="0.17"/>
    <n v="0.72"/>
    <n v="0.49"/>
    <n v="0.95"/>
    <n v="6.17"/>
    <n v="0.33"/>
    <n v="10.71"/>
    <n v="2.02"/>
    <n v="3.53"/>
    <n v="3.95"/>
    <n v="0.23"/>
    <n v="3.31"/>
    <n v="3.95"/>
    <n v="1.2"/>
    <n v="13533.24"/>
    <n v="544.01"/>
    <n v="305"/>
    <n v="1632.05"/>
    <n v="788.76"/>
    <n v="52.25"/>
    <n v="8.2200000000000006"/>
    <n v="4.2699999999999996"/>
    <n v="20.18"/>
    <n v="10.33"/>
    <n v="4.51"/>
    <n v="24.66"/>
    <n v="25.79"/>
    <n v="53.96"/>
    <n v="40.130000000000003"/>
    <n v="6780.57"/>
    <n v="3355.4"/>
    <n v="750.33"/>
    <n v="8.85"/>
    <n v="0.33"/>
    <n v="0.33"/>
    <n v="1.1299999999999999"/>
    <n v="2.2400000000000002"/>
    <n v="1.1599999999999999"/>
    <n v="0.38"/>
    <n v="0.53"/>
    <n v="2.42"/>
    <n v="0.74"/>
    <n v="0.48"/>
    <n v="0.7"/>
    <n v="0.41"/>
    <n v="5.08"/>
    <n v="20641.830000000002"/>
    <n v="118.23"/>
    <n v="2641.24"/>
    <n v="0.32340000000000002"/>
    <n v="3.9583333333333331E-2"/>
    <n v="0.67870000000000008"/>
    <n v="7.1999999999999995E-2"/>
    <n v="0.11200000000000002"/>
    <n v="5.7999999999999996E-2"/>
    <n v="0.11400000000000002"/>
    <n v="0.159"/>
    <n v="0.22199999999999998"/>
    <n v="2.8799999999999999E-2"/>
    <n v="4.1999999999999996E-2"/>
    <n v="1.2299999999999998E-2"/>
    <n v="5.0799999999999998E-2"/>
    <n v="6.6200000000000009E-2"/>
    <n v="1.9787833333333336"/>
    <n v="722.25591666666674"/>
    <n v="577.80473333333339"/>
    <n v="10151.147999999999"/>
    <n v="7422.5879999999997"/>
    <n v="3622.9079999999999"/>
    <n v="3068.748"/>
    <m/>
    <n v="84.819300000000013"/>
    <n v="344.99329999999998"/>
    <s v="India"/>
    <s v="IND"/>
    <x v="843"/>
  </r>
  <r>
    <n v="976"/>
    <x v="975"/>
    <n v="0"/>
    <n v="0"/>
    <n v="0"/>
    <n v="0"/>
    <n v="0"/>
    <n v="0"/>
    <n v="0"/>
    <n v="0"/>
    <n v="0"/>
    <n v="0"/>
    <n v="0"/>
    <n v="0"/>
    <n v="0"/>
    <n v="0"/>
    <n v="0"/>
    <n v="0"/>
    <n v="0"/>
    <n v="0"/>
    <n v="0"/>
    <n v="1.78"/>
    <n v="0"/>
    <n v="0"/>
    <n v="0"/>
    <n v="0"/>
    <n v="0"/>
    <n v="0"/>
    <n v="0"/>
    <n v="12.77"/>
    <n v="0"/>
    <n v="0"/>
    <n v="0"/>
    <n v="0"/>
    <n v="0"/>
    <n v="0"/>
    <n v="0"/>
    <n v="0"/>
    <n v="0"/>
    <n v="0"/>
    <n v="0"/>
    <n v="0"/>
    <n v="0"/>
    <n v="0"/>
    <n v="0"/>
    <n v="0"/>
    <n v="0"/>
    <n v="0"/>
    <n v="0"/>
    <n v="0"/>
    <n v="0"/>
    <n v="0"/>
    <n v="0"/>
    <n v="0"/>
    <n v="0"/>
    <n v="0"/>
    <n v="0"/>
    <n v="0"/>
    <n v="0"/>
    <n v="0"/>
    <n v="0"/>
    <n v="0"/>
    <n v="0"/>
    <n v="0"/>
    <n v="0"/>
    <n v="0"/>
    <n v="0"/>
    <n v="0"/>
    <n v="0"/>
    <n v="0"/>
    <n v="0"/>
    <n v="0"/>
    <n v="0"/>
    <n v="0"/>
    <n v="0"/>
    <n v="0"/>
    <n v="0"/>
    <n v="0"/>
    <m/>
    <n v="0"/>
    <n v="0"/>
    <s v="Italy"/>
    <s v="ITA"/>
    <x v="844"/>
  </r>
  <r>
    <n v="977"/>
    <x v="976"/>
    <n v="0"/>
    <n v="0"/>
    <n v="0"/>
    <n v="0"/>
    <n v="0"/>
    <n v="0"/>
    <n v="0"/>
    <n v="0"/>
    <n v="0"/>
    <n v="0"/>
    <n v="0"/>
    <n v="0"/>
    <n v="0"/>
    <n v="0"/>
    <n v="0"/>
    <n v="0"/>
    <n v="0"/>
    <n v="0"/>
    <n v="0"/>
    <n v="1.159999999999999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m/>
    <n v="0"/>
    <n v="0"/>
    <s v="India"/>
    <s v="IND"/>
    <x v="845"/>
  </r>
  <r>
    <n v="978"/>
    <x v="977"/>
    <n v="0"/>
    <n v="0"/>
    <n v="0"/>
    <n v="0"/>
    <n v="0"/>
    <n v="0"/>
    <n v="0"/>
    <n v="0.62"/>
    <n v="0.34"/>
    <n v="0.9"/>
    <n v="0"/>
    <n v="0.34"/>
    <n v="0"/>
    <n v="0"/>
    <n v="0"/>
    <n v="0"/>
    <n v="0"/>
    <n v="2.65"/>
    <n v="0"/>
    <n v="1.19"/>
    <n v="0"/>
    <n v="163.53"/>
    <n v="84.58"/>
    <n v="324.23"/>
    <n v="163.53"/>
    <n v="0"/>
    <n v="7.61"/>
    <n v="3.37"/>
    <n v="18.04"/>
    <n v="0"/>
    <n v="3.38"/>
    <n v="0"/>
    <n v="0"/>
    <n v="0"/>
    <n v="0"/>
    <n v="0"/>
    <n v="0"/>
    <n v="0"/>
    <n v="0"/>
    <n v="0"/>
    <n v="0"/>
    <n v="0"/>
    <n v="2.59"/>
    <n v="0.85"/>
    <n v="0.39"/>
    <n v="0"/>
    <n v="0"/>
    <n v="0.69"/>
    <n v="0.41"/>
    <n v="0.62"/>
    <n v="0.45"/>
    <n v="0"/>
    <n v="0"/>
    <n v="0"/>
    <n v="0"/>
    <n v="0.22440000000000002"/>
    <n v="3.7499999999999999E-2"/>
    <n v="0"/>
    <n v="6.2E-2"/>
    <n v="0.1295"/>
    <n v="4.2499999999999996E-2"/>
    <n v="0.11699999999999999"/>
    <n v="0"/>
    <n v="0.20699999999999999"/>
    <n v="2.4599999999999997E-2"/>
    <n v="3.7199999999999997E-2"/>
    <n v="1.3500000000000002E-2"/>
    <n v="0"/>
    <n v="5.3000000000000005E-2"/>
    <n v="0"/>
    <n v="0"/>
    <n v="0"/>
    <n v="0"/>
    <n v="0"/>
    <n v="0"/>
    <n v="0"/>
    <m/>
    <n v="0"/>
    <n v="0"/>
    <s v="India"/>
    <s v="IND"/>
    <x v="846"/>
  </r>
  <r>
    <n v="979"/>
    <x v="978"/>
    <n v="0"/>
    <n v="0"/>
    <n v="0"/>
    <n v="0"/>
    <n v="0"/>
    <n v="0"/>
    <n v="0"/>
    <n v="1.03"/>
    <n v="0.56999999999999995"/>
    <n v="1.41"/>
    <n v="7.47"/>
    <n v="0.53"/>
    <n v="0"/>
    <n v="0"/>
    <n v="0"/>
    <n v="0"/>
    <n v="0"/>
    <n v="0"/>
    <n v="0"/>
    <n v="0.63"/>
    <n v="0"/>
    <n v="0"/>
    <n v="212.68"/>
    <n v="0"/>
    <n v="0"/>
    <n v="0"/>
    <n v="0"/>
    <n v="0"/>
    <n v="0"/>
    <n v="0"/>
    <n v="0"/>
    <n v="0"/>
    <n v="0"/>
    <n v="0"/>
    <n v="0"/>
    <n v="0"/>
    <n v="0"/>
    <n v="508.7"/>
    <n v="12.22"/>
    <n v="0"/>
    <n v="0"/>
    <n v="0"/>
    <n v="0"/>
    <n v="0"/>
    <n v="0"/>
    <n v="0"/>
    <n v="0"/>
    <n v="0"/>
    <n v="0"/>
    <n v="0"/>
    <n v="0"/>
    <n v="0"/>
    <n v="0"/>
    <n v="0"/>
    <n v="0"/>
    <n v="0.37619999999999998"/>
    <n v="5.8749999999999997E-2"/>
    <n v="0.8217000000000001"/>
    <n v="0.10300000000000001"/>
    <n v="0"/>
    <n v="0"/>
    <n v="0"/>
    <n v="0"/>
    <n v="0"/>
    <n v="0"/>
    <n v="0"/>
    <n v="0"/>
    <n v="0"/>
    <n v="0"/>
    <n v="0"/>
    <n v="0"/>
    <n v="0"/>
    <n v="0"/>
    <n v="0"/>
    <n v="0"/>
    <n v="0"/>
    <m/>
    <n v="0"/>
    <n v="0"/>
    <s v="Russia"/>
    <s v="RUS"/>
    <x v="847"/>
  </r>
  <r>
    <n v="980"/>
    <x v="979"/>
    <n v="0"/>
    <n v="0"/>
    <n v="0"/>
    <n v="0"/>
    <n v="0"/>
    <n v="0"/>
    <n v="0"/>
    <n v="0.74"/>
    <n v="0"/>
    <n v="1.03"/>
    <n v="0"/>
    <n v="0"/>
    <n v="0"/>
    <n v="0"/>
    <n v="0"/>
    <n v="0"/>
    <n v="0.34"/>
    <n v="0"/>
    <n v="0"/>
    <n v="0.61"/>
    <n v="0"/>
    <n v="0"/>
    <n v="0"/>
    <n v="0"/>
    <n v="0"/>
    <n v="0"/>
    <n v="5.78"/>
    <n v="9.1300000000000008"/>
    <n v="0"/>
    <n v="0"/>
    <n v="0"/>
    <n v="0"/>
    <n v="0"/>
    <n v="0"/>
    <n v="0"/>
    <n v="0"/>
    <n v="0"/>
    <n v="459.84"/>
    <n v="0"/>
    <n v="0"/>
    <n v="0"/>
    <n v="0"/>
    <n v="0"/>
    <n v="0"/>
    <n v="0"/>
    <n v="0"/>
    <n v="0"/>
    <n v="0"/>
    <n v="0"/>
    <n v="0"/>
    <n v="0"/>
    <n v="0"/>
    <n v="0"/>
    <n v="0"/>
    <n v="0"/>
    <n v="0"/>
    <n v="4.2916666666666665E-2"/>
    <n v="0"/>
    <n v="7.3999999999999996E-2"/>
    <n v="0"/>
    <n v="0"/>
    <n v="0"/>
    <n v="0"/>
    <n v="0"/>
    <n v="0"/>
    <n v="0"/>
    <n v="0"/>
    <n v="0"/>
    <n v="0"/>
    <n v="0"/>
    <n v="0"/>
    <n v="0"/>
    <n v="0"/>
    <n v="0"/>
    <n v="0"/>
    <n v="0"/>
    <m/>
    <n v="0"/>
    <n v="0"/>
    <s v="Russia"/>
    <s v="RUS"/>
    <x v="848"/>
  </r>
  <r>
    <n v="981"/>
    <x v="980"/>
    <n v="0"/>
    <n v="0"/>
    <n v="0"/>
    <n v="0"/>
    <n v="0"/>
    <n v="0"/>
    <n v="0"/>
    <n v="0.62"/>
    <n v="0.41"/>
    <n v="0.92"/>
    <n v="0"/>
    <n v="0.31"/>
    <n v="0"/>
    <n v="0"/>
    <n v="0"/>
    <n v="0"/>
    <n v="0"/>
    <n v="0"/>
    <n v="0"/>
    <n v="1.17"/>
    <n v="0"/>
    <n v="0"/>
    <n v="0"/>
    <n v="0"/>
    <n v="0"/>
    <n v="0"/>
    <n v="0"/>
    <n v="3.24"/>
    <n v="13.86"/>
    <n v="0"/>
    <n v="0"/>
    <n v="0"/>
    <n v="0"/>
    <n v="0"/>
    <n v="0"/>
    <n v="0"/>
    <n v="0"/>
    <n v="0"/>
    <n v="0"/>
    <n v="0"/>
    <n v="0"/>
    <n v="0"/>
    <n v="1.24"/>
    <n v="0.99"/>
    <n v="0.26"/>
    <n v="0"/>
    <n v="0"/>
    <n v="0.63"/>
    <n v="0.7"/>
    <n v="0.75"/>
    <n v="0.42"/>
    <n v="0"/>
    <n v="0"/>
    <n v="32.42"/>
    <n v="0"/>
    <n v="0.27059999999999995"/>
    <n v="3.8333333333333337E-2"/>
    <n v="0"/>
    <n v="6.2E-2"/>
    <n v="6.2E-2"/>
    <n v="4.9500000000000002E-2"/>
    <n v="7.8E-2"/>
    <n v="0"/>
    <n v="0.189"/>
    <n v="4.1999999999999996E-2"/>
    <n v="4.4999999999999998E-2"/>
    <n v="1.26E-2"/>
    <n v="0"/>
    <n v="0"/>
    <n v="0"/>
    <n v="0"/>
    <n v="0"/>
    <n v="0"/>
    <n v="0"/>
    <n v="0"/>
    <n v="0"/>
    <m/>
    <n v="0"/>
    <n v="0"/>
    <s v="India"/>
    <s v="IND"/>
    <x v="849"/>
  </r>
  <r>
    <n v="982"/>
    <x v="981"/>
    <n v="8.0500000000000007"/>
    <n v="28.74"/>
    <n v="0"/>
    <n v="1.1399999999999999"/>
    <n v="0"/>
    <n v="0.98"/>
    <n v="0.49"/>
    <n v="0.93"/>
    <n v="0.61"/>
    <n v="1.23"/>
    <n v="10"/>
    <n v="0.59"/>
    <n v="5.75"/>
    <n v="0.78"/>
    <n v="0"/>
    <n v="0"/>
    <n v="0.38"/>
    <n v="3.76"/>
    <n v="0"/>
    <n v="0.63"/>
    <n v="0"/>
    <n v="287.39999999999998"/>
    <n v="224.17"/>
    <n v="531.69000000000005"/>
    <n v="0"/>
    <n v="79.89"/>
    <n v="5.75"/>
    <n v="11.38"/>
    <n v="0"/>
    <n v="0"/>
    <n v="3.74"/>
    <n v="85.07"/>
    <n v="0"/>
    <n v="89.09"/>
    <n v="129.33000000000001"/>
    <n v="0"/>
    <n v="0"/>
    <n v="461.95"/>
    <n v="0"/>
    <n v="0"/>
    <n v="0"/>
    <n v="0"/>
    <n v="0.99"/>
    <n v="1.29"/>
    <n v="0.49"/>
    <n v="0"/>
    <n v="1.58"/>
    <n v="1.1299999999999999"/>
    <n v="2.3199999999999998"/>
    <n v="1.49"/>
    <n v="0.63"/>
    <n v="5.38"/>
    <n v="0"/>
    <n v="0"/>
    <n v="0"/>
    <n v="0.40259999999999996"/>
    <n v="5.1249999999999997E-2"/>
    <n v="1.1000000000000001"/>
    <n v="9.2999999999999999E-2"/>
    <n v="4.9500000000000002E-2"/>
    <n v="6.4500000000000002E-2"/>
    <n v="0.14699999999999999"/>
    <n v="0"/>
    <n v="0.33899999999999997"/>
    <n v="0.13919999999999999"/>
    <n v="8.9400000000000007E-2"/>
    <n v="1.89E-2"/>
    <n v="5.3800000000000001E-2"/>
    <n v="7.5200000000000003E-2"/>
    <n v="0"/>
    <n v="0"/>
    <n v="0"/>
    <n v="3751.56"/>
    <n v="0"/>
    <n v="2285.8199999999997"/>
    <n v="2524.1819999999998"/>
    <m/>
    <n v="0"/>
    <n v="0"/>
    <s v="Russia"/>
    <s v="RUS"/>
    <x v="850"/>
  </r>
  <r>
    <n v="983"/>
    <x v="982"/>
    <n v="4.51"/>
    <n v="19.170000000000002"/>
    <n v="4.17"/>
    <n v="2.2599999999999998"/>
    <n v="3.72"/>
    <n v="0.49"/>
    <n v="0.18"/>
    <n v="0.73"/>
    <n v="0.49"/>
    <n v="0.92"/>
    <n v="5.64"/>
    <n v="0.34"/>
    <n v="7.89"/>
    <n v="1.91"/>
    <n v="3.04"/>
    <n v="3.95"/>
    <n v="0.45"/>
    <n v="3.16"/>
    <n v="11.28"/>
    <n v="1.2"/>
    <n v="12405.47"/>
    <n v="240.19"/>
    <n v="152.25"/>
    <n v="521.91999999999996"/>
    <n v="323.54000000000002"/>
    <n v="31.59"/>
    <n v="8.94"/>
    <n v="4.6900000000000004"/>
    <n v="17.27"/>
    <n v="6.83"/>
    <n v="3.38"/>
    <n v="29.21"/>
    <n v="33.46"/>
    <n v="46.83"/>
    <n v="36.81"/>
    <n v="1816.11"/>
    <n v="1034.1300000000001"/>
    <n v="998.44"/>
    <n v="8.9600000000000009"/>
    <n v="0.56000000000000005"/>
    <n v="0.34"/>
    <n v="2.2599999999999998"/>
    <n v="2.19"/>
    <n v="1.24"/>
    <n v="0.37"/>
    <n v="0.55000000000000004"/>
    <n v="1.89"/>
    <n v="0.7"/>
    <n v="0.48"/>
    <n v="0.7"/>
    <n v="0.36"/>
    <n v="6.69"/>
    <n v="24804.33"/>
    <n v="74.97"/>
    <n v="1506.87"/>
    <n v="0.32340000000000002"/>
    <n v="3.8333333333333337E-2"/>
    <n v="0.62039999999999995"/>
    <n v="7.2999999999999995E-2"/>
    <n v="0.1095"/>
    <n v="6.2E-2"/>
    <n v="0.11099999999999999"/>
    <n v="0.16500000000000001"/>
    <n v="0.20999999999999996"/>
    <n v="2.8799999999999999E-2"/>
    <n v="4.1999999999999996E-2"/>
    <n v="1.0800000000000001E-2"/>
    <n v="6.6900000000000001E-2"/>
    <n v="6.3200000000000006E-2"/>
    <n v="1.924333333333333"/>
    <n v="702.38166666666655"/>
    <n v="561.90533333333326"/>
    <n v="3370.6560000000004"/>
    <n v="3112.6560000000004"/>
    <n v="1680.2759999999998"/>
    <n v="1571.046"/>
    <m/>
    <n v="105.07140000000001"/>
    <n v="244.47839999999999"/>
    <s v="India"/>
    <s v="IND"/>
    <x v="851"/>
  </r>
  <r>
    <n v="984"/>
    <x v="983"/>
    <n v="0"/>
    <n v="0"/>
    <n v="0"/>
    <n v="0"/>
    <n v="0"/>
    <n v="0"/>
    <n v="0"/>
    <n v="1.29"/>
    <n v="0.69"/>
    <n v="1.45"/>
    <n v="10"/>
    <n v="0"/>
    <n v="4.5999999999999996"/>
    <n v="0"/>
    <n v="0"/>
    <n v="0"/>
    <n v="0.49"/>
    <n v="4.28"/>
    <n v="0"/>
    <n v="0.62"/>
    <n v="0"/>
    <n v="373.62"/>
    <n v="267.27999999999997"/>
    <n v="0"/>
    <n v="0"/>
    <n v="138.80000000000001"/>
    <n v="5.52"/>
    <n v="10.25"/>
    <n v="33.43"/>
    <n v="0"/>
    <n v="5.17"/>
    <n v="51.73"/>
    <n v="0"/>
    <n v="94.84"/>
    <n v="81.91"/>
    <n v="2076.19"/>
    <n v="1393.9"/>
    <n v="0"/>
    <n v="0"/>
    <n v="0"/>
    <n v="0"/>
    <n v="0"/>
    <n v="1.94"/>
    <n v="0"/>
    <n v="0"/>
    <n v="0"/>
    <n v="0"/>
    <n v="0"/>
    <n v="0"/>
    <n v="0"/>
    <n v="0"/>
    <n v="0"/>
    <n v="0"/>
    <n v="0"/>
    <n v="0"/>
    <n v="0.45539999999999992"/>
    <n v="6.0416666666666667E-2"/>
    <n v="1.1000000000000001"/>
    <n v="0.129"/>
    <n v="9.7000000000000003E-2"/>
    <n v="0"/>
    <n v="0"/>
    <n v="0"/>
    <n v="0"/>
    <n v="0"/>
    <n v="0"/>
    <n v="0"/>
    <n v="0"/>
    <n v="8.5600000000000009E-2"/>
    <n v="0"/>
    <n v="0"/>
    <n v="0"/>
    <n v="0"/>
    <n v="0"/>
    <n v="3149.268"/>
    <n v="3262.9199999999996"/>
    <m/>
    <n v="0"/>
    <n v="0"/>
    <s v="Russia"/>
    <s v="RUS"/>
    <x v="852"/>
  </r>
  <r>
    <n v="985"/>
    <x v="984"/>
    <n v="0"/>
    <n v="0"/>
    <n v="0"/>
    <n v="0"/>
    <n v="0"/>
    <n v="0"/>
    <n v="0"/>
    <n v="0.64"/>
    <n v="0.46"/>
    <n v="0"/>
    <n v="3.98"/>
    <n v="0.35"/>
    <n v="0"/>
    <n v="0"/>
    <n v="0"/>
    <n v="0"/>
    <n v="0"/>
    <n v="0"/>
    <n v="0"/>
    <n v="1.1399999999999999"/>
    <n v="0"/>
    <n v="93.98"/>
    <n v="62.97"/>
    <n v="300.74"/>
    <n v="203"/>
    <n v="23.97"/>
    <n v="0"/>
    <n v="3.52"/>
    <n v="10.6"/>
    <n v="0"/>
    <n v="0"/>
    <n v="32.03"/>
    <n v="25.94"/>
    <n v="42.4"/>
    <n v="20.58"/>
    <n v="0"/>
    <n v="0"/>
    <n v="390.49"/>
    <n v="9.5399999999999991"/>
    <n v="0"/>
    <n v="0"/>
    <n v="0"/>
    <n v="1.88"/>
    <n v="0.9"/>
    <n v="0.39"/>
    <n v="0"/>
    <n v="0"/>
    <n v="0.6"/>
    <n v="0.82"/>
    <n v="0.73"/>
    <n v="0.4"/>
    <n v="0"/>
    <n v="0"/>
    <n v="0"/>
    <n v="0"/>
    <n v="0.30359999999999998"/>
    <n v="0"/>
    <n v="0.43780000000000002"/>
    <n v="6.4000000000000001E-2"/>
    <n v="9.4E-2"/>
    <n v="4.4999999999999998E-2"/>
    <n v="0.11699999999999999"/>
    <n v="0"/>
    <n v="0.18"/>
    <n v="4.9199999999999994E-2"/>
    <n v="4.3799999999999999E-2"/>
    <n v="1.2E-2"/>
    <n v="0"/>
    <n v="0"/>
    <n v="0"/>
    <n v="0"/>
    <n v="0"/>
    <n v="0"/>
    <n v="1979.2680000000003"/>
    <n v="0"/>
    <n v="0"/>
    <m/>
    <n v="0"/>
    <n v="0"/>
    <s v="India"/>
    <s v="IND"/>
    <x v="853"/>
  </r>
  <r>
    <n v="986"/>
    <x v="985"/>
    <n v="11.19"/>
    <n v="0"/>
    <n v="0"/>
    <n v="0"/>
    <n v="0"/>
    <n v="0"/>
    <n v="0"/>
    <n v="1.35"/>
    <n v="0"/>
    <n v="0"/>
    <n v="0"/>
    <n v="0"/>
    <n v="0"/>
    <n v="0"/>
    <n v="0"/>
    <n v="0"/>
    <n v="0"/>
    <n v="0"/>
    <n v="56.36"/>
    <n v="1.65"/>
    <n v="0"/>
    <n v="0"/>
    <n v="0"/>
    <n v="0"/>
    <n v="0"/>
    <n v="0"/>
    <n v="0"/>
    <n v="0"/>
    <n v="0"/>
    <n v="0"/>
    <n v="0"/>
    <n v="0"/>
    <n v="0"/>
    <n v="0"/>
    <n v="0"/>
    <n v="0"/>
    <n v="0"/>
    <n v="0"/>
    <n v="4.4000000000000004"/>
    <n v="0"/>
    <n v="0"/>
    <n v="0"/>
    <n v="0"/>
    <n v="0"/>
    <n v="0"/>
    <n v="0"/>
    <n v="0"/>
    <n v="0"/>
    <n v="0"/>
    <n v="0"/>
    <n v="0"/>
    <n v="0"/>
    <n v="0"/>
    <n v="0"/>
    <n v="0"/>
    <n v="0"/>
    <n v="0"/>
    <n v="0"/>
    <n v="0.13500000000000001"/>
    <n v="0"/>
    <n v="0"/>
    <n v="0"/>
    <n v="0"/>
    <n v="0"/>
    <n v="0"/>
    <n v="0"/>
    <n v="0"/>
    <n v="0"/>
    <n v="0"/>
    <n v="0"/>
    <n v="0"/>
    <n v="0"/>
    <n v="0"/>
    <n v="0"/>
    <n v="0"/>
    <n v="0"/>
    <m/>
    <n v="0"/>
    <n v="0"/>
    <s v="Sweden"/>
    <s v="SWE"/>
    <x v="854"/>
  </r>
  <r>
    <n v="987"/>
    <x v="986"/>
    <n v="0"/>
    <n v="0"/>
    <n v="0"/>
    <n v="0"/>
    <n v="0"/>
    <n v="0.6"/>
    <n v="0"/>
    <n v="1.47"/>
    <n v="0.95"/>
    <n v="2.04"/>
    <n v="6.03"/>
    <n v="0.74"/>
    <n v="6.5"/>
    <n v="1.07"/>
    <n v="1.62"/>
    <n v="0"/>
    <n v="0"/>
    <n v="6.01"/>
    <n v="0"/>
    <n v="1.49"/>
    <n v="0"/>
    <n v="324.95"/>
    <n v="0"/>
    <n v="0"/>
    <n v="0"/>
    <n v="0"/>
    <n v="0"/>
    <n v="15.25"/>
    <n v="0"/>
    <n v="0"/>
    <n v="0"/>
    <n v="0"/>
    <n v="19.73"/>
    <n v="0"/>
    <n v="46.42"/>
    <n v="0"/>
    <n v="0"/>
    <n v="0"/>
    <n v="0"/>
    <n v="0"/>
    <n v="0"/>
    <n v="0"/>
    <n v="3.33"/>
    <n v="1.73"/>
    <n v="1.24"/>
    <n v="0.57999999999999996"/>
    <n v="0"/>
    <n v="1.4"/>
    <n v="1.78"/>
    <n v="1.46"/>
    <n v="1.86"/>
    <n v="6.09"/>
    <n v="0"/>
    <n v="0"/>
    <n v="0"/>
    <n v="0.627"/>
    <n v="8.5000000000000006E-2"/>
    <n v="0.66330000000000011"/>
    <n v="0.14699999999999999"/>
    <n v="0.16650000000000001"/>
    <n v="8.6499999999999994E-2"/>
    <n v="0.372"/>
    <n v="0.17399999999999999"/>
    <n v="0.41999999999999993"/>
    <n v="0.10680000000000001"/>
    <n v="8.7599999999999997E-2"/>
    <n v="5.5800000000000002E-2"/>
    <n v="6.0899999999999996E-2"/>
    <n v="0.1202"/>
    <n v="3.172600000000001"/>
    <n v="1157.9990000000003"/>
    <n v="926.39920000000029"/>
    <n v="0"/>
    <n v="0"/>
    <n v="0"/>
    <n v="0"/>
    <m/>
    <n v="0"/>
    <n v="0"/>
    <s v="Zimbabwe"/>
    <s v="ZWE"/>
    <x v="855"/>
  </r>
  <r>
    <n v="988"/>
    <x v="987"/>
    <n v="2.82"/>
    <n v="9.02"/>
    <n v="2.82"/>
    <n v="2.2599999999999998"/>
    <n v="3.5"/>
    <n v="0.32"/>
    <n v="0.13"/>
    <n v="0.7"/>
    <n v="0.5"/>
    <n v="0.97"/>
    <n v="4.8099999999999996"/>
    <n v="0.32"/>
    <n v="0"/>
    <n v="0"/>
    <n v="0"/>
    <n v="3.55"/>
    <n v="0.23"/>
    <n v="0"/>
    <n v="0"/>
    <n v="1.1399999999999999"/>
    <n v="0"/>
    <n v="511.26"/>
    <n v="563.88"/>
    <n v="1019.02"/>
    <n v="1127.77"/>
    <n v="39.96"/>
    <n v="6.48"/>
    <n v="3.19"/>
    <n v="18.510000000000002"/>
    <n v="0"/>
    <n v="2.82"/>
    <n v="24.95"/>
    <n v="21.62"/>
    <n v="41.89"/>
    <n v="40.18"/>
    <n v="776.91"/>
    <n v="519.24"/>
    <n v="408.82"/>
    <n v="8.91"/>
    <n v="0.45"/>
    <n v="0.17"/>
    <n v="0"/>
    <n v="1.42"/>
    <n v="0.9"/>
    <n v="0.28999999999999998"/>
    <n v="0.39"/>
    <n v="1.49"/>
    <n v="0.77"/>
    <n v="0.47"/>
    <n v="0.5"/>
    <n v="0.33"/>
    <n v="0"/>
    <n v="21991.51"/>
    <n v="47.62"/>
    <n v="1445.8"/>
    <n v="0.32999999999999996"/>
    <n v="4.0416666666666663E-2"/>
    <n v="0.52910000000000001"/>
    <n v="6.9999999999999993E-2"/>
    <n v="7.0999999999999994E-2"/>
    <n v="4.4999999999999998E-2"/>
    <n v="8.6999999999999994E-2"/>
    <n v="0.11699999999999999"/>
    <n v="0.23100000000000001"/>
    <n v="2.8199999999999996E-2"/>
    <n v="0.03"/>
    <n v="9.9000000000000008E-3"/>
    <n v="0"/>
    <n v="0"/>
    <n v="0"/>
    <n v="0"/>
    <n v="0"/>
    <n v="6388.572000000001"/>
    <n v="10397.346000000001"/>
    <n v="3342.0120000000006"/>
    <n v="5322.3359999999993"/>
    <m/>
    <n v="0"/>
    <n v="0"/>
    <s v="India"/>
    <s v="IND"/>
    <x v="856"/>
  </r>
  <r>
    <n v="989"/>
    <x v="988"/>
    <n v="5.64"/>
    <n v="19.739999999999998"/>
    <n v="0"/>
    <n v="0"/>
    <n v="0"/>
    <n v="0"/>
    <n v="0"/>
    <n v="0.68"/>
    <n v="0.45"/>
    <n v="0.95"/>
    <n v="0"/>
    <n v="0.31"/>
    <n v="0"/>
    <n v="0"/>
    <n v="0"/>
    <n v="0"/>
    <n v="0.34"/>
    <n v="3.38"/>
    <n v="7.33"/>
    <n v="1.19"/>
    <n v="0"/>
    <n v="273.48"/>
    <n v="205.25"/>
    <n v="676.66"/>
    <n v="479.3"/>
    <n v="0"/>
    <n v="6.77"/>
    <n v="4.32"/>
    <n v="0"/>
    <n v="0"/>
    <n v="0"/>
    <n v="18.89"/>
    <n v="0"/>
    <n v="40.880000000000003"/>
    <n v="28.19"/>
    <n v="0"/>
    <n v="0"/>
    <n v="0"/>
    <n v="0"/>
    <n v="0.27"/>
    <n v="0"/>
    <n v="0"/>
    <n v="2.2400000000000002"/>
    <n v="0.97"/>
    <n v="0.27"/>
    <n v="0"/>
    <n v="0"/>
    <n v="0.64"/>
    <n v="0.3"/>
    <n v="0.61"/>
    <n v="0.28000000000000003"/>
    <n v="0"/>
    <n v="0"/>
    <n v="0"/>
    <n v="0"/>
    <n v="0.29699999999999999"/>
    <n v="3.9583333333333331E-2"/>
    <n v="0"/>
    <n v="6.8000000000000005E-2"/>
    <n v="0.11200000000000002"/>
    <n v="4.8500000000000001E-2"/>
    <n v="8.1000000000000003E-2"/>
    <n v="0"/>
    <n v="0.192"/>
    <n v="1.7999999999999999E-2"/>
    <n v="3.6600000000000001E-2"/>
    <n v="8.4000000000000012E-3"/>
    <n v="0"/>
    <n v="6.7600000000000007E-2"/>
    <n v="0"/>
    <n v="0"/>
    <n v="0"/>
    <n v="0"/>
    <n v="0"/>
    <n v="0"/>
    <n v="0"/>
    <m/>
    <n v="0"/>
    <n v="0"/>
    <s v="India"/>
    <s v="IND"/>
    <x v="857"/>
  </r>
  <r>
    <n v="990"/>
    <x v="989"/>
    <n v="7.47"/>
    <n v="29.89"/>
    <n v="0"/>
    <n v="1.1499999999999999"/>
    <n v="1.72"/>
    <n v="0.85"/>
    <n v="0.44"/>
    <n v="0.9"/>
    <n v="0.56000000000000005"/>
    <n v="1.24"/>
    <n v="8.43"/>
    <n v="0.55000000000000004"/>
    <n v="5.75"/>
    <n v="0.91"/>
    <n v="1.61"/>
    <n v="0"/>
    <n v="0.46"/>
    <n v="4.21"/>
    <n v="0"/>
    <n v="0.63"/>
    <n v="0"/>
    <n v="336.52"/>
    <n v="216.51"/>
    <n v="661.02"/>
    <n v="431.1"/>
    <n v="81.41"/>
    <n v="7.83"/>
    <n v="8.8699999999999992"/>
    <n v="30.75"/>
    <n v="0"/>
    <n v="4.5999999999999996"/>
    <n v="48.86"/>
    <n v="35.770000000000003"/>
    <n v="78.83"/>
    <n v="136.04"/>
    <n v="2230.2399999999998"/>
    <n v="1169.32"/>
    <n v="560.16999999999996"/>
    <n v="10.56"/>
    <n v="0.98"/>
    <n v="0"/>
    <n v="0"/>
    <n v="0.95"/>
    <n v="1.36"/>
    <n v="0.46"/>
    <n v="0"/>
    <n v="1.7"/>
    <n v="1.03"/>
    <n v="1.44"/>
    <n v="1.1499999999999999"/>
    <n v="0.44"/>
    <n v="6.9"/>
    <n v="0"/>
    <n v="0"/>
    <n v="0"/>
    <n v="0.36960000000000004"/>
    <n v="5.1666666666666666E-2"/>
    <n v="0.92730000000000001"/>
    <n v="0.09"/>
    <n v="4.7500000000000001E-2"/>
    <n v="6.8000000000000005E-2"/>
    <n v="0.13800000000000001"/>
    <n v="0"/>
    <n v="0.309"/>
    <n v="8.6400000000000005E-2"/>
    <n v="6.8999999999999992E-2"/>
    <n v="1.32E-2"/>
    <n v="6.9000000000000006E-2"/>
    <n v="8.4200000000000011E-2"/>
    <n v="0"/>
    <n v="0"/>
    <n v="0"/>
    <n v="4526.5919999999996"/>
    <n v="4389.6480000000001"/>
    <n v="2579.5919999999996"/>
    <n v="2458.3379999999997"/>
    <m/>
    <n v="0"/>
    <n v="0"/>
    <s v="Russia"/>
    <s v="RUS"/>
    <x v="858"/>
  </r>
  <r>
    <n v="991"/>
    <x v="990"/>
    <n v="0"/>
    <n v="0"/>
    <n v="0"/>
    <n v="0.8"/>
    <n v="0"/>
    <n v="0.6"/>
    <n v="0.31"/>
    <n v="0.93"/>
    <n v="0.51"/>
    <n v="1.32"/>
    <n v="7.2"/>
    <n v="0.51"/>
    <n v="4.5999999999999996"/>
    <n v="0.75"/>
    <n v="1.01"/>
    <n v="0"/>
    <n v="0.41"/>
    <n v="3.88"/>
    <n v="0"/>
    <n v="0.6"/>
    <n v="0"/>
    <n v="0"/>
    <n v="0"/>
    <n v="0"/>
    <n v="0"/>
    <n v="86.3"/>
    <n v="6.62"/>
    <n v="10.48"/>
    <n v="0"/>
    <n v="0"/>
    <n v="0"/>
    <n v="93.12"/>
    <n v="33.340000000000003"/>
    <n v="81.430000000000007"/>
    <n v="78.17"/>
    <n v="1839.37"/>
    <n v="1264.57"/>
    <n v="445.47"/>
    <n v="0"/>
    <n v="0"/>
    <n v="0"/>
    <n v="0"/>
    <n v="1.45"/>
    <n v="0"/>
    <n v="0.52"/>
    <n v="0"/>
    <n v="1.35"/>
    <n v="1.01"/>
    <n v="0"/>
    <n v="1.3"/>
    <n v="0"/>
    <n v="6.48"/>
    <n v="0"/>
    <n v="0"/>
    <n v="0"/>
    <n v="0.33659999999999995"/>
    <n v="5.5E-2"/>
    <n v="0.79200000000000004"/>
    <n v="9.2999999999999999E-2"/>
    <n v="7.2499999999999995E-2"/>
    <n v="0"/>
    <n v="0.156"/>
    <n v="0"/>
    <n v="0.30300000000000005"/>
    <n v="0"/>
    <n v="7.8E-2"/>
    <n v="0"/>
    <n v="6.480000000000001E-2"/>
    <n v="7.7600000000000002E-2"/>
    <n v="0"/>
    <n v="0"/>
    <n v="0"/>
    <n v="0"/>
    <n v="0"/>
    <n v="0"/>
    <n v="0"/>
    <m/>
    <n v="0"/>
    <n v="0"/>
    <s v="Russia"/>
    <s v="RUS"/>
    <x v="859"/>
  </r>
  <r>
    <n v="992"/>
    <x v="991"/>
    <n v="2.2599999999999998"/>
    <n v="11.28"/>
    <n v="0"/>
    <n v="0"/>
    <n v="0"/>
    <n v="0.48"/>
    <n v="0.18"/>
    <n v="0.68"/>
    <n v="0.48"/>
    <n v="0.95"/>
    <n v="6.36"/>
    <n v="0.34"/>
    <n v="0"/>
    <n v="0"/>
    <n v="0"/>
    <n v="0"/>
    <n v="0"/>
    <n v="0"/>
    <n v="0"/>
    <n v="1.1499999999999999"/>
    <n v="0"/>
    <n v="0"/>
    <n v="0"/>
    <n v="0"/>
    <n v="0"/>
    <n v="0"/>
    <n v="5.54"/>
    <n v="3.33"/>
    <n v="18.72"/>
    <n v="0"/>
    <n v="3.1"/>
    <n v="25.37"/>
    <n v="25.94"/>
    <n v="45.11"/>
    <n v="30.07"/>
    <n v="0"/>
    <n v="0"/>
    <n v="578.29999999999995"/>
    <n v="0"/>
    <n v="0"/>
    <n v="0"/>
    <n v="0"/>
    <n v="2.0699999999999998"/>
    <n v="1.1000000000000001"/>
    <n v="0.31"/>
    <n v="0"/>
    <n v="1.52"/>
    <n v="0.65"/>
    <n v="0.46"/>
    <n v="0.46"/>
    <n v="0.31"/>
    <n v="0"/>
    <n v="0"/>
    <n v="0"/>
    <n v="0"/>
    <n v="0.31679999999999997"/>
    <n v="3.9583333333333331E-2"/>
    <n v="0.69960000000000011"/>
    <n v="6.8000000000000005E-2"/>
    <n v="0.10349999999999999"/>
    <n v="5.5000000000000007E-2"/>
    <n v="9.2999999999999999E-2"/>
    <n v="0"/>
    <n v="0.19500000000000001"/>
    <n v="2.7600000000000003E-2"/>
    <n v="2.7600000000000003E-2"/>
    <n v="9.2999999999999992E-3"/>
    <n v="0"/>
    <n v="0"/>
    <n v="0"/>
    <n v="0"/>
    <n v="0"/>
    <n v="0"/>
    <n v="0"/>
    <n v="0"/>
    <n v="0"/>
    <m/>
    <n v="0"/>
    <n v="0"/>
    <s v="India"/>
    <s v="IND"/>
    <x v="860"/>
  </r>
  <r>
    <n v="993"/>
    <x v="992"/>
    <n v="0"/>
    <n v="0"/>
    <n v="0"/>
    <n v="0"/>
    <n v="0"/>
    <n v="0"/>
    <n v="0"/>
    <n v="0.96"/>
    <n v="0"/>
    <n v="0"/>
    <n v="0"/>
    <n v="0"/>
    <n v="0"/>
    <n v="0"/>
    <n v="0"/>
    <n v="0"/>
    <n v="0"/>
    <n v="0"/>
    <n v="0"/>
    <n v="1.64"/>
    <n v="0"/>
    <n v="812.5"/>
    <n v="0"/>
    <n v="0"/>
    <n v="0"/>
    <n v="0"/>
    <n v="0"/>
    <n v="0"/>
    <n v="0"/>
    <n v="0"/>
    <n v="0"/>
    <n v="0"/>
    <n v="0"/>
    <n v="0"/>
    <n v="0"/>
    <n v="0"/>
    <n v="0"/>
    <n v="0"/>
    <n v="0"/>
    <n v="0"/>
    <n v="0"/>
    <n v="0"/>
    <n v="0"/>
    <n v="0"/>
    <n v="0"/>
    <n v="0"/>
    <n v="0"/>
    <n v="0"/>
    <n v="0"/>
    <n v="0"/>
    <n v="0"/>
    <n v="0"/>
    <n v="0"/>
    <n v="0"/>
    <n v="0"/>
    <n v="0"/>
    <n v="0"/>
    <n v="0"/>
    <n v="9.6000000000000002E-2"/>
    <n v="0"/>
    <n v="0"/>
    <n v="0"/>
    <n v="0"/>
    <n v="0"/>
    <n v="0"/>
    <n v="0"/>
    <n v="0"/>
    <n v="0"/>
    <n v="0"/>
    <n v="0"/>
    <n v="0"/>
    <n v="0"/>
    <n v="0"/>
    <n v="0"/>
    <n v="0"/>
    <n v="0"/>
    <m/>
    <n v="0"/>
    <n v="0"/>
    <s v="Portugal"/>
    <s v="PRT"/>
    <x v="861"/>
  </r>
  <r>
    <n v="994"/>
    <x v="993"/>
    <n v="0"/>
    <n v="0"/>
    <n v="0"/>
    <n v="0"/>
    <n v="0"/>
    <n v="0"/>
    <n v="0"/>
    <n v="0.82"/>
    <n v="0"/>
    <n v="0"/>
    <n v="0"/>
    <n v="0"/>
    <n v="0"/>
    <n v="0"/>
    <n v="0"/>
    <n v="0"/>
    <n v="0"/>
    <n v="0"/>
    <n v="0"/>
    <n v="1.19"/>
    <n v="0"/>
    <n v="124.21"/>
    <n v="88.34"/>
    <n v="295.10000000000002"/>
    <n v="199.24"/>
    <n v="0"/>
    <n v="7.32"/>
    <n v="3.94"/>
    <n v="19.45"/>
    <n v="0"/>
    <n v="0"/>
    <n v="0"/>
    <n v="0"/>
    <n v="0"/>
    <n v="0"/>
    <n v="0"/>
    <n v="0"/>
    <n v="346.16"/>
    <n v="0"/>
    <n v="0"/>
    <n v="0"/>
    <n v="0"/>
    <n v="0"/>
    <n v="0"/>
    <n v="0"/>
    <n v="0"/>
    <n v="0"/>
    <n v="0"/>
    <n v="0"/>
    <n v="0"/>
    <n v="0"/>
    <n v="0"/>
    <n v="0"/>
    <n v="0"/>
    <n v="0"/>
    <n v="0"/>
    <n v="0"/>
    <n v="0"/>
    <n v="8.199999999999999E-2"/>
    <n v="0"/>
    <n v="0"/>
    <n v="0"/>
    <n v="0"/>
    <n v="0"/>
    <n v="0"/>
    <n v="0"/>
    <n v="0"/>
    <n v="0"/>
    <n v="0"/>
    <n v="0"/>
    <n v="0"/>
    <n v="0"/>
    <n v="0"/>
    <n v="0"/>
    <n v="0"/>
    <n v="0"/>
    <m/>
    <n v="0"/>
    <n v="0"/>
    <s v="India"/>
    <s v="IND"/>
    <x v="862"/>
  </r>
  <r>
    <n v="995"/>
    <x v="994"/>
    <n v="2.2599999999999998"/>
    <n v="0"/>
    <n v="0"/>
    <n v="0"/>
    <n v="0"/>
    <n v="0"/>
    <n v="0"/>
    <n v="0.56000000000000005"/>
    <n v="0"/>
    <n v="0"/>
    <n v="0"/>
    <n v="0"/>
    <n v="0"/>
    <n v="0"/>
    <n v="0"/>
    <n v="0"/>
    <n v="0"/>
    <n v="0"/>
    <n v="0"/>
    <n v="1.2"/>
    <n v="0"/>
    <n v="156.47999999999999"/>
    <n v="0"/>
    <n v="295.10000000000002"/>
    <n v="165.41"/>
    <n v="0"/>
    <n v="0"/>
    <n v="0"/>
    <n v="0"/>
    <n v="0"/>
    <n v="0"/>
    <n v="0"/>
    <n v="0"/>
    <n v="0"/>
    <n v="0"/>
    <n v="0"/>
    <n v="0"/>
    <n v="0"/>
    <n v="0"/>
    <n v="0"/>
    <n v="0"/>
    <n v="0"/>
    <n v="0"/>
    <n v="0"/>
    <n v="0"/>
    <n v="0"/>
    <n v="0"/>
    <n v="0"/>
    <n v="0"/>
    <n v="0"/>
    <n v="0"/>
    <n v="0"/>
    <n v="0"/>
    <n v="0"/>
    <n v="0"/>
    <n v="0"/>
    <n v="0"/>
    <n v="0"/>
    <n v="5.6000000000000008E-2"/>
    <n v="0"/>
    <n v="0"/>
    <n v="0"/>
    <n v="0"/>
    <n v="0"/>
    <n v="0"/>
    <n v="0"/>
    <n v="0"/>
    <n v="0"/>
    <n v="0"/>
    <n v="0"/>
    <n v="0"/>
    <n v="0"/>
    <n v="0"/>
    <n v="0"/>
    <n v="0"/>
    <n v="0"/>
    <m/>
    <n v="0"/>
    <n v="0"/>
    <s v="India"/>
    <s v="IND"/>
    <x v="863"/>
  </r>
  <r>
    <n v="996"/>
    <x v="995"/>
    <n v="8.0500000000000007"/>
    <n v="34.49"/>
    <n v="4.5999999999999996"/>
    <n v="3.1"/>
    <n v="3.22"/>
    <n v="1.04"/>
    <n v="0.56999999999999995"/>
    <n v="0.98"/>
    <n v="0.63"/>
    <n v="1.36"/>
    <n v="9.3000000000000007"/>
    <n v="0.6"/>
    <n v="6.9"/>
    <n v="0.85"/>
    <n v="1.8"/>
    <n v="2.41"/>
    <n v="0.63"/>
    <n v="4.18"/>
    <n v="29.2"/>
    <n v="0.62"/>
    <n v="32763.81"/>
    <n v="810.01"/>
    <n v="482.34"/>
    <n v="1678.46"/>
    <n v="923.04"/>
    <n v="113.23"/>
    <n v="5.99"/>
    <n v="6.79"/>
    <n v="35.43"/>
    <n v="25.13"/>
    <n v="5.75"/>
    <n v="84.26"/>
    <n v="44.05"/>
    <n v="108.14"/>
    <n v="116.38"/>
    <n v="6094.59"/>
    <n v="3150.11"/>
    <n v="1121.8"/>
    <n v="10.8"/>
    <n v="2.2999999999999998"/>
    <n v="0.46"/>
    <n v="6.21"/>
    <n v="1.33"/>
    <n v="1.57"/>
    <n v="0.56999999999999995"/>
    <n v="1.1399999999999999"/>
    <n v="2.54"/>
    <n v="1.31"/>
    <n v="2.68"/>
    <n v="1.21"/>
    <n v="0.59"/>
    <n v="8.34"/>
    <n v="33133.22"/>
    <n v="484.04"/>
    <n v="10700"/>
    <n v="0.41579999999999995"/>
    <n v="5.6666666666666671E-2"/>
    <n v="1.0230000000000001"/>
    <n v="9.8000000000000004E-2"/>
    <n v="6.6500000000000004E-2"/>
    <n v="7.85E-2"/>
    <n v="0.17099999999999999"/>
    <n v="0.34199999999999997"/>
    <n v="0.39300000000000002"/>
    <n v="0.1608"/>
    <n v="7.2599999999999998E-2"/>
    <n v="1.77E-2"/>
    <n v="8.3400000000000002E-2"/>
    <n v="8.3599999999999994E-2"/>
    <n v="3.0625666666666675"/>
    <n v="1117.8368333333337"/>
    <n v="894.26946666666709"/>
    <n v="10805.255999999999"/>
    <n v="9003.0360000000001"/>
    <n v="5594.5559999999996"/>
    <n v="5036.7359999999999"/>
    <m/>
    <n v="225.27369999999996"/>
    <n v="1266.0736999999999"/>
    <s v="Russia"/>
    <s v="RUS"/>
    <x v="86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n v="1"/>
    <s v="Albania"/>
    <n v="8.1199999999999992"/>
    <n v="39.36"/>
    <n v="6.89"/>
    <n v="2.46"/>
    <n v="3.28"/>
    <n v="1.53"/>
    <n v="0.76"/>
    <n v="1.78"/>
    <n v="0.87"/>
    <n v="3.21"/>
    <n v="10.4"/>
    <n v="0.61"/>
    <n v="9.84"/>
    <n v="1.26"/>
    <n v="1.79"/>
    <n v="3.44"/>
    <n v="0.39"/>
    <n v="6.81"/>
    <n v="15.74"/>
    <n v="1.88"/>
    <n v="0"/>
    <n v="457.64"/>
    <n v="325.85000000000002"/>
    <n v="883.69"/>
    <n v="510.43"/>
    <n v="89.28"/>
    <n v="15.93"/>
    <n v="15.26"/>
    <n v="39.65"/>
    <n v="19.97"/>
    <n v="7.87"/>
    <n v="53.86"/>
    <n v="46.42"/>
    <n v="90.57"/>
    <n v="113.46"/>
    <n v="2303.5"/>
    <n v="1264.23"/>
    <n v="557.35"/>
    <n v="5.41"/>
    <n v="2.95"/>
    <n v="3.12"/>
    <n v="14.76"/>
    <n v="1.33"/>
    <n v="1.49"/>
    <n v="1.02"/>
    <n v="1.1599999999999999"/>
    <n v="1.65"/>
    <n v="1.95"/>
    <n v="1.59"/>
    <n v="2.2400000000000002"/>
    <n v="1.1299999999999999"/>
    <n v="12.63"/>
    <n v="31408.36"/>
    <n v="209.04"/>
    <n v="4578.5600000000004"/>
    <n v="0.57420000000000004"/>
    <n v="0.13375000000000001"/>
    <n v="1.1440000000000001"/>
    <n v="0.17799999999999999"/>
    <n v="6.6500000000000004E-2"/>
    <n v="7.4499999999999997E-2"/>
    <n v="0.30599999999999999"/>
    <n v="0.34799999999999998"/>
    <n v="0.58499999999999996"/>
    <n v="9.5399999999999999E-2"/>
    <n v="0.13440000000000002"/>
    <n v="3.39E-2"/>
    <n v="0.12630000000000002"/>
    <n v="0.13620000000000002"/>
    <n v="3.9361500000000005"/>
    <n v="1436.6947500000001"/>
    <n v="1149.3558"/>
    <n v="5967.6120000000001"/>
    <n v="5166.174"/>
    <n v="3411.3119999999994"/>
    <n v="3504.9539999999997"/>
    <m/>
    <n v="170.97810000000001"/>
    <n v="613.09410000000003"/>
    <s v="Albania"/>
    <s v="ALB"/>
    <s v="Country"/>
    <x v="0"/>
    <x v="0"/>
  </r>
  <r>
    <n v="2"/>
    <s v="Algeria"/>
    <n v="2.93"/>
    <n v="22.01"/>
    <n v="3.67"/>
    <n v="1.47"/>
    <n v="2.38"/>
    <n v="0.54"/>
    <n v="0.22"/>
    <n v="0.9"/>
    <n v="0.14000000000000001"/>
    <n v="1.78"/>
    <n v="6.97"/>
    <n v="0.3"/>
    <n v="7.34"/>
    <n v="1.74"/>
    <n v="2.2599999999999998"/>
    <n v="2.57"/>
    <n v="0.18"/>
    <n v="5.41"/>
    <n v="11"/>
    <n v="0.33"/>
    <n v="32280.33"/>
    <n v="184.17"/>
    <n v="111.31"/>
    <n v="299.24"/>
    <n v="181.68"/>
    <n v="37.78"/>
    <n v="21.94"/>
    <n v="9.83"/>
    <n v="21.26"/>
    <n v="8.66"/>
    <n v="5.5"/>
    <n v="36.26"/>
    <n v="47.83"/>
    <n v="72.13"/>
    <n v="71.040000000000006"/>
    <n v="1354.94"/>
    <n v="747.85"/>
    <n v="289.36"/>
    <n v="6.5"/>
    <n v="1.1000000000000001"/>
    <n v="0.4"/>
    <n v="4.4000000000000004"/>
    <n v="3.41"/>
    <n v="1.85"/>
    <n v="0.48"/>
    <n v="0.56999999999999995"/>
    <n v="0.75"/>
    <n v="1.63"/>
    <n v="0.76"/>
    <n v="3.17"/>
    <n v="0.5"/>
    <n v="15.25"/>
    <n v="32891.699999999997"/>
    <n v="78.03"/>
    <n v="2404.7199999999998"/>
    <n v="9.240000000000001E-2"/>
    <n v="7.4166666666666672E-2"/>
    <n v="0.76670000000000005"/>
    <n v="0.09"/>
    <n v="0.17050000000000001"/>
    <n v="9.2499999999999999E-2"/>
    <n v="0.14399999999999999"/>
    <n v="0.17099999999999999"/>
    <n v="0.48899999999999999"/>
    <n v="4.5599999999999995E-2"/>
    <n v="0.19019999999999998"/>
    <n v="1.4999999999999999E-2"/>
    <n v="0.15250000000000002"/>
    <n v="0.1082"/>
    <n v="2.6017666666666668"/>
    <n v="949.64483333333339"/>
    <n v="759.71586666666678"/>
    <n v="2133.7559999999999"/>
    <n v="1885.3919999999998"/>
    <n v="1443.336"/>
    <n v="1252.0619999999999"/>
    <m/>
    <n v="139.91540000000001"/>
    <n v="369.38739999999996"/>
    <s v="Algeria"/>
    <s v="DZA"/>
    <s v="Country"/>
    <x v="1"/>
    <x v="1"/>
  </r>
  <r>
    <n v="3"/>
    <s v="Argentina"/>
    <n v="7"/>
    <n v="25"/>
    <n v="5"/>
    <n v="1.62"/>
    <n v="3"/>
    <n v="1.1000000000000001"/>
    <n v="0.94"/>
    <n v="0.84"/>
    <n v="1.22"/>
    <n v="1.61"/>
    <n v="6.93"/>
    <n v="1.08"/>
    <n v="3"/>
    <n v="1.1000000000000001"/>
    <n v="1.63"/>
    <n v="2"/>
    <n v="0.2"/>
    <n v="4.1399999999999997"/>
    <n v="14.5"/>
    <n v="0.81"/>
    <n v="20000"/>
    <n v="375.08"/>
    <n v="265.58999999999997"/>
    <n v="715.95"/>
    <n v="462.81"/>
    <n v="37.54"/>
    <n v="14.84"/>
    <n v="17.600000000000001"/>
    <n v="17.3"/>
    <n v="6.67"/>
    <n v="4"/>
    <n v="81.849999999999994"/>
    <n v="73.78"/>
    <n v="112.34"/>
    <n v="117.11"/>
    <n v="2311.54"/>
    <n v="1669.23"/>
    <n v="407.56"/>
    <n v="98"/>
    <n v="0.9"/>
    <n v="0.94"/>
    <n v="4.37"/>
    <n v="1.76"/>
    <n v="1.2"/>
    <n v="1.05"/>
    <n v="0.98"/>
    <n v="1.55"/>
    <n v="0.9"/>
    <n v="1.79"/>
    <n v="1.35"/>
    <n v="0.99"/>
    <n v="5.45"/>
    <n v="24722.22"/>
    <n v="174.58"/>
    <n v="8963.65"/>
    <n v="0.80519999999999992"/>
    <n v="6.7083333333333342E-2"/>
    <n v="0.76229999999999998"/>
    <n v="8.3999999999999991E-2"/>
    <n v="8.7999999999999995E-2"/>
    <n v="0.06"/>
    <n v="0.31500000000000006"/>
    <n v="0.29399999999999998"/>
    <n v="0.27"/>
    <n v="0.10740000000000001"/>
    <n v="8.1000000000000003E-2"/>
    <n v="2.9699999999999997E-2"/>
    <n v="5.4500000000000007E-2"/>
    <n v="8.2799999999999999E-2"/>
    <n v="3.1009833333333341"/>
    <n v="1131.858916666667"/>
    <n v="905.48713333333365"/>
    <n v="4662.1560000000009"/>
    <n v="4432.7699999999995"/>
    <n v="2616.9360000000001"/>
    <n v="2657.79"/>
    <m/>
    <n v="246.1097"/>
    <n v="1127.9747"/>
    <s v="Argentina"/>
    <s v="ARG"/>
    <s v="Country"/>
    <x v="2"/>
    <x v="0"/>
  </r>
  <r>
    <n v="4"/>
    <s v="Armenia"/>
    <n v="10.41"/>
    <n v="52.07"/>
    <n v="7.81"/>
    <n v="2.08"/>
    <n v="3.12"/>
    <n v="1.1100000000000001"/>
    <n v="0.64"/>
    <n v="1.56"/>
    <n v="0.76"/>
    <n v="2.21"/>
    <n v="8.68"/>
    <n v="0.72"/>
    <n v="9.11"/>
    <n v="1.32"/>
    <n v="1.94"/>
    <n v="2.6"/>
    <n v="0.26"/>
    <n v="7.23"/>
    <n v="0"/>
    <n v="1.1599999999999999"/>
    <n v="0"/>
    <n v="982.65"/>
    <n v="656.02"/>
    <n v="1554.76"/>
    <n v="999.95"/>
    <n v="116.05"/>
    <n v="21.53"/>
    <n v="9.5"/>
    <n v="76.53"/>
    <n v="0"/>
    <n v="6.51"/>
    <n v="78.44"/>
    <n v="58.97"/>
    <n v="127.7"/>
    <n v="105.87"/>
    <n v="3155.5"/>
    <n v="1546.38"/>
    <n v="731.99"/>
    <n v="13.77"/>
    <n v="1.82"/>
    <n v="0.39"/>
    <n v="4.6900000000000004"/>
    <n v="1.21"/>
    <n v="1.78"/>
    <n v="0.77"/>
    <n v="0.86"/>
    <n v="3.11"/>
    <n v="2.35"/>
    <n v="1.84"/>
    <n v="1.76"/>
    <n v="0.71"/>
    <n v="11.83"/>
    <n v="32974.54"/>
    <n v="265.52999999999997"/>
    <n v="0"/>
    <n v="0.50160000000000005"/>
    <n v="9.2083333333333336E-2"/>
    <n v="0.95479999999999998"/>
    <n v="0.156"/>
    <n v="6.0499999999999998E-2"/>
    <n v="8.8999999999999996E-2"/>
    <n v="0.23100000000000001"/>
    <n v="0.25800000000000001"/>
    <n v="0.70500000000000007"/>
    <n v="0.11040000000000001"/>
    <n v="0.1056"/>
    <n v="2.1299999999999999E-2"/>
    <n v="0.1183"/>
    <n v="0.14460000000000001"/>
    <n v="3.5481833333333332"/>
    <n v="1295.0869166666666"/>
    <n v="1036.0695333333333"/>
    <n v="10133.531999999999"/>
    <n v="9718.6500000000015"/>
    <n v="6700.8720000000012"/>
    <n v="6623.2799999999988"/>
    <m/>
    <n v="0"/>
    <n v="0"/>
    <s v="Armenia"/>
    <s v="ARM"/>
    <s v="Country"/>
    <x v="0"/>
    <x v="0"/>
  </r>
  <r>
    <n v="5"/>
    <s v="Australia"/>
    <n v="16.53"/>
    <n v="92.58"/>
    <n v="9.92"/>
    <n v="7.27"/>
    <n v="7.94"/>
    <n v="2.71"/>
    <n v="2.37"/>
    <n v="1.61"/>
    <n v="2.52"/>
    <n v="3.99"/>
    <n v="11.36"/>
    <n v="1.82"/>
    <n v="13.23"/>
    <n v="5.12"/>
    <n v="5.58"/>
    <n v="29.63"/>
    <n v="3.31"/>
    <n v="8.7799999999999994"/>
    <n v="129.38999999999999"/>
    <n v="1.35"/>
    <n v="26452.26"/>
    <n v="1648.16"/>
    <n v="1308.4100000000001"/>
    <n v="2730.82"/>
    <n v="1959.28"/>
    <n v="235.06"/>
    <n v="58.16"/>
    <n v="29.04"/>
    <n v="57.15"/>
    <n v="20.010000000000002"/>
    <n v="15.21"/>
    <n v="88.46"/>
    <n v="66.680000000000007"/>
    <n v="122.84"/>
    <n v="144.71"/>
    <n v="8723.51"/>
    <n v="6818.37"/>
    <n v="3364.56"/>
    <n v="6.05"/>
    <n v="3.97"/>
    <n v="1.98"/>
    <n v="39.68"/>
    <n v="3.32"/>
    <n v="2.86"/>
    <n v="2.5"/>
    <n v="2.2799999999999998"/>
    <n v="3.58"/>
    <n v="2.31"/>
    <n v="4.21"/>
    <n v="2.63"/>
    <n v="2.2400000000000002"/>
    <n v="15.59"/>
    <n v="22713.46"/>
    <n v="1594.18"/>
    <n v="12908.94"/>
    <n v="1.6631999999999998"/>
    <n v="0.16625000000000001"/>
    <n v="1.2496"/>
    <n v="0.161"/>
    <n v="0.16599999999999998"/>
    <n v="0.14299999999999999"/>
    <n v="0.75"/>
    <n v="0.68399999999999994"/>
    <n v="0.69299999999999995"/>
    <n v="0.25259999999999999"/>
    <n v="0.1578"/>
    <n v="6.720000000000001E-2"/>
    <n v="0.15590000000000001"/>
    <n v="0.17560000000000001"/>
    <n v="6.4851499999999991"/>
    <n v="2367.0797499999999"/>
    <n v="1893.6638"/>
    <n v="18109.103999999999"/>
    <n v="19113.576000000001"/>
    <n v="11613.144"/>
    <n v="13255.746000000001"/>
    <m/>
    <n v="363.85219999999998"/>
    <n v="1525.3562000000002"/>
    <s v="Australia"/>
    <s v="AUS"/>
    <s v="Country"/>
    <x v="3"/>
    <x v="2"/>
  </r>
  <r>
    <n v="6"/>
    <s v="Austria"/>
    <n v="16.16"/>
    <n v="70.010000000000005"/>
    <n v="10.77"/>
    <n v="4.8499999999999996"/>
    <n v="4.3099999999999996"/>
    <n v="3.03"/>
    <n v="2.58"/>
    <n v="1.59"/>
    <n v="2.78"/>
    <n v="4.43"/>
    <n v="17.64"/>
    <n v="0.74"/>
    <n v="8.6199999999999992"/>
    <n v="1.35"/>
    <n v="1.79"/>
    <n v="6.46"/>
    <n v="2.59"/>
    <n v="14.31"/>
    <n v="53.85"/>
    <n v="1.77"/>
    <n v="28004.48"/>
    <n v="958.37"/>
    <n v="752.49"/>
    <n v="1762.87"/>
    <n v="1344.92"/>
    <n v="354.18"/>
    <n v="35.69"/>
    <n v="19.329999999999998"/>
    <n v="36.81"/>
    <n v="21.91"/>
    <n v="12.93"/>
    <n v="102.39"/>
    <n v="43.27"/>
    <n v="95.84"/>
    <n v="119.77"/>
    <n v="7525.4"/>
    <n v="5089.75"/>
    <n v="2807.73"/>
    <n v="3.13"/>
    <n v="4.42"/>
    <n v="1.95"/>
    <n v="32.31"/>
    <n v="2.6"/>
    <n v="2.89"/>
    <n v="1.97"/>
    <n v="1.83"/>
    <n v="3.87"/>
    <n v="2.41"/>
    <n v="4.6100000000000003"/>
    <n v="2.2400000000000002"/>
    <n v="1.84"/>
    <n v="21.19"/>
    <n v="28407.75"/>
    <n v="320.05"/>
    <n v="18076.560000000001"/>
    <n v="1.8348"/>
    <n v="0.18458333333333332"/>
    <n v="1.9404000000000003"/>
    <n v="0.159"/>
    <n v="0.13"/>
    <n v="0.14450000000000002"/>
    <n v="0.59099999999999997"/>
    <n v="0.54900000000000004"/>
    <n v="0.72300000000000009"/>
    <n v="0.27660000000000001"/>
    <n v="0.13440000000000002"/>
    <n v="5.5200000000000006E-2"/>
    <n v="0.21190000000000003"/>
    <n v="0.28620000000000001"/>
    <n v="7.2205833333333347"/>
    <n v="2635.512916666667"/>
    <n v="2108.4103333333337"/>
    <n v="12903.935999999998"/>
    <n v="14275.752"/>
    <n v="8076.9359999999997"/>
    <n v="8943.8820000000014"/>
    <m/>
    <n v="267.55220000000003"/>
    <n v="2021.3582000000001"/>
    <s v="Austria"/>
    <s v="AUT"/>
    <s v="Country"/>
    <x v="0"/>
    <x v="2"/>
  </r>
  <r>
    <n v="7"/>
    <s v="Azerbaijan"/>
    <n v="8.82"/>
    <n v="34.119999999999997"/>
    <n v="7.35"/>
    <n v="1.31"/>
    <n v="2.35"/>
    <n v="0.59"/>
    <n v="0.36"/>
    <n v="1.39"/>
    <n v="0.45"/>
    <n v="1.58"/>
    <n v="5.2"/>
    <n v="0.57999999999999996"/>
    <n v="7.65"/>
    <n v="1.3"/>
    <n v="2.71"/>
    <n v="3.53"/>
    <n v="0.24"/>
    <n v="4.55"/>
    <n v="17.649999999999999"/>
    <n v="0.64"/>
    <n v="23529.41"/>
    <n v="389.47"/>
    <n v="231.93"/>
    <n v="791.18"/>
    <n v="408.43"/>
    <n v="55.72"/>
    <n v="13.92"/>
    <n v="12.57"/>
    <n v="37.75"/>
    <n v="24.22"/>
    <n v="5.29"/>
    <n v="52.07"/>
    <n v="49.8"/>
    <n v="113.34"/>
    <n v="83.69"/>
    <n v="1700.29"/>
    <n v="869.57"/>
    <n v="430.75"/>
    <n v="9.1"/>
    <n v="1.47"/>
    <n v="0.59"/>
    <n v="3.35"/>
    <n v="1.18"/>
    <n v="1.47"/>
    <n v="0.75"/>
    <n v="0.59"/>
    <n v="3.29"/>
    <n v="2.39"/>
    <n v="1.74"/>
    <n v="1.73"/>
    <n v="0.61"/>
    <n v="9.42"/>
    <n v="24803.919999999998"/>
    <n v="227.68"/>
    <n v="6095.59"/>
    <n v="0.29699999999999999"/>
    <n v="6.5833333333333341E-2"/>
    <n v="0.57200000000000006"/>
    <n v="0.13899999999999998"/>
    <n v="5.8999999999999997E-2"/>
    <n v="7.3499999999999996E-2"/>
    <n v="0.22500000000000001"/>
    <n v="0.17699999999999999"/>
    <n v="0.71699999999999997"/>
    <n v="0.10440000000000001"/>
    <n v="0.1038"/>
    <n v="1.83E-2"/>
    <n v="9.4200000000000006E-2"/>
    <n v="9.0999999999999998E-2"/>
    <n v="2.7370333333333337"/>
    <n v="999.01716666666675"/>
    <n v="799.21373333333349"/>
    <n v="5190.2280000000001"/>
    <n v="4040.3580000000002"/>
    <n v="2779.9680000000003"/>
    <n v="2451.8580000000002"/>
    <m/>
    <n v="182.3897"/>
    <n v="774.29870000000005"/>
    <s v="Azerbaijan"/>
    <s v="AZE"/>
    <s v="Country"/>
    <x v="0"/>
    <x v="0"/>
  </r>
  <r>
    <n v="8"/>
    <s v="Bahrain"/>
    <n v="10.61"/>
    <n v="42.45"/>
    <n v="7.16"/>
    <n v="6.63"/>
    <n v="10.3"/>
    <n v="1.04"/>
    <n v="0.35"/>
    <n v="1.57"/>
    <n v="1.58"/>
    <n v="2.67"/>
    <n v="9.11"/>
    <n v="0.71"/>
    <n v="26.53"/>
    <n v="3.41"/>
    <n v="4.6399999999999997"/>
    <n v="0"/>
    <n v="0.93"/>
    <n v="6.66"/>
    <n v="0"/>
    <n v="0.32"/>
    <n v="0"/>
    <n v="860.16"/>
    <n v="610.47"/>
    <n v="1634.86"/>
    <n v="1108.7"/>
    <n v="118.43"/>
    <n v="41.56"/>
    <n v="26.53"/>
    <n v="81.25"/>
    <n v="52"/>
    <n v="10.61"/>
    <n v="54.83"/>
    <n v="42.45"/>
    <n v="92.85"/>
    <n v="90.86"/>
    <n v="0"/>
    <n v="0"/>
    <n v="1981.4"/>
    <n v="0"/>
    <n v="5.31"/>
    <n v="0"/>
    <n v="0"/>
    <n v="2.52"/>
    <n v="2.06"/>
    <n v="0.91"/>
    <n v="1.63"/>
    <n v="5.17"/>
    <n v="2.29"/>
    <n v="1.44"/>
    <n v="2.16"/>
    <n v="0.96"/>
    <n v="13.84"/>
    <n v="18537.29"/>
    <n v="472.37"/>
    <n v="9232.17"/>
    <n v="1.0427999999999999"/>
    <n v="0.11125"/>
    <n v="1.0021"/>
    <n v="0.157"/>
    <n v="0.126"/>
    <n v="0.10300000000000001"/>
    <n v="0.27300000000000002"/>
    <n v="0.48899999999999993"/>
    <n v="0.68700000000000006"/>
    <n v="8.6400000000000005E-2"/>
    <n v="0.12959999999999999"/>
    <n v="2.8799999999999999E-2"/>
    <n v="0.13840000000000002"/>
    <n v="0.13320000000000001"/>
    <n v="4.5075500000000011"/>
    <n v="1645.2557500000005"/>
    <n v="1316.2046000000005"/>
    <n v="10778.664000000001"/>
    <n v="10752.552000000001"/>
    <n v="6130.4639999999999"/>
    <n v="6268.482"/>
    <m/>
    <n v="0"/>
    <n v="0"/>
    <s v="Bahrain"/>
    <s v="BHR"/>
    <s v="Country"/>
    <x v="1"/>
    <x v="2"/>
  </r>
  <r>
    <n v="9"/>
    <s v="Bangladesh"/>
    <n v="1.87"/>
    <n v="9.33"/>
    <n v="5.6"/>
    <n v="0"/>
    <n v="0"/>
    <n v="0.33"/>
    <n v="0.17"/>
    <n v="0.85"/>
    <n v="0.69"/>
    <n v="1.35"/>
    <n v="9.59"/>
    <n v="0.28999999999999998"/>
    <n v="0"/>
    <n v="0"/>
    <n v="0"/>
    <n v="2.98"/>
    <n v="0.47"/>
    <n v="3.19"/>
    <n v="16.79"/>
    <n v="1.21"/>
    <n v="0"/>
    <n v="119.65"/>
    <n v="69.14"/>
    <n v="314.70999999999998"/>
    <n v="167.13"/>
    <n v="31.84"/>
    <n v="17.91"/>
    <n v="5.54"/>
    <n v="16.440000000000001"/>
    <n v="12.64"/>
    <n v="4.66"/>
    <n v="17.32"/>
    <n v="19.78"/>
    <n v="44.73"/>
    <n v="40.119999999999997"/>
    <n v="1038.6400000000001"/>
    <n v="574.36"/>
    <n v="283.68"/>
    <n v="10.32"/>
    <n v="1.63"/>
    <n v="0.42"/>
    <n v="2.8"/>
    <n v="2.59"/>
    <n v="2.4"/>
    <n v="0.35"/>
    <n v="0.35"/>
    <n v="2.08"/>
    <n v="0.7"/>
    <n v="0.7"/>
    <n v="1.1100000000000001"/>
    <n v="0.56999999999999995"/>
    <n v="7.39"/>
    <n v="33825.86"/>
    <n v="49.84"/>
    <n v="1423.5"/>
    <n v="0.45539999999999992"/>
    <n v="5.6250000000000001E-2"/>
    <n v="1.0549000000000002"/>
    <n v="8.4999999999999992E-2"/>
    <n v="0.1295"/>
    <n v="0.12"/>
    <n v="0.10499999999999998"/>
    <n v="0.105"/>
    <n v="0.20999999999999996"/>
    <n v="4.1999999999999996E-2"/>
    <n v="6.6600000000000006E-2"/>
    <n v="1.7099999999999997E-2"/>
    <n v="7.3899999999999993E-2"/>
    <n v="6.3799999999999996E-2"/>
    <n v="2.5844500000000004"/>
    <n v="943.32425000000012"/>
    <n v="754.65940000000012"/>
    <n v="2155.5239999999999"/>
    <n v="1708.5059999999999"/>
    <n v="985.16399999999999"/>
    <n v="826.596"/>
    <m/>
    <n v="77.925899999999999"/>
    <n v="203.48589999999999"/>
    <s v="Bangladesh"/>
    <s v="BGD"/>
    <s v="Country"/>
    <x v="4"/>
    <x v="1"/>
  </r>
  <r>
    <n v="10"/>
    <s v="Belarus"/>
    <n v="9.91"/>
    <n v="39.630000000000003"/>
    <n v="5.95"/>
    <n v="1.19"/>
    <n v="2"/>
    <n v="0.91"/>
    <n v="0.49"/>
    <n v="0.81"/>
    <n v="0.7"/>
    <n v="1.52"/>
    <n v="7.72"/>
    <n v="0.7"/>
    <n v="7.93"/>
    <n v="0.99"/>
    <n v="1.96"/>
    <n v="1.98"/>
    <n v="0.36"/>
    <n v="4.45"/>
    <n v="17.64"/>
    <n v="0.96"/>
    <n v="0"/>
    <n v="399.64"/>
    <n v="260.39999999999998"/>
    <n v="692.59"/>
    <n v="464.93"/>
    <n v="63.57"/>
    <n v="13.83"/>
    <n v="10.28"/>
    <n v="39.49"/>
    <n v="15.36"/>
    <n v="5.95"/>
    <n v="88.16"/>
    <n v="56.15"/>
    <n v="117.82"/>
    <n v="126.04"/>
    <n v="1879.47"/>
    <n v="1162.95"/>
    <n v="657.93"/>
    <n v="16.649999999999999"/>
    <n v="1.59"/>
    <n v="0.4"/>
    <n v="6.54"/>
    <n v="1.21"/>
    <n v="2.0099999999999998"/>
    <n v="0.6"/>
    <n v="1.68"/>
    <n v="1.87"/>
    <n v="1.47"/>
    <n v="2.74"/>
    <n v="2.06"/>
    <n v="0.82"/>
    <n v="8.7100000000000009"/>
    <n v="28196.67"/>
    <n v="421.11"/>
    <n v="0"/>
    <n v="0.46199999999999991"/>
    <n v="6.3333333333333339E-2"/>
    <n v="0.84920000000000007"/>
    <n v="8.1000000000000003E-2"/>
    <n v="6.0499999999999998E-2"/>
    <n v="0.10049999999999999"/>
    <n v="0.18"/>
    <n v="0.504"/>
    <n v="0.441"/>
    <n v="0.16440000000000002"/>
    <n v="0.1236"/>
    <n v="2.4599999999999997E-2"/>
    <n v="8.7100000000000011E-2"/>
    <n v="8.900000000000001E-2"/>
    <n v="3.2302333333333331"/>
    <n v="1179.0351666666666"/>
    <n v="943.22813333333329"/>
    <n v="4631.8320000000003"/>
    <n v="4590.4619999999995"/>
    <n v="2874.1319999999996"/>
    <n v="2749.692"/>
    <m/>
    <n v="236.90809999999999"/>
    <n v="0"/>
    <s v="Belarus"/>
    <s v="BLR"/>
    <s v="Country"/>
    <x v="0"/>
    <x v="0"/>
  </r>
  <r>
    <n v="11"/>
    <s v="Belgium"/>
    <n v="21.54"/>
    <n v="86.17"/>
    <n v="10.77"/>
    <n v="5.39"/>
    <n v="5.0599999999999996"/>
    <n v="2.96"/>
    <n v="2.63"/>
    <n v="1.36"/>
    <n v="2.33"/>
    <n v="3.9"/>
    <n v="13.91"/>
    <n v="1.31"/>
    <n v="8.6199999999999992"/>
    <n v="1.98"/>
    <n v="2.42"/>
    <n v="8.7200000000000006"/>
    <n v="2.69"/>
    <n v="11.44"/>
    <n v="52.78"/>
    <n v="1.88"/>
    <n v="32312.86"/>
    <n v="952.3"/>
    <n v="839.08"/>
    <n v="1543.2"/>
    <n v="1314.93"/>
    <n v="228.82"/>
    <n v="54.4"/>
    <n v="22.96"/>
    <n v="35.22"/>
    <n v="16.899999999999999"/>
    <n v="12.93"/>
    <n v="101.12"/>
    <n v="50.31"/>
    <n v="100.17"/>
    <n v="131"/>
    <n v="4162.3"/>
    <n v="3460.17"/>
    <n v="2807.1"/>
    <n v="3.61"/>
    <n v="6.46"/>
    <n v="2.5099999999999998"/>
    <n v="43.35"/>
    <n v="2.67"/>
    <n v="2.8"/>
    <n v="2.12"/>
    <n v="1.63"/>
    <n v="3.76"/>
    <n v="2.7"/>
    <n v="2.87"/>
    <n v="2.14"/>
    <n v="1.8"/>
    <n v="16.22"/>
    <n v="30308.26"/>
    <n v="716.94"/>
    <n v="0"/>
    <n v="1.5378000000000001"/>
    <n v="0.16250000000000001"/>
    <n v="1.5301000000000002"/>
    <n v="0.13600000000000001"/>
    <n v="0.13350000000000001"/>
    <n v="0.13999999999999999"/>
    <n v="0.63600000000000001"/>
    <n v="0.48899999999999993"/>
    <n v="0.81000000000000016"/>
    <n v="0.17219999999999999"/>
    <n v="0.12840000000000001"/>
    <n v="5.4000000000000006E-2"/>
    <n v="0.16219999999999998"/>
    <n v="0.22879999999999998"/>
    <n v="6.3205000000000018"/>
    <n v="2306.9825000000005"/>
    <n v="1845.5860000000005"/>
    <n v="10900.44"/>
    <n v="13262.394000000002"/>
    <n v="7355.0399999999991"/>
    <n v="8979.7440000000006"/>
    <m/>
    <n v="275.12360000000001"/>
    <n v="0"/>
    <s v="Belgium"/>
    <s v="BEL"/>
    <s v="Country"/>
    <x v="0"/>
    <x v="2"/>
  </r>
  <r>
    <n v="12"/>
    <s v="Bermuda"/>
    <n v="45"/>
    <n v="150"/>
    <n v="0"/>
    <n v="10"/>
    <n v="8.25"/>
    <n v="3.5"/>
    <n v="3.12"/>
    <n v="4.6399999999999997"/>
    <n v="7.65"/>
    <n v="8"/>
    <n v="0"/>
    <n v="0"/>
    <n v="25"/>
    <n v="0"/>
    <n v="0"/>
    <n v="0"/>
    <n v="4.75"/>
    <n v="0"/>
    <n v="0"/>
    <n v="0"/>
    <n v="0"/>
    <n v="3333.33"/>
    <n v="2087.5"/>
    <n v="6500"/>
    <n v="4900"/>
    <n v="0"/>
    <n v="0"/>
    <n v="99.29"/>
    <n v="164.17"/>
    <n v="0"/>
    <n v="13"/>
    <n v="0"/>
    <n v="0"/>
    <n v="0"/>
    <n v="0"/>
    <n v="0"/>
    <n v="0"/>
    <n v="7025"/>
    <n v="0"/>
    <n v="0"/>
    <n v="0"/>
    <n v="0"/>
    <n v="0"/>
    <n v="0"/>
    <n v="0"/>
    <n v="0"/>
    <n v="5.58"/>
    <n v="0"/>
    <n v="0"/>
    <n v="0"/>
    <n v="0"/>
    <n v="0"/>
    <n v="0"/>
    <n v="0"/>
    <n v="23750"/>
    <n v="5.0490000000000004"/>
    <n v="0.33333333333333331"/>
    <n v="0"/>
    <n v="0.46399999999999997"/>
    <n v="0"/>
    <n v="0"/>
    <n v="0"/>
    <n v="0"/>
    <n v="0"/>
    <n v="0"/>
    <n v="0"/>
    <n v="0"/>
    <n v="0"/>
    <n v="0"/>
    <n v="0"/>
    <n v="0"/>
    <n v="0"/>
    <n v="0"/>
    <n v="0"/>
    <n v="0"/>
    <n v="0"/>
    <m/>
    <n v="0"/>
    <n v="0"/>
    <s v="Bermuda"/>
    <s v="BMU"/>
    <s v="Country"/>
    <x v="5"/>
    <x v="2"/>
  </r>
  <r>
    <n v="13"/>
    <s v="Bolivia"/>
    <n v="2.9"/>
    <n v="20.88"/>
    <n v="7.24"/>
    <n v="1.45"/>
    <n v="2.5299999999999998"/>
    <n v="0.75"/>
    <n v="0.62"/>
    <n v="0.96"/>
    <n v="1.03"/>
    <n v="1.68"/>
    <n v="4.4800000000000004"/>
    <n v="1.05"/>
    <n v="4.71"/>
    <n v="1.9"/>
    <n v="3.14"/>
    <n v="0"/>
    <n v="0.28999999999999998"/>
    <n v="2.78"/>
    <n v="0"/>
    <n v="0.55000000000000004"/>
    <n v="0"/>
    <n v="407.41"/>
    <n v="224.4"/>
    <n v="658.71"/>
    <n v="444.93"/>
    <n v="51.38"/>
    <n v="41.8"/>
    <n v="23.06"/>
    <n v="33.880000000000003"/>
    <n v="0"/>
    <n v="6.15"/>
    <n v="35.11"/>
    <n v="38.36"/>
    <n v="64.3"/>
    <n v="57.76"/>
    <n v="1119.77"/>
    <n v="0"/>
    <n v="412.36"/>
    <n v="7.65"/>
    <n v="1.74"/>
    <n v="1.74"/>
    <n v="7.24"/>
    <n v="2.2000000000000002"/>
    <n v="1.1299999999999999"/>
    <n v="1.19"/>
    <n v="0.87"/>
    <n v="2.36"/>
    <n v="1.1200000000000001"/>
    <n v="1.02"/>
    <n v="1.1599999999999999"/>
    <n v="0.86"/>
    <n v="5.79"/>
    <n v="0"/>
    <n v="188.2"/>
    <n v="4205.6400000000003"/>
    <n v="0.67979999999999996"/>
    <n v="6.9999999999999993E-2"/>
    <n v="0.49280000000000007"/>
    <n v="9.6000000000000002E-2"/>
    <n v="0.11000000000000001"/>
    <n v="5.6499999999999995E-2"/>
    <n v="0.35699999999999998"/>
    <n v="0.26100000000000001"/>
    <n v="0.33600000000000002"/>
    <n v="6.1199999999999997E-2"/>
    <n v="6.9599999999999995E-2"/>
    <n v="2.58E-2"/>
    <n v="5.7900000000000007E-2"/>
    <n v="5.5599999999999997E-2"/>
    <n v="2.7291999999999996"/>
    <n v="996.1579999999999"/>
    <n v="796.92639999999994"/>
    <n v="4499.22"/>
    <n v="4367.9940000000006"/>
    <n v="2991.42"/>
    <n v="2383.2240000000002"/>
    <m/>
    <n v="0"/>
    <n v="0"/>
    <s v="Bolivia"/>
    <s v="BOL"/>
    <s v="Country"/>
    <x v="2"/>
    <x v="1"/>
  </r>
  <r>
    <n v="14"/>
    <s v="Bosnia And Herzegovina"/>
    <n v="5.48"/>
    <n v="27.39"/>
    <n v="5.48"/>
    <n v="1.92"/>
    <n v="2.19"/>
    <n v="1.57"/>
    <n v="0.99"/>
    <n v="1.3"/>
    <n v="0.98"/>
    <n v="2.7"/>
    <n v="7.53"/>
    <n v="0.66"/>
    <n v="5.48"/>
    <n v="0.85"/>
    <n v="1.1200000000000001"/>
    <n v="3.4"/>
    <n v="1.1000000000000001"/>
    <n v="6.75"/>
    <n v="32.869999999999997"/>
    <n v="1.46"/>
    <n v="28483.41"/>
    <n v="265.82"/>
    <n v="200.64"/>
    <n v="397.6"/>
    <n v="291.49"/>
    <n v="159.15"/>
    <n v="25.09"/>
    <n v="17.600000000000001"/>
    <n v="28.28"/>
    <n v="11.89"/>
    <n v="5.48"/>
    <n v="67.040000000000006"/>
    <n v="28.93"/>
    <n v="83.04"/>
    <n v="93.29"/>
    <n v="2094.12"/>
    <n v="1505.48"/>
    <n v="668.55"/>
    <n v="3.78"/>
    <n v="1.37"/>
    <n v="0.82"/>
    <n v="8.2200000000000006"/>
    <n v="1.21"/>
    <n v="1.54"/>
    <n v="1.07"/>
    <n v="0.93"/>
    <n v="1.49"/>
    <n v="1.91"/>
    <n v="1.86"/>
    <n v="1.66"/>
    <n v="1.25"/>
    <n v="9.9700000000000006"/>
    <n v="23031.39"/>
    <n v="153.37"/>
    <n v="2270.15"/>
    <n v="0.64680000000000004"/>
    <n v="0.1125"/>
    <n v="0.82830000000000015"/>
    <n v="0.13"/>
    <n v="6.0499999999999998E-2"/>
    <n v="7.6999999999999999E-2"/>
    <n v="0.32100000000000001"/>
    <n v="0.27900000000000003"/>
    <n v="0.57299999999999995"/>
    <n v="0.1116"/>
    <n v="9.9599999999999994E-2"/>
    <n v="3.7499999999999999E-2"/>
    <n v="9.9700000000000011E-2"/>
    <n v="0.13500000000000001"/>
    <n v="3.5114999999999998"/>
    <n v="1281.6975"/>
    <n v="1025.3579999999999"/>
    <n v="3506.3159999999998"/>
    <n v="3620.5499999999997"/>
    <n v="2715.6360000000004"/>
    <n v="2802.8999999999996"/>
    <m/>
    <n v="180.23570000000001"/>
    <n v="374.38070000000005"/>
    <s v="Bosnia And Herzegovina"/>
    <s v="BIH"/>
    <s v="Country"/>
    <x v="0"/>
    <x v="0"/>
  </r>
  <r>
    <n v="15"/>
    <s v="Brazil"/>
    <n v="5.98"/>
    <n v="29.92"/>
    <n v="6.98"/>
    <n v="1.99"/>
    <n v="2.99"/>
    <n v="1.1599999999999999"/>
    <n v="0.73"/>
    <n v="1.06"/>
    <n v="1.64"/>
    <n v="2.29"/>
    <n v="9.19"/>
    <n v="0.7"/>
    <n v="7.98"/>
    <n v="1.33"/>
    <n v="2.4700000000000002"/>
    <n v="2.39"/>
    <n v="1"/>
    <n v="3.88"/>
    <n v="45.47"/>
    <n v="1.1000000000000001"/>
    <n v="22136.02"/>
    <n v="352.12"/>
    <n v="236.85"/>
    <n v="691.21"/>
    <n v="469.1"/>
    <n v="72.819999999999993"/>
    <n v="21.16"/>
    <n v="15.22"/>
    <n v="25.17"/>
    <n v="24.85"/>
    <n v="6.98"/>
    <n v="52.47"/>
    <n v="47.72"/>
    <n v="80.86"/>
    <n v="65.86"/>
    <n v="1778.06"/>
    <n v="1204.08"/>
    <n v="454.43"/>
    <n v="10.83"/>
    <n v="1.2"/>
    <n v="1"/>
    <n v="6.78"/>
    <n v="2.11"/>
    <n v="1.04"/>
    <n v="1.1399999999999999"/>
    <n v="0.76"/>
    <n v="1.83"/>
    <n v="1.21"/>
    <n v="1.62"/>
    <n v="1.37"/>
    <n v="1.1100000000000001"/>
    <n v="7.99"/>
    <n v="29646.82"/>
    <n v="313.95"/>
    <n v="7394.2"/>
    <n v="1.0823999999999998"/>
    <n v="9.5416666666666664E-2"/>
    <n v="1.0108999999999999"/>
    <n v="0.10600000000000001"/>
    <n v="0.1055"/>
    <n v="5.2000000000000005E-2"/>
    <n v="0.34199999999999997"/>
    <n v="0.22799999999999998"/>
    <n v="0.36299999999999999"/>
    <n v="9.7199999999999995E-2"/>
    <n v="8.2200000000000009E-2"/>
    <n v="3.3300000000000003E-2"/>
    <n v="7.9899999999999999E-2"/>
    <n v="7.7600000000000002E-2"/>
    <n v="3.7554166666666657"/>
    <n v="1370.727083333333"/>
    <n v="1096.5816666666665"/>
    <n v="4726.2840000000006"/>
    <n v="4695.348"/>
    <n v="2691.7440000000001"/>
    <n v="2605.098"/>
    <m/>
    <n v="197.3913"/>
    <n v="891.34130000000005"/>
    <s v="Brazil"/>
    <s v="BRA"/>
    <s v="Country"/>
    <x v="2"/>
    <x v="0"/>
  </r>
  <r>
    <n v="16"/>
    <s v="Bulgaria"/>
    <n v="11.01"/>
    <n v="44.04"/>
    <n v="8.26"/>
    <n v="2.2000000000000002"/>
    <n v="2.75"/>
    <n v="1.37"/>
    <n v="0.92"/>
    <n v="1.75"/>
    <n v="1"/>
    <n v="3.31"/>
    <n v="10.039999999999999"/>
    <n v="0.66"/>
    <n v="6.06"/>
    <n v="0.98"/>
    <n v="1.6"/>
    <n v="3.3"/>
    <n v="0.88"/>
    <n v="7.35"/>
    <n v="27.53"/>
    <n v="1.5"/>
    <n v="24772.78"/>
    <n v="439"/>
    <n v="334.3"/>
    <n v="781.59"/>
    <n v="561.78"/>
    <n v="115.04"/>
    <n v="12.88"/>
    <n v="16.71"/>
    <n v="31.94"/>
    <n v="14.62"/>
    <n v="8.26"/>
    <n v="59.61"/>
    <n v="34.82"/>
    <n v="83"/>
    <n v="89.15"/>
    <n v="2241.9699999999998"/>
    <n v="1475.61"/>
    <n v="1036.83"/>
    <n v="3.71"/>
    <n v="1.28"/>
    <n v="0.72"/>
    <n v="12.88"/>
    <n v="1.42"/>
    <n v="1.55"/>
    <n v="1.04"/>
    <n v="0.94"/>
    <n v="2.08"/>
    <n v="2"/>
    <n v="2.27"/>
    <n v="1.85"/>
    <n v="1.21"/>
    <n v="11.13"/>
    <n v="25444.6"/>
    <n v="464.3"/>
    <n v="7714.27"/>
    <n v="0.65999999999999992"/>
    <n v="0.13791666666666666"/>
    <n v="1.1044"/>
    <n v="0.17499999999999999"/>
    <n v="7.0999999999999994E-2"/>
    <n v="7.7499999999999999E-2"/>
    <n v="0.312"/>
    <n v="0.28199999999999997"/>
    <n v="0.6"/>
    <n v="0.13619999999999999"/>
    <n v="0.11100000000000002"/>
    <n v="3.6299999999999999E-2"/>
    <n v="0.11130000000000002"/>
    <n v="0.14699999999999999"/>
    <n v="3.9616166666666666"/>
    <n v="1445.9900833333334"/>
    <n v="1156.7920666666666"/>
    <n v="5510.9520000000002"/>
    <n v="5786.3639999999996"/>
    <n v="3455.4120000000003"/>
    <n v="3739.0440000000008"/>
    <m/>
    <n v="172.95750000000001"/>
    <n v="916.85450000000014"/>
    <s v="Bulgaria"/>
    <s v="BGR"/>
    <s v="Country"/>
    <x v="0"/>
    <x v="0"/>
  </r>
  <r>
    <n v="17"/>
    <s v="Cambodia"/>
    <n v="3"/>
    <n v="25"/>
    <n v="7"/>
    <n v="1"/>
    <n v="2"/>
    <n v="0.67"/>
    <n v="0.56000000000000005"/>
    <n v="2.11"/>
    <n v="1.77"/>
    <n v="1.91"/>
    <n v="13.5"/>
    <n v="0.76"/>
    <n v="12"/>
    <n v="0.91"/>
    <n v="1.87"/>
    <n v="2"/>
    <n v="0"/>
    <n v="4.2699999999999996"/>
    <n v="0"/>
    <n v="1.1599999999999999"/>
    <n v="0"/>
    <n v="495.71"/>
    <n v="263.64"/>
    <n v="909.09"/>
    <n v="522.22"/>
    <n v="103.93"/>
    <n v="20.12"/>
    <n v="6"/>
    <n v="53.12"/>
    <n v="0"/>
    <n v="0"/>
    <n v="0"/>
    <n v="0"/>
    <n v="0"/>
    <n v="68.2"/>
    <n v="0"/>
    <n v="0"/>
    <n v="328.57"/>
    <n v="0"/>
    <n v="0"/>
    <n v="0"/>
    <n v="0"/>
    <n v="4.0599999999999996"/>
    <n v="4"/>
    <n v="1.58"/>
    <n v="1.88"/>
    <n v="2.44"/>
    <n v="0.95"/>
    <n v="1.48"/>
    <n v="1.44"/>
    <n v="1.26"/>
    <n v="9.2899999999999991"/>
    <n v="0"/>
    <n v="369.17"/>
    <n v="9990"/>
    <n v="1.1681999999999999"/>
    <n v="7.9583333333333325E-2"/>
    <n v="1.4850000000000001"/>
    <n v="0.21099999999999999"/>
    <n v="0.20299999999999999"/>
    <n v="0.2"/>
    <n v="0.47400000000000003"/>
    <n v="0.56399999999999995"/>
    <n v="0.28499999999999998"/>
    <n v="8.8800000000000004E-2"/>
    <n v="8.6400000000000005E-2"/>
    <n v="3.78E-2"/>
    <n v="9.2899999999999996E-2"/>
    <n v="8.5400000000000004E-2"/>
    <n v="5.0610833333333334"/>
    <n v="1847.2954166666666"/>
    <n v="1477.8363333333334"/>
    <n v="6162.4079999999994"/>
    <n v="5337.96"/>
    <n v="3682.1279999999997"/>
    <n v="3010.74"/>
    <m/>
    <n v="0"/>
    <n v="0"/>
    <s v="Cambodia"/>
    <s v="KHM"/>
    <s v="Country"/>
    <x v="3"/>
    <x v="1"/>
  </r>
  <r>
    <n v="18"/>
    <s v="Cameroon"/>
    <n v="8.2100000000000009"/>
    <n v="106.73"/>
    <n v="0"/>
    <n v="1.5"/>
    <n v="2.46"/>
    <n v="1.56"/>
    <n v="0.74"/>
    <n v="2.4500000000000002"/>
    <n v="0.73"/>
    <n v="1.86"/>
    <n v="0"/>
    <n v="0.78"/>
    <n v="8.2100000000000009"/>
    <n v="1.32"/>
    <n v="1.67"/>
    <n v="0"/>
    <n v="0.78"/>
    <n v="0"/>
    <n v="16.420000000000002"/>
    <n v="1.18"/>
    <n v="0"/>
    <n v="843.58"/>
    <n v="519.79"/>
    <n v="1790.14"/>
    <n v="977"/>
    <n v="148.15"/>
    <n v="158.22999999999999"/>
    <n v="23.26"/>
    <n v="0"/>
    <n v="0"/>
    <n v="0"/>
    <n v="74.19"/>
    <n v="63.07"/>
    <n v="133.46"/>
    <n v="135.74"/>
    <n v="1942.32"/>
    <n v="939.63"/>
    <n v="159.51"/>
    <n v="19.32"/>
    <n v="0.49"/>
    <n v="0.49"/>
    <n v="7.8"/>
    <n v="4.07"/>
    <n v="0"/>
    <n v="0"/>
    <n v="0"/>
    <n v="1.54"/>
    <n v="1.49"/>
    <n v="1.23"/>
    <n v="0"/>
    <n v="0"/>
    <n v="6.02"/>
    <n v="0"/>
    <n v="491.24"/>
    <n v="3201.26"/>
    <n v="0.48179999999999995"/>
    <n v="7.7499999999999999E-2"/>
    <n v="0"/>
    <n v="0.24500000000000002"/>
    <n v="0.20350000000000001"/>
    <n v="0"/>
    <n v="0"/>
    <n v="0"/>
    <n v="0.44699999999999995"/>
    <n v="7.3800000000000004E-2"/>
    <n v="0"/>
    <n v="0"/>
    <n v="6.0199999999999997E-2"/>
    <n v="0"/>
    <n v="0"/>
    <n v="0"/>
    <n v="0"/>
    <n v="12149.052"/>
    <n v="9737.724000000002"/>
    <n v="6469.6919999999991"/>
    <n v="5622.8339999999989"/>
    <m/>
    <n v="232.03679999999997"/>
    <n v="535.74279999999999"/>
    <s v="Cameroon"/>
    <s v="CMR"/>
    <s v="Country"/>
    <x v="6"/>
    <x v="1"/>
  </r>
  <r>
    <n v="19"/>
    <s v="Canada"/>
    <n v="18.62"/>
    <n v="74.5"/>
    <n v="10.57"/>
    <n v="5.96"/>
    <n v="6.33"/>
    <n v="2.15"/>
    <n v="1.73"/>
    <n v="2.21"/>
    <n v="2.73"/>
    <n v="3.52"/>
    <n v="11.71"/>
    <n v="1.79"/>
    <n v="13.41"/>
    <n v="3.06"/>
    <n v="3.42"/>
    <n v="14.9"/>
    <n v="2.61"/>
    <n v="12.74"/>
    <n v="78.150000000000006"/>
    <n v="1.24"/>
    <n v="26074.98"/>
    <n v="1485.07"/>
    <n v="1269.55"/>
    <n v="2401.1799999999998"/>
    <n v="1999.31"/>
    <n v="164.84"/>
    <n v="63.03"/>
    <n v="48.05"/>
    <n v="44.79"/>
    <n v="20.21"/>
    <n v="11.92"/>
    <n v="61.27"/>
    <n v="43.09"/>
    <n v="92.54"/>
    <n v="116.51"/>
    <n v="7745.97"/>
    <n v="5509.56"/>
    <n v="2957.09"/>
    <n v="6.37"/>
    <n v="3.43"/>
    <n v="1.86"/>
    <n v="29.8"/>
    <n v="4.1900000000000004"/>
    <n v="3.95"/>
    <n v="2.6"/>
    <n v="2.64"/>
    <n v="3.77"/>
    <n v="3.71"/>
    <n v="4.08"/>
    <n v="1.4"/>
    <n v="2.58"/>
    <n v="14.8"/>
    <n v="22379.98"/>
    <n v="895.03"/>
    <n v="15760.61"/>
    <n v="1.8018000000000001"/>
    <n v="0.14666666666666667"/>
    <n v="1.2881000000000002"/>
    <n v="0.221"/>
    <n v="0.20950000000000002"/>
    <n v="0.19750000000000001"/>
    <n v="0.78"/>
    <n v="0.79200000000000004"/>
    <n v="1.113"/>
    <n v="0.24479999999999999"/>
    <n v="8.3999999999999991E-2"/>
    <n v="7.7399999999999997E-2"/>
    <n v="0.14800000000000002"/>
    <n v="0.25480000000000003"/>
    <n v="7.3585666666666665"/>
    <n v="2685.8768333333333"/>
    <n v="2148.7014666666669"/>
    <n v="15835.692000000001"/>
    <n v="19098.150000000001"/>
    <n v="10339.031999999999"/>
    <n v="12530.309999999998"/>
    <m/>
    <n v="239.13820000000001"/>
    <n v="1737.0492000000002"/>
    <s v="Canada"/>
    <s v="CAN"/>
    <s v="Country"/>
    <x v="5"/>
    <x v="2"/>
  </r>
  <r>
    <n v="20"/>
    <s v="Chile"/>
    <n v="9.94"/>
    <n v="49.71"/>
    <n v="9.32"/>
    <n v="3.73"/>
    <n v="4.3499999999999996"/>
    <n v="1.55"/>
    <n v="1.27"/>
    <n v="1.36"/>
    <n v="1.69"/>
    <n v="3.79"/>
    <n v="12.49"/>
    <n v="1.38"/>
    <n v="6.21"/>
    <n v="1.7"/>
    <n v="2.72"/>
    <n v="6.21"/>
    <n v="0.99"/>
    <n v="7.33"/>
    <n v="49.71"/>
    <n v="1.65"/>
    <n v="18640.490000000002"/>
    <n v="525.11"/>
    <n v="422.12"/>
    <n v="911.01"/>
    <n v="752.58"/>
    <n v="140.69"/>
    <n v="25.71"/>
    <n v="13.37"/>
    <n v="42.55"/>
    <n v="22.96"/>
    <n v="6.59"/>
    <n v="57.44"/>
    <n v="32.619999999999997"/>
    <n v="76.37"/>
    <n v="88.92"/>
    <n v="2813.37"/>
    <n v="2449.02"/>
    <n v="724.69"/>
    <n v="5.33"/>
    <n v="0.59"/>
    <n v="2.2400000000000002"/>
    <n v="12.86"/>
    <n v="2.17"/>
    <n v="2.04"/>
    <n v="1.58"/>
    <n v="1.31"/>
    <n v="3.23"/>
    <n v="1.81"/>
    <n v="1.98"/>
    <n v="1.98"/>
    <n v="1.59"/>
    <n v="14.28"/>
    <n v="20991.56"/>
    <n v="394.83"/>
    <n v="5982.82"/>
    <n v="1.1153999999999999"/>
    <n v="0.15791666666666668"/>
    <n v="1.3739000000000001"/>
    <n v="0.13600000000000001"/>
    <n v="0.1085"/>
    <n v="0.10200000000000001"/>
    <n v="0.47400000000000003"/>
    <n v="0.39300000000000002"/>
    <n v="0.54299999999999993"/>
    <n v="0.11879999999999999"/>
    <n v="0.11879999999999999"/>
    <n v="4.7699999999999999E-2"/>
    <n v="0.14279999999999998"/>
    <n v="0.14660000000000001"/>
    <n v="4.9784166666666678"/>
    <n v="1817.1220833333336"/>
    <n v="1453.6976666666669"/>
    <n v="6452.1239999999998"/>
    <n v="7649.4480000000003"/>
    <n v="4136.7240000000002"/>
    <n v="4675.3080000000009"/>
    <m/>
    <n v="187.48710000000003"/>
    <n v="736.05910000000006"/>
    <s v="Chile"/>
    <s v="CHL"/>
    <s v="Country"/>
    <x v="2"/>
    <x v="2"/>
  </r>
  <r>
    <n v="21"/>
    <s v="China"/>
    <n v="3.53"/>
    <n v="28.27"/>
    <n v="5.65"/>
    <n v="1.1299999999999999"/>
    <n v="2.83"/>
    <n v="0.49"/>
    <n v="0.31"/>
    <n v="2.0499999999999998"/>
    <n v="1.73"/>
    <n v="1.8"/>
    <n v="14.37"/>
    <n v="0.56000000000000005"/>
    <n v="12.01"/>
    <n v="0.83"/>
    <n v="1.66"/>
    <n v="3.53"/>
    <n v="0.42"/>
    <n v="3.52"/>
    <n v="28.27"/>
    <n v="1.17"/>
    <n v="21202.01"/>
    <n v="555.47"/>
    <n v="324.67"/>
    <n v="1313.68"/>
    <n v="680.09"/>
    <n v="58.28"/>
    <n v="12.55"/>
    <n v="10.57"/>
    <n v="45.21"/>
    <n v="16.829999999999998"/>
    <n v="7.07"/>
    <n v="56.94"/>
    <n v="36.869999999999997"/>
    <n v="80.45"/>
    <n v="90.32"/>
    <n v="9067.02"/>
    <n v="4827.6000000000004"/>
    <n v="1057.78"/>
    <n v="4.42"/>
    <n v="1.7"/>
    <n v="0.37"/>
    <n v="7.07"/>
    <n v="1.94"/>
    <n v="1.73"/>
    <n v="0.83"/>
    <n v="0.63"/>
    <n v="3.56"/>
    <n v="1.02"/>
    <n v="1.28"/>
    <n v="1.41"/>
    <n v="0.95"/>
    <n v="11.95"/>
    <n v="18430.490000000002"/>
    <n v="532.23"/>
    <n v="21145.02"/>
    <n v="1.1417999999999999"/>
    <n v="7.4999999999999997E-2"/>
    <n v="1.5807"/>
    <n v="0.20499999999999999"/>
    <n v="9.7000000000000003E-2"/>
    <n v="8.6499999999999994E-2"/>
    <n v="0.24899999999999997"/>
    <n v="0.189"/>
    <n v="0.30599999999999999"/>
    <n v="7.6800000000000007E-2"/>
    <n v="8.4599999999999995E-2"/>
    <n v="2.8499999999999998E-2"/>
    <n v="0.11950000000000001"/>
    <n v="7.0400000000000004E-2"/>
    <n v="4.309800000000001"/>
    <n v="1573.0770000000005"/>
    <n v="1258.4616000000005"/>
    <n v="8325.2999999999993"/>
    <n v="6495.8580000000002"/>
    <n v="3776.04"/>
    <n v="3297.0780000000004"/>
    <m/>
    <n v="172.08100000000002"/>
    <n v="2258.3130000000001"/>
    <s v="China"/>
    <s v="CHN"/>
    <s v="Country"/>
    <x v="3"/>
    <x v="0"/>
  </r>
  <r>
    <n v="22"/>
    <s v="Colombia"/>
    <n v="4.07"/>
    <n v="22.6"/>
    <n v="6.33"/>
    <n v="1.07"/>
    <n v="2.0299999999999998"/>
    <n v="0.76"/>
    <n v="0.57999999999999996"/>
    <n v="1.1000000000000001"/>
    <n v="1.25"/>
    <n v="2.02"/>
    <n v="4.6500000000000004"/>
    <n v="0.7"/>
    <n v="9.0399999999999991"/>
    <n v="0.93"/>
    <n v="1.6"/>
    <n v="2.2599999999999998"/>
    <n v="0.67"/>
    <n v="4.72"/>
    <n v="33.909999999999997"/>
    <n v="0.79"/>
    <n v="17969.79"/>
    <n v="315.02999999999997"/>
    <n v="275.67"/>
    <n v="559.86"/>
    <n v="458.03"/>
    <n v="78.209999999999994"/>
    <n v="22.58"/>
    <n v="9.27"/>
    <n v="20.75"/>
    <n v="8.69"/>
    <n v="4.2"/>
    <n v="49.08"/>
    <n v="37.46"/>
    <n v="81.17"/>
    <n v="72.88"/>
    <n v="1241.17"/>
    <n v="1131.6099999999999"/>
    <n v="332.73"/>
    <n v="14.81"/>
    <n v="1.36"/>
    <n v="1.58"/>
    <n v="5.65"/>
    <n v="2.29"/>
    <n v="1.24"/>
    <n v="0.99"/>
    <n v="0.75"/>
    <n v="1.39"/>
    <n v="1.1399999999999999"/>
    <n v="1.1599999999999999"/>
    <n v="1.06"/>
    <n v="1.05"/>
    <n v="7.48"/>
    <n v="25599.98"/>
    <n v="203.79"/>
    <n v="4918.5200000000004"/>
    <n v="0.82499999999999996"/>
    <n v="8.4166666666666667E-2"/>
    <n v="0.51150000000000007"/>
    <n v="0.11000000000000001"/>
    <n v="0.1145"/>
    <n v="6.2E-2"/>
    <n v="0.29699999999999999"/>
    <n v="0.22499999999999998"/>
    <n v="0.34199999999999997"/>
    <n v="6.9599999999999995E-2"/>
    <n v="6.3600000000000004E-2"/>
    <n v="3.15E-2"/>
    <n v="7.4800000000000005E-2"/>
    <n v="9.4399999999999998E-2"/>
    <n v="2.9050666666666669"/>
    <n v="1060.3493333333333"/>
    <n v="848.27946666666674"/>
    <n v="3938.2320000000004"/>
    <n v="4613.7780000000002"/>
    <n v="2469.2519999999995"/>
    <n v="2972.538"/>
    <m/>
    <n v="168.87109999999998"/>
    <n v="626.81310000000008"/>
    <s v="Colombia"/>
    <s v="COL"/>
    <s v="Country"/>
    <x v="2"/>
    <x v="0"/>
  </r>
  <r>
    <n v="23"/>
    <s v="Costa Rica"/>
    <n v="11.18"/>
    <n v="55.89"/>
    <n v="9.7100000000000009"/>
    <n v="3.21"/>
    <n v="4.28"/>
    <n v="2.0099999999999998"/>
    <n v="1.5"/>
    <n v="1.96"/>
    <n v="3.04"/>
    <n v="3.81"/>
    <n v="6.62"/>
    <n v="2.14"/>
    <n v="13.04"/>
    <n v="2.39"/>
    <n v="3.11"/>
    <n v="4.28"/>
    <n v="1.02"/>
    <n v="7.8"/>
    <n v="0"/>
    <n v="1.41"/>
    <n v="0"/>
    <n v="688.81"/>
    <n v="473.63"/>
    <n v="1544.94"/>
    <n v="912.25"/>
    <n v="79.89"/>
    <n v="45.35"/>
    <n v="23.98"/>
    <n v="54.02"/>
    <n v="33.229999999999997"/>
    <n v="7.79"/>
    <n v="67.260000000000005"/>
    <n v="35.26"/>
    <n v="109.26"/>
    <n v="75.239999999999995"/>
    <n v="0"/>
    <n v="0"/>
    <n v="726.37"/>
    <n v="0"/>
    <n v="1.8"/>
    <n v="1.86"/>
    <n v="0"/>
    <n v="3.66"/>
    <n v="2.66"/>
    <n v="3.16"/>
    <n v="1.07"/>
    <n v="3.66"/>
    <n v="2.4"/>
    <n v="2.42"/>
    <n v="1.41"/>
    <n v="2.31"/>
    <n v="11.33"/>
    <n v="33732.5"/>
    <n v="435.47"/>
    <n v="10209.41"/>
    <n v="2.0064000000000002"/>
    <n v="0.15875"/>
    <n v="0.72820000000000007"/>
    <n v="0.19600000000000001"/>
    <n v="0.183"/>
    <n v="0.13300000000000001"/>
    <n v="0.94800000000000006"/>
    <n v="0.32100000000000001"/>
    <n v="0.72"/>
    <n v="0.1452"/>
    <n v="8.4599999999999995E-2"/>
    <n v="6.93E-2"/>
    <n v="0.1133"/>
    <n v="0.156"/>
    <n v="5.9627499999999998"/>
    <n v="2176.4037499999999"/>
    <n v="1741.123"/>
    <n v="10001.700000000001"/>
    <n v="8747.1420000000016"/>
    <n v="4864.92"/>
    <n v="4799.5619999999999"/>
    <m/>
    <n v="0"/>
    <n v="0"/>
    <s v="Costa Rica"/>
    <s v="CRI"/>
    <s v="Country"/>
    <x v="2"/>
    <x v="0"/>
  </r>
  <r>
    <n v="24"/>
    <s v="Croatia"/>
    <n v="11.64"/>
    <n v="59.24"/>
    <n v="7.54"/>
    <n v="3.23"/>
    <n v="3.23"/>
    <n v="2.67"/>
    <n v="1.92"/>
    <n v="1.2"/>
    <n v="1.38"/>
    <n v="3.58"/>
    <n v="11.12"/>
    <n v="1.06"/>
    <n v="6.46"/>
    <n v="1.45"/>
    <n v="2.0499999999999998"/>
    <n v="5.16"/>
    <n v="1.4"/>
    <n v="9.85"/>
    <n v="48.47"/>
    <n v="1.6"/>
    <n v="28400.48"/>
    <n v="638.41999999999996"/>
    <n v="504.95"/>
    <n v="1058.97"/>
    <n v="786.45"/>
    <n v="167.04"/>
    <n v="26.89"/>
    <n v="18.55"/>
    <n v="43.67"/>
    <n v="11.56"/>
    <n v="7.54"/>
    <n v="89.58"/>
    <n v="39.619999999999997"/>
    <n v="99.03"/>
    <n v="106.75"/>
    <n v="4021.03"/>
    <n v="2873.79"/>
    <n v="1285.22"/>
    <n v="3.79"/>
    <n v="2.58"/>
    <n v="1.08"/>
    <n v="7.54"/>
    <n v="1.51"/>
    <n v="1.79"/>
    <n v="1.18"/>
    <n v="1.1399999999999999"/>
    <n v="2.17"/>
    <n v="2.95"/>
    <n v="2.5299999999999998"/>
    <n v="1.59"/>
    <n v="1.26"/>
    <n v="11.36"/>
    <n v="26515.66"/>
    <n v="215.59"/>
    <n v="8171.83"/>
    <n v="0.91079999999999983"/>
    <n v="0.14916666666666667"/>
    <n v="1.2231999999999998"/>
    <n v="0.12"/>
    <n v="7.5499999999999998E-2"/>
    <n v="8.9499999999999996E-2"/>
    <n v="0.35399999999999998"/>
    <n v="0.34199999999999997"/>
    <n v="0.88500000000000012"/>
    <n v="0.15179999999999999"/>
    <n v="9.5399999999999999E-2"/>
    <n v="3.78E-2"/>
    <n v="0.11359999999999999"/>
    <n v="0.19700000000000001"/>
    <n v="4.7447666666666661"/>
    <n v="1731.8398333333332"/>
    <n v="1385.4718666666668"/>
    <n v="7531.8960000000006"/>
    <n v="8124.8100000000013"/>
    <n v="5008.5959999999995"/>
    <n v="5591.3099999999995"/>
    <m/>
    <n v="242.6499"/>
    <n v="1011.3629"/>
    <s v="Croatia"/>
    <s v="HRV"/>
    <s v="Country"/>
    <x v="0"/>
    <x v="2"/>
  </r>
  <r>
    <n v="25"/>
    <s v="Cyprus"/>
    <n v="16.16"/>
    <n v="64.63"/>
    <n v="7.54"/>
    <n v="3.23"/>
    <n v="4.3099999999999996"/>
    <n v="2.0699999999999998"/>
    <n v="0.84"/>
    <n v="1.59"/>
    <n v="1.89"/>
    <n v="3.76"/>
    <n v="12.28"/>
    <n v="0.87"/>
    <n v="7.54"/>
    <n v="1.7"/>
    <n v="2.5"/>
    <n v="5.27"/>
    <n v="2.15"/>
    <n v="8.59"/>
    <n v="44.7"/>
    <n v="1.56"/>
    <n v="0"/>
    <n v="1215.3599999999999"/>
    <n v="946.61"/>
    <n v="2055.25"/>
    <n v="1710.37"/>
    <n v="194.65"/>
    <n v="34.89"/>
    <n v="23.11"/>
    <n v="65.08"/>
    <n v="26.88"/>
    <n v="10.77"/>
    <n v="89.18"/>
    <n v="45.74"/>
    <n v="94.03"/>
    <n v="115.55"/>
    <n v="3681.63"/>
    <n v="3122.96"/>
    <n v="1710.14"/>
    <n v="4.26"/>
    <n v="5.92"/>
    <n v="1.72"/>
    <n v="32.31"/>
    <n v="2.73"/>
    <n v="1.84"/>
    <n v="1.37"/>
    <n v="0.68"/>
    <n v="3.69"/>
    <n v="2.63"/>
    <n v="2.86"/>
    <n v="1.95"/>
    <n v="1.4"/>
    <n v="13.89"/>
    <n v="30670.29"/>
    <n v="461.21"/>
    <n v="7282.51"/>
    <n v="1.2473999999999998"/>
    <n v="0.15666666666666665"/>
    <n v="1.3508"/>
    <n v="0.159"/>
    <n v="0.13650000000000001"/>
    <n v="9.1999999999999998E-2"/>
    <n v="0.41100000000000003"/>
    <n v="0.20400000000000001"/>
    <n v="0.78899999999999992"/>
    <n v="0.1716"/>
    <n v="0.11699999999999999"/>
    <n v="4.1999999999999996E-2"/>
    <n v="0.13890000000000002"/>
    <n v="0.17180000000000001"/>
    <n v="5.187666666666666"/>
    <n v="1893.498333333333"/>
    <n v="1514.7986666666666"/>
    <n v="13721.796000000002"/>
    <n v="16616.694"/>
    <n v="8682.4559999999983"/>
    <n v="9742.8539999999994"/>
    <m/>
    <n v="244.37990000000002"/>
    <n v="927.93090000000007"/>
    <s v="Cyprus"/>
    <s v="CYP"/>
    <s v="Country"/>
    <x v="0"/>
    <x v="2"/>
  </r>
  <r>
    <n v="26"/>
    <s v="Czech Republic"/>
    <n v="9.1"/>
    <n v="45.49"/>
    <n v="8.19"/>
    <n v="2.27"/>
    <n v="2.73"/>
    <n v="1.64"/>
    <n v="1.39"/>
    <n v="1.1200000000000001"/>
    <n v="1.61"/>
    <n v="3.08"/>
    <n v="11.97"/>
    <n v="0.72"/>
    <n v="6.14"/>
    <n v="0.95"/>
    <n v="1.67"/>
    <n v="6.6"/>
    <n v="1.36"/>
    <n v="9.1199999999999992"/>
    <n v="25.02"/>
    <n v="1.73"/>
    <n v="27295.06"/>
    <n v="897.2"/>
    <n v="696.57"/>
    <n v="1504.34"/>
    <n v="1149.92"/>
    <n v="304.99"/>
    <n v="22.77"/>
    <n v="28.68"/>
    <n v="57.12"/>
    <n v="16.23"/>
    <n v="10.24"/>
    <n v="79.36"/>
    <n v="40.79"/>
    <n v="88.93"/>
    <n v="114.27"/>
    <n v="5770.44"/>
    <n v="4307.22"/>
    <n v="1779.98"/>
    <n v="5.86"/>
    <n v="2.27"/>
    <n v="1.36"/>
    <n v="16.38"/>
    <n v="1.73"/>
    <n v="2.15"/>
    <n v="1.1399999999999999"/>
    <n v="1.38"/>
    <n v="2.95"/>
    <n v="2.5099999999999998"/>
    <n v="3.31"/>
    <n v="1.76"/>
    <n v="1.33"/>
    <n v="13.25"/>
    <n v="28178.09"/>
    <n v="463.3"/>
    <n v="10646.55"/>
    <n v="1.0626"/>
    <n v="0.12833333333333333"/>
    <n v="1.3167000000000002"/>
    <n v="0.11200000000000002"/>
    <n v="8.6499999999999994E-2"/>
    <n v="0.1075"/>
    <n v="0.34199999999999997"/>
    <n v="0.41399999999999998"/>
    <n v="0.75299999999999989"/>
    <n v="0.1986"/>
    <n v="0.1056"/>
    <n v="3.9900000000000005E-2"/>
    <n v="0.13250000000000001"/>
    <n v="0.18239999999999998"/>
    <n v="4.9816333333333347"/>
    <n v="1818.2961666666672"/>
    <n v="1454.6369333333339"/>
    <n v="11082.707999999999"/>
    <n v="12248.052"/>
    <n v="7439.8680000000004"/>
    <n v="8167.902"/>
    <m/>
    <n v="204.55440000000002"/>
    <n v="1244.1894"/>
    <s v="Czechia"/>
    <s v="CZE"/>
    <s v="Country"/>
    <x v="0"/>
    <x v="2"/>
  </r>
  <r>
    <n v="27"/>
    <s v="Denmark"/>
    <n v="21.69"/>
    <n v="108.46"/>
    <n v="14.17"/>
    <n v="7.75"/>
    <n v="7.23"/>
    <n v="3.99"/>
    <n v="3.07"/>
    <n v="1.98"/>
    <n v="3.34"/>
    <n v="4.7699999999999996"/>
    <n v="12.49"/>
    <n v="1.42"/>
    <n v="9.4"/>
    <n v="1.91"/>
    <n v="2.4300000000000002"/>
    <n v="8.82"/>
    <n v="3.47"/>
    <n v="11.32"/>
    <n v="86.77"/>
    <n v="2.06"/>
    <n v="50616.47"/>
    <n v="1360.73"/>
    <n v="1020.45"/>
    <n v="2329.2800000000002"/>
    <n v="1721.03"/>
    <n v="226.91"/>
    <n v="36.11"/>
    <n v="16.809999999999999"/>
    <n v="40.96"/>
    <n v="30.61"/>
    <n v="18.079999999999998"/>
    <n v="112.47"/>
    <n v="44.12"/>
    <n v="116.49"/>
    <n v="169.78"/>
    <n v="6390.52"/>
    <n v="4184.57"/>
    <n v="3711.94"/>
    <n v="4.12"/>
    <n v="7.23"/>
    <n v="2.68"/>
    <n v="79.27"/>
    <n v="2.96"/>
    <n v="3.25"/>
    <n v="1.93"/>
    <n v="2.02"/>
    <n v="6.21"/>
    <n v="2.38"/>
    <n v="4.46"/>
    <n v="2.84"/>
    <n v="1.75"/>
    <n v="17.59"/>
    <n v="49414.63"/>
    <n v="503.93"/>
    <n v="7028.01"/>
    <n v="2.2043999999999997"/>
    <n v="0.19874999999999998"/>
    <n v="1.3739000000000001"/>
    <n v="0.19800000000000001"/>
    <n v="0.14799999999999999"/>
    <n v="0.16250000000000001"/>
    <n v="0.57899999999999996"/>
    <n v="0.60599999999999998"/>
    <n v="0.71399999999999997"/>
    <n v="0.26759999999999995"/>
    <n v="0.1704"/>
    <n v="5.2500000000000005E-2"/>
    <n v="0.1759"/>
    <n v="0.22640000000000002"/>
    <n v="7.07735"/>
    <n v="2583.2327500000001"/>
    <n v="2066.5862000000002"/>
    <n v="15524.664000000001"/>
    <n v="16891.074000000001"/>
    <n v="9713.3639999999996"/>
    <n v="10585.854000000001"/>
    <m/>
    <n v="320.94920000000002"/>
    <n v="936.98020000000008"/>
    <s v="Denmark"/>
    <s v="DNK"/>
    <s v="Country"/>
    <x v="0"/>
    <x v="2"/>
  </r>
  <r>
    <n v="28"/>
    <s v="Dominican Republic"/>
    <n v="8.24"/>
    <n v="54.92"/>
    <n v="7.32"/>
    <n v="3.02"/>
    <n v="5.49"/>
    <n v="1.23"/>
    <n v="0.7"/>
    <n v="1.35"/>
    <n v="2.35"/>
    <n v="2"/>
    <n v="7.86"/>
    <n v="1.05"/>
    <n v="10.98"/>
    <n v="2.76"/>
    <n v="3.44"/>
    <n v="4.58"/>
    <n v="0.92"/>
    <n v="6.3"/>
    <n v="0"/>
    <n v="1.39"/>
    <n v="0"/>
    <n v="502.07"/>
    <n v="307.95999999999998"/>
    <n v="916.85"/>
    <n v="635.85"/>
    <n v="59.65"/>
    <n v="41.9"/>
    <n v="21.47"/>
    <n v="26.34"/>
    <n v="0"/>
    <n v="6.86"/>
    <n v="46.45"/>
    <n v="64.069999999999993"/>
    <n v="95.6"/>
    <n v="103.74"/>
    <n v="1450.31"/>
    <n v="0"/>
    <n v="543.1"/>
    <n v="14.18"/>
    <n v="3.66"/>
    <n v="2.98"/>
    <n v="0"/>
    <n v="3.97"/>
    <n v="2.61"/>
    <n v="2.2599999999999998"/>
    <n v="1.04"/>
    <n v="2.4300000000000002"/>
    <n v="1.3"/>
    <n v="1.86"/>
    <n v="1.02"/>
    <n v="2.73"/>
    <n v="10.89"/>
    <n v="0"/>
    <n v="342.33"/>
    <n v="6929.43"/>
    <n v="1.5509999999999999"/>
    <n v="8.3333333333333329E-2"/>
    <n v="0.86460000000000004"/>
    <n v="0.13500000000000001"/>
    <n v="0.19850000000000001"/>
    <n v="0.1305"/>
    <n v="0.67799999999999994"/>
    <n v="0.312"/>
    <n v="0.39"/>
    <n v="0.1116"/>
    <n v="6.1199999999999997E-2"/>
    <n v="8.1900000000000001E-2"/>
    <n v="0.10890000000000002"/>
    <n v="0.126"/>
    <n v="4.832533333333334"/>
    <n v="1763.8746666666668"/>
    <n v="1411.0997333333335"/>
    <n v="6088.38"/>
    <n v="6132.0780000000004"/>
    <n v="3599.7000000000003"/>
    <n v="3181.0680000000002"/>
    <m/>
    <n v="0"/>
    <n v="0"/>
    <s v="Dominican Republic"/>
    <s v="DOM"/>
    <s v="Country"/>
    <x v="2"/>
    <x v="0"/>
  </r>
  <r>
    <n v="29"/>
    <s v="Ecuador"/>
    <n v="3.5"/>
    <n v="40"/>
    <n v="7"/>
    <n v="2.5"/>
    <n v="3.5"/>
    <n v="0.98"/>
    <n v="0.63"/>
    <n v="1.1399999999999999"/>
    <n v="1.74"/>
    <n v="2.09"/>
    <n v="6.19"/>
    <n v="1.03"/>
    <n v="10"/>
    <n v="1.83"/>
    <n v="3.06"/>
    <n v="6.5"/>
    <n v="0.35"/>
    <n v="5.85"/>
    <n v="21.87"/>
    <n v="0.68"/>
    <n v="21000"/>
    <n v="325.83"/>
    <n v="269"/>
    <n v="585.25"/>
    <n v="494.32"/>
    <n v="44.16"/>
    <n v="34.630000000000003"/>
    <n v="13.58"/>
    <n v="34.78"/>
    <n v="20.25"/>
    <n v="7"/>
    <n v="54.47"/>
    <n v="51.18"/>
    <n v="96"/>
    <n v="90.88"/>
    <n v="1214.17"/>
    <n v="1177.3800000000001"/>
    <n v="522.27"/>
    <n v="10.91"/>
    <n v="1.5"/>
    <n v="1.5"/>
    <n v="8.75"/>
    <n v="2.39"/>
    <n v="1.55"/>
    <n v="1.2"/>
    <n v="0.68"/>
    <n v="2.48"/>
    <n v="1.42"/>
    <n v="1.35"/>
    <n v="1.29"/>
    <n v="1.18"/>
    <n v="7.38"/>
    <n v="25547.41"/>
    <n v="229.58"/>
    <n v="4555"/>
    <n v="1.1484000000000001"/>
    <n v="8.7083333333333332E-2"/>
    <n v="0.68090000000000006"/>
    <n v="0.11399999999999999"/>
    <n v="0.11950000000000001"/>
    <n v="7.7499999999999999E-2"/>
    <n v="0.36"/>
    <n v="0.20400000000000001"/>
    <n v="0.42599999999999999"/>
    <n v="8.1000000000000003E-2"/>
    <n v="7.7399999999999997E-2"/>
    <n v="3.5400000000000001E-2"/>
    <n v="7.3800000000000004E-2"/>
    <n v="0.11699999999999999"/>
    <n v="3.6019833333333335"/>
    <n v="1314.7239166666668"/>
    <n v="1051.7791333333334"/>
    <n v="3941.0519999999997"/>
    <n v="4746.4319999999998"/>
    <n v="2384.5319999999997"/>
    <n v="2718.5519999999997"/>
    <m/>
    <n v="185.61250000000001"/>
    <n v="619.24250000000006"/>
    <s v="Ecuador"/>
    <s v="ECU"/>
    <s v="Country"/>
    <x v="2"/>
    <x v="0"/>
  </r>
  <r>
    <n v="30"/>
    <s v="Egypt"/>
    <n v="3.88"/>
    <n v="19.420000000000002"/>
    <n v="4.8600000000000003"/>
    <n v="1.7"/>
    <n v="2.59"/>
    <n v="0.31"/>
    <n v="0.16"/>
    <n v="0.96"/>
    <n v="0.66"/>
    <n v="1.65"/>
    <n v="3.87"/>
    <n v="0.23"/>
    <n v="7.28"/>
    <n v="1.49"/>
    <n v="1.94"/>
    <n v="1.94"/>
    <n v="0.24"/>
    <n v="5.62"/>
    <n v="11.33"/>
    <n v="0.34"/>
    <n v="38034.379999999997"/>
    <n v="187.03"/>
    <n v="115.56"/>
    <n v="326.58999999999997"/>
    <n v="218.16"/>
    <n v="26.74"/>
    <n v="10.92"/>
    <n v="9.0399999999999991"/>
    <n v="18.64"/>
    <n v="8.07"/>
    <n v="3.88"/>
    <n v="40.07"/>
    <n v="48.25"/>
    <n v="109.66"/>
    <n v="58.96"/>
    <n v="630.94000000000005"/>
    <n v="354.67"/>
    <n v="169.22"/>
    <n v="12.75"/>
    <n v="0.49"/>
    <n v="0.32"/>
    <n v="1.1499999999999999"/>
    <n v="1.34"/>
    <n v="0.43"/>
    <n v="0.38"/>
    <n v="0.25"/>
    <n v="1.72"/>
    <n v="0.88"/>
    <n v="0.37"/>
    <n v="0.57999999999999996"/>
    <n v="0.57999999999999996"/>
    <n v="9.9600000000000009"/>
    <n v="31470.81"/>
    <n v="97.25"/>
    <n v="2348.69"/>
    <n v="0.43559999999999999"/>
    <n v="6.8749999999999992E-2"/>
    <n v="0.42570000000000008"/>
    <n v="9.6000000000000002E-2"/>
    <n v="6.7000000000000004E-2"/>
    <n v="2.1499999999999998E-2"/>
    <n v="0.11400000000000002"/>
    <n v="7.4999999999999997E-2"/>
    <n v="0.26400000000000001"/>
    <n v="2.2200000000000001E-2"/>
    <n v="3.4799999999999998E-2"/>
    <n v="1.7399999999999999E-2"/>
    <n v="9.9600000000000008E-2"/>
    <n v="0.11240000000000001"/>
    <n v="1.8539500000000002"/>
    <n v="676.69175000000007"/>
    <n v="541.35340000000008"/>
    <n v="2200.4279999999999"/>
    <n v="2145.576"/>
    <n v="1363.068"/>
    <n v="1222.1760000000002"/>
    <m/>
    <n v="157.9178"/>
    <n v="381.45680000000004"/>
    <s v="Egypt"/>
    <s v="EGY"/>
    <s v="Country"/>
    <x v="1"/>
    <x v="1"/>
  </r>
  <r>
    <n v="31"/>
    <s v="Estonia"/>
    <n v="12.93"/>
    <n v="64.63"/>
    <n v="8.6199999999999992"/>
    <n v="5.39"/>
    <n v="5.22"/>
    <n v="1.92"/>
    <n v="1.59"/>
    <n v="1.18"/>
    <n v="1.31"/>
    <n v="2.71"/>
    <n v="11.37"/>
    <n v="0.99"/>
    <n v="8.6199999999999992"/>
    <n v="1.74"/>
    <n v="2.09"/>
    <n v="5.82"/>
    <n v="1.62"/>
    <n v="8.3800000000000008"/>
    <n v="32.31"/>
    <n v="1.85"/>
    <n v="29441.32"/>
    <n v="668.06"/>
    <n v="485.35"/>
    <n v="1081"/>
    <n v="810.03"/>
    <n v="273.47000000000003"/>
    <n v="28.23"/>
    <n v="20.13"/>
    <n v="50.14"/>
    <n v="25.91"/>
    <n v="10.56"/>
    <n v="92.44"/>
    <n v="30.62"/>
    <n v="83.17"/>
    <n v="94.13"/>
    <n v="3786.91"/>
    <n v="2651.32"/>
    <n v="1726.01"/>
    <n v="4.0999999999999996"/>
    <n v="3.12"/>
    <n v="0.83"/>
    <n v="13.46"/>
    <n v="1.69"/>
    <n v="2.3199999999999998"/>
    <n v="0.91"/>
    <n v="1.72"/>
    <n v="3.52"/>
    <n v="2.11"/>
    <n v="2.65"/>
    <n v="1.47"/>
    <n v="1.08"/>
    <n v="14.48"/>
    <n v="28602.86"/>
    <n v="365.4"/>
    <n v="6459.34"/>
    <n v="0.86459999999999992"/>
    <n v="0.11291666666666667"/>
    <n v="1.2506999999999999"/>
    <n v="0.11799999999999999"/>
    <n v="8.4499999999999992E-2"/>
    <n v="0.11599999999999999"/>
    <n v="0.27300000000000002"/>
    <n v="0.51600000000000001"/>
    <n v="0.63300000000000001"/>
    <n v="0.15899999999999997"/>
    <n v="8.8200000000000001E-2"/>
    <n v="3.2399999999999998E-2"/>
    <n v="0.14480000000000001"/>
    <n v="0.16760000000000003"/>
    <n v="4.5607166666666661"/>
    <n v="1664.6615833333331"/>
    <n v="1331.7292666666665"/>
    <n v="8315.3520000000008"/>
    <n v="8979.402"/>
    <n v="5837.7119999999995"/>
    <n v="6057.2820000000011"/>
    <m/>
    <n v="213.58109999999999"/>
    <n v="827.20510000000013"/>
    <s v="Estonia"/>
    <s v="EST"/>
    <s v="Country"/>
    <x v="0"/>
    <x v="2"/>
  </r>
  <r>
    <n v="32"/>
    <s v="Ethiopia"/>
    <n v="4.76"/>
    <n v="23.81"/>
    <n v="0"/>
    <n v="1"/>
    <n v="0"/>
    <n v="0.73"/>
    <n v="0.41"/>
    <n v="1.61"/>
    <n v="1.1200000000000001"/>
    <n v="2.73"/>
    <n v="0"/>
    <n v="0.47"/>
    <n v="0"/>
    <n v="0.97"/>
    <n v="0"/>
    <n v="0"/>
    <n v="0"/>
    <n v="0"/>
    <n v="0"/>
    <n v="1.25"/>
    <n v="0"/>
    <n v="553.4"/>
    <n v="308.25"/>
    <n v="1605.33"/>
    <n v="665.17"/>
    <n v="0"/>
    <n v="0"/>
    <n v="11.5"/>
    <n v="102.5"/>
    <n v="0"/>
    <n v="0"/>
    <n v="0"/>
    <n v="0"/>
    <n v="0"/>
    <n v="0"/>
    <n v="2246.6"/>
    <n v="0"/>
    <n v="247.5"/>
    <n v="15.5"/>
    <n v="0"/>
    <n v="0"/>
    <n v="0"/>
    <n v="7.07"/>
    <n v="2.5"/>
    <n v="0.6"/>
    <n v="0"/>
    <n v="0.91"/>
    <n v="1.89"/>
    <n v="0.79"/>
    <n v="1.1299999999999999"/>
    <n v="1.46"/>
    <n v="14.26"/>
    <n v="0"/>
    <n v="0"/>
    <n v="0"/>
    <n v="0.73920000000000008"/>
    <n v="0.11375"/>
    <n v="0"/>
    <n v="0.161"/>
    <n v="0.35350000000000004"/>
    <n v="0.125"/>
    <n v="0.18"/>
    <n v="0"/>
    <n v="0.56699999999999995"/>
    <n v="4.7399999999999998E-2"/>
    <n v="6.7799999999999999E-2"/>
    <n v="4.3799999999999999E-2"/>
    <n v="0.1426"/>
    <n v="0"/>
    <n v="0"/>
    <n v="0"/>
    <n v="0"/>
    <n v="0"/>
    <n v="0"/>
    <n v="0"/>
    <n v="0"/>
    <m/>
    <n v="0"/>
    <n v="0"/>
    <s v="Ethiopia"/>
    <s v="ETH"/>
    <s v="Country"/>
    <x v="6"/>
    <x v="3"/>
  </r>
  <r>
    <n v="33"/>
    <s v="Finland"/>
    <n v="15.08"/>
    <n v="96.94"/>
    <n v="10.77"/>
    <n v="8.6199999999999992"/>
    <n v="8.6199999999999992"/>
    <n v="2.87"/>
    <n v="2.09"/>
    <n v="1.2"/>
    <n v="2.87"/>
    <n v="3.39"/>
    <n v="8.7200000000000006"/>
    <n v="1.86"/>
    <n v="14"/>
    <n v="3.11"/>
    <n v="3.83"/>
    <n v="11.2"/>
    <n v="3.34"/>
    <n v="12.39"/>
    <n v="75.400000000000006"/>
    <n v="2.1"/>
    <n v="31505.040000000001"/>
    <n v="948.95"/>
    <n v="797.41"/>
    <n v="1683.77"/>
    <n v="1267.56"/>
    <n v="126.25"/>
    <n v="22.84"/>
    <n v="27.31"/>
    <n v="44.76"/>
    <n v="30.22"/>
    <n v="17.23"/>
    <n v="86.82"/>
    <n v="37.71"/>
    <n v="92.57"/>
    <n v="118.55"/>
    <n v="7403.83"/>
    <n v="4620.68"/>
    <n v="3171.45"/>
    <n v="3.51"/>
    <n v="8.51"/>
    <n v="1.4"/>
    <n v="55.47"/>
    <n v="2.44"/>
    <n v="2.34"/>
    <n v="1.38"/>
    <n v="1.99"/>
    <n v="4.6500000000000004"/>
    <n v="2.5299999999999998"/>
    <n v="4.32"/>
    <n v="1.83"/>
    <n v="1.85"/>
    <n v="22.81"/>
    <n v="34154.47"/>
    <n v="322.58999999999997"/>
    <n v="0"/>
    <n v="1.8942000000000001"/>
    <n v="0.14125000000000001"/>
    <n v="0.95920000000000027"/>
    <n v="0.12"/>
    <n v="0.122"/>
    <n v="0.11699999999999999"/>
    <n v="0.41399999999999998"/>
    <n v="0.59699999999999998"/>
    <n v="0.75900000000000001"/>
    <n v="0.25919999999999999"/>
    <n v="0.10980000000000001"/>
    <n v="5.5500000000000008E-2"/>
    <n v="0.22810000000000002"/>
    <n v="0.24780000000000002"/>
    <n v="6.0240500000000008"/>
    <n v="2198.7782500000003"/>
    <n v="1759.0226000000002"/>
    <n v="11078.795999999998"/>
    <n v="12231.083999999999"/>
    <n v="6669.8760000000002"/>
    <n v="7999.7340000000004"/>
    <m/>
    <n v="261.61059999999998"/>
    <n v="0"/>
    <s v="Finland"/>
    <s v="FIN"/>
    <s v="Country"/>
    <x v="0"/>
    <x v="2"/>
  </r>
  <r>
    <n v="34"/>
    <s v="France"/>
    <n v="16.16"/>
    <n v="64.63"/>
    <n v="10.77"/>
    <n v="7.54"/>
    <n v="5.39"/>
    <n v="3"/>
    <n v="2.0099999999999998"/>
    <n v="1.27"/>
    <n v="1.94"/>
    <n v="4.16"/>
    <n v="18.760000000000002"/>
    <n v="0.81"/>
    <n v="8.08"/>
    <n v="2.4300000000000002"/>
    <n v="2.98"/>
    <n v="12.39"/>
    <n v="2.15"/>
    <n v="14.04"/>
    <n v="80.78"/>
    <n v="2.04"/>
    <n v="29620.12"/>
    <n v="922.77"/>
    <n v="706.32"/>
    <n v="1711.53"/>
    <n v="1301.08"/>
    <n v="198.42"/>
    <n v="31.59"/>
    <n v="20.46"/>
    <n v="36.01"/>
    <n v="16.39"/>
    <n v="12.93"/>
    <n v="96.61"/>
    <n v="40.380000000000003"/>
    <n v="96.92"/>
    <n v="130.04"/>
    <n v="6543.37"/>
    <n v="4640.5600000000004"/>
    <n v="2791.16"/>
    <n v="3.24"/>
    <n v="5.39"/>
    <n v="2.15"/>
    <n v="41.47"/>
    <n v="3.2"/>
    <n v="3.24"/>
    <n v="2.15"/>
    <n v="1.5"/>
    <n v="3.44"/>
    <n v="2.4700000000000002"/>
    <n v="3.71"/>
    <n v="2.27"/>
    <n v="2.35"/>
    <n v="22.22"/>
    <n v="30755.57"/>
    <n v="789.87"/>
    <n v="9538"/>
    <n v="1.2803999999999998"/>
    <n v="0.17333333333333334"/>
    <n v="2.0636000000000001"/>
    <n v="0.127"/>
    <n v="0.16"/>
    <n v="0.16200000000000001"/>
    <n v="0.64499999999999991"/>
    <n v="0.44999999999999996"/>
    <n v="0.74099999999999999"/>
    <n v="0.22259999999999999"/>
    <n v="0.13619999999999999"/>
    <n v="7.0499999999999993E-2"/>
    <n v="0.22220000000000001"/>
    <n v="0.28079999999999999"/>
    <n v="6.7346333333333321"/>
    <n v="2458.1411666666663"/>
    <n v="1966.5129333333332"/>
    <n v="11658.276"/>
    <n v="12949.344000000001"/>
    <n v="6925.7160000000003"/>
    <n v="7596.5040000000008"/>
    <m/>
    <n v="284.00110000000001"/>
    <n v="1157.0211000000002"/>
    <s v="France"/>
    <s v="FRA"/>
    <s v="Country"/>
    <x v="0"/>
    <x v="2"/>
  </r>
  <r>
    <n v="35"/>
    <s v="Georgia"/>
    <n v="9.6"/>
    <n v="38.39"/>
    <n v="8.4499999999999993"/>
    <n v="1.92"/>
    <n v="2.69"/>
    <n v="0.89"/>
    <n v="0.46"/>
    <n v="2.06"/>
    <n v="0.71"/>
    <n v="2.54"/>
    <n v="9.15"/>
    <n v="0.66"/>
    <n v="6.91"/>
    <n v="1.44"/>
    <n v="2.23"/>
    <n v="3.07"/>
    <n v="0.38"/>
    <n v="6.78"/>
    <n v="15.36"/>
    <n v="1.18"/>
    <n v="0"/>
    <n v="743.02"/>
    <n v="501.38"/>
    <n v="1272.48"/>
    <n v="849.32"/>
    <n v="73.61"/>
    <n v="19.34"/>
    <n v="10.78"/>
    <n v="53.12"/>
    <n v="13.2"/>
    <n v="6.14"/>
    <n v="72.3"/>
    <n v="47.38"/>
    <n v="123.25"/>
    <n v="127.36"/>
    <n v="1577.13"/>
    <n v="925.19"/>
    <n v="509.94"/>
    <n v="11.83"/>
    <n v="1.54"/>
    <n v="0.77"/>
    <n v="5.76"/>
    <n v="1.39"/>
    <n v="1.74"/>
    <n v="0.82"/>
    <n v="1.28"/>
    <n v="3"/>
    <n v="2.0299999999999998"/>
    <n v="1.78"/>
    <n v="1.75"/>
    <n v="0.89"/>
    <n v="10.37"/>
    <n v="24008.77"/>
    <n v="250.39"/>
    <n v="5448.96"/>
    <n v="0.46860000000000002"/>
    <n v="0.10583333333333333"/>
    <n v="1.0065000000000002"/>
    <n v="0.20600000000000002"/>
    <n v="6.9499999999999992E-2"/>
    <n v="8.6999999999999994E-2"/>
    <n v="0.246"/>
    <n v="0.38400000000000001"/>
    <n v="0.60899999999999999"/>
    <n v="0.10680000000000001"/>
    <n v="0.10500000000000001"/>
    <n v="2.6700000000000002E-2"/>
    <n v="0.10369999999999999"/>
    <n v="0.1356"/>
    <n v="3.6602333333333337"/>
    <n v="1335.9851666666668"/>
    <n v="1068.7881333333335"/>
    <n v="8187.6360000000004"/>
    <n v="8111.4119999999984"/>
    <n v="5010.8760000000002"/>
    <n v="4979.9519999999993"/>
    <m/>
    <n v="205.63250000000005"/>
    <n v="735.16850000000011"/>
    <s v="Georgia"/>
    <s v="GEO"/>
    <s v="Country"/>
    <x v="0"/>
    <x v="0"/>
  </r>
  <r>
    <n v="36"/>
    <s v="Germany"/>
    <n v="15.08"/>
    <n v="64.63"/>
    <n v="10.77"/>
    <n v="4.8499999999999996"/>
    <n v="4.3099999999999996"/>
    <n v="2.99"/>
    <n v="2.71"/>
    <n v="1.28"/>
    <n v="2.13"/>
    <n v="3.37"/>
    <n v="13.5"/>
    <n v="0.75"/>
    <n v="5.39"/>
    <n v="1.03"/>
    <n v="1.69"/>
    <n v="8.6199999999999992"/>
    <n v="3.39"/>
    <n v="12.24"/>
    <n v="52.78"/>
    <n v="1.96"/>
    <n v="32312.86"/>
    <n v="1059.0999999999999"/>
    <n v="805.41"/>
    <n v="1955.45"/>
    <n v="1482.82"/>
    <n v="330.81"/>
    <n v="41.25"/>
    <n v="22.84"/>
    <n v="37.94"/>
    <n v="21.28"/>
    <n v="12.93"/>
    <n v="85.22"/>
    <n v="39.880000000000003"/>
    <n v="93.58"/>
    <n v="123.03"/>
    <n v="7314.73"/>
    <n v="5449.52"/>
    <n v="3305.83"/>
    <n v="3.82"/>
    <n v="5.28"/>
    <n v="2.69"/>
    <n v="32.31"/>
    <n v="2.66"/>
    <n v="2.57"/>
    <n v="1.8"/>
    <n v="1.58"/>
    <n v="3.73"/>
    <n v="2.84"/>
    <n v="2.84"/>
    <n v="1.75"/>
    <n v="1.91"/>
    <n v="16.059999999999999"/>
    <n v="31787.34"/>
    <n v="443.67"/>
    <n v="14384.34"/>
    <n v="1.4057999999999997"/>
    <n v="0.14041666666666666"/>
    <n v="1.4850000000000001"/>
    <n v="0.128"/>
    <n v="0.13300000000000001"/>
    <n v="0.1285"/>
    <n v="0.54"/>
    <n v="0.47399999999999998"/>
    <n v="0.85199999999999998"/>
    <n v="0.1704"/>
    <n v="0.10500000000000001"/>
    <n v="5.7299999999999997E-2"/>
    <n v="0.16059999999999999"/>
    <n v="0.24480000000000005"/>
    <n v="6.0248166666666663"/>
    <n v="2199.0580833333333"/>
    <n v="1759.2464666666667"/>
    <n v="13953.600000000002"/>
    <n v="15385.056"/>
    <n v="8575.4999999999982"/>
    <n v="9288.366"/>
    <m/>
    <n v="240.03639999999999"/>
    <n v="1625.6904000000002"/>
    <s v="Germany"/>
    <s v="DEU"/>
    <s v="Country"/>
    <x v="0"/>
    <x v="2"/>
  </r>
  <r>
    <n v="37"/>
    <s v="Ghana"/>
    <n v="4.46"/>
    <n v="51.7"/>
    <n v="0"/>
    <n v="1.78"/>
    <n v="2.0099999999999998"/>
    <n v="0.67"/>
    <n v="0.33"/>
    <n v="3.09"/>
    <n v="1.57"/>
    <n v="2.4"/>
    <n v="5.6"/>
    <n v="0.59"/>
    <n v="3.57"/>
    <n v="1.21"/>
    <n v="1.87"/>
    <n v="0"/>
    <n v="0"/>
    <n v="4.3"/>
    <n v="0"/>
    <n v="1.19"/>
    <n v="0"/>
    <n v="0"/>
    <n v="0"/>
    <n v="1256.76"/>
    <n v="0"/>
    <n v="48.13"/>
    <n v="51.61"/>
    <n v="11.79"/>
    <n v="23.71"/>
    <n v="0"/>
    <n v="8.91"/>
    <n v="18.27"/>
    <n v="0"/>
    <n v="0"/>
    <n v="0"/>
    <n v="0"/>
    <n v="0"/>
    <n v="0"/>
    <n v="0"/>
    <n v="0"/>
    <n v="0"/>
    <n v="0"/>
    <n v="2.5499999999999998"/>
    <n v="1.66"/>
    <n v="2.79"/>
    <n v="0.62"/>
    <n v="2.38"/>
    <n v="2.1"/>
    <n v="2.81"/>
    <n v="1.07"/>
    <n v="1.96"/>
    <n v="5.05"/>
    <n v="0"/>
    <n v="0"/>
    <n v="0"/>
    <n v="1.0362"/>
    <n v="9.9999999999999992E-2"/>
    <n v="0.61599999999999999"/>
    <n v="0.309"/>
    <n v="0.1275"/>
    <n v="8.299999999999999E-2"/>
    <n v="0.83700000000000008"/>
    <n v="0.186"/>
    <n v="0.63000000000000012"/>
    <n v="0.1686"/>
    <n v="6.4200000000000007E-2"/>
    <n v="5.8799999999999998E-2"/>
    <n v="5.0500000000000003E-2"/>
    <n v="8.5999999999999993E-2"/>
    <n v="4.3528000000000002"/>
    <n v="1588.7720000000002"/>
    <n v="1271.0176000000001"/>
    <n v="8023.9440000000004"/>
    <n v="0"/>
    <n v="0"/>
    <n v="0"/>
    <m/>
    <n v="0"/>
    <n v="0"/>
    <s v="Ghana"/>
    <s v="GHA"/>
    <s v="Country"/>
    <x v="6"/>
    <x v="1"/>
  </r>
  <r>
    <n v="38"/>
    <s v="Greece"/>
    <n v="16.16"/>
    <n v="53.85"/>
    <n v="9.16"/>
    <n v="4.8499999999999996"/>
    <n v="5.39"/>
    <n v="2.15"/>
    <n v="0.54"/>
    <n v="1.69"/>
    <n v="1.31"/>
    <n v="4.3"/>
    <n v="13.23"/>
    <n v="0.78"/>
    <n v="8.6199999999999992"/>
    <n v="1.72"/>
    <n v="2.5"/>
    <n v="5.17"/>
    <n v="1.29"/>
    <n v="10.14"/>
    <n v="32.31"/>
    <n v="2.06"/>
    <n v="26927.38"/>
    <n v="517.78"/>
    <n v="447.12"/>
    <n v="913.71"/>
    <n v="796.82"/>
    <n v="235.18"/>
    <n v="31.86"/>
    <n v="24.84"/>
    <n v="46.4"/>
    <n v="22.7"/>
    <n v="8.6199999999999992"/>
    <n v="85.56"/>
    <n v="37.549999999999997"/>
    <n v="90.27"/>
    <n v="110.42"/>
    <n v="2917.71"/>
    <n v="2510.58"/>
    <n v="1000.42"/>
    <n v="4.6399999999999997"/>
    <n v="4.3099999999999996"/>
    <n v="1.08"/>
    <n v="16.16"/>
    <n v="1.92"/>
    <n v="1.34"/>
    <n v="1.22"/>
    <n v="0.94"/>
    <n v="3.63"/>
    <n v="2.44"/>
    <n v="2.0499999999999998"/>
    <n v="1.95"/>
    <n v="1.23"/>
    <n v="13.31"/>
    <n v="26304.71"/>
    <n v="422.24"/>
    <n v="8660.9500000000007"/>
    <n v="0.86459999999999992"/>
    <n v="0.17916666666666667"/>
    <n v="1.4553"/>
    <n v="0.16899999999999998"/>
    <n v="9.6000000000000002E-2"/>
    <n v="6.7000000000000004E-2"/>
    <n v="0.36599999999999999"/>
    <n v="0.28199999999999997"/>
    <n v="0.73199999999999998"/>
    <n v="0.12299999999999997"/>
    <n v="0.11699999999999999"/>
    <n v="3.6900000000000002E-2"/>
    <n v="0.13310000000000002"/>
    <n v="0.20280000000000001"/>
    <n v="4.8238666666666674"/>
    <n v="1760.7113333333336"/>
    <n v="1408.5690666666669"/>
    <n v="7118.8439999999991"/>
    <n v="8642.0760000000009"/>
    <n v="4743.264000000001"/>
    <n v="5494.7759999999998"/>
    <m/>
    <n v="215.98659999999998"/>
    <n v="1049.7716"/>
    <s v="Greece"/>
    <s v="GRC"/>
    <s v="Country"/>
    <x v="0"/>
    <x v="2"/>
  </r>
  <r>
    <n v="39"/>
    <s v="Hong Kong (China)"/>
    <n v="7.66"/>
    <n v="63.84"/>
    <n v="5.75"/>
    <n v="6.38"/>
    <n v="7.02"/>
    <n v="1.3"/>
    <n v="1.05"/>
    <n v="3.1"/>
    <n v="2.2200000000000002"/>
    <n v="3.87"/>
    <n v="28.91"/>
    <n v="1.61"/>
    <n v="15.32"/>
    <n v="2.29"/>
    <n v="2.91"/>
    <n v="9.9600000000000009"/>
    <n v="1.53"/>
    <n v="10.38"/>
    <n v="63.84"/>
    <n v="2.98"/>
    <n v="33170.97"/>
    <n v="2271.09"/>
    <n v="1677.38"/>
    <n v="4468.76"/>
    <n v="3008.69"/>
    <n v="240.97"/>
    <n v="22.91"/>
    <n v="19.829999999999998"/>
    <n v="94.12"/>
    <n v="7.97"/>
    <n v="12.77"/>
    <n v="77.55"/>
    <n v="42.12"/>
    <n v="89.84"/>
    <n v="132.65"/>
    <n v="28436.639999999999"/>
    <n v="19562.98"/>
    <n v="3423.87"/>
    <n v="3.82"/>
    <n v="3.45"/>
    <n v="1.28"/>
    <n v="14.56"/>
    <n v="4.3099999999999996"/>
    <n v="4.0599999999999996"/>
    <n v="2.44"/>
    <n v="1.49"/>
    <n v="5.04"/>
    <n v="2.38"/>
    <n v="3.27"/>
    <n v="2.58"/>
    <n v="2.6"/>
    <n v="23.5"/>
    <n v="31723.64"/>
    <n v="823.53"/>
    <n v="19679.57"/>
    <n v="1.4652000000000001"/>
    <n v="0.16125"/>
    <n v="3.1801000000000004"/>
    <n v="0.31"/>
    <n v="0.21549999999999997"/>
    <n v="0.20299999999999999"/>
    <n v="0.73199999999999998"/>
    <n v="0.44700000000000001"/>
    <n v="0.71399999999999997"/>
    <n v="0.19619999999999999"/>
    <n v="0.15479999999999999"/>
    <n v="7.8E-2"/>
    <n v="0.23500000000000001"/>
    <n v="0.20760000000000001"/>
    <n v="8.2996499999999997"/>
    <n v="3029.3722499999999"/>
    <n v="2423.4978000000001"/>
    <n v="28432.344000000001"/>
    <n v="28571.621999999999"/>
    <n v="15246.324000000001"/>
    <n v="16589.831999999999"/>
    <m/>
    <n v="243.07469999999998"/>
    <n v="2147.1917000000003"/>
    <s v="Hong Kong (China)"/>
    <s v="HKG"/>
    <s v="Country"/>
    <x v="3"/>
    <x v="2"/>
  </r>
  <r>
    <n v="40"/>
    <s v="Hungary"/>
    <n v="10.16"/>
    <n v="52.23"/>
    <n v="8.1199999999999992"/>
    <n v="2.3199999999999998"/>
    <n v="2.61"/>
    <n v="1.43"/>
    <n v="1.08"/>
    <n v="1.25"/>
    <n v="1.58"/>
    <n v="3.08"/>
    <n v="11.78"/>
    <n v="0.49"/>
    <n v="5.22"/>
    <n v="1.1299999999999999"/>
    <n v="1.51"/>
    <n v="6.19"/>
    <n v="1.1599999999999999"/>
    <n v="5.72"/>
    <n v="27.56"/>
    <n v="1.84"/>
    <n v="29015.31"/>
    <n v="574.54"/>
    <n v="451.62"/>
    <n v="990.84"/>
    <n v="746.82"/>
    <n v="160.13999999999999"/>
    <n v="17.22"/>
    <n v="25.21"/>
    <n v="47.66"/>
    <n v="15.17"/>
    <n v="7.25"/>
    <n v="80.34"/>
    <n v="33.14"/>
    <n v="92.07"/>
    <n v="98.02"/>
    <n v="3700.35"/>
    <n v="2606.91"/>
    <n v="1112.5999999999999"/>
    <n v="9.83"/>
    <n v="3.19"/>
    <n v="1.28"/>
    <n v="19.149999999999999"/>
    <n v="1.62"/>
    <n v="1.93"/>
    <n v="1.26"/>
    <n v="1.37"/>
    <n v="2.17"/>
    <n v="2.14"/>
    <n v="3.6"/>
    <n v="1.97"/>
    <n v="1.46"/>
    <n v="12.63"/>
    <n v="28415.43"/>
    <n v="356.01"/>
    <n v="9874.1299999999992"/>
    <n v="1.0427999999999999"/>
    <n v="0.12833333333333333"/>
    <n v="1.2958000000000001"/>
    <n v="0.125"/>
    <n v="8.1000000000000003E-2"/>
    <n v="9.6500000000000002E-2"/>
    <n v="0.378"/>
    <n v="0.41100000000000003"/>
    <n v="0.64200000000000002"/>
    <n v="0.21600000000000003"/>
    <n v="0.1182"/>
    <n v="4.3799999999999999E-2"/>
    <n v="0.12630000000000002"/>
    <n v="0.11439999999999999"/>
    <n v="4.8191333333333333"/>
    <n v="1758.9836666666667"/>
    <n v="1407.1869333333334"/>
    <n v="7098.4679999999998"/>
    <n v="7742.7240000000002"/>
    <n v="4600.6679999999997"/>
    <n v="5085.924"/>
    <m/>
    <n v="199.79309999999998"/>
    <n v="1159.6460999999999"/>
    <s v="Hungary"/>
    <s v="HUN"/>
    <s v="Country"/>
    <x v="0"/>
    <x v="2"/>
  </r>
  <r>
    <n v="41"/>
    <s v="Iceland"/>
    <n v="21.56"/>
    <n v="125.75"/>
    <n v="17.25"/>
    <n v="10.78"/>
    <n v="10.15"/>
    <n v="3.09"/>
    <n v="2.38"/>
    <n v="1.69"/>
    <n v="3.62"/>
    <n v="5.81"/>
    <n v="15.12"/>
    <n v="2.4"/>
    <n v="19.399999999999999"/>
    <n v="3.21"/>
    <n v="2.64"/>
    <n v="12.4"/>
    <n v="3.95"/>
    <n v="20.22"/>
    <n v="66.83"/>
    <n v="2.27"/>
    <n v="0"/>
    <n v="1805.41"/>
    <n v="1650.37"/>
    <n v="2685.5"/>
    <n v="2444.37"/>
    <n v="96.16"/>
    <n v="73.42"/>
    <n v="23.68"/>
    <n v="65.849999999999994"/>
    <n v="0"/>
    <n v="14.73"/>
    <n v="126.51"/>
    <n v="56.84"/>
    <n v="163.55000000000001"/>
    <n v="201.74"/>
    <n v="6322.94"/>
    <n v="5223.7700000000004"/>
    <n v="4737.16"/>
    <n v="9.2100000000000009"/>
    <n v="5.57"/>
    <n v="2.25"/>
    <n v="0"/>
    <n v="2.61"/>
    <n v="2.34"/>
    <n v="3.28"/>
    <n v="3.09"/>
    <n v="5.1100000000000003"/>
    <n v="2.93"/>
    <n v="4.78"/>
    <n v="2.16"/>
    <n v="1.91"/>
    <n v="32.92"/>
    <n v="45112.1"/>
    <n v="0"/>
    <n v="0"/>
    <n v="2.3891999999999998"/>
    <n v="0.24208333333333332"/>
    <n v="1.6632000000000002"/>
    <n v="0.16899999999999998"/>
    <n v="0.1305"/>
    <n v="0.11699999999999999"/>
    <n v="0.98399999999999999"/>
    <n v="0.92699999999999994"/>
    <n v="0.87900000000000011"/>
    <n v="0.2868"/>
    <n v="0.12959999999999999"/>
    <n v="5.7299999999999997E-2"/>
    <n v="0.32920000000000005"/>
    <n v="0.40439999999999998"/>
    <n v="8.708283333333334"/>
    <n v="3178.5234166666669"/>
    <n v="2542.8187333333335"/>
    <n v="17008.248"/>
    <n v="22633.121999999999"/>
    <n v="11727.708000000001"/>
    <n v="15487.121999999999"/>
    <m/>
    <n v="349.98900000000003"/>
    <n v="0"/>
    <s v="Iceland"/>
    <s v="ISL"/>
    <s v="Country"/>
    <x v="0"/>
    <x v="2"/>
  </r>
  <r>
    <n v="42"/>
    <s v="India"/>
    <n v="3.04"/>
    <n v="14.58"/>
    <n v="4.25"/>
    <n v="2.19"/>
    <n v="3.64"/>
    <n v="0.46"/>
    <n v="0.19"/>
    <n v="0.72"/>
    <n v="0.53"/>
    <n v="0.98"/>
    <n v="5.65"/>
    <n v="0.36"/>
    <n v="9.11"/>
    <n v="1.95"/>
    <n v="3.18"/>
    <n v="4.25"/>
    <n v="0.36"/>
    <n v="3.34"/>
    <n v="12.15"/>
    <n v="1.27"/>
    <n v="14576.59"/>
    <n v="220.01"/>
    <n v="137"/>
    <n v="517.04"/>
    <n v="309.33"/>
    <n v="43.46"/>
    <n v="8.7200000000000006"/>
    <n v="4.03"/>
    <n v="18.54"/>
    <n v="7.57"/>
    <n v="3.64"/>
    <n v="27.98"/>
    <n v="28.83"/>
    <n v="48.22"/>
    <n v="36.49"/>
    <n v="1675.65"/>
    <n v="891.44"/>
    <n v="798.47"/>
    <n v="9.0500000000000007"/>
    <n v="0.85"/>
    <n v="0.33"/>
    <n v="1.21"/>
    <n v="2.14"/>
    <n v="1.1299999999999999"/>
    <n v="0.37"/>
    <n v="0.56000000000000005"/>
    <n v="1.92"/>
    <n v="0.74"/>
    <n v="0.5"/>
    <n v="0.73"/>
    <n v="0.41"/>
    <n v="5.97"/>
    <n v="23518.61"/>
    <n v="75.260000000000005"/>
    <n v="1878.72"/>
    <n v="0.3498"/>
    <n v="4.0833333333333333E-2"/>
    <n v="0.62150000000000005"/>
    <n v="7.1999999999999995E-2"/>
    <n v="0.10700000000000001"/>
    <n v="5.6499999999999995E-2"/>
    <n v="0.11099999999999999"/>
    <n v="0.16800000000000001"/>
    <n v="0.22199999999999998"/>
    <n v="0.03"/>
    <n v="4.3799999999999999E-2"/>
    <n v="1.2299999999999998E-2"/>
    <n v="5.9699999999999996E-2"/>
    <n v="6.6799999999999998E-2"/>
    <n v="1.9612333333333334"/>
    <n v="715.85016666666672"/>
    <n v="572.6801333333334"/>
    <n v="3408.1080000000002"/>
    <n v="3054.402"/>
    <n v="1625.9279999999997"/>
    <n v="1503.432"/>
    <m/>
    <n v="99.075100000000006"/>
    <n v="274.7971"/>
    <s v="India"/>
    <s v="IND"/>
    <s v="Country"/>
    <x v="4"/>
    <x v="1"/>
  </r>
  <r>
    <n v="43"/>
    <s v="Indonesia"/>
    <n v="2.02"/>
    <n v="20.22"/>
    <n v="3.88"/>
    <n v="2.39"/>
    <n v="4.04"/>
    <n v="0.6"/>
    <n v="0.31"/>
    <n v="1.43"/>
    <n v="1.27"/>
    <n v="1.81"/>
    <n v="8.19"/>
    <n v="0.5"/>
    <n v="23.59"/>
    <n v="2.2999999999999998"/>
    <n v="3.26"/>
    <n v="2.7"/>
    <n v="0.34"/>
    <n v="3.7"/>
    <n v="10.11"/>
    <n v="0.88"/>
    <n v="26963.78"/>
    <n v="358.66"/>
    <n v="198.16"/>
    <n v="1089.25"/>
    <n v="568.15"/>
    <n v="77.94"/>
    <n v="28.26"/>
    <n v="5.98"/>
    <n v="29.22"/>
    <n v="12.61"/>
    <n v="3.37"/>
    <n v="47.93"/>
    <n v="31.94"/>
    <n v="83.27"/>
    <n v="73.7"/>
    <n v="1857.57"/>
    <n v="1011.91"/>
    <n v="405.37"/>
    <n v="9.6"/>
    <n v="0.6"/>
    <n v="0.44"/>
    <n v="3.37"/>
    <n v="2.97"/>
    <n v="2.09"/>
    <n v="1.43"/>
    <n v="0.94"/>
    <n v="2.13"/>
    <n v="0.93"/>
    <n v="1.4"/>
    <n v="1.54"/>
    <n v="2.19"/>
    <n v="8.4600000000000009"/>
    <n v="32024.02"/>
    <n v="132.06"/>
    <n v="6974.85"/>
    <n v="0.83819999999999995"/>
    <n v="7.5416666666666674E-2"/>
    <n v="0.90090000000000003"/>
    <n v="0.14299999999999999"/>
    <n v="0.14850000000000002"/>
    <n v="0.1045"/>
    <n v="0.42899999999999999"/>
    <n v="0.28199999999999997"/>
    <n v="0.27900000000000003"/>
    <n v="8.3999999999999991E-2"/>
    <n v="9.2399999999999996E-2"/>
    <n v="6.5699999999999995E-2"/>
    <n v="8.4600000000000009E-2"/>
    <n v="7.400000000000001E-2"/>
    <n v="3.6012166666666663"/>
    <n v="1314.4440833333331"/>
    <n v="1051.5552666666665"/>
    <n v="7106.844000000001"/>
    <n v="5595.3420000000006"/>
    <n v="2723.3040000000001"/>
    <n v="2265.4319999999998"/>
    <m/>
    <n v="137.42660000000001"/>
    <n v="824.80160000000012"/>
    <s v="Indonesia"/>
    <s v="IDN"/>
    <s v="Country"/>
    <x v="3"/>
    <x v="0"/>
  </r>
  <r>
    <n v="44"/>
    <s v="Iran"/>
    <n v="4"/>
    <n v="20.38"/>
    <n v="4"/>
    <n v="0"/>
    <n v="0"/>
    <n v="0.56000000000000005"/>
    <n v="0.96"/>
    <n v="0.62"/>
    <n v="0.52"/>
    <n v="1.1499999999999999"/>
    <n v="3.77"/>
    <n v="0.24"/>
    <n v="0"/>
    <n v="0"/>
    <n v="0"/>
    <n v="2.4500000000000002"/>
    <n v="0.22"/>
    <n v="3.22"/>
    <n v="11"/>
    <n v="0.67"/>
    <n v="80000"/>
    <n v="358.81"/>
    <n v="259.38"/>
    <n v="708.61"/>
    <n v="503.63"/>
    <n v="14.2"/>
    <n v="8.16"/>
    <n v="2.64"/>
    <n v="14.81"/>
    <n v="10.74"/>
    <n v="1.5"/>
    <n v="26.36"/>
    <n v="27.82"/>
    <n v="121.8"/>
    <n v="66.239999999999995"/>
    <n v="1638.61"/>
    <n v="983.8"/>
    <n v="246.7"/>
    <n v="23.3"/>
    <n v="0.5"/>
    <n v="0.38"/>
    <n v="2.5"/>
    <n v="0.92"/>
    <n v="0.91"/>
    <n v="0.51"/>
    <n v="0.49"/>
    <n v="1.22"/>
    <n v="2.42"/>
    <n v="0.56000000000000005"/>
    <n v="1.51"/>
    <n v="0.51"/>
    <n v="9.3000000000000007"/>
    <n v="67145.16"/>
    <n v="100.38"/>
    <n v="1429.28"/>
    <n v="0.34320000000000001"/>
    <n v="4.7916666666666663E-2"/>
    <n v="0.41470000000000001"/>
    <n v="6.2E-2"/>
    <n v="4.5999999999999999E-2"/>
    <n v="4.5499999999999999E-2"/>
    <n v="0.153"/>
    <n v="0.14699999999999999"/>
    <n v="0.72599999999999998"/>
    <n v="3.3600000000000005E-2"/>
    <n v="9.0599999999999986E-2"/>
    <n v="1.5299999999999999E-2"/>
    <n v="9.3000000000000013E-2"/>
    <n v="6.4400000000000013E-2"/>
    <n v="2.2822166666666663"/>
    <n v="833.00908333333325"/>
    <n v="666.4072666666666"/>
    <n v="4372.2840000000006"/>
    <n v="4624.2060000000001"/>
    <n v="2273.4839999999999"/>
    <n v="2425.9559999999997"/>
    <m/>
    <n v="118.919"/>
    <n v="250.84699999999998"/>
    <s v="Iran"/>
    <s v="IRN"/>
    <s v="Country"/>
    <x v="1"/>
    <x v="1"/>
  </r>
  <r>
    <n v="45"/>
    <s v="Iraq"/>
    <n v="5.37"/>
    <n v="23.01"/>
    <n v="7.67"/>
    <n v="1.92"/>
    <n v="2.11"/>
    <n v="0.46"/>
    <n v="0.19"/>
    <n v="1.32"/>
    <n v="0.89"/>
    <n v="1.75"/>
    <n v="5.75"/>
    <n v="0.5"/>
    <n v="11.51"/>
    <n v="1.89"/>
    <n v="2.04"/>
    <n v="2.2999999999999998"/>
    <n v="0.38"/>
    <n v="4"/>
    <n v="39"/>
    <n v="0.68"/>
    <n v="0"/>
    <n v="383.49"/>
    <n v="259.14999999999998"/>
    <n v="658.37"/>
    <n v="424.62"/>
    <n v="103"/>
    <n v="31.92"/>
    <n v="22.09"/>
    <n v="40.21"/>
    <n v="13.64"/>
    <n v="7.71"/>
    <n v="28.04"/>
    <n v="31.78"/>
    <n v="77.02"/>
    <n v="58.64"/>
    <n v="1202.47"/>
    <n v="646.64"/>
    <n v="627.57000000000005"/>
    <n v="0"/>
    <n v="2.2999999999999998"/>
    <n v="2.2999999999999998"/>
    <n v="6.14"/>
    <n v="1.08"/>
    <n v="1.1299999999999999"/>
    <n v="0.67"/>
    <n v="0.64"/>
    <n v="2.19"/>
    <n v="1.71"/>
    <n v="0.7"/>
    <n v="1.2"/>
    <n v="0.69"/>
    <n v="12.24"/>
    <n v="20866.240000000002"/>
    <n v="196.02"/>
    <n v="3428.47"/>
    <n v="0.58739999999999992"/>
    <n v="7.2916666666666671E-2"/>
    <n v="0.63250000000000006"/>
    <n v="0.13200000000000001"/>
    <n v="5.4000000000000006E-2"/>
    <n v="5.6499999999999995E-2"/>
    <n v="0.20100000000000001"/>
    <n v="0.192"/>
    <n v="0.51300000000000001"/>
    <n v="4.1999999999999996E-2"/>
    <n v="7.1999999999999995E-2"/>
    <n v="2.07E-2"/>
    <n v="0.12240000000000002"/>
    <n v="0.08"/>
    <n v="2.7784166666666668"/>
    <n v="1014.1220833333334"/>
    <n v="811.29766666666683"/>
    <n v="4777.3680000000004"/>
    <n v="4492.5960000000005"/>
    <n v="3128.0879999999997"/>
    <n v="3003.366"/>
    <m/>
    <n v="139.19159999999999"/>
    <n v="443.03859999999997"/>
    <s v="Iraq"/>
    <s v="IRQ"/>
    <s v="Country"/>
    <x v="1"/>
    <x v="0"/>
  </r>
  <r>
    <n v="46"/>
    <s v="Ireland"/>
    <n v="19.39"/>
    <n v="86.17"/>
    <n v="10.77"/>
    <n v="6.46"/>
    <n v="6.46"/>
    <n v="2.42"/>
    <n v="1.86"/>
    <n v="1.38"/>
    <n v="1.99"/>
    <n v="4.08"/>
    <n v="9.42"/>
    <n v="1.71"/>
    <n v="12.93"/>
    <n v="3.59"/>
    <n v="3.94"/>
    <n v="17.23"/>
    <n v="2.15"/>
    <n v="10.63"/>
    <n v="124.76"/>
    <n v="1.83"/>
    <n v="37698.33"/>
    <n v="1859.82"/>
    <n v="1598.4"/>
    <n v="3249.08"/>
    <n v="2566.9499999999998"/>
    <n v="266.60000000000002"/>
    <n v="52.49"/>
    <n v="22.75"/>
    <n v="51.71"/>
    <n v="26.6"/>
    <n v="12.93"/>
    <n v="90.63"/>
    <n v="39.26"/>
    <n v="96.78"/>
    <n v="100.36"/>
    <n v="5217.91"/>
    <n v="4079.84"/>
    <n v="3286.66"/>
    <n v="4.4800000000000004"/>
    <n v="5.28"/>
    <n v="3.1"/>
    <n v="32.31"/>
    <n v="2.96"/>
    <n v="2.92"/>
    <n v="1.93"/>
    <n v="1.33"/>
    <n v="4.0199999999999996"/>
    <n v="1.76"/>
    <n v="3.98"/>
    <n v="2.17"/>
    <n v="1.41"/>
    <n v="11.94"/>
    <n v="36663.379999999997"/>
    <n v="1297.1300000000001"/>
    <n v="9693.86"/>
    <n v="1.3133999999999999"/>
    <n v="0.17"/>
    <n v="1.0362"/>
    <n v="0.13799999999999998"/>
    <n v="0.14799999999999999"/>
    <n v="0.14599999999999999"/>
    <n v="0.57899999999999996"/>
    <n v="0.39900000000000002"/>
    <n v="0.52800000000000002"/>
    <n v="0.23879999999999998"/>
    <n v="0.13019999999999998"/>
    <n v="4.2299999999999997E-2"/>
    <n v="0.11939999999999999"/>
    <n v="0.21260000000000004"/>
    <n v="5.2008999999999999"/>
    <n v="1898.3284999999998"/>
    <n v="1518.6628000000001"/>
    <n v="21356.556"/>
    <n v="24756.75"/>
    <n v="13020.996000000001"/>
    <n v="16039.800000000001"/>
    <m/>
    <n v="319.05989999999997"/>
    <n v="1163.6858999999999"/>
    <s v="Ireland"/>
    <s v="IRL"/>
    <s v="Country"/>
    <x v="0"/>
    <x v="2"/>
  </r>
  <r>
    <n v="47"/>
    <s v="Israel"/>
    <n v="18.68"/>
    <n v="85.39"/>
    <n v="14.94"/>
    <n v="8.5399999999999991"/>
    <n v="8.01"/>
    <n v="2.75"/>
    <n v="2.2000000000000002"/>
    <n v="1.78"/>
    <n v="2.4300000000000002"/>
    <n v="3.84"/>
    <n v="14.22"/>
    <n v="1.35"/>
    <n v="12.54"/>
    <n v="2.69"/>
    <n v="3"/>
    <n v="10.14"/>
    <n v="1.47"/>
    <n v="10.36"/>
    <n v="60.04"/>
    <n v="1.87"/>
    <n v="42693.96"/>
    <n v="1309.4100000000001"/>
    <n v="1000.8"/>
    <n v="2104.34"/>
    <n v="1654.96"/>
    <n v="234.6"/>
    <n v="27.92"/>
    <n v="10.18"/>
    <n v="72.38"/>
    <n v="17.43"/>
    <n v="12.01"/>
    <n v="96.53"/>
    <n v="57.42"/>
    <n v="116.83"/>
    <n v="129.26"/>
    <n v="12223.84"/>
    <n v="8776.15"/>
    <n v="2761.38"/>
    <n v="5.0999999999999996"/>
    <n v="4.2699999999999996"/>
    <n v="0.53"/>
    <n v="30.5"/>
    <n v="3.19"/>
    <n v="1.74"/>
    <n v="1.4"/>
    <n v="1.93"/>
    <n v="3.81"/>
    <n v="2.72"/>
    <n v="1.93"/>
    <n v="2.11"/>
    <n v="1.41"/>
    <n v="18.170000000000002"/>
    <n v="41265.42"/>
    <n v="1007.31"/>
    <n v="13648.24"/>
    <n v="1.6038000000000001"/>
    <n v="0.16"/>
    <n v="1.5642"/>
    <n v="0.17799999999999999"/>
    <n v="0.1595"/>
    <n v="8.6999999999999994E-2"/>
    <n v="0.41999999999999993"/>
    <n v="0.57899999999999996"/>
    <n v="0.81600000000000006"/>
    <n v="0.11579999999999999"/>
    <n v="0.12659999999999999"/>
    <n v="4.2299999999999997E-2"/>
    <n v="0.18170000000000003"/>
    <n v="0.2072"/>
    <n v="6.2411000000000003"/>
    <n v="2278.0015000000003"/>
    <n v="1822.4012000000002"/>
    <n v="14161.727999999999"/>
    <n v="16326.672"/>
    <n v="9392.1479999999992"/>
    <n v="10439.231999999998"/>
    <m/>
    <n v="291.03140000000002"/>
    <n v="1595.8154"/>
    <s v="Israel"/>
    <s v="ISR"/>
    <s v="Country"/>
    <x v="1"/>
    <x v="2"/>
  </r>
  <r>
    <n v="48"/>
    <s v="Italy"/>
    <n v="16.16"/>
    <n v="70.010000000000005"/>
    <n v="10.77"/>
    <n v="5.39"/>
    <n v="5.39"/>
    <n v="2.71"/>
    <n v="1.24"/>
    <n v="1.59"/>
    <n v="2.16"/>
    <n v="3.8"/>
    <n v="15.52"/>
    <n v="0.5"/>
    <n v="6.46"/>
    <n v="1.7"/>
    <n v="2.35"/>
    <n v="6.46"/>
    <n v="1.83"/>
    <n v="11.59"/>
    <n v="38.78"/>
    <n v="1.99"/>
    <n v="30158.67"/>
    <n v="866"/>
    <n v="636.77"/>
    <n v="1532.58"/>
    <n v="1062.07"/>
    <n v="227.85"/>
    <n v="29.77"/>
    <n v="10.59"/>
    <n v="54.17"/>
    <n v="23.37"/>
    <n v="9.69"/>
    <n v="86.62"/>
    <n v="34.96"/>
    <n v="94.78"/>
    <n v="128.1"/>
    <n v="4911.42"/>
    <n v="2849.73"/>
    <n v="1713.8"/>
    <n v="4.18"/>
    <n v="5.39"/>
    <n v="1.72"/>
    <n v="33.549999999999997"/>
    <n v="2.34"/>
    <n v="2.52"/>
    <n v="1.7"/>
    <n v="1.45"/>
    <n v="1.78"/>
    <n v="2.86"/>
    <n v="3.04"/>
    <n v="2.0499999999999998"/>
    <n v="1.7"/>
    <n v="18.45"/>
    <n v="31799.5"/>
    <n v="564.35"/>
    <n v="10213.02"/>
    <n v="1.4256"/>
    <n v="0.15833333333333333"/>
    <n v="1.7071999999999998"/>
    <n v="0.159"/>
    <n v="0.11699999999999999"/>
    <n v="0.126"/>
    <n v="0.51"/>
    <n v="0.435"/>
    <n v="0.85799999999999998"/>
    <n v="0.18239999999999998"/>
    <n v="0.12299999999999997"/>
    <n v="5.1000000000000004E-2"/>
    <n v="0.1845"/>
    <n v="0.23180000000000001"/>
    <n v="6.2688333333333324"/>
    <n v="2288.1241666666665"/>
    <n v="1830.4993333333332"/>
    <n v="10697.567999999997"/>
    <n v="10951.146000000001"/>
    <n v="6698.0879999999979"/>
    <n v="7123.4459999999999"/>
    <m/>
    <n v="222.03240000000002"/>
    <n v="1204.5544000000002"/>
    <s v="Italy"/>
    <s v="ITA"/>
    <s v="Country"/>
    <x v="0"/>
    <x v="2"/>
  </r>
  <r>
    <n v="49"/>
    <s v="Jamaica"/>
    <n v="9.75"/>
    <n v="78.010000000000005"/>
    <n v="7.8"/>
    <n v="2.2799999999999998"/>
    <n v="3.58"/>
    <n v="1.29"/>
    <n v="0.83"/>
    <n v="4.32"/>
    <n v="2.98"/>
    <n v="3.92"/>
    <n v="0"/>
    <n v="1.83"/>
    <n v="9.75"/>
    <n v="0"/>
    <n v="0"/>
    <n v="0"/>
    <n v="0"/>
    <n v="0"/>
    <n v="0"/>
    <n v="1.33"/>
    <n v="0"/>
    <n v="683.67"/>
    <n v="363.27"/>
    <n v="1509.22"/>
    <n v="900.5"/>
    <n v="167.4"/>
    <n v="52.13"/>
    <n v="19.829999999999998"/>
    <n v="65.010000000000005"/>
    <n v="0"/>
    <n v="9.75"/>
    <n v="0"/>
    <n v="0"/>
    <n v="0"/>
    <n v="0"/>
    <n v="0"/>
    <n v="0"/>
    <n v="823.61"/>
    <n v="0"/>
    <n v="0"/>
    <n v="0"/>
    <n v="0"/>
    <n v="6.62"/>
    <n v="4.76"/>
    <n v="3.6"/>
    <n v="2.54"/>
    <n v="3.21"/>
    <n v="1.64"/>
    <n v="3.54"/>
    <n v="2.97"/>
    <n v="2.5499999999999998"/>
    <n v="0"/>
    <n v="0"/>
    <n v="0"/>
    <n v="0"/>
    <n v="1.9667999999999999"/>
    <n v="0.16333333333333333"/>
    <n v="0"/>
    <n v="0.43200000000000005"/>
    <n v="0.33100000000000002"/>
    <n v="0.23799999999999999"/>
    <n v="1.08"/>
    <n v="0.76200000000000001"/>
    <n v="0.49199999999999999"/>
    <n v="0.21240000000000001"/>
    <n v="0.1782"/>
    <n v="7.6499999999999985E-2"/>
    <n v="0"/>
    <n v="0"/>
    <n v="0"/>
    <n v="0"/>
    <n v="0"/>
    <n v="10303.812000000002"/>
    <n v="9156.4920000000002"/>
    <n v="5350.5119999999997"/>
    <n v="4321.4219999999996"/>
    <m/>
    <n v="0"/>
    <n v="0"/>
    <s v="Jamaica"/>
    <s v="JAM"/>
    <s v="Country"/>
    <x v="2"/>
    <x v="0"/>
  </r>
  <r>
    <n v="50"/>
    <s v="Japan"/>
    <n v="7.2"/>
    <n v="43.21"/>
    <n v="5.76"/>
    <n v="3.6"/>
    <n v="4.32"/>
    <n v="1.18"/>
    <n v="0.82"/>
    <n v="1.61"/>
    <n v="1.74"/>
    <n v="2.2999999999999998"/>
    <n v="12.91"/>
    <n v="0.96"/>
    <n v="7.2"/>
    <n v="2.15"/>
    <n v="3.27"/>
    <n v="4.32"/>
    <n v="1.44"/>
    <n v="7.01"/>
    <n v="50.41"/>
    <n v="1.21"/>
    <n v="18724.37"/>
    <n v="753.48"/>
    <n v="482.65"/>
    <n v="2106.6799999999998"/>
    <n v="927.8"/>
    <n v="194.1"/>
    <n v="35.94"/>
    <n v="28.36"/>
    <n v="63.01"/>
    <n v="13.73"/>
    <n v="13.68"/>
    <n v="53.45"/>
    <n v="36.1"/>
    <n v="66.2"/>
    <n v="87.01"/>
    <n v="7270.27"/>
    <n v="4436.17"/>
    <n v="2378.1"/>
    <n v="1.77"/>
    <n v="3.6"/>
    <n v="3.1"/>
    <n v="27.29"/>
    <n v="4.8099999999999996"/>
    <n v="4.6100000000000003"/>
    <n v="2.56"/>
    <n v="1.33"/>
    <n v="3.3"/>
    <n v="3.55"/>
    <n v="4.75"/>
    <n v="2.48"/>
    <n v="2.37"/>
    <n v="18.63"/>
    <n v="17830.509999999998"/>
    <n v="480.03"/>
    <n v="15782.27"/>
    <n v="1.1484000000000001"/>
    <n v="9.5833333333333326E-2"/>
    <n v="1.4201000000000001"/>
    <n v="0.161"/>
    <n v="0.24049999999999999"/>
    <n v="0.23050000000000001"/>
    <n v="0.76800000000000002"/>
    <n v="0.39900000000000002"/>
    <n v="1.0649999999999999"/>
    <n v="0.28500000000000003"/>
    <n v="0.14879999999999999"/>
    <n v="7.1099999999999997E-2"/>
    <n v="0.18629999999999999"/>
    <n v="0.14020000000000002"/>
    <n v="6.3597333333333346"/>
    <n v="2321.3026666666669"/>
    <n v="1857.0421333333336"/>
    <n v="14061.096000000001"/>
    <n v="9582.8639999999978"/>
    <n v="5941.8960000000006"/>
    <n v="5576.5140000000001"/>
    <m/>
    <n v="184.1935"/>
    <n v="1712.0105000000001"/>
    <s v="Japan"/>
    <s v="JPN"/>
    <s v="Country"/>
    <x v="3"/>
    <x v="2"/>
  </r>
  <r>
    <n v="51"/>
    <s v="Jordan"/>
    <n v="7.05"/>
    <n v="42.3"/>
    <n v="7.05"/>
    <n v="5.99"/>
    <n v="7.05"/>
    <n v="0.51"/>
    <n v="0.4"/>
    <n v="1.48"/>
    <n v="0.56000000000000005"/>
    <n v="2.02"/>
    <n v="7.41"/>
    <n v="0.56000000000000005"/>
    <n v="21.15"/>
    <n v="4.5"/>
    <n v="5.76"/>
    <n v="3.52"/>
    <n v="0.78"/>
    <n v="5.22"/>
    <n v="0"/>
    <n v="1.45"/>
    <n v="0"/>
    <n v="291.33999999999997"/>
    <n v="227.5"/>
    <n v="539.84"/>
    <n v="412.24"/>
    <n v="86.72"/>
    <n v="32.79"/>
    <n v="15.92"/>
    <n v="52.7"/>
    <n v="33.130000000000003"/>
    <n v="13.39"/>
    <n v="70.400000000000006"/>
    <n v="49.34"/>
    <n v="113.62"/>
    <n v="82.49"/>
    <n v="903.38"/>
    <n v="581.29"/>
    <n v="609.57000000000005"/>
    <n v="7.99"/>
    <n v="0.49"/>
    <n v="1.41"/>
    <n v="7.05"/>
    <n v="1.89"/>
    <n v="1.48"/>
    <n v="0.94"/>
    <n v="0.7"/>
    <n v="3.56"/>
    <n v="1.75"/>
    <n v="0.78"/>
    <n v="1.67"/>
    <n v="0.87"/>
    <n v="11.6"/>
    <n v="30311.57"/>
    <n v="183.92"/>
    <n v="4687.72"/>
    <n v="0.36960000000000004"/>
    <n v="8.4166666666666667E-2"/>
    <n v="0.81510000000000016"/>
    <n v="0.14799999999999999"/>
    <n v="9.4500000000000001E-2"/>
    <n v="7.3999999999999996E-2"/>
    <n v="0.28199999999999997"/>
    <n v="0.21"/>
    <n v="0.52500000000000002"/>
    <n v="4.6799999999999994E-2"/>
    <n v="0.1002"/>
    <n v="2.6100000000000002E-2"/>
    <n v="0.11599999999999999"/>
    <n v="0.10440000000000001"/>
    <n v="2.9958666666666671"/>
    <n v="1093.4913333333334"/>
    <n v="874.79306666666673"/>
    <n v="3933.576"/>
    <n v="4268.6880000000001"/>
    <n v="2442.5759999999996"/>
    <n v="2606.0279999999998"/>
    <m/>
    <n v="0"/>
    <n v="0"/>
    <s v="Jordan"/>
    <s v="JOR"/>
    <s v="Country"/>
    <x v="1"/>
    <x v="1"/>
  </r>
  <r>
    <n v="52"/>
    <s v="Kazakhstan"/>
    <n v="8.9600000000000009"/>
    <n v="36.950000000000003"/>
    <n v="6.49"/>
    <n v="1.34"/>
    <n v="2.69"/>
    <n v="0.9"/>
    <n v="0.52"/>
    <n v="1.28"/>
    <n v="0.53"/>
    <n v="1.76"/>
    <n v="10.42"/>
    <n v="0.73"/>
    <n v="7.28"/>
    <n v="0.98"/>
    <n v="2.11"/>
    <n v="1.79"/>
    <n v="0.22"/>
    <n v="5.32"/>
    <n v="16.57"/>
    <n v="0.5"/>
    <n v="23513.919999999998"/>
    <n v="624.86"/>
    <n v="435.73"/>
    <n v="1084.54"/>
    <n v="795.93"/>
    <n v="59.7"/>
    <n v="12.93"/>
    <n v="8.89"/>
    <n v="49.35"/>
    <n v="17.920000000000002"/>
    <n v="5.6"/>
    <n v="86.16"/>
    <n v="50.08"/>
    <n v="122.67"/>
    <n v="115.81"/>
    <n v="1569.34"/>
    <n v="1024.25"/>
    <n v="608.13"/>
    <n v="16.79"/>
    <n v="1.34"/>
    <n v="0.67"/>
    <n v="4.4800000000000004"/>
    <n v="1.29"/>
    <n v="2.41"/>
    <n v="0.57999999999999996"/>
    <n v="1.23"/>
    <n v="2.33"/>
    <n v="1.62"/>
    <n v="2.25"/>
    <n v="2.04"/>
    <n v="0.54"/>
    <n v="8.25"/>
    <n v="28500.25"/>
    <n v="255.1"/>
    <n v="10408.040000000001"/>
    <n v="0.3498"/>
    <n v="7.3333333333333334E-2"/>
    <n v="1.1462000000000001"/>
    <n v="0.128"/>
    <n v="6.4500000000000002E-2"/>
    <n v="0.12050000000000001"/>
    <n v="0.17399999999999999"/>
    <n v="0.36899999999999999"/>
    <n v="0.48600000000000004"/>
    <n v="0.13499999999999998"/>
    <n v="0.12239999999999999"/>
    <n v="1.6199999999999999E-2"/>
    <n v="8.2500000000000004E-2"/>
    <n v="0.10640000000000001"/>
    <n v="3.3738333333333332"/>
    <n v="1231.4491666666665"/>
    <n v="985.15933333333328"/>
    <n v="6949.8120000000008"/>
    <n v="7542.9060000000009"/>
    <n v="4191.732"/>
    <n v="4301.1060000000007"/>
    <m/>
    <n v="227.3511"/>
    <n v="1251.5851"/>
    <s v="Kazakhstan"/>
    <s v="KAZ"/>
    <s v="Country"/>
    <x v="0"/>
    <x v="0"/>
  </r>
  <r>
    <n v="53"/>
    <s v="Kenya"/>
    <n v="3.6"/>
    <n v="28.84"/>
    <n v="6.49"/>
    <n v="2.16"/>
    <n v="2.88"/>
    <n v="0.49"/>
    <n v="0.44"/>
    <n v="0.8"/>
    <n v="0.49"/>
    <n v="1.61"/>
    <n v="10.76"/>
    <n v="0.57999999999999996"/>
    <n v="8.65"/>
    <n v="1.78"/>
    <n v="2.36"/>
    <n v="2.7"/>
    <n v="0.72"/>
    <n v="5.27"/>
    <n v="34.17"/>
    <n v="1.43"/>
    <n v="18024.509999999998"/>
    <n v="279.91000000000003"/>
    <n v="149.86000000000001"/>
    <n v="822.37"/>
    <n v="422.86"/>
    <n v="24.41"/>
    <n v="37.99"/>
    <n v="14.04"/>
    <n v="38.69"/>
    <n v="15.41"/>
    <n v="5.77"/>
    <n v="17.98"/>
    <n v="20.3"/>
    <n v="42.36"/>
    <n v="43.68"/>
    <n v="966.11"/>
    <n v="0"/>
    <n v="419.65"/>
    <n v="14.33"/>
    <n v="1.44"/>
    <n v="1.1200000000000001"/>
    <n v="2.09"/>
    <n v="2.17"/>
    <n v="1.43"/>
    <n v="0.77"/>
    <n v="0.55000000000000004"/>
    <n v="2.25"/>
    <n v="1.54"/>
    <n v="0.71"/>
    <n v="0.93"/>
    <n v="0.85"/>
    <n v="4.25"/>
    <n v="17483.78"/>
    <n v="146.75"/>
    <n v="6395.46"/>
    <n v="0.32340000000000002"/>
    <n v="6.7083333333333342E-2"/>
    <n v="1.1836"/>
    <n v="0.08"/>
    <n v="0.1085"/>
    <n v="7.1499999999999994E-2"/>
    <n v="0.23100000000000001"/>
    <n v="0.16500000000000001"/>
    <n v="0.46200000000000002"/>
    <n v="4.2599999999999999E-2"/>
    <n v="5.5800000000000002E-2"/>
    <n v="2.5500000000000002E-2"/>
    <n v="4.2500000000000003E-2"/>
    <n v="0.10540000000000001"/>
    <n v="2.9638833333333339"/>
    <n v="1081.8174166666668"/>
    <n v="865.45393333333345"/>
    <n v="5256.0959999999995"/>
    <n v="3985.8959999999997"/>
    <n v="2001.3360000000007"/>
    <n v="1528.896"/>
    <m/>
    <n v="95.998800000000003"/>
    <n v="701.37480000000005"/>
    <s v="Kenya"/>
    <s v="KEN"/>
    <s v="Country"/>
    <x v="6"/>
    <x v="1"/>
  </r>
  <r>
    <n v="54"/>
    <s v="Kosovo (Disputed Territory)"/>
    <n v="5.39"/>
    <n v="21.54"/>
    <n v="0"/>
    <n v="2.15"/>
    <n v="2.42"/>
    <n v="1.24"/>
    <n v="1.06"/>
    <n v="1.29"/>
    <n v="0.57999999999999996"/>
    <n v="1.86"/>
    <n v="6.39"/>
    <n v="0.64"/>
    <n v="5.39"/>
    <n v="1.04"/>
    <n v="1.78"/>
    <n v="3.23"/>
    <n v="0"/>
    <n v="5.23"/>
    <n v="0"/>
    <n v="1.58"/>
    <n v="0"/>
    <n v="361.6"/>
    <n v="260.3"/>
    <n v="511.62"/>
    <n v="423.14"/>
    <n v="81.99"/>
    <n v="0"/>
    <n v="10.76"/>
    <n v="0"/>
    <n v="0"/>
    <n v="0"/>
    <n v="0"/>
    <n v="0"/>
    <n v="0"/>
    <n v="0"/>
    <n v="1677.19"/>
    <n v="1130.95"/>
    <n v="523.58000000000004"/>
    <n v="0"/>
    <n v="0"/>
    <n v="0"/>
    <n v="0"/>
    <n v="1.29"/>
    <n v="1.48"/>
    <n v="0.86"/>
    <n v="0"/>
    <n v="1.29"/>
    <n v="1.49"/>
    <n v="1.23"/>
    <n v="1.74"/>
    <n v="0.95"/>
    <n v="9.51"/>
    <n v="0"/>
    <n v="0"/>
    <n v="0"/>
    <n v="0.38279999999999992"/>
    <n v="7.7499999999999999E-2"/>
    <n v="0.70289999999999997"/>
    <n v="0.129"/>
    <n v="6.4500000000000002E-2"/>
    <n v="7.3999999999999996E-2"/>
    <n v="0.25800000000000001"/>
    <n v="0"/>
    <n v="0.44699999999999995"/>
    <n v="7.3800000000000004E-2"/>
    <n v="0.10440000000000001"/>
    <n v="2.8499999999999998E-2"/>
    <n v="9.5100000000000004E-2"/>
    <n v="0.1046"/>
    <n v="0"/>
    <n v="0"/>
    <n v="0"/>
    <n v="0"/>
    <n v="4326.0240000000003"/>
    <n v="0"/>
    <n v="0"/>
    <m/>
    <n v="0"/>
    <n v="0"/>
    <s v="Kosovo (Disputed Territory)"/>
    <s v="XKX"/>
    <s v="Country"/>
    <x v="0"/>
    <x v="0"/>
  </r>
  <r>
    <n v="55"/>
    <s v="Kuwait"/>
    <n v="6.51"/>
    <n v="65.05"/>
    <n v="8.1300000000000008"/>
    <n v="0"/>
    <n v="0"/>
    <n v="0.62"/>
    <n v="0.5"/>
    <n v="1.73"/>
    <n v="1.02"/>
    <n v="2.58"/>
    <n v="4.95"/>
    <n v="0.46"/>
    <n v="0"/>
    <n v="0"/>
    <n v="0"/>
    <n v="3.25"/>
    <n v="0.98"/>
    <n v="5.89"/>
    <n v="47.16"/>
    <n v="0.33"/>
    <n v="0"/>
    <n v="816.11"/>
    <n v="655.53"/>
    <n v="1510.99"/>
    <n v="1353.9"/>
    <n v="36.94"/>
    <n v="31.53"/>
    <n v="19.22"/>
    <n v="123.6"/>
    <n v="39.03"/>
    <n v="11.38"/>
    <n v="35.979999999999997"/>
    <n v="52.04"/>
    <n v="95.26"/>
    <n v="89.45"/>
    <n v="0"/>
    <n v="0"/>
    <n v="3419.93"/>
    <n v="0"/>
    <n v="3.25"/>
    <n v="3.25"/>
    <n v="0"/>
    <n v="2.4300000000000002"/>
    <n v="1.68"/>
    <n v="1.1499999999999999"/>
    <n v="1.42"/>
    <n v="5.7"/>
    <n v="2.2400000000000002"/>
    <n v="1.56"/>
    <n v="2.0699999999999998"/>
    <n v="0.79"/>
    <n v="10.85"/>
    <n v="19922.259999999998"/>
    <n v="498.73"/>
    <n v="6627.2"/>
    <n v="0.67319999999999991"/>
    <n v="0.1075"/>
    <n v="0.54449999999999998"/>
    <n v="0.17299999999999999"/>
    <n v="0.12150000000000001"/>
    <n v="8.3999999999999991E-2"/>
    <n v="0.34499999999999997"/>
    <n v="0.42599999999999999"/>
    <n v="0.67200000000000004"/>
    <n v="9.3599999999999989E-2"/>
    <n v="0.12419999999999998"/>
    <n v="2.3699999999999999E-2"/>
    <n v="0.1085"/>
    <n v="0.11779999999999999"/>
    <n v="3.6145"/>
    <n v="1319.2925"/>
    <n v="1055.434"/>
    <n v="9478.5720000000001"/>
    <n v="12452.868"/>
    <n v="5309.2919999999995"/>
    <n v="6167.5380000000005"/>
    <m/>
    <n v="188.6208"/>
    <n v="804.18080000000009"/>
    <s v="Kuwait"/>
    <s v="KWT"/>
    <s v="Country"/>
    <x v="1"/>
    <x v="2"/>
  </r>
  <r>
    <n v="56"/>
    <s v="Kyrgyzstan"/>
    <n v="5.71"/>
    <n v="17.13"/>
    <n v="5.58"/>
    <n v="1.1399999999999999"/>
    <n v="1.74"/>
    <n v="0.66"/>
    <n v="0.3"/>
    <n v="0.84"/>
    <n v="0.44"/>
    <n v="1.67"/>
    <n v="9.8800000000000008"/>
    <n v="0.47"/>
    <n v="5.71"/>
    <n v="1.04"/>
    <n v="1.79"/>
    <n v="1.45"/>
    <n v="0.17"/>
    <n v="4.68"/>
    <n v="0"/>
    <n v="0.76"/>
    <n v="0"/>
    <n v="454.88"/>
    <n v="341.81"/>
    <n v="801.78"/>
    <n v="567.9"/>
    <n v="31.75"/>
    <n v="11.83"/>
    <n v="8.23"/>
    <n v="37.020000000000003"/>
    <n v="0"/>
    <n v="4"/>
    <n v="39.630000000000003"/>
    <n v="34.25"/>
    <n v="80.63"/>
    <n v="69.22"/>
    <n v="1126.56"/>
    <n v="785.34"/>
    <n v="352.66"/>
    <n v="0"/>
    <n v="1.26"/>
    <n v="0.26"/>
    <n v="3.43"/>
    <n v="0.93"/>
    <n v="2.0099999999999998"/>
    <n v="0.49"/>
    <n v="0.34"/>
    <n v="2.04"/>
    <n v="1.6"/>
    <n v="1.8"/>
    <n v="1.87"/>
    <n v="0.56000000000000005"/>
    <n v="7.26"/>
    <n v="0"/>
    <n v="213.67"/>
    <n v="4819.55"/>
    <n v="0.29039999999999999"/>
    <n v="6.958333333333333E-2"/>
    <n v="1.0868000000000002"/>
    <n v="8.3999999999999991E-2"/>
    <n v="4.65E-2"/>
    <n v="0.10049999999999999"/>
    <n v="0.14699999999999999"/>
    <n v="0.10200000000000001"/>
    <n v="0.48000000000000009"/>
    <n v="0.10800000000000001"/>
    <n v="0.11220000000000001"/>
    <n v="1.6800000000000002E-2"/>
    <n v="7.2599999999999998E-2"/>
    <n v="9.3599999999999989E-2"/>
    <n v="2.8099833333333337"/>
    <n v="1025.6439166666669"/>
    <n v="820.51513333333355"/>
    <n v="5078.9519999999993"/>
    <n v="5321.3519999999999"/>
    <n v="2997.5520000000001"/>
    <n v="3286.5420000000004"/>
    <m/>
    <n v="0"/>
    <n v="0"/>
    <s v="Kyrgyzstan"/>
    <s v="KGZ"/>
    <s v="Country"/>
    <x v="0"/>
    <x v="1"/>
  </r>
  <r>
    <n v="57"/>
    <s v="Latvia"/>
    <n v="12.93"/>
    <n v="64.63"/>
    <n v="8.11"/>
    <n v="4.3099999999999996"/>
    <n v="3.23"/>
    <n v="1.75"/>
    <n v="1.31"/>
    <n v="1.24"/>
    <n v="1.43"/>
    <n v="2.73"/>
    <n v="10.08"/>
    <n v="0.81"/>
    <n v="7.54"/>
    <n v="1.59"/>
    <n v="1.96"/>
    <n v="4.8499999999999996"/>
    <n v="1.62"/>
    <n v="7.21"/>
    <n v="32.31"/>
    <n v="1.77"/>
    <n v="0"/>
    <n v="526.09"/>
    <n v="335.2"/>
    <n v="922.26"/>
    <n v="608.28"/>
    <n v="346.68"/>
    <n v="17.04"/>
    <n v="18.23"/>
    <n v="45.97"/>
    <n v="0"/>
    <n v="10.34"/>
    <n v="80.45"/>
    <n v="52.96"/>
    <n v="85.83"/>
    <n v="114.17"/>
    <n v="2561"/>
    <n v="1585.56"/>
    <n v="1172.1099999999999"/>
    <n v="4.25"/>
    <n v="2.69"/>
    <n v="0.97"/>
    <n v="0"/>
    <n v="1.49"/>
    <n v="2.13"/>
    <n v="0.81"/>
    <n v="1.55"/>
    <n v="3.04"/>
    <n v="2.5499999999999998"/>
    <n v="2.84"/>
    <n v="1.8"/>
    <n v="1.1399999999999999"/>
    <n v="11.47"/>
    <n v="25971.46"/>
    <n v="558.74"/>
    <n v="10900.2"/>
    <n v="0.94379999999999986"/>
    <n v="0.11375"/>
    <n v="1.1088"/>
    <n v="0.124"/>
    <n v="7.4499999999999997E-2"/>
    <n v="0.1065"/>
    <n v="0.24300000000000002"/>
    <n v="0.46499999999999997"/>
    <n v="0.7649999999999999"/>
    <n v="0.1704"/>
    <n v="0.10800000000000001"/>
    <n v="3.4199999999999994E-2"/>
    <n v="0.1147"/>
    <n v="0.14420000000000002"/>
    <n v="4.5158499999999986"/>
    <n v="1648.2852499999995"/>
    <n v="1318.6281999999997"/>
    <n v="7763.9160000000011"/>
    <n v="7598.351999999999"/>
    <n v="5386.8960000000006"/>
    <n v="5140.6319999999996"/>
    <m/>
    <n v="227.3964"/>
    <n v="1285.1064000000001"/>
    <s v="Latvia"/>
    <s v="LVA"/>
    <s v="Country"/>
    <x v="0"/>
    <x v="2"/>
  </r>
  <r>
    <n v="58"/>
    <s v="Lebanon"/>
    <n v="8"/>
    <n v="50"/>
    <n v="7.75"/>
    <n v="2.25"/>
    <n v="4.5"/>
    <n v="1.54"/>
    <n v="1.17"/>
    <n v="1.57"/>
    <n v="0.71"/>
    <n v="2.27"/>
    <n v="9.8000000000000007"/>
    <n v="0.42"/>
    <n v="6"/>
    <n v="1.19"/>
    <n v="1.62"/>
    <n v="2"/>
    <n v="1.8"/>
    <n v="7.31"/>
    <n v="0"/>
    <n v="0.88"/>
    <n v="0"/>
    <n v="850"/>
    <n v="395"/>
    <n v="1611.11"/>
    <n v="720"/>
    <n v="238.61"/>
    <n v="37"/>
    <n v="57.66"/>
    <n v="51.11"/>
    <n v="27"/>
    <n v="6.5"/>
    <n v="76.430000000000007"/>
    <n v="58.33"/>
    <n v="110"/>
    <n v="97.86"/>
    <n v="3450"/>
    <n v="1500"/>
    <n v="441.67"/>
    <n v="0"/>
    <n v="0"/>
    <n v="0"/>
    <n v="0"/>
    <n v="1.39"/>
    <n v="0.82"/>
    <n v="0.75"/>
    <n v="0.71"/>
    <n v="2.3199999999999998"/>
    <n v="1.5"/>
    <n v="1.04"/>
    <n v="1.37"/>
    <n v="0.92"/>
    <n v="10.71"/>
    <n v="17000"/>
    <n v="220.83"/>
    <n v="4337.5"/>
    <n v="0.46860000000000002"/>
    <n v="9.4583333333333339E-2"/>
    <n v="1.0780000000000001"/>
    <n v="0.157"/>
    <n v="6.9499999999999992E-2"/>
    <n v="4.0999999999999995E-2"/>
    <n v="0.22500000000000001"/>
    <n v="0.21299999999999999"/>
    <n v="0.45"/>
    <n v="6.2399999999999997E-2"/>
    <n v="8.2200000000000009E-2"/>
    <n v="2.7600000000000003E-2"/>
    <n v="0.10710000000000001"/>
    <n v="0.1462"/>
    <n v="3.2221833333333332"/>
    <n v="1176.0969166666666"/>
    <n v="940.8775333333333"/>
    <n v="11533.079999999998"/>
    <n v="8050.0440000000017"/>
    <n v="6966.420000000001"/>
    <n v="5125.0439999999999"/>
    <m/>
    <n v="0"/>
    <n v="0"/>
    <s v="Lebanon"/>
    <s v="LBN"/>
    <s v="Country"/>
    <x v="1"/>
    <x v="1"/>
  </r>
  <r>
    <n v="59"/>
    <s v="Lithuania"/>
    <n v="10.77"/>
    <n v="58.16"/>
    <n v="7.54"/>
    <n v="4.95"/>
    <n v="4.47"/>
    <n v="2.29"/>
    <n v="1.97"/>
    <n v="1.44"/>
    <n v="1.69"/>
    <n v="2.74"/>
    <n v="11.92"/>
    <n v="0.89"/>
    <n v="8.6199999999999992"/>
    <n v="1.55"/>
    <n v="1.94"/>
    <n v="5.17"/>
    <n v="0.97"/>
    <n v="7.51"/>
    <n v="31.24"/>
    <n v="1.63"/>
    <n v="0"/>
    <n v="727.95"/>
    <n v="494.02"/>
    <n v="1254.29"/>
    <n v="868.5"/>
    <n v="209.27"/>
    <n v="16.37"/>
    <n v="14.5"/>
    <n v="35.03"/>
    <n v="35.54"/>
    <n v="8.6199999999999992"/>
    <n v="85.81"/>
    <n v="37.270000000000003"/>
    <n v="90.73"/>
    <n v="110.02"/>
    <n v="4377.8500000000004"/>
    <n v="2719.21"/>
    <n v="1414.88"/>
    <n v="4.12"/>
    <n v="2.69"/>
    <n v="1.08"/>
    <n v="0"/>
    <n v="1.38"/>
    <n v="2.0499999999999998"/>
    <n v="0.85"/>
    <n v="1.77"/>
    <n v="3.19"/>
    <n v="2.5299999999999998"/>
    <n v="3.33"/>
    <n v="1.73"/>
    <n v="1.06"/>
    <n v="11.23"/>
    <n v="31953.83"/>
    <n v="559.75"/>
    <n v="8078.21"/>
    <n v="1.1153999999999999"/>
    <n v="0.11416666666666668"/>
    <n v="1.3111999999999999"/>
    <n v="0.14399999999999999"/>
    <n v="6.8999999999999992E-2"/>
    <n v="0.10249999999999999"/>
    <n v="0.255"/>
    <n v="0.53100000000000003"/>
    <n v="0.75900000000000001"/>
    <n v="0.19980000000000001"/>
    <n v="0.1038"/>
    <n v="3.1800000000000002E-2"/>
    <n v="0.1123"/>
    <n v="0.1502"/>
    <n v="4.9991666666666656"/>
    <n v="1824.695833333333"/>
    <n v="1459.7566666666664"/>
    <n v="8907.6479999999992"/>
    <n v="9106.92"/>
    <n v="5749.6080000000002"/>
    <n v="5736.5999999999995"/>
    <m/>
    <n v="215.03090000000003"/>
    <n v="991.61190000000011"/>
    <s v="Lithuania"/>
    <s v="LTU"/>
    <s v="Country"/>
    <x v="0"/>
    <x v="2"/>
  </r>
  <r>
    <n v="60"/>
    <s v="Luxembourg"/>
    <n v="19.39"/>
    <n v="86.17"/>
    <n v="12.87"/>
    <n v="6.46"/>
    <n v="5.39"/>
    <n v="3.05"/>
    <n v="2.93"/>
    <n v="1.53"/>
    <n v="2.93"/>
    <n v="4.28"/>
    <n v="16.11"/>
    <n v="0.73"/>
    <n v="9.69"/>
    <n v="1.29"/>
    <n v="0"/>
    <n v="0"/>
    <n v="0"/>
    <n v="12.99"/>
    <n v="0"/>
    <n v="1.63"/>
    <n v="0"/>
    <n v="1807.07"/>
    <n v="1428.3"/>
    <n v="2752.03"/>
    <n v="2386.79"/>
    <n v="227.3"/>
    <n v="50.08"/>
    <n v="20.77"/>
    <n v="37.69"/>
    <n v="0"/>
    <n v="11.85"/>
    <n v="63.19"/>
    <n v="27.24"/>
    <n v="82.34"/>
    <n v="99.5"/>
    <n v="11032.53"/>
    <n v="7882.64"/>
    <n v="4973.8900000000003"/>
    <n v="2.21"/>
    <n v="4.8499999999999996"/>
    <n v="3.93"/>
    <n v="42.55"/>
    <n v="2.8"/>
    <n v="2.59"/>
    <n v="1.87"/>
    <n v="1.68"/>
    <n v="3.68"/>
    <n v="2.17"/>
    <n v="3.77"/>
    <n v="2.06"/>
    <n v="1.6"/>
    <n v="21.41"/>
    <n v="0"/>
    <n v="1588.72"/>
    <n v="0"/>
    <n v="1.9338000000000002"/>
    <n v="0.17833333333333334"/>
    <n v="1.7721"/>
    <n v="0.153"/>
    <n v="0.13999999999999999"/>
    <n v="0.1295"/>
    <n v="0.56100000000000005"/>
    <n v="0.504"/>
    <n v="0.65100000000000002"/>
    <n v="0.22620000000000001"/>
    <n v="0.1236"/>
    <n v="4.8000000000000001E-2"/>
    <n v="0.21410000000000001"/>
    <n v="0.25980000000000003"/>
    <n v="6.8944333333333336"/>
    <n v="2516.468166666667"/>
    <n v="2013.1745333333338"/>
    <n v="18120.792000000001"/>
    <n v="22894.758000000002"/>
    <n v="12451.031999999999"/>
    <n v="14268.348"/>
    <m/>
    <n v="0"/>
    <n v="0"/>
    <s v="Luxembourg"/>
    <s v="LUX"/>
    <s v="Country"/>
    <x v="0"/>
    <x v="2"/>
  </r>
  <r>
    <n v="61"/>
    <s v="Malaysia"/>
    <n v="2.72"/>
    <n v="21.79"/>
    <n v="4.3600000000000003"/>
    <n v="3.27"/>
    <n v="4.3600000000000003"/>
    <n v="0.73"/>
    <n v="0.43"/>
    <n v="1.64"/>
    <n v="0.88"/>
    <n v="1.81"/>
    <n v="13.13"/>
    <n v="0.54"/>
    <n v="14.92"/>
    <n v="2.71"/>
    <n v="3.68"/>
    <n v="3.9"/>
    <n v="0.65"/>
    <n v="4.1100000000000003"/>
    <n v="10.89"/>
    <n v="0.45"/>
    <n v="37037.040000000001"/>
    <n v="426.51"/>
    <n v="274.88"/>
    <n v="733.48"/>
    <n v="482.36"/>
    <n v="47.45"/>
    <n v="26.25"/>
    <n v="10.17"/>
    <n v="38.33"/>
    <n v="7.77"/>
    <n v="4.3600000000000003"/>
    <n v="55.55"/>
    <n v="36.19"/>
    <n v="70.73"/>
    <n v="62.39"/>
    <n v="2298.0500000000002"/>
    <n v="1125.28"/>
    <n v="988.22"/>
    <n v="4.3"/>
    <n v="1.0900000000000001"/>
    <n v="0.65"/>
    <n v="4.79"/>
    <n v="2.73"/>
    <n v="2.85"/>
    <n v="1"/>
    <n v="1.1200000000000001"/>
    <n v="2.64"/>
    <n v="1.24"/>
    <n v="1.55"/>
    <n v="1.4"/>
    <n v="1.07"/>
    <n v="9.26"/>
    <n v="28570.54"/>
    <n v="178.25"/>
    <n v="5998.22"/>
    <n v="0.58079999999999998"/>
    <n v="7.5416666666666674E-2"/>
    <n v="1.4443000000000001"/>
    <n v="0.16399999999999998"/>
    <n v="0.13650000000000001"/>
    <n v="0.14250000000000002"/>
    <n v="0.3"/>
    <n v="0.33600000000000002"/>
    <n v="0.372"/>
    <n v="9.2999999999999999E-2"/>
    <n v="8.3999999999999991E-2"/>
    <n v="3.2100000000000004E-2"/>
    <n v="9.2600000000000002E-2"/>
    <n v="8.2200000000000009E-2"/>
    <n v="3.9354166666666659"/>
    <n v="1436.427083333333"/>
    <n v="1149.1416666666664"/>
    <n v="4809.6000000000004"/>
    <n v="4650.348"/>
    <n v="2967.7799999999997"/>
    <n v="2783.0279999999998"/>
    <m/>
    <n v="148.90589999999997"/>
    <n v="737.83789999999999"/>
    <s v="Malaysia"/>
    <s v="MYS"/>
    <s v="Country"/>
    <x v="3"/>
    <x v="0"/>
  </r>
  <r>
    <n v="62"/>
    <s v="Malta"/>
    <n v="16.16"/>
    <n v="86.17"/>
    <n v="10.77"/>
    <n v="4.3099999999999996"/>
    <n v="4.3099999999999996"/>
    <n v="2.56"/>
    <n v="1.8"/>
    <n v="1.23"/>
    <n v="1.31"/>
    <n v="3.68"/>
    <n v="9.48"/>
    <n v="0.83"/>
    <n v="8.6199999999999992"/>
    <n v="1.85"/>
    <n v="2.69"/>
    <n v="6.19"/>
    <n v="2.15"/>
    <n v="9.3000000000000007"/>
    <n v="0"/>
    <n v="1.45"/>
    <n v="0"/>
    <n v="1070.17"/>
    <n v="897.28"/>
    <n v="1803.41"/>
    <n v="1427.15"/>
    <n v="104.48"/>
    <n v="32.880000000000003"/>
    <n v="25.96"/>
    <n v="59.7"/>
    <n v="19.03"/>
    <n v="9.69"/>
    <n v="105.2"/>
    <n v="39.71"/>
    <n v="93.02"/>
    <n v="123.87"/>
    <n v="3805.98"/>
    <n v="3141.53"/>
    <n v="1719.12"/>
    <n v="5"/>
    <n v="7.86"/>
    <n v="0"/>
    <n v="0"/>
    <n v="3.21"/>
    <n v="2.39"/>
    <n v="1.87"/>
    <n v="1.82"/>
    <n v="2.8"/>
    <n v="3.18"/>
    <n v="3.18"/>
    <n v="2.08"/>
    <n v="2.29"/>
    <n v="16.12"/>
    <n v="36190.400000000001"/>
    <n v="672.89"/>
    <n v="0"/>
    <n v="0.86459999999999992"/>
    <n v="0.15333333333333335"/>
    <n v="1.0428000000000002"/>
    <n v="0.123"/>
    <n v="0.1605"/>
    <n v="0.11950000000000001"/>
    <n v="0.56100000000000005"/>
    <n v="0.54600000000000004"/>
    <n v="0.95400000000000007"/>
    <n v="0.1908"/>
    <n v="0.12479999999999999"/>
    <n v="6.8699999999999997E-2"/>
    <n v="0.16120000000000001"/>
    <n v="0.18600000000000003"/>
    <n v="5.2562333333333324"/>
    <n v="1918.5251666666663"/>
    <n v="1534.8201333333332"/>
    <n v="11682.012000000001"/>
    <n v="13533.534000000003"/>
    <n v="7282.572000000001"/>
    <n v="8764.7040000000015"/>
    <m/>
    <n v="0"/>
    <n v="0"/>
    <s v="Malta"/>
    <s v="MLT"/>
    <s v="Country"/>
    <x v="1"/>
    <x v="2"/>
  </r>
  <r>
    <n v="63"/>
    <s v="Mauritius"/>
    <n v="10.65"/>
    <n v="32.61"/>
    <n v="6.52"/>
    <n v="2.7"/>
    <n v="2.66"/>
    <n v="0.98"/>
    <n v="0.54"/>
    <n v="1.41"/>
    <n v="0.7"/>
    <n v="2.1800000000000002"/>
    <n v="7.37"/>
    <n v="0.63"/>
    <n v="10.87"/>
    <n v="1.67"/>
    <n v="2.08"/>
    <n v="6.52"/>
    <n v="0.88"/>
    <n v="7.23"/>
    <n v="0"/>
    <n v="1.58"/>
    <n v="0"/>
    <n v="543.48"/>
    <n v="382.85"/>
    <n v="865.61"/>
    <n v="665.76"/>
    <n v="68.67"/>
    <n v="27.93"/>
    <n v="19.899999999999999"/>
    <n v="37.770000000000003"/>
    <n v="0"/>
    <n v="6.52"/>
    <n v="53.89"/>
    <n v="47.83"/>
    <n v="98.45"/>
    <n v="67.12"/>
    <n v="0"/>
    <n v="0"/>
    <n v="681.16"/>
    <n v="6.37"/>
    <n v="0"/>
    <n v="0"/>
    <n v="0"/>
    <n v="2.04"/>
    <n v="2"/>
    <n v="1.1399999999999999"/>
    <n v="0.92"/>
    <n v="2.59"/>
    <n v="2.1"/>
    <n v="3.04"/>
    <n v="1.89"/>
    <n v="1.23"/>
    <n v="17.57"/>
    <n v="33152.17"/>
    <n v="169.2"/>
    <n v="0"/>
    <n v="0.46199999999999991"/>
    <n v="9.0833333333333335E-2"/>
    <n v="0.81070000000000009"/>
    <n v="0.14099999999999999"/>
    <n v="0.10200000000000001"/>
    <n v="0.1"/>
    <n v="0.34199999999999997"/>
    <n v="0.27600000000000002"/>
    <n v="0.63000000000000012"/>
    <n v="0.18239999999999998"/>
    <n v="0.11339999999999999"/>
    <n v="3.6900000000000002E-2"/>
    <n v="0.17570000000000002"/>
    <n v="0.14460000000000001"/>
    <n v="3.607533333333333"/>
    <n v="1316.7496666666666"/>
    <n v="1053.3997333333334"/>
    <n v="5792.1120000000001"/>
    <n v="6451.62"/>
    <n v="3859.3319999999999"/>
    <n v="3905.4300000000003"/>
    <m/>
    <n v="0"/>
    <n v="0"/>
    <s v="Mauritius"/>
    <s v="MUS"/>
    <s v="Country"/>
    <x v="6"/>
    <x v="0"/>
  </r>
  <r>
    <n v="64"/>
    <s v="Mexico"/>
    <n v="9.98"/>
    <n v="42.75"/>
    <n v="8.5500000000000007"/>
    <n v="2.57"/>
    <n v="4.28"/>
    <n v="1.23"/>
    <n v="0.92"/>
    <n v="1.54"/>
    <n v="2.63"/>
    <n v="2.5"/>
    <n v="9.08"/>
    <n v="1"/>
    <n v="11.4"/>
    <n v="1.56"/>
    <n v="2.91"/>
    <n v="4.28"/>
    <n v="0.63"/>
    <n v="7.85"/>
    <n v="24.93"/>
    <n v="1.34"/>
    <n v="22516.85"/>
    <n v="662.9"/>
    <n v="431.55"/>
    <n v="1260.73"/>
    <n v="851.85"/>
    <n v="66"/>
    <n v="29.81"/>
    <n v="25.12"/>
    <n v="35.79"/>
    <n v="20.440000000000001"/>
    <n v="5.0999999999999996"/>
    <n v="57.11"/>
    <n v="41.84"/>
    <n v="93.64"/>
    <n v="87.46"/>
    <n v="1852.28"/>
    <n v="1374.36"/>
    <n v="743.11"/>
    <n v="11.42"/>
    <n v="2.85"/>
    <n v="1.43"/>
    <n v="11.12"/>
    <n v="2.81"/>
    <n v="1.69"/>
    <n v="1.95"/>
    <n v="1.21"/>
    <n v="3.21"/>
    <n v="1.8"/>
    <n v="1.68"/>
    <n v="1.41"/>
    <n v="1.56"/>
    <n v="11.32"/>
    <n v="23629.58"/>
    <n v="246.27"/>
    <n v="5888.51"/>
    <n v="1.7357999999999998"/>
    <n v="0.10416666666666667"/>
    <n v="0.99880000000000013"/>
    <n v="0.154"/>
    <n v="0.14050000000000001"/>
    <n v="8.4499999999999992E-2"/>
    <n v="0.58499999999999996"/>
    <n v="0.36299999999999999"/>
    <n v="0.54"/>
    <n v="0.1008"/>
    <n v="8.4599999999999995E-2"/>
    <n v="4.6799999999999994E-2"/>
    <n v="0.11320000000000001"/>
    <n v="0.157"/>
    <n v="5.2081666666666671"/>
    <n v="1900.9808333333335"/>
    <n v="1520.7846666666669"/>
    <n v="8182.6439999999993"/>
    <n v="8122.9380000000001"/>
    <n v="4595.6639999999998"/>
    <n v="4340.2380000000003"/>
    <m/>
    <n v="179.51870000000002"/>
    <n v="743.43970000000002"/>
    <s v="Mexico"/>
    <s v="MEX"/>
    <s v="Country"/>
    <x v="2"/>
    <x v="0"/>
  </r>
  <r>
    <n v="65"/>
    <s v="Moldova"/>
    <n v="6.48"/>
    <n v="28.18"/>
    <n v="5.92"/>
    <n v="1.41"/>
    <n v="1.97"/>
    <n v="0.8"/>
    <n v="0.5"/>
    <n v="1.08"/>
    <n v="0.49"/>
    <n v="2.1800000000000002"/>
    <n v="10"/>
    <n v="0.76"/>
    <n v="4.79"/>
    <n v="1.1000000000000001"/>
    <n v="1.86"/>
    <n v="2.82"/>
    <n v="0.34"/>
    <n v="4.9800000000000004"/>
    <n v="13.19"/>
    <n v="1.33"/>
    <n v="0"/>
    <n v="391.32"/>
    <n v="280.25"/>
    <n v="838.45"/>
    <n v="698.69"/>
    <n v="254.42"/>
    <n v="11.12"/>
    <n v="8.06"/>
    <n v="32.28"/>
    <n v="21.13"/>
    <n v="7.33"/>
    <n v="54.59"/>
    <n v="43.67"/>
    <n v="89.69"/>
    <n v="122.11"/>
    <n v="1394.83"/>
    <n v="1013.82"/>
    <n v="553.57000000000005"/>
    <n v="13.31"/>
    <n v="1.41"/>
    <n v="0"/>
    <n v="0"/>
    <n v="0.74"/>
    <n v="1.81"/>
    <n v="0.61"/>
    <n v="1.31"/>
    <n v="1.6"/>
    <n v="1.49"/>
    <n v="1.82"/>
    <n v="1.87"/>
    <n v="0.87"/>
    <n v="6.22"/>
    <n v="0"/>
    <n v="0"/>
    <n v="0"/>
    <n v="0.32340000000000002"/>
    <n v="9.0833333333333335E-2"/>
    <n v="1.1000000000000001"/>
    <n v="0.10800000000000001"/>
    <n v="3.6999999999999998E-2"/>
    <n v="9.0499999999999997E-2"/>
    <n v="0.183"/>
    <n v="0.39300000000000002"/>
    <n v="0.44699999999999995"/>
    <n v="0.10920000000000001"/>
    <n v="0.11220000000000001"/>
    <n v="2.6100000000000002E-2"/>
    <n v="6.2199999999999998E-2"/>
    <n v="9.9600000000000008E-2"/>
    <n v="3.1820333333333335"/>
    <n v="1161.4421666666667"/>
    <n v="929.15373333333343"/>
    <n v="6632.2680000000009"/>
    <n v="7834.0740000000005"/>
    <n v="3949.4879999999994"/>
    <n v="4068.114"/>
    <m/>
    <n v="165.61269999999999"/>
    <n v="0"/>
    <s v="Moldova"/>
    <s v="MDA"/>
    <s v="Country"/>
    <x v="0"/>
    <x v="0"/>
  </r>
  <r>
    <n v="66"/>
    <s v="Mongolia"/>
    <n v="4.26"/>
    <n v="28.42"/>
    <n v="5.12"/>
    <n v="1.62"/>
    <n v="2.27"/>
    <n v="0.66"/>
    <n v="0.55000000000000004"/>
    <n v="1.35"/>
    <n v="0.93"/>
    <n v="2.06"/>
    <n v="13.68"/>
    <n v="0.62"/>
    <n v="8.5299999999999994"/>
    <n v="1.02"/>
    <n v="1.51"/>
    <n v="0"/>
    <n v="0"/>
    <n v="5.01"/>
    <n v="0"/>
    <n v="0.98"/>
    <n v="0"/>
    <n v="490.2"/>
    <n v="373.48"/>
    <n v="1108.27"/>
    <n v="767.26"/>
    <n v="66.03"/>
    <n v="14.21"/>
    <n v="7.08"/>
    <n v="62.11"/>
    <n v="0"/>
    <n v="4.4000000000000004"/>
    <n v="49.73"/>
    <n v="51.86"/>
    <n v="79.569999999999993"/>
    <n v="0"/>
    <n v="1483.02"/>
    <n v="956.71"/>
    <n v="327.74"/>
    <n v="6.5"/>
    <n v="0.56999999999999995"/>
    <n v="0.56999999999999995"/>
    <n v="0"/>
    <n v="3.56"/>
    <n v="4.01"/>
    <n v="0.67"/>
    <n v="0.82"/>
    <n v="2.34"/>
    <n v="1.64"/>
    <n v="2.97"/>
    <n v="3.1"/>
    <n v="1"/>
    <n v="5.76"/>
    <n v="0"/>
    <n v="0"/>
    <n v="0"/>
    <n v="0.61380000000000001"/>
    <n v="8.5833333333333331E-2"/>
    <n v="1.5047999999999999"/>
    <n v="0.13500000000000001"/>
    <n v="0.17799999999999999"/>
    <n v="0.20049999999999998"/>
    <n v="0.20100000000000001"/>
    <n v="0.24599999999999997"/>
    <n v="0.49199999999999999"/>
    <n v="0.1782"/>
    <n v="0.186"/>
    <n v="0.03"/>
    <n v="5.7599999999999998E-2"/>
    <n v="0.1002"/>
    <n v="4.2089333333333334"/>
    <n v="1536.2606666666668"/>
    <n v="1229.0085333333336"/>
    <n v="7122.3839999999991"/>
    <n v="7318.5119999999997"/>
    <n v="3413.9639999999999"/>
    <n v="3774.4920000000002"/>
    <m/>
    <n v="0"/>
    <n v="0"/>
    <s v="Mongolia"/>
    <s v="MNG"/>
    <s v="Country"/>
    <x v="3"/>
    <x v="1"/>
  </r>
  <r>
    <n v="67"/>
    <s v="Montenegro"/>
    <n v="10.77"/>
    <n v="43.08"/>
    <n v="7"/>
    <n v="2.69"/>
    <n v="2.85"/>
    <n v="2.02"/>
    <n v="1.55"/>
    <n v="1.41"/>
    <n v="0.9"/>
    <n v="2.96"/>
    <n v="8.15"/>
    <n v="0.75"/>
    <n v="5.39"/>
    <n v="1.05"/>
    <n v="1.62"/>
    <n v="3.77"/>
    <n v="1.08"/>
    <n v="7.33"/>
    <n v="37.700000000000003"/>
    <n v="1.64"/>
    <n v="0"/>
    <n v="684.83"/>
    <n v="531.37"/>
    <n v="1229.43"/>
    <n v="959.29"/>
    <n v="117.59"/>
    <n v="26.44"/>
    <n v="16.350000000000001"/>
    <n v="41.03"/>
    <n v="14.6"/>
    <n v="5.39"/>
    <n v="83.72"/>
    <n v="31.71"/>
    <n v="104.68"/>
    <n v="108.31"/>
    <n v="2342.6799999999998"/>
    <n v="1919.76"/>
    <n v="817.22"/>
    <n v="6.51"/>
    <n v="1.08"/>
    <n v="1.08"/>
    <n v="10.77"/>
    <n v="1.17"/>
    <n v="1.43"/>
    <n v="1.03"/>
    <n v="1.1499999999999999"/>
    <n v="2.02"/>
    <n v="2.09"/>
    <n v="2.5499999999999998"/>
    <n v="1.98"/>
    <n v="1.19"/>
    <n v="10.38"/>
    <n v="29081.57"/>
    <n v="279.14999999999998"/>
    <n v="6649.27"/>
    <n v="0.59399999999999997"/>
    <n v="0.12333333333333334"/>
    <n v="0.89650000000000019"/>
    <n v="0.14099999999999999"/>
    <n v="5.8499999999999996E-2"/>
    <n v="7.1499999999999994E-2"/>
    <n v="0.309"/>
    <n v="0.34499999999999997"/>
    <n v="0.627"/>
    <n v="0.15299999999999997"/>
    <n v="0.11879999999999999"/>
    <n v="3.5699999999999996E-2"/>
    <n v="0.1038"/>
    <n v="0.14660000000000001"/>
    <n v="3.7237333333333331"/>
    <n v="1359.1626666666666"/>
    <n v="1087.3301333333334"/>
    <n v="8243.6759999999995"/>
    <n v="9378.39"/>
    <n v="4976.0760000000009"/>
    <n v="5527.1100000000006"/>
    <m/>
    <n v="216.53190000000001"/>
    <n v="843.75890000000015"/>
    <s v="Montenegro"/>
    <s v="MNE"/>
    <s v="Country"/>
    <x v="0"/>
    <x v="0"/>
  </r>
  <r>
    <n v="68"/>
    <s v="Morocco"/>
    <n v="3.95"/>
    <n v="24.35"/>
    <n v="6.27"/>
    <n v="2.96"/>
    <n v="2.96"/>
    <n v="0.54"/>
    <n v="0.34"/>
    <n v="0.81"/>
    <n v="0.48"/>
    <n v="1.8"/>
    <n v="9.18"/>
    <n v="0.56999999999999995"/>
    <n v="5.93"/>
    <n v="2.3199999999999998"/>
    <n v="2.31"/>
    <n v="3.85"/>
    <n v="0.49"/>
    <n v="5.67"/>
    <n v="19.760000000000002"/>
    <n v="1.41"/>
    <n v="27658.06"/>
    <n v="329.18"/>
    <n v="186.76"/>
    <n v="622.12"/>
    <n v="329.09"/>
    <n v="37.450000000000003"/>
    <n v="36.47"/>
    <n v="11.1"/>
    <n v="22.91"/>
    <n v="20.14"/>
    <n v="6.42"/>
    <n v="41.75"/>
    <n v="39.270000000000003"/>
    <n v="79.930000000000007"/>
    <n v="68.75"/>
    <n v="1559.51"/>
    <n v="858.03"/>
    <n v="392.54"/>
    <n v="5.25"/>
    <n v="0.69"/>
    <n v="0.74"/>
    <n v="4.45"/>
    <n v="1.38"/>
    <n v="0.84"/>
    <n v="0.78"/>
    <n v="0.44"/>
    <n v="1.64"/>
    <n v="1.68"/>
    <n v="0.85"/>
    <n v="1.1599999999999999"/>
    <n v="0.83"/>
    <n v="9.51"/>
    <n v="24475.97"/>
    <n v="101.35"/>
    <n v="3445.97"/>
    <n v="0.31679999999999997"/>
    <n v="7.4999999999999997E-2"/>
    <n v="1.0098"/>
    <n v="8.1000000000000003E-2"/>
    <n v="6.8999999999999992E-2"/>
    <n v="4.1999999999999996E-2"/>
    <n v="0.23399999999999999"/>
    <n v="0.13200000000000001"/>
    <n v="0.504"/>
    <n v="5.1000000000000004E-2"/>
    <n v="6.9599999999999995E-2"/>
    <n v="2.4899999999999999E-2"/>
    <n v="9.5100000000000004E-2"/>
    <n v="0.11340000000000001"/>
    <n v="2.8176000000000001"/>
    <n v="1028.424"/>
    <n v="822.73919999999998"/>
    <n v="4111.5480000000007"/>
    <n v="3213.1500000000005"/>
    <n v="2353.9080000000004"/>
    <n v="1932.1799999999998"/>
    <m/>
    <n v="147.4119"/>
    <n v="472.24889999999999"/>
    <s v="Morocco"/>
    <s v="MAR"/>
    <s v="Country"/>
    <x v="1"/>
    <x v="1"/>
  </r>
  <r>
    <n v="69"/>
    <s v="Namibia"/>
    <n v="6.09"/>
    <n v="30.43"/>
    <n v="0"/>
    <n v="1.39"/>
    <n v="1.39"/>
    <n v="0.66"/>
    <n v="0.68"/>
    <n v="1.26"/>
    <n v="0.72"/>
    <n v="2.75"/>
    <n v="6"/>
    <n v="0.89"/>
    <n v="5.58"/>
    <n v="0"/>
    <n v="0"/>
    <n v="0"/>
    <n v="0"/>
    <n v="4.71"/>
    <n v="0"/>
    <n v="1.1000000000000001"/>
    <n v="0"/>
    <n v="344.83"/>
    <n v="0"/>
    <n v="855.73"/>
    <n v="791.08"/>
    <n v="0"/>
    <n v="50.06"/>
    <n v="13"/>
    <n v="0"/>
    <n v="0"/>
    <n v="0"/>
    <n v="0"/>
    <n v="0"/>
    <n v="0"/>
    <n v="0"/>
    <n v="0"/>
    <n v="0"/>
    <n v="0"/>
    <n v="0"/>
    <n v="0"/>
    <n v="0"/>
    <n v="0"/>
    <n v="1.7"/>
    <n v="0"/>
    <n v="0"/>
    <n v="1.29"/>
    <n v="1.58"/>
    <n v="1.39"/>
    <n v="1.49"/>
    <n v="1.62"/>
    <n v="0"/>
    <n v="5.63"/>
    <n v="0"/>
    <n v="0"/>
    <n v="0"/>
    <n v="0.47519999999999996"/>
    <n v="0.11458333333333333"/>
    <n v="0.66"/>
    <n v="0.126"/>
    <n v="8.4999999999999992E-2"/>
    <n v="0"/>
    <n v="0"/>
    <n v="0.38700000000000001"/>
    <n v="0.41699999999999998"/>
    <n v="8.9400000000000007E-2"/>
    <n v="9.7199999999999995E-2"/>
    <n v="0"/>
    <n v="5.6300000000000003E-2"/>
    <n v="9.4200000000000006E-2"/>
    <n v="0"/>
    <n v="0"/>
    <n v="0"/>
    <n v="0"/>
    <n v="0"/>
    <n v="0"/>
    <n v="0"/>
    <m/>
    <n v="0"/>
    <n v="0"/>
    <s v="Namibia"/>
    <s v="NAM"/>
    <s v="Country"/>
    <x v="6"/>
    <x v="0"/>
  </r>
  <r>
    <n v="70"/>
    <s v="Nepal"/>
    <n v="1.9"/>
    <n v="22.75"/>
    <n v="7.58"/>
    <n v="2.65"/>
    <n v="3.03"/>
    <n v="0.5"/>
    <n v="0.18"/>
    <n v="0.8"/>
    <n v="0.52"/>
    <n v="1.52"/>
    <n v="8.2799999999999994"/>
    <n v="0.28000000000000003"/>
    <n v="6.07"/>
    <n v="2.29"/>
    <n v="3.21"/>
    <n v="2.84"/>
    <n v="0.23"/>
    <n v="3.33"/>
    <n v="0"/>
    <n v="1.33"/>
    <n v="34131.760000000002"/>
    <n v="182.04"/>
    <n v="101"/>
    <n v="307.94"/>
    <n v="201.66"/>
    <n v="47.17"/>
    <n v="10.16"/>
    <n v="5.08"/>
    <n v="23.32"/>
    <n v="9.58"/>
    <n v="3.41"/>
    <n v="28.54"/>
    <n v="37.92"/>
    <n v="49.54"/>
    <n v="32.479999999999997"/>
    <n v="2068.8000000000002"/>
    <n v="1080.68"/>
    <n v="251.45"/>
    <n v="13.3"/>
    <n v="2.2799999999999998"/>
    <n v="0.83"/>
    <n v="3.03"/>
    <n v="2.4500000000000002"/>
    <n v="1.3"/>
    <n v="0.44"/>
    <n v="0.34"/>
    <n v="1.6"/>
    <n v="0.84"/>
    <n v="0.72"/>
    <n v="1.06"/>
    <n v="0.63"/>
    <n v="5.42"/>
    <n v="42204.14"/>
    <n v="95.02"/>
    <n v="4129.5200000000004"/>
    <n v="0.34320000000000001"/>
    <n v="6.3333333333333339E-2"/>
    <n v="0.91080000000000005"/>
    <n v="0.08"/>
    <n v="0.12250000000000001"/>
    <n v="6.5000000000000002E-2"/>
    <n v="0.13200000000000001"/>
    <n v="0.10200000000000001"/>
    <n v="0.252"/>
    <n v="4.3200000000000002E-2"/>
    <n v="6.3600000000000004E-2"/>
    <n v="1.89E-2"/>
    <n v="5.4200000000000005E-2"/>
    <n v="6.6600000000000006E-2"/>
    <n v="2.3173333333333339"/>
    <n v="845.82666666666682"/>
    <n v="676.66133333333346"/>
    <n v="2185.5240000000003"/>
    <n v="2110.152"/>
    <n v="1430.1239999999998"/>
    <n v="1204.212"/>
    <m/>
    <n v="0"/>
    <n v="0"/>
    <s v="Nepal"/>
    <s v="NPL"/>
    <s v="Country"/>
    <x v="4"/>
    <x v="1"/>
  </r>
  <r>
    <n v="71"/>
    <s v="Netherlands"/>
    <n v="17.23"/>
    <n v="75.400000000000006"/>
    <n v="10.77"/>
    <n v="5.39"/>
    <n v="5.12"/>
    <n v="2.9"/>
    <n v="2.4300000000000002"/>
    <n v="1.28"/>
    <n v="1.77"/>
    <n v="4.18"/>
    <n v="12.88"/>
    <n v="0.77"/>
    <n v="6.45"/>
    <n v="1.32"/>
    <n v="2.06"/>
    <n v="9.69"/>
    <n v="3.66"/>
    <n v="12.89"/>
    <n v="81.86"/>
    <n v="2.0299999999999998"/>
    <n v="34467.050000000003"/>
    <n v="1511.22"/>
    <n v="1187.56"/>
    <n v="2311.61"/>
    <n v="1811.68"/>
    <n v="234.14"/>
    <n v="43.42"/>
    <n v="19.22"/>
    <n v="37.15"/>
    <n v="17.11"/>
    <n v="14"/>
    <n v="74.98"/>
    <n v="31.5"/>
    <n v="87.33"/>
    <n v="104.23"/>
    <n v="6112.53"/>
    <n v="4245.21"/>
    <n v="3645.26"/>
    <n v="3.54"/>
    <n v="3.88"/>
    <n v="2.59"/>
    <n v="28.44"/>
    <n v="2.15"/>
    <n v="1.87"/>
    <n v="1.76"/>
    <n v="1.1200000000000001"/>
    <n v="3.57"/>
    <n v="2.48"/>
    <n v="3.15"/>
    <n v="2.08"/>
    <n v="1.68"/>
    <n v="15.56"/>
    <n v="33539.51"/>
    <n v="1834.26"/>
    <n v="8720.7000000000007"/>
    <n v="1.1681999999999999"/>
    <n v="0.17416666666666666"/>
    <n v="1.4168000000000003"/>
    <n v="0.128"/>
    <n v="0.1075"/>
    <n v="9.35E-2"/>
    <n v="0.52800000000000002"/>
    <n v="0.33600000000000002"/>
    <n v="0.74399999999999999"/>
    <n v="0.189"/>
    <n v="0.12479999999999999"/>
    <n v="5.04E-2"/>
    <n v="0.15560000000000002"/>
    <n v="0.25780000000000003"/>
    <n v="5.4737666666666662"/>
    <n v="1997.9248333333333"/>
    <n v="1598.3398666666667"/>
    <n v="15494.027999999998"/>
    <n v="17756.088"/>
    <n v="10691.688"/>
    <n v="12139.008000000002"/>
    <m/>
    <n v="243.77890000000002"/>
    <n v="1033.9889000000003"/>
    <s v="Netherlands"/>
    <s v="NLD"/>
    <s v="Country"/>
    <x v="0"/>
    <x v="2"/>
  </r>
  <r>
    <n v="72"/>
    <s v="New Zealand"/>
    <n v="15.24"/>
    <n v="73.16"/>
    <n v="9.15"/>
    <n v="7.32"/>
    <n v="7.32"/>
    <n v="2.44"/>
    <n v="2.16"/>
    <n v="1.92"/>
    <n v="2.02"/>
    <n v="6.6"/>
    <n v="9"/>
    <n v="1.28"/>
    <n v="9.75"/>
    <n v="3.6"/>
    <n v="4.25"/>
    <n v="24.39"/>
    <n v="2.44"/>
    <n v="10.18"/>
    <n v="131.08000000000001"/>
    <n v="1.69"/>
    <n v="27435.91"/>
    <n v="1198.4100000000001"/>
    <n v="980.78"/>
    <n v="2037.07"/>
    <n v="1727.2"/>
    <n v="150.47"/>
    <n v="52.67"/>
    <n v="35.58"/>
    <n v="40.19"/>
    <n v="18.809999999999999"/>
    <n v="12.19"/>
    <n v="78.78"/>
    <n v="48.01"/>
    <n v="108.8"/>
    <n v="121.1"/>
    <n v="8046.48"/>
    <n v="7050.53"/>
    <n v="3209.51"/>
    <n v="6.82"/>
    <n v="2.44"/>
    <n v="2.44"/>
    <n v="36.58"/>
    <n v="2.93"/>
    <n v="3.15"/>
    <n v="2.46"/>
    <n v="2.91"/>
    <n v="3.47"/>
    <n v="2.0299999999999998"/>
    <n v="5.85"/>
    <n v="2.34"/>
    <n v="2.21"/>
    <n v="13.3"/>
    <n v="21949.34"/>
    <n v="856.5"/>
    <n v="13864.28"/>
    <n v="1.3331999999999999"/>
    <n v="0.27499999999999997"/>
    <n v="0.99"/>
    <n v="0.192"/>
    <n v="0.14650000000000002"/>
    <n v="0.1575"/>
    <n v="0.73799999999999999"/>
    <n v="0.873"/>
    <n v="0.60899999999999999"/>
    <n v="0.35099999999999998"/>
    <n v="0.1404"/>
    <n v="6.6299999999999998E-2"/>
    <n v="0.13300000000000001"/>
    <n v="0.2036"/>
    <n v="6.2084999999999999"/>
    <n v="2266.1025"/>
    <n v="1812.8820000000001"/>
    <n v="13465.128000000001"/>
    <n v="16533.011999999999"/>
    <n v="8433.1679999999997"/>
    <n v="9815.232"/>
    <m/>
    <n v="325.47149999999999"/>
    <n v="1580.8195000000001"/>
    <s v="New Zealand"/>
    <s v="NZL"/>
    <s v="Country"/>
    <x v="3"/>
    <x v="2"/>
  </r>
  <r>
    <n v="73"/>
    <s v="Nigeria"/>
    <n v="2.6"/>
    <n v="54.2"/>
    <n v="6.94"/>
    <n v="1.08"/>
    <n v="2.17"/>
    <n v="0.45"/>
    <n v="0.28999999999999998"/>
    <n v="3.49"/>
    <n v="1.86"/>
    <n v="2.59"/>
    <n v="6.43"/>
    <n v="0.61"/>
    <n v="7.59"/>
    <n v="1.02"/>
    <n v="1.22"/>
    <n v="0"/>
    <n v="0.65"/>
    <n v="6.15"/>
    <n v="39.78"/>
    <n v="0.86"/>
    <n v="0"/>
    <n v="1242.6500000000001"/>
    <n v="850.5"/>
    <n v="2902.26"/>
    <n v="1909.33"/>
    <n v="38.5"/>
    <n v="43"/>
    <n v="11.73"/>
    <n v="46.7"/>
    <n v="0"/>
    <n v="10.84"/>
    <n v="22.63"/>
    <n v="33.82"/>
    <n v="91.42"/>
    <n v="69.69"/>
    <n v="0"/>
    <n v="0"/>
    <n v="227.75"/>
    <n v="0"/>
    <n v="1.73"/>
    <n v="2.17"/>
    <n v="6.07"/>
    <n v="4.79"/>
    <n v="2.4700000000000002"/>
    <n v="2.7"/>
    <n v="1.57"/>
    <n v="3.12"/>
    <n v="2.36"/>
    <n v="3.06"/>
    <n v="2.85"/>
    <n v="2.36"/>
    <n v="6.21"/>
    <n v="33243"/>
    <n v="92.14"/>
    <n v="2621.95"/>
    <n v="1.2276"/>
    <n v="0.10791666666666666"/>
    <n v="0.70730000000000004"/>
    <n v="0.34900000000000003"/>
    <n v="0.23949999999999999"/>
    <n v="0.12350000000000001"/>
    <n v="0.81000000000000016"/>
    <n v="0.47099999999999997"/>
    <n v="0.70799999999999996"/>
    <n v="0.18359999999999999"/>
    <n v="0.17099999999999999"/>
    <n v="7.0800000000000002E-2"/>
    <n v="6.2100000000000002E-2"/>
    <n v="0.12300000000000003"/>
    <n v="5.3543166666666684"/>
    <n v="1954.325583333334"/>
    <n v="1563.4604666666673"/>
    <n v="17818.14"/>
    <n v="17443.121999999999"/>
    <n v="7860.4800000000014"/>
    <n v="7913.652"/>
    <m/>
    <n v="140.5111"/>
    <n v="362.92610000000002"/>
    <s v="Nigeria"/>
    <s v="NGA"/>
    <s v="Country"/>
    <x v="6"/>
    <x v="1"/>
  </r>
  <r>
    <n v="74"/>
    <s v="North Macedonia"/>
    <n v="5.2"/>
    <n v="26.02"/>
    <n v="5.2"/>
    <n v="2.08"/>
    <n v="2.6"/>
    <n v="1.45"/>
    <n v="1.06"/>
    <n v="1.28"/>
    <n v="0.73"/>
    <n v="2.1800000000000002"/>
    <n v="7.48"/>
    <n v="0.51"/>
    <n v="5.2"/>
    <n v="0.97"/>
    <n v="1.4"/>
    <n v="2.77"/>
    <n v="0.69"/>
    <n v="7.32"/>
    <n v="25.2"/>
    <n v="1.41"/>
    <n v="31218.6"/>
    <n v="281.24"/>
    <n v="221.03"/>
    <n v="487.56"/>
    <n v="360.15"/>
    <n v="128.96"/>
    <n v="18.18"/>
    <n v="16.46"/>
    <n v="29.59"/>
    <n v="16.48"/>
    <n v="6.07"/>
    <n v="53.89"/>
    <n v="35.229999999999997"/>
    <n v="74.33"/>
    <n v="91.92"/>
    <n v="1788.51"/>
    <n v="1362.26"/>
    <n v="539.1"/>
    <n v="5.49"/>
    <n v="1.04"/>
    <n v="0.56000000000000005"/>
    <n v="6.94"/>
    <n v="0.95"/>
    <n v="1.22"/>
    <n v="0.91"/>
    <n v="0.56000000000000005"/>
    <n v="1.62"/>
    <n v="1.47"/>
    <n v="1.71"/>
    <n v="1.36"/>
    <n v="1.05"/>
    <n v="11.39"/>
    <n v="27959.29"/>
    <n v="252.85"/>
    <n v="3795.51"/>
    <n v="0.48179999999999995"/>
    <n v="9.0833333333333335E-2"/>
    <n v="0.8228000000000002"/>
    <n v="0.128"/>
    <n v="4.7500000000000001E-2"/>
    <n v="6.0999999999999999E-2"/>
    <n v="0.27300000000000002"/>
    <n v="0.16800000000000001"/>
    <n v="0.441"/>
    <n v="0.1026"/>
    <n v="8.1600000000000006E-2"/>
    <n v="3.15E-2"/>
    <n v="0.1139"/>
    <n v="0.14640000000000003"/>
    <n v="2.9899333333333331"/>
    <n v="1091.3256666666666"/>
    <n v="873.0605333333333"/>
    <n v="3841.5120000000006"/>
    <n v="4054.6139999999996"/>
    <n v="2603.5920000000001"/>
    <n v="2802.5340000000006"/>
    <m/>
    <n v="161.12889999999999"/>
    <n v="515.47990000000004"/>
    <s v="North Macedonia"/>
    <s v="MKD"/>
    <s v="Country"/>
    <x v="0"/>
    <x v="0"/>
  </r>
  <r>
    <n v="75"/>
    <s v="Norway"/>
    <n v="18.12"/>
    <n v="99.65"/>
    <n v="12.5"/>
    <n v="9.8699999999999992"/>
    <n v="9.06"/>
    <n v="3.11"/>
    <n v="2.59"/>
    <n v="2.1"/>
    <n v="3.13"/>
    <n v="3.99"/>
    <n v="11.1"/>
    <n v="2.04"/>
    <n v="14.49"/>
    <n v="3.05"/>
    <n v="3.84"/>
    <n v="13.86"/>
    <n v="3.62"/>
    <n v="13.8"/>
    <n v="77"/>
    <n v="2.02"/>
    <n v="37142.089999999997"/>
    <n v="1198.71"/>
    <n v="967.15"/>
    <n v="1886.29"/>
    <n v="1483.24"/>
    <n v="204.21"/>
    <n v="53.52"/>
    <n v="35.22"/>
    <n v="43.14"/>
    <n v="26.75"/>
    <n v="14.49"/>
    <n v="82.57"/>
    <n v="47.1"/>
    <n v="101.11"/>
    <n v="127.53"/>
    <n v="7483.99"/>
    <n v="5176.49"/>
    <n v="3455.84"/>
    <n v="4.28"/>
    <n v="10.87"/>
    <n v="1.81"/>
    <n v="59.97"/>
    <n v="3.05"/>
    <n v="3.18"/>
    <n v="2.29"/>
    <n v="2.59"/>
    <n v="4.43"/>
    <n v="3.05"/>
    <n v="4.87"/>
    <n v="2.2799999999999998"/>
    <n v="2.48"/>
    <n v="24.79"/>
    <n v="41117.620000000003"/>
    <n v="293.8"/>
    <n v="9177.9500000000007"/>
    <n v="2.0657999999999999"/>
    <n v="0.16625000000000001"/>
    <n v="1.2210000000000001"/>
    <n v="0.21000000000000002"/>
    <n v="0.1525"/>
    <n v="0.159"/>
    <n v="0.68700000000000006"/>
    <n v="0.77699999999999991"/>
    <n v="0.91499999999999981"/>
    <n v="0.29220000000000002"/>
    <n v="0.13679999999999998"/>
    <n v="7.4399999999999994E-2"/>
    <n v="0.24790000000000001"/>
    <n v="0.27600000000000002"/>
    <n v="7.3808500000000006"/>
    <n v="2694.0102500000003"/>
    <n v="2155.2082000000005"/>
    <n v="12882.767999999998"/>
    <n v="14658.948000000002"/>
    <n v="8757.2880000000005"/>
    <n v="10014.137999999999"/>
    <m/>
    <n v="272.4538"/>
    <n v="1113.2488000000001"/>
    <s v="Norway"/>
    <s v="NOR"/>
    <s v="Country"/>
    <x v="0"/>
    <x v="2"/>
  </r>
  <r>
    <n v="76"/>
    <s v="Oman"/>
    <n v="5.19"/>
    <n v="25.97"/>
    <n v="7.79"/>
    <n v="10.39"/>
    <n v="10.39"/>
    <n v="0.71"/>
    <n v="0.32"/>
    <n v="1.64"/>
    <n v="1.1200000000000001"/>
    <n v="2.2200000000000002"/>
    <n v="4.12"/>
    <n v="0.52"/>
    <n v="18.18"/>
    <n v="4.7300000000000004"/>
    <n v="8.77"/>
    <n v="5.71"/>
    <n v="1.3"/>
    <n v="5.48"/>
    <n v="0"/>
    <n v="0.62"/>
    <n v="22854.35"/>
    <n v="606.89"/>
    <n v="412.94"/>
    <n v="1145.19"/>
    <n v="785.24"/>
    <n v="104.16"/>
    <n v="74.540000000000006"/>
    <n v="42.65"/>
    <n v="47.29"/>
    <n v="33.28"/>
    <n v="9.09"/>
    <n v="34.71"/>
    <n v="31.54"/>
    <n v="73.540000000000006"/>
    <n v="73.95"/>
    <n v="1786.05"/>
    <n v="1228.24"/>
    <n v="1999.08"/>
    <n v="4.9000000000000004"/>
    <n v="3.12"/>
    <n v="0.78"/>
    <n v="0"/>
    <n v="2.2799999999999998"/>
    <n v="1.76"/>
    <n v="0.93"/>
    <n v="0.94"/>
    <n v="4.83"/>
    <n v="1.86"/>
    <n v="1.17"/>
    <n v="1.74"/>
    <n v="0.86"/>
    <n v="8.39"/>
    <n v="20430.41"/>
    <n v="172.42"/>
    <n v="8040.58"/>
    <n v="0.73920000000000008"/>
    <n v="9.2500000000000013E-2"/>
    <n v="0.4532000000000001"/>
    <n v="0.16399999999999998"/>
    <n v="0.11399999999999999"/>
    <n v="8.7999999999999995E-2"/>
    <n v="0.27900000000000003"/>
    <n v="0.28199999999999997"/>
    <n v="0.55800000000000005"/>
    <n v="7.0199999999999999E-2"/>
    <n v="0.10440000000000001"/>
    <n v="2.58E-2"/>
    <n v="8.3900000000000002E-2"/>
    <n v="0.1096"/>
    <n v="3.1637999999999993"/>
    <n v="1154.7869999999998"/>
    <n v="923.82959999999991"/>
    <n v="7930.8960000000015"/>
    <n v="7794.4800000000014"/>
    <n v="4701.0959999999995"/>
    <n v="4443.7799999999988"/>
    <m/>
    <n v="0"/>
    <n v="0"/>
    <s v="Oman"/>
    <s v="OMN"/>
    <s v="Country"/>
    <x v="1"/>
    <x v="2"/>
  </r>
  <r>
    <n v="77"/>
    <s v="Pakistan"/>
    <n v="1.76"/>
    <n v="12.33"/>
    <n v="3.52"/>
    <n v="0"/>
    <n v="0"/>
    <n v="0.28000000000000003"/>
    <n v="0.21"/>
    <n v="0.72"/>
    <n v="0.51"/>
    <n v="1.1200000000000001"/>
    <n v="5.2"/>
    <n v="0.33"/>
    <n v="0"/>
    <n v="0"/>
    <n v="0"/>
    <n v="1.83"/>
    <n v="0.18"/>
    <n v="2.69"/>
    <n v="7.04"/>
    <n v="0.99"/>
    <n v="17612.47"/>
    <n v="96.27"/>
    <n v="61.57"/>
    <n v="229.9"/>
    <n v="150.25"/>
    <n v="81.510000000000005"/>
    <n v="14.02"/>
    <n v="4.12"/>
    <n v="13.08"/>
    <n v="6.46"/>
    <n v="3.52"/>
    <n v="14.4"/>
    <n v="20.89"/>
    <n v="55.03"/>
    <n v="28.19"/>
    <n v="553.33000000000004"/>
    <n v="314.08"/>
    <n v="172.83"/>
    <n v="19.95"/>
    <n v="0.7"/>
    <n v="0.48"/>
    <n v="1.76"/>
    <n v="1.01"/>
    <n v="0.82"/>
    <n v="0.28999999999999998"/>
    <n v="0.31"/>
    <n v="1.58"/>
    <n v="1.18"/>
    <n v="0.41"/>
    <n v="0.66"/>
    <n v="0.44"/>
    <n v="3.42"/>
    <n v="22085.3"/>
    <n v="36.159999999999997"/>
    <n v="1048.68"/>
    <n v="0.33659999999999995"/>
    <n v="4.6666666666666669E-2"/>
    <n v="0.57200000000000006"/>
    <n v="7.1999999999999995E-2"/>
    <n v="5.0500000000000003E-2"/>
    <n v="4.0999999999999995E-2"/>
    <n v="8.6999999999999994E-2"/>
    <n v="9.2999999999999999E-2"/>
    <n v="0.35399999999999998"/>
    <n v="2.4599999999999997E-2"/>
    <n v="3.9600000000000003E-2"/>
    <n v="1.32E-2"/>
    <n v="3.4200000000000001E-2"/>
    <n v="5.3800000000000001E-2"/>
    <n v="1.8181666666666667"/>
    <n v="663.63083333333338"/>
    <n v="530.90466666666669"/>
    <n v="1926.8280000000002"/>
    <n v="1851.1980000000001"/>
    <n v="1125.048"/>
    <n v="1053.078"/>
    <m/>
    <n v="69.312399999999997"/>
    <n v="167.1404"/>
    <s v="Pakistan"/>
    <s v="PAK"/>
    <s v="Country"/>
    <x v="4"/>
    <x v="1"/>
  </r>
  <r>
    <n v="78"/>
    <s v="Palestine"/>
    <n v="5.34"/>
    <n v="16.010000000000002"/>
    <n v="0"/>
    <n v="0"/>
    <n v="0"/>
    <n v="0.64"/>
    <n v="0.43"/>
    <n v="1.7"/>
    <n v="0.81"/>
    <n v="2.2200000000000002"/>
    <n v="5.89"/>
    <n v="0.73"/>
    <n v="0"/>
    <n v="0"/>
    <n v="2.6"/>
    <n v="7.2"/>
    <n v="0.8"/>
    <n v="6.6"/>
    <n v="0"/>
    <n v="1.97"/>
    <n v="0"/>
    <n v="328.54"/>
    <n v="214.14"/>
    <n v="422.39"/>
    <n v="304.79000000000002"/>
    <n v="80.44"/>
    <n v="39.57"/>
    <n v="15.12"/>
    <n v="38.28"/>
    <n v="17.079999999999998"/>
    <n v="8.01"/>
    <n v="39.36"/>
    <n v="24.55"/>
    <n v="77.38"/>
    <n v="55.27"/>
    <n v="1008.64"/>
    <n v="693.78"/>
    <n v="541.1"/>
    <n v="0"/>
    <n v="2.67"/>
    <n v="0"/>
    <n v="0"/>
    <n v="1.47"/>
    <n v="1.18"/>
    <n v="0.96"/>
    <n v="1.04"/>
    <n v="2.2799999999999998"/>
    <n v="2.09"/>
    <n v="0.98"/>
    <n v="1.27"/>
    <n v="0.91"/>
    <n v="13.61"/>
    <n v="0"/>
    <n v="116.74"/>
    <n v="1930.83"/>
    <n v="0.53459999999999996"/>
    <n v="9.2500000000000013E-2"/>
    <n v="0.64790000000000003"/>
    <n v="0.16999999999999998"/>
    <n v="7.3499999999999996E-2"/>
    <n v="5.8999999999999997E-2"/>
    <n v="0.28799999999999998"/>
    <n v="0.312"/>
    <n v="0.627"/>
    <n v="5.8799999999999998E-2"/>
    <n v="7.6200000000000004E-2"/>
    <n v="2.7300000000000001E-2"/>
    <n v="0.1361"/>
    <n v="0.13200000000000001"/>
    <n v="3.2349000000000001"/>
    <n v="1180.7384999999999"/>
    <n v="944.59079999999994"/>
    <n v="3202.6679999999997"/>
    <n v="3262.038"/>
    <n v="2639.5680000000002"/>
    <n v="2446.1880000000001"/>
    <m/>
    <n v="0"/>
    <n v="0"/>
    <s v="Palestine"/>
    <s v="PSE"/>
    <s v="Country"/>
    <x v="1"/>
    <x v="0"/>
  </r>
  <r>
    <n v="79"/>
    <s v="Panama"/>
    <n v="10.75"/>
    <n v="60"/>
    <n v="8"/>
    <n v="2.5"/>
    <n v="3.86"/>
    <n v="1.8"/>
    <n v="1.37"/>
    <n v="1.78"/>
    <n v="2.34"/>
    <n v="2.4900000000000002"/>
    <n v="11.87"/>
    <n v="1.5"/>
    <n v="9"/>
    <n v="1.1200000000000001"/>
    <n v="1.84"/>
    <n v="5.12"/>
    <n v="0.35"/>
    <n v="7.63"/>
    <n v="0"/>
    <n v="0.98"/>
    <n v="0"/>
    <n v="881.25"/>
    <n v="597.33000000000004"/>
    <n v="2034.38"/>
    <n v="1450"/>
    <n v="121.08"/>
    <n v="50.12"/>
    <n v="30.19"/>
    <n v="79.13"/>
    <n v="0"/>
    <n v="7.5"/>
    <n v="52.17"/>
    <n v="0"/>
    <n v="93.43"/>
    <n v="94"/>
    <n v="2518.75"/>
    <n v="0"/>
    <n v="859.5"/>
    <n v="6.3"/>
    <n v="0"/>
    <n v="0"/>
    <n v="0"/>
    <n v="3"/>
    <n v="2.4300000000000002"/>
    <n v="2.14"/>
    <n v="2.14"/>
    <n v="3.8"/>
    <n v="2.25"/>
    <n v="3.13"/>
    <n v="1.55"/>
    <n v="2.02"/>
    <n v="9.1999999999999993"/>
    <n v="24000"/>
    <n v="447"/>
    <n v="0"/>
    <n v="1.5444"/>
    <n v="0.10375000000000001"/>
    <n v="1.3057000000000001"/>
    <n v="0.17799999999999999"/>
    <n v="0.15"/>
    <n v="0.12150000000000001"/>
    <n v="0.64200000000000002"/>
    <n v="0.64200000000000002"/>
    <n v="0.67500000000000004"/>
    <n v="0.18779999999999999"/>
    <n v="9.2999999999999999E-2"/>
    <n v="6.0600000000000001E-2"/>
    <n v="9.1999999999999998E-2"/>
    <n v="0.15260000000000001"/>
    <n v="5.9483499999999996"/>
    <n v="2171.1477499999996"/>
    <n v="1736.9181999999998"/>
    <n v="13234.188000000002"/>
    <n v="13848.936"/>
    <n v="6315.4079999999994"/>
    <n v="6174.9060000000009"/>
    <m/>
    <n v="0"/>
    <n v="0"/>
    <s v="Panama"/>
    <s v="PAN"/>
    <s v="Country"/>
    <x v="2"/>
    <x v="2"/>
  </r>
  <r>
    <n v="80"/>
    <s v="Paraguay"/>
    <n v="4.84"/>
    <n v="27.64"/>
    <n v="0"/>
    <n v="1.38"/>
    <n v="2.14"/>
    <n v="1.06"/>
    <n v="0.5"/>
    <n v="0.87"/>
    <n v="0.84"/>
    <n v="2.39"/>
    <n v="0"/>
    <n v="0"/>
    <n v="6.56"/>
    <n v="0.75"/>
    <n v="0"/>
    <n v="0"/>
    <n v="0"/>
    <n v="0"/>
    <n v="0"/>
    <n v="0.97"/>
    <n v="0"/>
    <n v="439.86"/>
    <n v="386.89"/>
    <n v="759.97"/>
    <n v="581.35"/>
    <n v="45.51"/>
    <n v="16.559999999999999"/>
    <n v="15.8"/>
    <n v="24.15"/>
    <n v="0"/>
    <n v="5.18"/>
    <n v="0"/>
    <n v="0"/>
    <n v="0"/>
    <n v="0"/>
    <n v="0"/>
    <n v="0"/>
    <n v="0"/>
    <n v="0"/>
    <n v="0"/>
    <n v="0"/>
    <n v="0"/>
    <n v="0"/>
    <n v="0"/>
    <n v="0"/>
    <n v="0.54"/>
    <n v="2.0699999999999998"/>
    <n v="0.88"/>
    <n v="1.47"/>
    <n v="0"/>
    <n v="0"/>
    <n v="0"/>
    <n v="0"/>
    <n v="0"/>
    <n v="0"/>
    <n v="0.5544"/>
    <n v="9.9583333333333343E-2"/>
    <n v="0"/>
    <n v="8.6999999999999994E-2"/>
    <n v="0"/>
    <n v="0"/>
    <n v="0"/>
    <n v="0.16200000000000001"/>
    <n v="0.26400000000000001"/>
    <n v="8.8200000000000001E-2"/>
    <n v="0"/>
    <n v="0"/>
    <n v="0"/>
    <n v="0"/>
    <n v="0"/>
    <n v="0"/>
    <n v="0"/>
    <n v="4967.424"/>
    <n v="5543.130000000001"/>
    <n v="3046.7640000000001"/>
    <n v="3792.9900000000007"/>
    <m/>
    <n v="0"/>
    <n v="0"/>
    <s v="Paraguay"/>
    <s v="PRY"/>
    <s v="Country"/>
    <x v="2"/>
    <x v="0"/>
  </r>
  <r>
    <n v="81"/>
    <s v="Peru"/>
    <n v="4.0999999999999996"/>
    <n v="32.83"/>
    <n v="5.47"/>
    <n v="2.19"/>
    <n v="3.28"/>
    <n v="0.84"/>
    <n v="0.51"/>
    <n v="1.38"/>
    <n v="2.46"/>
    <n v="2.72"/>
    <n v="8.2899999999999991"/>
    <n v="0.8"/>
    <n v="8.89"/>
    <n v="1.58"/>
    <n v="2.39"/>
    <n v="5.47"/>
    <n v="0.68"/>
    <n v="5.53"/>
    <n v="0"/>
    <n v="1.47"/>
    <n v="0"/>
    <n v="452.63"/>
    <n v="220.37"/>
    <n v="813.9"/>
    <n v="495.46"/>
    <n v="51.96"/>
    <n v="27.65"/>
    <n v="12.03"/>
    <n v="35.520000000000003"/>
    <n v="0"/>
    <n v="8.2100000000000009"/>
    <n v="43.44"/>
    <n v="29.92"/>
    <n v="81.39"/>
    <n v="83.44"/>
    <n v="0"/>
    <n v="0"/>
    <n v="415.31"/>
    <n v="10.9"/>
    <n v="2.19"/>
    <n v="2.74"/>
    <n v="7.52"/>
    <n v="1.88"/>
    <n v="0.99"/>
    <n v="1.37"/>
    <n v="0.85"/>
    <n v="2.7"/>
    <n v="1.24"/>
    <n v="1.24"/>
    <n v="1.05"/>
    <n v="1.22"/>
    <n v="9.1300000000000008"/>
    <n v="0"/>
    <n v="171.96"/>
    <n v="4550.33"/>
    <n v="1.6236000000000002"/>
    <n v="0.11333333333333334"/>
    <n v="0.91189999999999993"/>
    <n v="0.13799999999999998"/>
    <n v="9.4E-2"/>
    <n v="4.9500000000000002E-2"/>
    <n v="0.41100000000000003"/>
    <n v="0.255"/>
    <n v="0.372"/>
    <n v="7.4399999999999994E-2"/>
    <n v="6.3E-2"/>
    <n v="3.6600000000000001E-2"/>
    <n v="9.130000000000002E-2"/>
    <n v="0.1106"/>
    <n v="4.3442333333333325"/>
    <n v="1585.6451666666665"/>
    <n v="1268.5161333333333"/>
    <n v="5333.7"/>
    <n v="4799.7719999999999"/>
    <n v="3166.08"/>
    <n v="2323.962"/>
    <m/>
    <n v="0"/>
    <n v="0"/>
    <s v="Peru"/>
    <s v="PER"/>
    <s v="Country"/>
    <x v="2"/>
    <x v="0"/>
  </r>
  <r>
    <n v="82"/>
    <s v="Philippines"/>
    <n v="3.85"/>
    <n v="25.01"/>
    <n v="3.57"/>
    <n v="1.34"/>
    <n v="2.14"/>
    <n v="0.8"/>
    <n v="0.4"/>
    <n v="1.87"/>
    <n v="1.31"/>
    <n v="2.0699999999999998"/>
    <n v="9.16"/>
    <n v="0.81"/>
    <n v="8"/>
    <n v="1.34"/>
    <n v="1.97"/>
    <n v="2.86"/>
    <n v="0.27"/>
    <n v="4.75"/>
    <n v="14.29"/>
    <n v="1.1599999999999999"/>
    <n v="23226.32"/>
    <n v="356.2"/>
    <n v="205.61"/>
    <n v="818.98"/>
    <n v="420.4"/>
    <n v="107.26"/>
    <n v="31.1"/>
    <n v="33.04"/>
    <n v="34.08"/>
    <n v="4.7300000000000004"/>
    <n v="6.25"/>
    <n v="41.06"/>
    <n v="25.79"/>
    <n v="70.400000000000006"/>
    <n v="76.61"/>
    <n v="2556.1999999999998"/>
    <n v="1344.87"/>
    <n v="492.97"/>
    <n v="7.51"/>
    <n v="0.8"/>
    <n v="0.24"/>
    <n v="2.14"/>
    <n v="3.34"/>
    <n v="3.16"/>
    <n v="2.58"/>
    <n v="1.43"/>
    <n v="2.6"/>
    <n v="0.97"/>
    <n v="1.78"/>
    <n v="1.67"/>
    <n v="3.78"/>
    <n v="7.86"/>
    <n v="19230.189999999999"/>
    <n v="125.06"/>
    <n v="4782.24"/>
    <n v="0.86459999999999992"/>
    <n v="8.6249999999999993E-2"/>
    <n v="1.0076000000000001"/>
    <n v="0.187"/>
    <n v="0.16699999999999998"/>
    <n v="0.158"/>
    <n v="0.77400000000000002"/>
    <n v="0.42899999999999999"/>
    <n v="0.29100000000000004"/>
    <n v="0.10680000000000001"/>
    <n v="0.1002"/>
    <n v="0.11339999999999999"/>
    <n v="7.8600000000000003E-2"/>
    <n v="9.5000000000000001E-2"/>
    <n v="4.4584499999999991"/>
    <n v="1627.3342499999997"/>
    <n v="1301.8673999999999"/>
    <n v="5830.32"/>
    <n v="4506.4559999999992"/>
    <n v="3053.64"/>
    <n v="2573.346"/>
    <m/>
    <n v="121.08449999999999"/>
    <n v="585.01850000000002"/>
    <s v="Philippines"/>
    <s v="PHL"/>
    <s v="Country"/>
    <x v="3"/>
    <x v="1"/>
  </r>
  <r>
    <n v="83"/>
    <s v="Poland"/>
    <n v="9.5299999999999994"/>
    <n v="40.51"/>
    <n v="7.15"/>
    <n v="3.1"/>
    <n v="3.34"/>
    <n v="1.65"/>
    <n v="1.39"/>
    <n v="0.94"/>
    <n v="1.1599999999999999"/>
    <n v="2.94"/>
    <n v="8.48"/>
    <n v="0.6"/>
    <n v="7.15"/>
    <n v="1.02"/>
    <n v="1.51"/>
    <n v="4.49"/>
    <n v="1.05"/>
    <n v="5.93"/>
    <n v="28.59"/>
    <n v="1.6"/>
    <n v="28592.61"/>
    <n v="760.45"/>
    <n v="589.5"/>
    <n v="1279.22"/>
    <n v="968.17"/>
    <n v="261.85000000000002"/>
    <n v="13.9"/>
    <n v="8.73"/>
    <n v="32.9"/>
    <n v="17.62"/>
    <n v="6.91"/>
    <n v="71.790000000000006"/>
    <n v="34.450000000000003"/>
    <n v="77.95"/>
    <n v="85.52"/>
    <n v="3665.55"/>
    <n v="2594.38"/>
    <n v="1416.16"/>
    <n v="7.58"/>
    <n v="1.91"/>
    <n v="0.71"/>
    <n v="9.5299999999999994"/>
    <n v="0.9"/>
    <n v="1.65"/>
    <n v="0.78"/>
    <n v="1.1599999999999999"/>
    <n v="3.11"/>
    <n v="1.41"/>
    <n v="3.02"/>
    <n v="1.56"/>
    <n v="1.1200000000000001"/>
    <n v="10.78"/>
    <n v="26470.65"/>
    <n v="326.69"/>
    <n v="8028.52"/>
    <n v="0.76559999999999984"/>
    <n v="0.1225"/>
    <n v="0.93280000000000007"/>
    <n v="9.4E-2"/>
    <n v="4.4999999999999998E-2"/>
    <n v="8.249999999999999E-2"/>
    <n v="0.23399999999999999"/>
    <n v="0.34799999999999998"/>
    <n v="0.42299999999999993"/>
    <n v="0.18119999999999997"/>
    <n v="9.3599999999999989E-2"/>
    <n v="3.3600000000000005E-2"/>
    <n v="0.10780000000000001"/>
    <n v="0.1186"/>
    <n v="3.5821999999999994"/>
    <n v="1307.5029999999997"/>
    <n v="1046.0023999999999"/>
    <n v="9332.16"/>
    <n v="10305.582"/>
    <n v="6219.5399999999991"/>
    <n v="6897.5520000000006"/>
    <m/>
    <n v="187.11350000000002"/>
    <n v="961.3755000000001"/>
    <s v="Poland"/>
    <s v="POL"/>
    <s v="Country"/>
    <x v="0"/>
    <x v="2"/>
  </r>
  <r>
    <n v="84"/>
    <s v="Portugal"/>
    <n v="10.77"/>
    <n v="43.08"/>
    <n v="8.6199999999999992"/>
    <n v="2.15"/>
    <n v="3.23"/>
    <n v="1.68"/>
    <n v="1.2"/>
    <n v="1"/>
    <n v="1.52"/>
    <n v="2.98"/>
    <n v="10.6"/>
    <n v="0.74"/>
    <n v="4.8499999999999996"/>
    <n v="1.24"/>
    <n v="2.19"/>
    <n v="5.92"/>
    <n v="2.15"/>
    <n v="7.32"/>
    <n v="43.08"/>
    <n v="1.91"/>
    <n v="32075.9"/>
    <n v="1024.93"/>
    <n v="768.27"/>
    <n v="1825.02"/>
    <n v="1289.27"/>
    <n v="123.06"/>
    <n v="40.89"/>
    <n v="22.02"/>
    <n v="39.57"/>
    <n v="11.1"/>
    <n v="8.08"/>
    <n v="82.61"/>
    <n v="33.54"/>
    <n v="80.34"/>
    <n v="92.1"/>
    <n v="3406.16"/>
    <n v="2193.21"/>
    <n v="1184.3499999999999"/>
    <n v="3.54"/>
    <n v="3.77"/>
    <n v="0.75"/>
    <n v="16.16"/>
    <n v="2.16"/>
    <n v="1.68"/>
    <n v="1.65"/>
    <n v="1.42"/>
    <n v="1.77"/>
    <n v="1.47"/>
    <n v="2.4300000000000002"/>
    <n v="1.38"/>
    <n v="1.88"/>
    <n v="12.84"/>
    <n v="33551.949999999997"/>
    <n v="468.72"/>
    <n v="11525.64"/>
    <n v="1.0032000000000001"/>
    <n v="0.12416666666666666"/>
    <n v="1.1659999999999999"/>
    <n v="0.1"/>
    <n v="0.10800000000000001"/>
    <n v="8.3999999999999991E-2"/>
    <n v="0.49499999999999994"/>
    <n v="0.42599999999999999"/>
    <n v="0.441"/>
    <n v="0.14579999999999999"/>
    <n v="8.2799999999999999E-2"/>
    <n v="5.6399999999999992E-2"/>
    <n v="0.12840000000000001"/>
    <n v="0.14640000000000003"/>
    <n v="4.5071666666666665"/>
    <n v="1645.1158333333333"/>
    <n v="1316.0926666666667"/>
    <n v="11918.735999999999"/>
    <n v="12394.638000000001"/>
    <n v="7118.1959999999999"/>
    <n v="7705.637999999999"/>
    <m/>
    <n v="214.77969999999999"/>
    <n v="1324.2637"/>
    <s v="Portugal"/>
    <s v="PRT"/>
    <s v="Country"/>
    <x v="0"/>
    <x v="2"/>
  </r>
  <r>
    <n v="85"/>
    <s v="Puerto Rico"/>
    <n v="15"/>
    <n v="75"/>
    <n v="9.23"/>
    <n v="2"/>
    <n v="4.25"/>
    <n v="1.63"/>
    <n v="1.39"/>
    <n v="1.88"/>
    <n v="3.25"/>
    <n v="5.39"/>
    <n v="8.6"/>
    <n v="0"/>
    <n v="0"/>
    <n v="0"/>
    <n v="0"/>
    <n v="0"/>
    <n v="0"/>
    <n v="10.16"/>
    <n v="0"/>
    <n v="0.95"/>
    <n v="0"/>
    <n v="1572.22"/>
    <n v="872.5"/>
    <n v="2375"/>
    <n v="1433.33"/>
    <n v="296.93"/>
    <n v="76.55"/>
    <n v="71.540000000000006"/>
    <n v="34.31"/>
    <n v="0"/>
    <n v="10"/>
    <n v="0"/>
    <n v="0"/>
    <n v="82.5"/>
    <n v="0"/>
    <n v="0"/>
    <n v="0"/>
    <n v="2939.51"/>
    <n v="5.5"/>
    <n v="0"/>
    <n v="0"/>
    <n v="0"/>
    <n v="0"/>
    <n v="0"/>
    <n v="0"/>
    <n v="0"/>
    <n v="3.02"/>
    <n v="0"/>
    <n v="0"/>
    <n v="0"/>
    <n v="0"/>
    <n v="9.7799999999999994"/>
    <n v="0"/>
    <n v="480"/>
    <n v="11500"/>
    <n v="2.145"/>
    <n v="0.22458333333333333"/>
    <n v="0.94600000000000006"/>
    <n v="0.188"/>
    <n v="0"/>
    <n v="0"/>
    <n v="0"/>
    <n v="0"/>
    <n v="0"/>
    <n v="0"/>
    <n v="0"/>
    <n v="0"/>
    <n v="9.7799999999999998E-2"/>
    <n v="0.20319999999999999"/>
    <n v="0"/>
    <n v="0"/>
    <n v="0"/>
    <n v="16644.539999999997"/>
    <n v="14853.245999999999"/>
    <n v="11827.86"/>
    <n v="9805.7759999999998"/>
    <m/>
    <n v="0"/>
    <n v="0"/>
    <s v="Puerto Rico"/>
    <s v="PRI"/>
    <s v="Country"/>
    <x v="2"/>
    <x v="2"/>
  </r>
  <r>
    <n v="86"/>
    <s v="Qatar"/>
    <n v="8.27"/>
    <n v="55.12"/>
    <n v="7.44"/>
    <n v="0"/>
    <n v="0"/>
    <n v="0.88"/>
    <n v="0.37"/>
    <n v="2.04"/>
    <n v="1.5"/>
    <n v="2.9"/>
    <n v="9.8000000000000007"/>
    <n v="0.52"/>
    <n v="0"/>
    <n v="0"/>
    <n v="0"/>
    <n v="6.61"/>
    <n v="0.55000000000000004"/>
    <n v="7.63"/>
    <n v="33.07"/>
    <n v="0.56999999999999995"/>
    <n v="19291.72"/>
    <n v="1642.86"/>
    <n v="1009.07"/>
    <n v="3046.87"/>
    <n v="2015.79"/>
    <n v="106.89"/>
    <n v="86.1"/>
    <n v="49.36"/>
    <n v="120.9"/>
    <n v="42.19"/>
    <n v="12.4"/>
    <n v="61.09"/>
    <n v="46.53"/>
    <n v="88.12"/>
    <n v="100.5"/>
    <n v="0"/>
    <n v="0"/>
    <n v="3659.63"/>
    <n v="4.25"/>
    <n v="2.48"/>
    <n v="2.48"/>
    <n v="0"/>
    <n v="2"/>
    <n v="1.74"/>
    <n v="1.05"/>
    <n v="1.33"/>
    <n v="5.56"/>
    <n v="2.14"/>
    <n v="1.22"/>
    <n v="1.59"/>
    <n v="0.98"/>
    <n v="10.51"/>
    <n v="19666.939999999999"/>
    <n v="778.77"/>
    <n v="10813.09"/>
    <n v="0.98999999999999988"/>
    <n v="0.12083333333333333"/>
    <n v="1.0780000000000001"/>
    <n v="0.20400000000000001"/>
    <n v="0.1"/>
    <n v="8.6999999999999994E-2"/>
    <n v="0.31500000000000006"/>
    <n v="0.39900000000000002"/>
    <n v="0.64200000000000002"/>
    <n v="7.3200000000000001E-2"/>
    <n v="9.5399999999999999E-2"/>
    <n v="2.9399999999999999E-2"/>
    <n v="0.1051"/>
    <n v="0.15260000000000001"/>
    <n v="4.3915333333333333"/>
    <n v="1602.9096666666667"/>
    <n v="1282.3277333333335"/>
    <n v="19425.36"/>
    <n v="18901.914000000001"/>
    <n v="11001.3"/>
    <n v="9841.4340000000011"/>
    <m/>
    <n v="196.6746"/>
    <n v="1244.9135999999999"/>
    <s v="Qatar"/>
    <s v="QAT"/>
    <s v="Country"/>
    <x v="1"/>
    <x v="2"/>
  </r>
  <r>
    <n v="87"/>
    <s v="Romania"/>
    <n v="8.68"/>
    <n v="43.39"/>
    <n v="6.51"/>
    <n v="2.17"/>
    <n v="3.04"/>
    <n v="1.76"/>
    <n v="1.6"/>
    <n v="1.61"/>
    <n v="1.1399999999999999"/>
    <n v="3.15"/>
    <n v="8.33"/>
    <n v="0.73"/>
    <n v="6.51"/>
    <n v="1.02"/>
    <n v="1.63"/>
    <n v="5.42"/>
    <n v="0.65"/>
    <n v="6.32"/>
    <n v="18.22"/>
    <n v="1.52"/>
    <n v="25877.45"/>
    <n v="456.6"/>
    <n v="336.82"/>
    <n v="771.37"/>
    <n v="549.25"/>
    <n v="140.94999999999999"/>
    <n v="8.9"/>
    <n v="7.93"/>
    <n v="41.05"/>
    <n v="17.37"/>
    <n v="6.51"/>
    <n v="63.74"/>
    <n v="38.99"/>
    <n v="73.5"/>
    <n v="90"/>
    <n v="2269.35"/>
    <n v="1554.57"/>
    <n v="895.8"/>
    <n v="7.9"/>
    <n v="0.69"/>
    <n v="0.65"/>
    <n v="6.51"/>
    <n v="1.1000000000000001"/>
    <n v="1.5"/>
    <n v="0.91"/>
    <n v="0.81"/>
    <n v="2.67"/>
    <n v="1.71"/>
    <n v="2.0099999999999998"/>
    <n v="1.55"/>
    <n v="1.01"/>
    <n v="10.35"/>
    <n v="26681.96"/>
    <n v="435.43"/>
    <n v="7951.84"/>
    <n v="0.75239999999999996"/>
    <n v="0.13125000000000001"/>
    <n v="0.9163"/>
    <n v="0.161"/>
    <n v="5.5000000000000007E-2"/>
    <n v="7.4999999999999997E-2"/>
    <n v="0.27300000000000002"/>
    <n v="0.24299999999999999"/>
    <n v="0.51300000000000001"/>
    <n v="0.12059999999999997"/>
    <n v="9.2999999999999999E-2"/>
    <n v="3.0300000000000001E-2"/>
    <n v="0.10349999999999999"/>
    <n v="0.12640000000000001"/>
    <n v="3.59375"/>
    <n v="1311.71875"/>
    <n v="1049.375"/>
    <n v="5542.8599999999988"/>
    <n v="5807.982"/>
    <n v="3654.2399999999989"/>
    <n v="3896.1120000000005"/>
    <m/>
    <n v="170.88749999999999"/>
    <n v="947.8515000000001"/>
    <s v="Romania"/>
    <s v="ROU"/>
    <s v="Country"/>
    <x v="0"/>
    <x v="2"/>
  </r>
  <r>
    <n v="88"/>
    <s v="Russia"/>
    <n v="8.67"/>
    <n v="37.15"/>
    <n v="4.95"/>
    <n v="1.98"/>
    <n v="2.48"/>
    <n v="0.96"/>
    <n v="0.5"/>
    <n v="0.99"/>
    <n v="0.61"/>
    <n v="1.36"/>
    <n v="9.36"/>
    <n v="0.61"/>
    <n v="6.19"/>
    <n v="0.89"/>
    <n v="1.72"/>
    <n v="2.59"/>
    <n v="0.56000000000000005"/>
    <n v="4.28"/>
    <n v="30.96"/>
    <n v="0.66"/>
    <n v="31749.58"/>
    <n v="500.81"/>
    <n v="331.05"/>
    <n v="938.8"/>
    <n v="599.32000000000005"/>
    <n v="106.92"/>
    <n v="6.73"/>
    <n v="6.29"/>
    <n v="33.159999999999997"/>
    <n v="19.68"/>
    <n v="4.95"/>
    <n v="71.94"/>
    <n v="41.96"/>
    <n v="95.54"/>
    <n v="100.83"/>
    <n v="2720.12"/>
    <n v="1828.48"/>
    <n v="765.32"/>
    <n v="11.08"/>
    <n v="1.86"/>
    <n v="0.37"/>
    <n v="5.94"/>
    <n v="1.37"/>
    <n v="1.61"/>
    <n v="0.56000000000000005"/>
    <n v="1.1200000000000001"/>
    <n v="2.1800000000000002"/>
    <n v="1.28"/>
    <n v="2.5"/>
    <n v="1.3"/>
    <n v="0.57999999999999996"/>
    <n v="8.15"/>
    <n v="32178.61"/>
    <n v="321.36"/>
    <n v="7811.09"/>
    <n v="0.40259999999999996"/>
    <n v="5.6666666666666671E-2"/>
    <n v="1.0295999999999998"/>
    <n v="9.9000000000000005E-2"/>
    <n v="6.8500000000000005E-2"/>
    <n v="8.0500000000000002E-2"/>
    <n v="0.16800000000000001"/>
    <n v="0.33600000000000002"/>
    <n v="0.38400000000000001"/>
    <n v="0.15"/>
    <n v="7.8E-2"/>
    <n v="1.7399999999999999E-2"/>
    <n v="8.1500000000000003E-2"/>
    <n v="8.5600000000000009E-2"/>
    <n v="3.0373666666666659"/>
    <n v="1108.638833333333"/>
    <n v="886.91106666666644"/>
    <n v="6328.2119999999995"/>
    <n v="6050.4959999999992"/>
    <n v="3700.2719999999999"/>
    <n v="3636.0660000000007"/>
    <m/>
    <n v="204.86320000000001"/>
    <n v="955.01220000000001"/>
    <s v="Russia"/>
    <s v="RUS"/>
    <s v="Country"/>
    <x v="0"/>
    <x v="0"/>
  </r>
  <r>
    <n v="89"/>
    <s v="Rwanda"/>
    <n v="0"/>
    <n v="0"/>
    <n v="0"/>
    <n v="1.34"/>
    <n v="0"/>
    <n v="0"/>
    <n v="0"/>
    <n v="0.93"/>
    <n v="1.2"/>
    <n v="1.87"/>
    <n v="3.74"/>
    <n v="0.8"/>
    <n v="10.68"/>
    <n v="0.88"/>
    <n v="0"/>
    <n v="0"/>
    <n v="0"/>
    <n v="5.25"/>
    <n v="0"/>
    <n v="1.42"/>
    <n v="0"/>
    <n v="0"/>
    <n v="0"/>
    <n v="0"/>
    <n v="0"/>
    <n v="0"/>
    <n v="0"/>
    <n v="8.9"/>
    <n v="0"/>
    <n v="0"/>
    <n v="0"/>
    <n v="0"/>
    <n v="0"/>
    <n v="0"/>
    <n v="0"/>
    <n v="0"/>
    <n v="0"/>
    <n v="0"/>
    <n v="0"/>
    <n v="0"/>
    <n v="0"/>
    <n v="0"/>
    <n v="3.12"/>
    <n v="1.96"/>
    <n v="0.61"/>
    <n v="0"/>
    <n v="2.67"/>
    <n v="1.57"/>
    <n v="1.21"/>
    <n v="1.51"/>
    <n v="0.56000000000000005"/>
    <n v="3.78"/>
    <n v="0"/>
    <n v="0"/>
    <n v="0"/>
    <n v="0.79199999999999993"/>
    <n v="7.7916666666666676E-2"/>
    <n v="0.4114000000000001"/>
    <n v="9.2999999999999999E-2"/>
    <n v="0.156"/>
    <n v="9.8000000000000004E-2"/>
    <n v="0.183"/>
    <n v="0"/>
    <n v="0.47099999999999997"/>
    <n v="7.2599999999999998E-2"/>
    <n v="9.0599999999999986E-2"/>
    <n v="1.6800000000000002E-2"/>
    <n v="3.78E-2"/>
    <n v="0.10500000000000001"/>
    <n v="0"/>
    <n v="0"/>
    <n v="0"/>
    <n v="0"/>
    <n v="0"/>
    <n v="0"/>
    <n v="0"/>
    <m/>
    <n v="0"/>
    <n v="0"/>
    <s v="Rwanda"/>
    <s v="RWA"/>
    <s v="Country"/>
    <x v="6"/>
    <x v="3"/>
  </r>
  <r>
    <n v="90"/>
    <s v="Saudi Arabia"/>
    <n v="6.66"/>
    <n v="47.98"/>
    <n v="8"/>
    <n v="0"/>
    <n v="0"/>
    <n v="0.75"/>
    <n v="0.28999999999999998"/>
    <n v="1.74"/>
    <n v="1.06"/>
    <n v="2.63"/>
    <n v="7.41"/>
    <n v="0.6"/>
    <n v="0"/>
    <n v="0"/>
    <n v="0"/>
    <n v="7.46"/>
    <n v="1.07"/>
    <n v="7.35"/>
    <n v="28.97"/>
    <n v="0.61"/>
    <n v="25056.22"/>
    <n v="655.04999999999995"/>
    <n v="451.19"/>
    <n v="1004.26"/>
    <n v="653.51"/>
    <n v="98.46"/>
    <n v="72.64"/>
    <n v="34.82"/>
    <n v="90.07"/>
    <n v="43.19"/>
    <n v="17.329999999999998"/>
    <n v="50.21"/>
    <n v="60.77"/>
    <n v="97.04"/>
    <n v="84.76"/>
    <n v="1701.1"/>
    <n v="1112.98"/>
    <n v="2251.38"/>
    <n v="5.31"/>
    <n v="2.93"/>
    <n v="1.33"/>
    <n v="14.66"/>
    <n v="2.09"/>
    <n v="1.65"/>
    <n v="1.21"/>
    <n v="1.07"/>
    <n v="4.04"/>
    <n v="2.14"/>
    <n v="1.59"/>
    <n v="1.67"/>
    <n v="1.1499999999999999"/>
    <n v="12.95"/>
    <n v="22708.67"/>
    <n v="295.12"/>
    <n v="7431.95"/>
    <n v="0.6996"/>
    <n v="0.10958333333333332"/>
    <n v="0.81510000000000016"/>
    <n v="0.17399999999999999"/>
    <n v="0.1045"/>
    <n v="8.249999999999999E-2"/>
    <n v="0.36299999999999999"/>
    <n v="0.32100000000000001"/>
    <n v="0.64200000000000002"/>
    <n v="9.5399999999999999E-2"/>
    <n v="0.1002"/>
    <n v="3.4499999999999996E-2"/>
    <n v="0.1295"/>
    <n v="0.14699999999999999"/>
    <n v="3.817883333333334"/>
    <n v="1393.5274166666668"/>
    <n v="1114.8219333333334"/>
    <n v="6999.576"/>
    <n v="6555.9179999999997"/>
    <n v="4904.3160000000007"/>
    <n v="4735.0380000000005"/>
    <m/>
    <n v="199.7182"/>
    <n v="913.94320000000005"/>
    <s v="Saudi Arabia"/>
    <s v="SAU"/>
    <s v="Country"/>
    <x v="1"/>
    <x v="2"/>
  </r>
  <r>
    <n v="91"/>
    <s v="Serbia"/>
    <n v="8.9600000000000009"/>
    <n v="41.34"/>
    <n v="8.27"/>
    <n v="2.2999999999999998"/>
    <n v="2.99"/>
    <n v="1.85"/>
    <n v="1.34"/>
    <n v="1.37"/>
    <n v="0.77"/>
    <n v="2.58"/>
    <n v="9.32"/>
    <n v="0.6"/>
    <n v="7.17"/>
    <n v="0.76"/>
    <n v="1.32"/>
    <n v="3.77"/>
    <n v="0.6"/>
    <n v="6.98"/>
    <n v="22.97"/>
    <n v="1.71"/>
    <n v="27877.8"/>
    <n v="652.23"/>
    <n v="418.52"/>
    <n v="1170.07"/>
    <n v="731.98"/>
    <n v="158.27000000000001"/>
    <n v="26.21"/>
    <n v="16.22"/>
    <n v="30.76"/>
    <n v="14.07"/>
    <n v="5.97"/>
    <n v="82.41"/>
    <n v="36.83"/>
    <n v="97.52"/>
    <n v="106.92"/>
    <n v="3455.71"/>
    <n v="2140.9899999999998"/>
    <n v="731.86"/>
    <n v="6.81"/>
    <n v="2.34"/>
    <n v="0.88"/>
    <n v="11.03"/>
    <n v="1.1399999999999999"/>
    <n v="1.66"/>
    <n v="1.1299999999999999"/>
    <n v="0.76"/>
    <n v="2.0499999999999998"/>
    <n v="2.2799999999999998"/>
    <n v="2.2200000000000002"/>
    <n v="1.74"/>
    <n v="1.18"/>
    <n v="11.74"/>
    <n v="25636.98"/>
    <n v="291.12"/>
    <n v="6478.34"/>
    <n v="0.50819999999999999"/>
    <n v="0.1075"/>
    <n v="1.0252000000000001"/>
    <n v="0.13700000000000001"/>
    <n v="5.6999999999999995E-2"/>
    <n v="8.299999999999999E-2"/>
    <n v="0.33899999999999997"/>
    <n v="0.22799999999999998"/>
    <n v="0.68399999999999994"/>
    <n v="0.13320000000000001"/>
    <n v="0.10440000000000001"/>
    <n v="3.5400000000000001E-2"/>
    <n v="0.11740000000000002"/>
    <n v="0.1396"/>
    <n v="3.6989000000000001"/>
    <n v="1350.0985000000001"/>
    <n v="1080.0788"/>
    <n v="8130.2639999999992"/>
    <n v="7576.3680000000004"/>
    <n v="5023.2240000000002"/>
    <n v="4755.2280000000001"/>
    <m/>
    <n v="204.20159999999998"/>
    <n v="829.06560000000002"/>
    <s v="Serbia"/>
    <s v="SRB"/>
    <s v="Country"/>
    <x v="0"/>
    <x v="0"/>
  </r>
  <r>
    <n v="92"/>
    <s v="Singapore"/>
    <n v="9.67"/>
    <n v="74.36"/>
    <n v="7.44"/>
    <n v="7.81"/>
    <n v="8.92"/>
    <n v="1.56"/>
    <n v="1.1499999999999999"/>
    <n v="3.1"/>
    <n v="2.11"/>
    <n v="3.17"/>
    <n v="18.04"/>
    <n v="1.47"/>
    <n v="22.31"/>
    <n v="3.93"/>
    <n v="4.78"/>
    <n v="11.9"/>
    <n v="1.34"/>
    <n v="9.74"/>
    <n v="95.18"/>
    <n v="2.09"/>
    <n v="133850.59"/>
    <n v="3253.26"/>
    <n v="2194.89"/>
    <n v="6196.1"/>
    <n v="3928.27"/>
    <n v="165.47"/>
    <n v="34.770000000000003"/>
    <n v="16.489999999999998"/>
    <n v="98.45"/>
    <n v="12.58"/>
    <n v="11.15"/>
    <n v="69.3"/>
    <n v="44.25"/>
    <n v="98.38"/>
    <n v="112.34"/>
    <n v="20832.2"/>
    <n v="12664.12"/>
    <n v="4982.2700000000004"/>
    <n v="3.7"/>
    <n v="2.97"/>
    <n v="0.82"/>
    <n v="14.87"/>
    <n v="4.2"/>
    <n v="3.98"/>
    <n v="2.27"/>
    <n v="1.92"/>
    <n v="4.6500000000000004"/>
    <n v="2.5099999999999998"/>
    <n v="2.84"/>
    <n v="3.15"/>
    <n v="2.29"/>
    <n v="20.62"/>
    <n v="120903.92"/>
    <n v="1223.92"/>
    <n v="27368.25"/>
    <n v="1.3925999999999998"/>
    <n v="0.13208333333333333"/>
    <n v="1.9844000000000002"/>
    <n v="0.31"/>
    <n v="0.21000000000000002"/>
    <n v="0.19900000000000001"/>
    <n v="0.68100000000000005"/>
    <n v="0.57599999999999996"/>
    <n v="0.75299999999999989"/>
    <n v="0.1704"/>
    <n v="0.189"/>
    <n v="6.8699999999999997E-2"/>
    <n v="0.20620000000000002"/>
    <n v="0.19480000000000003"/>
    <n v="7.0671833333333325"/>
    <n v="2579.5219166666666"/>
    <n v="2063.6175333333335"/>
    <n v="38351.808000000005"/>
    <n v="36386.826000000001"/>
    <n v="20694.767999999996"/>
    <n v="20786.405999999999"/>
    <m/>
    <n v="269.5829"/>
    <n v="2911.2279000000003"/>
    <s v="Singapore"/>
    <s v="SGP"/>
    <s v="Country"/>
    <x v="3"/>
    <x v="2"/>
  </r>
  <r>
    <n v="93"/>
    <s v="Slovakia"/>
    <n v="8.6199999999999992"/>
    <n v="48.47"/>
    <n v="8.6199999999999992"/>
    <n v="2.15"/>
    <n v="2.69"/>
    <n v="1.88"/>
    <n v="1.64"/>
    <n v="1.1299999999999999"/>
    <n v="1.63"/>
    <n v="3.78"/>
    <n v="12.75"/>
    <n v="0.84"/>
    <n v="5.39"/>
    <n v="1.01"/>
    <n v="1.65"/>
    <n v="5.39"/>
    <n v="1.08"/>
    <n v="7.76"/>
    <n v="32.31"/>
    <n v="1.74"/>
    <n v="24773.19"/>
    <n v="639.17999999999995"/>
    <n v="523.36"/>
    <n v="1062.4100000000001"/>
    <n v="791.51"/>
    <n v="238.2"/>
    <n v="19.52"/>
    <n v="29.13"/>
    <n v="37.380000000000003"/>
    <n v="15.12"/>
    <n v="9.26"/>
    <n v="61.39"/>
    <n v="32.31"/>
    <n v="81.209999999999994"/>
    <n v="90.08"/>
    <n v="4008.9"/>
    <n v="2951.58"/>
    <n v="1232.19"/>
    <n v="4.29"/>
    <n v="4.04"/>
    <n v="1.08"/>
    <n v="21.54"/>
    <n v="1.7"/>
    <n v="2.17"/>
    <n v="1.42"/>
    <n v="1.39"/>
    <n v="2.56"/>
    <n v="1.86"/>
    <n v="4.59"/>
    <n v="1.84"/>
    <n v="1.48"/>
    <n v="12.57"/>
    <n v="25472.11"/>
    <n v="459.23"/>
    <n v="10788.19"/>
    <n v="1.0757999999999999"/>
    <n v="0.1575"/>
    <n v="1.4025000000000001"/>
    <n v="0.11299999999999999"/>
    <n v="8.4999999999999992E-2"/>
    <n v="0.1085"/>
    <n v="0.42599999999999999"/>
    <n v="0.41699999999999998"/>
    <n v="0.55800000000000005"/>
    <n v="0.27539999999999998"/>
    <n v="0.11040000000000001"/>
    <n v="4.4400000000000002E-2"/>
    <n v="0.12570000000000001"/>
    <n v="0.1552"/>
    <n v="5.0544000000000002"/>
    <n v="1844.856"/>
    <n v="1475.8848"/>
    <n v="8025.2880000000014"/>
    <n v="8622.7019999999993"/>
    <n v="5485.9079999999994"/>
    <n v="6209.3520000000008"/>
    <m/>
    <n v="176.23429999999999"/>
    <n v="1222.7433000000001"/>
    <s v="Slovakia"/>
    <s v="SVK"/>
    <s v="Country"/>
    <x v="0"/>
    <x v="2"/>
  </r>
  <r>
    <n v="94"/>
    <s v="Slovenia"/>
    <n v="12.93"/>
    <n v="53.85"/>
    <n v="8.08"/>
    <n v="3.23"/>
    <n v="3.77"/>
    <n v="2.72"/>
    <n v="1.81"/>
    <n v="1.4"/>
    <n v="1.92"/>
    <n v="3.53"/>
    <n v="14.98"/>
    <n v="0.88"/>
    <n v="6.46"/>
    <n v="1.33"/>
    <n v="1.93"/>
    <n v="5.39"/>
    <n v="1.4"/>
    <n v="10.62"/>
    <n v="39.85"/>
    <n v="1.57"/>
    <n v="28004.48"/>
    <n v="791.67"/>
    <n v="642.71"/>
    <n v="1385.65"/>
    <n v="1129.69"/>
    <n v="227.45"/>
    <n v="35.270000000000003"/>
    <n v="12.04"/>
    <n v="49.37"/>
    <n v="22.3"/>
    <n v="8.6199999999999992"/>
    <n v="90.54"/>
    <n v="41.29"/>
    <n v="106.81"/>
    <n v="122.79"/>
    <n v="4420.8900000000003"/>
    <n v="3474.66"/>
    <n v="1525.33"/>
    <n v="3.63"/>
    <n v="2.15"/>
    <n v="1.17"/>
    <n v="18.29"/>
    <n v="1.93"/>
    <n v="2.0699999999999998"/>
    <n v="1.1599999999999999"/>
    <n v="1.4"/>
    <n v="2.13"/>
    <n v="2.65"/>
    <n v="3.06"/>
    <n v="1.68"/>
    <n v="1.57"/>
    <n v="13.54"/>
    <n v="28610.34"/>
    <n v="451.95"/>
    <n v="8280.17"/>
    <n v="1.2671999999999999"/>
    <n v="0.14708333333333332"/>
    <n v="1.6478000000000002"/>
    <n v="0.13999999999999999"/>
    <n v="9.6500000000000002E-2"/>
    <n v="0.10349999999999999"/>
    <n v="0.34799999999999998"/>
    <n v="0.42"/>
    <n v="0.79499999999999993"/>
    <n v="0.18359999999999999"/>
    <n v="0.1008"/>
    <n v="4.7099999999999996E-2"/>
    <n v="0.13540000000000002"/>
    <n v="0.21240000000000001"/>
    <n v="5.6443833333333338"/>
    <n v="2060.1999166666669"/>
    <n v="1648.1599333333336"/>
    <n v="9835.4880000000012"/>
    <n v="11560.806"/>
    <n v="6271.6079999999984"/>
    <n v="7177.9860000000008"/>
    <m/>
    <n v="239.88480000000001"/>
    <n v="1028.0518000000002"/>
    <s v="Slovenia"/>
    <s v="SVN"/>
    <s v="Country"/>
    <x v="0"/>
    <x v="2"/>
  </r>
  <r>
    <n v="95"/>
    <s v="South Africa"/>
    <n v="7.65"/>
    <n v="35.69"/>
    <n v="4.08"/>
    <n v="2.04"/>
    <n v="2.29"/>
    <n v="0.9"/>
    <n v="0.67"/>
    <n v="0.97"/>
    <n v="0.89"/>
    <n v="1.86"/>
    <n v="6.64"/>
    <n v="0.84"/>
    <n v="4.08"/>
    <n v="1.1499999999999999"/>
    <n v="1.5"/>
    <n v="2.65"/>
    <n v="1.27"/>
    <n v="4.21"/>
    <n v="42.06"/>
    <n v="1.19"/>
    <n v="17718.09"/>
    <n v="431.74"/>
    <n v="329"/>
    <n v="830.41"/>
    <n v="663.04"/>
    <n v="97.4"/>
    <n v="37.909999999999997"/>
    <n v="31.43"/>
    <n v="28.72"/>
    <n v="8.82"/>
    <n v="5.61"/>
    <n v="42.1"/>
    <n v="27.67"/>
    <n v="77.45"/>
    <n v="69.02"/>
    <n v="905.77"/>
    <n v="690.34"/>
    <n v="1334.42"/>
    <n v="11.36"/>
    <n v="1.02"/>
    <n v="1.02"/>
    <n v="6.12"/>
    <n v="1.35"/>
    <n v="1.29"/>
    <n v="1.1200000000000001"/>
    <n v="0.94"/>
    <n v="1.77"/>
    <n v="1.4"/>
    <n v="1.36"/>
    <n v="1.34"/>
    <n v="1.26"/>
    <n v="5.84"/>
    <n v="20818.7"/>
    <n v="185.66"/>
    <n v="4090.32"/>
    <n v="0.58739999999999992"/>
    <n v="7.7499999999999999E-2"/>
    <n v="0.73040000000000005"/>
    <n v="9.7000000000000003E-2"/>
    <n v="6.7500000000000004E-2"/>
    <n v="6.4500000000000002E-2"/>
    <n v="0.33600000000000002"/>
    <n v="0.28199999999999997"/>
    <n v="0.41999999999999993"/>
    <n v="8.1600000000000006E-2"/>
    <n v="8.0399999999999999E-2"/>
    <n v="3.78E-2"/>
    <n v="5.8399999999999994E-2"/>
    <n v="8.4200000000000011E-2"/>
    <n v="3.0046999999999997"/>
    <n v="1096.7154999999998"/>
    <n v="877.37239999999986"/>
    <n v="5846.4239999999991"/>
    <n v="6627.1919999999991"/>
    <n v="3454.4039999999995"/>
    <n v="3620.8319999999999"/>
    <m/>
    <n v="154.83100000000002"/>
    <n v="521.80300000000011"/>
    <s v="South Africa"/>
    <s v="ZAF"/>
    <s v="Country"/>
    <x v="6"/>
    <x v="0"/>
  </r>
  <r>
    <n v="96"/>
    <s v="South Korea"/>
    <n v="7.66"/>
    <n v="45.94"/>
    <n v="6.13"/>
    <n v="3.83"/>
    <n v="4.59"/>
    <n v="1.53"/>
    <n v="0.76"/>
    <n v="2.27"/>
    <n v="3.21"/>
    <n v="3.46"/>
    <n v="11.74"/>
    <n v="1.26"/>
    <n v="16.850000000000001"/>
    <n v="2.5299999999999998"/>
    <n v="2.88"/>
    <n v="3.45"/>
    <n v="1.07"/>
    <n v="9.83"/>
    <n v="45.94"/>
    <n v="1.28"/>
    <n v="29147.21"/>
    <n v="650.84"/>
    <n v="410.47"/>
    <n v="1832.08"/>
    <n v="1099.29"/>
    <n v="196.16"/>
    <n v="24.77"/>
    <n v="42.99"/>
    <n v="56.04"/>
    <n v="13.71"/>
    <n v="11.49"/>
    <n v="57.07"/>
    <n v="45.78"/>
    <n v="92.24"/>
    <n v="119.29"/>
    <n v="11970.24"/>
    <n v="8142.71"/>
    <n v="2761.97"/>
    <n v="4.84"/>
    <n v="3.68"/>
    <n v="0.61"/>
    <n v="9.19"/>
    <n v="7.32"/>
    <n v="5.91"/>
    <n v="4.49"/>
    <n v="2.61"/>
    <n v="3.89"/>
    <n v="3.45"/>
    <n v="5.68"/>
    <n v="3.72"/>
    <n v="3.24"/>
    <n v="33.33"/>
    <n v="24502.78"/>
    <n v="364.19"/>
    <n v="22071.65"/>
    <n v="2.1185999999999998"/>
    <n v="0.14416666666666667"/>
    <n v="1.2914000000000001"/>
    <n v="0.22700000000000001"/>
    <n v="0.36599999999999999"/>
    <n v="0.29549999999999998"/>
    <n v="1.347"/>
    <n v="0.78299999999999992"/>
    <n v="1.0350000000000001"/>
    <n v="0.34079999999999999"/>
    <n v="0.22320000000000001"/>
    <n v="9.7199999999999995E-2"/>
    <n v="0.33330000000000004"/>
    <n v="0.19660000000000002"/>
    <n v="8.7987666666666655"/>
    <n v="3211.549833333333"/>
    <n v="2569.2398666666668"/>
    <n v="12486.828"/>
    <n v="11173.745999999999"/>
    <n v="5399.3879999999999"/>
    <n v="4974.366"/>
    <m/>
    <n v="204.9417"/>
    <n v="2366.1667000000002"/>
    <s v="South Korea"/>
    <s v="KOR"/>
    <s v="Country"/>
    <x v="3"/>
    <x v="2"/>
  </r>
  <r>
    <n v="97"/>
    <s v="Spain"/>
    <n v="14"/>
    <n v="53.85"/>
    <n v="9.69"/>
    <n v="3.23"/>
    <n v="3.23"/>
    <n v="2.2400000000000002"/>
    <n v="1.56"/>
    <n v="1.1200000000000001"/>
    <n v="1.38"/>
    <n v="2.73"/>
    <n v="13.09"/>
    <n v="0.67"/>
    <n v="5.39"/>
    <n v="1.1299999999999999"/>
    <n v="1.86"/>
    <n v="5.76"/>
    <n v="1.62"/>
    <n v="8.09"/>
    <n v="32.31"/>
    <n v="1.74"/>
    <n v="31747.38"/>
    <n v="975.88"/>
    <n v="750.79"/>
    <n v="1576.85"/>
    <n v="1159.3499999999999"/>
    <n v="141.13999999999999"/>
    <n v="31.99"/>
    <n v="15.84"/>
    <n v="43.67"/>
    <n v="13.24"/>
    <n v="9.69"/>
    <n v="66.92"/>
    <n v="29.31"/>
    <n v="79.010000000000005"/>
    <n v="89.47"/>
    <n v="3676.64"/>
    <n v="2312.1"/>
    <n v="2090.66"/>
    <n v="2.71"/>
    <n v="3.77"/>
    <n v="1.17"/>
    <n v="21.54"/>
    <n v="2.23"/>
    <n v="1.78"/>
    <n v="1.53"/>
    <n v="1.18"/>
    <n v="2.08"/>
    <n v="1.49"/>
    <n v="2.46"/>
    <n v="1.83"/>
    <n v="1.68"/>
    <n v="14.55"/>
    <n v="29520.14"/>
    <n v="464.47"/>
    <n v="9542.48"/>
    <n v="0.91079999999999983"/>
    <n v="0.11375"/>
    <n v="1.4399000000000002"/>
    <n v="0.11200000000000002"/>
    <n v="0.1115"/>
    <n v="8.8999999999999996E-2"/>
    <n v="0.45899999999999996"/>
    <n v="0.35399999999999998"/>
    <n v="0.44699999999999995"/>
    <n v="0.14760000000000001"/>
    <n v="0.10980000000000001"/>
    <n v="5.04E-2"/>
    <n v="0.14550000000000002"/>
    <n v="0.1618"/>
    <n v="4.65205"/>
    <n v="1697.9982500000001"/>
    <n v="1358.3986000000002"/>
    <n v="10479.755999999998"/>
    <n v="11319.005999999999"/>
    <n v="6873.9359999999997"/>
    <n v="7641.9660000000003"/>
    <m/>
    <n v="178.67080000000001"/>
    <n v="1100.6088"/>
    <s v="Spain"/>
    <s v="ESP"/>
    <s v="Country"/>
    <x v="0"/>
    <x v="2"/>
  </r>
  <r>
    <n v="98"/>
    <s v="Sri Lanka"/>
    <n v="3.41"/>
    <n v="22.99"/>
    <n v="6.81"/>
    <n v="2.04"/>
    <n v="3.07"/>
    <n v="0.69"/>
    <n v="0.37"/>
    <n v="1.66"/>
    <n v="0.67"/>
    <n v="2.27"/>
    <n v="12.74"/>
    <n v="0.56000000000000005"/>
    <n v="13.63"/>
    <n v="1.89"/>
    <n v="2.74"/>
    <n v="8.52"/>
    <n v="0.31"/>
    <n v="5.57"/>
    <n v="6.3"/>
    <n v="1.31"/>
    <n v="37471.26"/>
    <n v="238.45"/>
    <n v="138.53"/>
    <n v="731.39"/>
    <n v="293.2"/>
    <n v="56.95"/>
    <n v="15.05"/>
    <n v="5.18"/>
    <n v="13.94"/>
    <n v="5.41"/>
    <n v="3.41"/>
    <n v="28.3"/>
    <n v="22.29"/>
    <n v="67.59"/>
    <n v="41.61"/>
    <n v="1747.3"/>
    <n v="1606.99"/>
    <n v="213.79"/>
    <n v="17.739999999999998"/>
    <n v="0.41"/>
    <n v="0.34"/>
    <n v="0.68"/>
    <n v="7.19"/>
    <n v="5.88"/>
    <n v="1.1299999999999999"/>
    <n v="1.27"/>
    <n v="2.44"/>
    <n v="0.77"/>
    <n v="1.24"/>
    <n v="1.03"/>
    <n v="0.83"/>
    <n v="7.94"/>
    <n v="38985.25"/>
    <n v="30.29"/>
    <n v="445.11"/>
    <n v="0.44219999999999998"/>
    <n v="9.4583333333333339E-2"/>
    <n v="1.4014000000000002"/>
    <n v="0.16599999999999998"/>
    <n v="0.35950000000000004"/>
    <n v="0.29399999999999998"/>
    <n v="0.33899999999999997"/>
    <n v="0.38100000000000001"/>
    <n v="0.23100000000000001"/>
    <n v="7.4399999999999994E-2"/>
    <n v="6.1800000000000001E-2"/>
    <n v="2.4899999999999999E-2"/>
    <n v="7.9399999999999998E-2"/>
    <n v="0.11140000000000001"/>
    <n v="4.0605833333333328"/>
    <n v="1482.1129166666665"/>
    <n v="1185.6903333333332"/>
    <n v="4797.24"/>
    <n v="2992.9319999999998"/>
    <n v="1839.6"/>
    <n v="1600.902"/>
    <m/>
    <n v="91.842200000000005"/>
    <n v="130.0532"/>
    <s v="Sri Lanka"/>
    <s v="LKA"/>
    <s v="Country"/>
    <x v="4"/>
    <x v="1"/>
  </r>
  <r>
    <n v="99"/>
    <s v="Sweden"/>
    <n v="12.05"/>
    <n v="74.14"/>
    <n v="9.27"/>
    <n v="6.95"/>
    <n v="6.95"/>
    <n v="2.21"/>
    <n v="1.97"/>
    <n v="1.54"/>
    <n v="2.73"/>
    <n v="3.95"/>
    <n v="11.5"/>
    <n v="1.4"/>
    <n v="10.19"/>
    <n v="1.88"/>
    <n v="2.12"/>
    <n v="6.58"/>
    <n v="3.34"/>
    <n v="11.67"/>
    <n v="83.41"/>
    <n v="1.89"/>
    <n v="30120.57"/>
    <n v="1011.29"/>
    <n v="715.17"/>
    <n v="1513.13"/>
    <n v="1121.93"/>
    <n v="124.36"/>
    <n v="32.340000000000003"/>
    <n v="24.71"/>
    <n v="36.4"/>
    <n v="26.74"/>
    <n v="14.74"/>
    <n v="79.36"/>
    <n v="37.520000000000003"/>
    <n v="88.82"/>
    <n v="131.88"/>
    <n v="6396.53"/>
    <n v="4080.5"/>
    <n v="2879.81"/>
    <n v="4.3600000000000003"/>
    <n v="5.61"/>
    <n v="1.58"/>
    <n v="55.14"/>
    <n v="2.88"/>
    <n v="2.93"/>
    <n v="1.49"/>
    <n v="2.31"/>
    <n v="4.07"/>
    <n v="3.39"/>
    <n v="4.41"/>
    <n v="2.4700000000000002"/>
    <n v="1.69"/>
    <n v="17.54"/>
    <n v="31007.360000000001"/>
    <n v="128.56"/>
    <n v="5833.33"/>
    <n v="1.8018000000000001"/>
    <n v="0.16458333333333333"/>
    <n v="1.2650000000000001"/>
    <n v="0.154"/>
    <n v="0.14399999999999999"/>
    <n v="0.14650000000000002"/>
    <n v="0.44699999999999995"/>
    <n v="0.69299999999999995"/>
    <n v="1.0169999999999999"/>
    <n v="0.2646"/>
    <n v="0.1482"/>
    <n v="5.0700000000000002E-2"/>
    <n v="0.1754"/>
    <n v="0.2334"/>
    <n v="6.7051833333333324"/>
    <n v="2447.3919166666665"/>
    <n v="1957.9135333333334"/>
    <n v="10050.815999999999"/>
    <n v="10902.833999999999"/>
    <n v="7039.7759999999989"/>
    <n v="7241.9939999999988"/>
    <m/>
    <n v="258.82060000000001"/>
    <n v="758.74360000000001"/>
    <s v="Sweden"/>
    <s v="SWE"/>
    <s v="Country"/>
    <x v="0"/>
    <x v="2"/>
  </r>
  <r>
    <n v="100"/>
    <s v="Switzerland"/>
    <n v="27.65"/>
    <n v="132.74"/>
    <n v="16.59"/>
    <n v="7.74"/>
    <n v="6.64"/>
    <n v="4.87"/>
    <n v="4.49"/>
    <n v="1.92"/>
    <n v="3.55"/>
    <n v="6.88"/>
    <n v="27.33"/>
    <n v="1.48"/>
    <n v="13.27"/>
    <n v="2.36"/>
    <n v="2.73"/>
    <n v="9.9600000000000009"/>
    <n v="3.93"/>
    <n v="26.68"/>
    <n v="94.02"/>
    <n v="2.09"/>
    <n v="38715.620000000003"/>
    <n v="2073.38"/>
    <n v="1629.59"/>
    <n v="3646.37"/>
    <n v="2886.52"/>
    <n v="276.72000000000003"/>
    <n v="55.05"/>
    <n v="41.32"/>
    <n v="88.77"/>
    <n v="46.04"/>
    <n v="22.12"/>
    <n v="131.30000000000001"/>
    <n v="68.61"/>
    <n v="134.21"/>
    <n v="199.75"/>
    <n v="19541.21"/>
    <n v="14458.82"/>
    <n v="6851.71"/>
    <n v="2.46"/>
    <n v="7.74"/>
    <n v="4.43"/>
    <n v="80.64"/>
    <n v="3.88"/>
    <n v="3.05"/>
    <n v="2.4300000000000002"/>
    <n v="2.31"/>
    <n v="5.69"/>
    <n v="3.23"/>
    <n v="4.58"/>
    <n v="2.4900000000000002"/>
    <n v="2.46"/>
    <n v="56.75"/>
    <n v="39397.75"/>
    <n v="2818.42"/>
    <n v="33749.54"/>
    <n v="2.3429999999999995"/>
    <n v="0.28666666666666668"/>
    <n v="3.0063"/>
    <n v="0.192"/>
    <n v="0.19400000000000001"/>
    <n v="0.1525"/>
    <n v="0.72900000000000009"/>
    <n v="0.69299999999999995"/>
    <n v="0.96899999999999997"/>
    <n v="0.27479999999999999"/>
    <n v="0.14940000000000001"/>
    <n v="7.3800000000000004E-2"/>
    <n v="0.56750000000000012"/>
    <n v="0.53360000000000007"/>
    <n v="10.164566666666667"/>
    <n v="3710.0668333333338"/>
    <n v="2968.0534666666672"/>
    <n v="23918.58"/>
    <n v="27738.168000000001"/>
    <n v="14480.640000000003"/>
    <n v="16425.797999999999"/>
    <m/>
    <n v="388.19680000000005"/>
    <n v="3669.1308000000004"/>
    <s v="Switzerland"/>
    <s v="CHE"/>
    <s v="Country"/>
    <x v="0"/>
    <x v="2"/>
  </r>
  <r>
    <n v="101"/>
    <s v="Taiwan"/>
    <n v="4.8899999999999997"/>
    <n v="36.21"/>
    <n v="5.22"/>
    <n v="2.02"/>
    <n v="2.94"/>
    <n v="1.06"/>
    <n v="0.73"/>
    <n v="3.13"/>
    <n v="2.0499999999999998"/>
    <n v="3.23"/>
    <n v="16.03"/>
    <n v="1.22"/>
    <n v="13.05"/>
    <n v="1.7"/>
    <n v="2.37"/>
    <n v="3.91"/>
    <n v="0.72"/>
    <n v="10.45"/>
    <n v="39.14"/>
    <n v="1.02"/>
    <n v="33272.99"/>
    <n v="532.92999999999995"/>
    <n v="395.86"/>
    <n v="1331.97"/>
    <n v="981.62"/>
    <n v="96.75"/>
    <n v="24.1"/>
    <n v="19.809999999999999"/>
    <n v="36.950000000000003"/>
    <n v="10.9"/>
    <n v="9.7899999999999991"/>
    <n v="72.31"/>
    <n v="31.59"/>
    <n v="94.68"/>
    <n v="106.09"/>
    <n v="11424.45"/>
    <n v="6213.67"/>
    <n v="1876.92"/>
    <n v="1.92"/>
    <n v="2.77"/>
    <n v="0.82"/>
    <n v="9.7899999999999991"/>
    <n v="4.8600000000000003"/>
    <n v="2.89"/>
    <n v="3.06"/>
    <n v="2.06"/>
    <n v="3.38"/>
    <n v="3.19"/>
    <n v="3.86"/>
    <n v="2.31"/>
    <n v="2.94"/>
    <n v="22.56"/>
    <n v="26993.53"/>
    <n v="570.86"/>
    <n v="20061.650000000001"/>
    <n v="1.3529999999999998"/>
    <n v="0.13458333333333333"/>
    <n v="1.7633000000000003"/>
    <n v="0.313"/>
    <n v="0.24300000000000002"/>
    <n v="0.14450000000000002"/>
    <n v="0.91799999999999993"/>
    <n v="0.61799999999999999"/>
    <n v="0.95700000000000007"/>
    <n v="0.23159999999999997"/>
    <n v="0.1386"/>
    <n v="8.8200000000000001E-2"/>
    <n v="0.22559999999999997"/>
    <n v="0.20899999999999999"/>
    <n v="7.3373833333333334"/>
    <n v="2678.1449166666666"/>
    <n v="2142.5159333333336"/>
    <n v="8749.02"/>
    <n v="9462.6239999999998"/>
    <n v="3954.7799999999993"/>
    <n v="4190.7839999999997"/>
    <m/>
    <n v="200.25940000000003"/>
    <n v="2167.2844"/>
    <s v="Taiwan"/>
    <s v="TWN"/>
    <s v="Country"/>
    <x v="3"/>
    <x v="2"/>
  </r>
  <r>
    <n v="102"/>
    <s v="Tanzania"/>
    <n v="2.96"/>
    <n v="36.909999999999997"/>
    <n v="0"/>
    <n v="2.11"/>
    <n v="2.66"/>
    <n v="0.56999999999999995"/>
    <n v="0.24"/>
    <n v="1.42"/>
    <n v="0.81"/>
    <n v="1.73"/>
    <n v="6.85"/>
    <n v="0.45"/>
    <n v="8.4600000000000009"/>
    <n v="1.08"/>
    <n v="0"/>
    <n v="0"/>
    <n v="0.33"/>
    <n v="4.57"/>
    <n v="0"/>
    <n v="1.33"/>
    <n v="0"/>
    <n v="251.64"/>
    <n v="0"/>
    <n v="667.99"/>
    <n v="451.19"/>
    <n v="0"/>
    <n v="46.09"/>
    <n v="12.68"/>
    <n v="0"/>
    <n v="0"/>
    <n v="5.82"/>
    <n v="0"/>
    <n v="0"/>
    <n v="0"/>
    <n v="0"/>
    <n v="0"/>
    <n v="0"/>
    <n v="306.55"/>
    <n v="0"/>
    <n v="0"/>
    <n v="0"/>
    <n v="0"/>
    <n v="3.81"/>
    <n v="0.9"/>
    <n v="1.18"/>
    <n v="0.76"/>
    <n v="2.5099999999999998"/>
    <n v="1.29"/>
    <n v="1.06"/>
    <n v="1.1399999999999999"/>
    <n v="1.3"/>
    <n v="4.8600000000000003"/>
    <n v="0"/>
    <n v="0"/>
    <n v="0"/>
    <n v="0.53459999999999996"/>
    <n v="7.2083333333333333E-2"/>
    <n v="0.75350000000000006"/>
    <n v="0.14199999999999999"/>
    <n v="0.1905"/>
    <n v="4.4999999999999998E-2"/>
    <n v="0.35399999999999998"/>
    <n v="0.22799999999999998"/>
    <n v="0.38700000000000001"/>
    <n v="6.3600000000000004E-2"/>
    <n v="6.8399999999999989E-2"/>
    <n v="3.9E-2"/>
    <n v="4.8600000000000004E-2"/>
    <n v="9.1400000000000009E-2"/>
    <n v="3.0176833333333333"/>
    <n v="1101.4544166666667"/>
    <n v="881.16353333333336"/>
    <n v="0"/>
    <n v="0"/>
    <n v="0"/>
    <n v="0"/>
    <m/>
    <n v="0"/>
    <n v="0"/>
    <s v="Tanzania"/>
    <s v="TZA"/>
    <s v="Country"/>
    <x v="6"/>
    <x v="1"/>
  </r>
  <r>
    <n v="103"/>
    <s v="Thailand"/>
    <n v="2.89"/>
    <n v="28.91"/>
    <n v="6.36"/>
    <n v="2.31"/>
    <n v="3.47"/>
    <n v="0.64"/>
    <n v="0.37"/>
    <n v="1.64"/>
    <n v="1.41"/>
    <n v="2.04"/>
    <n v="18.52"/>
    <n v="0.48"/>
    <n v="17.350000000000001"/>
    <n v="1.7"/>
    <n v="2.92"/>
    <n v="4.1500000000000004"/>
    <n v="0.87"/>
    <n v="2.91"/>
    <n v="28.19"/>
    <n v="1.1200000000000001"/>
    <n v="35995.660000000003"/>
    <n v="516.35"/>
    <n v="303.5"/>
    <n v="1305.31"/>
    <n v="796"/>
    <n v="84.58"/>
    <n v="16.57"/>
    <n v="13.72"/>
    <n v="52.79"/>
    <n v="10.9"/>
    <n v="7.23"/>
    <n v="49.56"/>
    <n v="35.35"/>
    <n v="93.44"/>
    <n v="76.239999999999995"/>
    <n v="3763.08"/>
    <n v="1839.82"/>
    <n v="602.19000000000005"/>
    <n v="6.01"/>
    <n v="1.01"/>
    <n v="1.1599999999999999"/>
    <n v="5.2"/>
    <n v="2.8"/>
    <n v="1.96"/>
    <n v="1.51"/>
    <n v="1.1599999999999999"/>
    <n v="2.06"/>
    <n v="1.38"/>
    <n v="1.58"/>
    <n v="1.23"/>
    <n v="1.24"/>
    <n v="10.39"/>
    <n v="27207.02"/>
    <n v="526.92999999999995"/>
    <n v="12152.79"/>
    <n v="0.93059999999999987"/>
    <n v="8.5000000000000006E-2"/>
    <n v="2.0371999999999999"/>
    <n v="0.16399999999999998"/>
    <n v="0.13999999999999999"/>
    <n v="9.8000000000000004E-2"/>
    <n v="0.45300000000000001"/>
    <n v="0.34799999999999998"/>
    <n v="0.41399999999999998"/>
    <n v="9.4799999999999995E-2"/>
    <n v="7.3800000000000004E-2"/>
    <n v="3.7199999999999997E-2"/>
    <n v="0.10390000000000002"/>
    <n v="5.8200000000000009E-2"/>
    <n v="5.037700000000001"/>
    <n v="1838.7605000000003"/>
    <n v="1471.0084000000004"/>
    <n v="8461.4279999999999"/>
    <n v="7704.4079999999994"/>
    <n v="3727.6680000000006"/>
    <n v="3271.9079999999999"/>
    <m/>
    <n v="165.16269999999997"/>
    <n v="1352.2517000000003"/>
    <s v="Thailand"/>
    <s v="THA"/>
    <s v="Country"/>
    <x v="3"/>
    <x v="0"/>
  </r>
  <r>
    <n v="104"/>
    <s v="Trinidad And Tobago"/>
    <n v="8.8699999999999992"/>
    <n v="73.900000000000006"/>
    <n v="7.39"/>
    <n v="1.77"/>
    <n v="2.96"/>
    <n v="0.95"/>
    <n v="0.73"/>
    <n v="2.33"/>
    <n v="2.37"/>
    <n v="4.16"/>
    <n v="8.73"/>
    <n v="1.1399999999999999"/>
    <n v="17.739999999999998"/>
    <n v="1.99"/>
    <n v="2.7"/>
    <n v="5.62"/>
    <n v="0.74"/>
    <n v="10.34"/>
    <n v="0"/>
    <n v="1.07"/>
    <n v="0"/>
    <n v="572.30999999999995"/>
    <n v="406.37"/>
    <n v="1121.74"/>
    <n v="829.72"/>
    <n v="68.36"/>
    <n v="54.36"/>
    <n v="44.19"/>
    <n v="50.19"/>
    <n v="0"/>
    <n v="8.1300000000000008"/>
    <n v="56.54"/>
    <n v="46.81"/>
    <n v="102.54"/>
    <n v="111.07"/>
    <n v="0"/>
    <n v="0"/>
    <n v="932.15"/>
    <n v="0"/>
    <n v="0"/>
    <n v="0"/>
    <n v="0"/>
    <n v="4.82"/>
    <n v="3.54"/>
    <n v="1.03"/>
    <n v="1.47"/>
    <n v="3.18"/>
    <n v="2.62"/>
    <n v="4.78"/>
    <n v="2.34"/>
    <n v="1.57"/>
    <n v="11.31"/>
    <n v="0"/>
    <n v="215.38"/>
    <n v="0"/>
    <n v="1.5642"/>
    <n v="0.17333333333333334"/>
    <n v="0.96030000000000015"/>
    <n v="0.23300000000000001"/>
    <n v="0.24100000000000002"/>
    <n v="0.17699999999999999"/>
    <n v="0.309"/>
    <n v="0.441"/>
    <n v="0.78600000000000003"/>
    <n v="0.2868"/>
    <n v="0.1404"/>
    <n v="4.7099999999999996E-2"/>
    <n v="0.11310000000000001"/>
    <n v="0.20680000000000001"/>
    <n v="5.6790333333333356"/>
    <n v="2072.8471666666674"/>
    <n v="1658.277733333334"/>
    <n v="7536.2039999999997"/>
    <n v="7983.6959999999981"/>
    <n v="4239.6239999999998"/>
    <n v="4173.5460000000003"/>
    <m/>
    <n v="0"/>
    <n v="0"/>
    <s v="Trinidad And Tobago"/>
    <s v="TTO"/>
    <s v="Country"/>
    <x v="2"/>
    <x v="2"/>
  </r>
  <r>
    <n v="105"/>
    <s v="Tunisia"/>
    <n v="3.24"/>
    <n v="19.41"/>
    <n v="4.8499999999999996"/>
    <n v="1.62"/>
    <n v="1.94"/>
    <n v="0.6"/>
    <n v="0.27"/>
    <n v="0.47"/>
    <n v="0.17"/>
    <n v="1.58"/>
    <n v="9.89"/>
    <n v="0.28000000000000003"/>
    <n v="5.82"/>
    <n v="1.23"/>
    <n v="1.27"/>
    <n v="3.24"/>
    <n v="0.32"/>
    <n v="5.64"/>
    <n v="9.7100000000000009"/>
    <n v="0.8"/>
    <n v="38825.53"/>
    <n v="219.69"/>
    <n v="152.13999999999999"/>
    <n v="359.74"/>
    <n v="248.12"/>
    <n v="52.2"/>
    <n v="21.93"/>
    <n v="10.44"/>
    <n v="27.06"/>
    <n v="11.12"/>
    <n v="5.18"/>
    <n v="39.28"/>
    <n v="49.85"/>
    <n v="88.67"/>
    <n v="72.849999999999994"/>
    <n v="927.77"/>
    <n v="567.52"/>
    <n v="302.68"/>
    <n v="10.8"/>
    <n v="0.28999999999999998"/>
    <n v="0.32"/>
    <n v="3.88"/>
    <n v="1.94"/>
    <n v="1.1299999999999999"/>
    <n v="0.62"/>
    <n v="0.46"/>
    <n v="0.83"/>
    <n v="1.02"/>
    <n v="0.72"/>
    <n v="2.9"/>
    <n v="0.56000000000000005"/>
    <n v="11.69"/>
    <n v="33199.230000000003"/>
    <n v="75.849999999999994"/>
    <n v="2646.14"/>
    <n v="0.11220000000000001"/>
    <n v="6.5833333333333341E-2"/>
    <n v="1.0879000000000001"/>
    <n v="4.7E-2"/>
    <n v="9.7000000000000003E-2"/>
    <n v="5.6499999999999995E-2"/>
    <n v="0.186"/>
    <n v="0.13800000000000001"/>
    <n v="0.30599999999999999"/>
    <n v="4.3200000000000002E-2"/>
    <n v="0.17399999999999999"/>
    <n v="1.6800000000000002E-2"/>
    <n v="0.1169"/>
    <n v="0.11279999999999998"/>
    <n v="2.5601333333333329"/>
    <n v="934.44866666666655"/>
    <n v="747.55893333333324"/>
    <n v="2586.9119999999998"/>
    <n v="2571.3359999999998"/>
    <n v="1746.6119999999999"/>
    <n v="1707.5159999999996"/>
    <m/>
    <n v="150.3836"/>
    <n v="405.2876"/>
    <s v="Tunisia"/>
    <s v="TUN"/>
    <s v="Country"/>
    <x v="1"/>
    <x v="1"/>
  </r>
  <r>
    <n v="106"/>
    <s v="Turkey"/>
    <n v="6.7"/>
    <n v="28.73"/>
    <n v="6.23"/>
    <n v="2.87"/>
    <n v="3.59"/>
    <n v="1.0900000000000001"/>
    <n v="0.4"/>
    <n v="1.1499999999999999"/>
    <n v="0.56999999999999995"/>
    <n v="2.04"/>
    <n v="8.51"/>
    <n v="0.37"/>
    <n v="9.58"/>
    <n v="2.08"/>
    <n v="2.81"/>
    <n v="1.92"/>
    <n v="0.48"/>
    <n v="5.38"/>
    <n v="37.21"/>
    <n v="1.45"/>
    <n v="49952.2"/>
    <n v="583.55999999999995"/>
    <n v="386.76"/>
    <n v="1007.32"/>
    <n v="668.07"/>
    <n v="74.97"/>
    <n v="11.43"/>
    <n v="9.4499999999999993"/>
    <n v="32.119999999999997"/>
    <n v="14.05"/>
    <n v="4.79"/>
    <n v="48.74"/>
    <n v="37.82"/>
    <n v="94.84"/>
    <n v="77.94"/>
    <n v="2069.73"/>
    <n v="1245.72"/>
    <n v="587.98"/>
    <n v="27.62"/>
    <n v="0.77"/>
    <n v="0.62"/>
    <n v="5.6"/>
    <n v="1.1100000000000001"/>
    <n v="1.04"/>
    <n v="0.76"/>
    <n v="0.82"/>
    <n v="2.5"/>
    <n v="1.85"/>
    <n v="1.2"/>
    <n v="1.62"/>
    <n v="0.77"/>
    <n v="15.84"/>
    <n v="48780.480000000003"/>
    <n v="344.41"/>
    <n v="7038.73"/>
    <n v="0.37619999999999998"/>
    <n v="8.5000000000000006E-2"/>
    <n v="0.93610000000000004"/>
    <n v="0.11499999999999999"/>
    <n v="5.5500000000000008E-2"/>
    <n v="5.2000000000000005E-2"/>
    <n v="0.22800000000000004"/>
    <n v="0.24599999999999997"/>
    <n v="0.55500000000000005"/>
    <n v="7.1999999999999995E-2"/>
    <n v="9.7199999999999995E-2"/>
    <n v="2.3099999999999999E-2"/>
    <n v="0.15840000000000001"/>
    <n v="0.1076"/>
    <n v="3.1071"/>
    <n v="1134.0915"/>
    <n v="907.27320000000009"/>
    <n v="6577.8719999999994"/>
    <n v="6485.13"/>
    <n v="4035.3119999999999"/>
    <n v="3953.34"/>
    <m/>
    <n v="176.70720000000003"/>
    <n v="843.37020000000007"/>
    <s v="Turkey"/>
    <s v="TUR"/>
    <s v="Country"/>
    <x v="0"/>
    <x v="0"/>
  </r>
  <r>
    <n v="107"/>
    <s v="Uganda"/>
    <n v="2.68"/>
    <n v="0"/>
    <n v="0"/>
    <n v="1.07"/>
    <n v="3.35"/>
    <n v="0.28999999999999998"/>
    <n v="0.27"/>
    <n v="0.61"/>
    <n v="1.36"/>
    <n v="2.0099999999999998"/>
    <n v="4.29"/>
    <n v="0.56000000000000005"/>
    <n v="8.0399999999999991"/>
    <n v="1.0900000000000001"/>
    <n v="2.1800000000000002"/>
    <n v="0"/>
    <n v="0"/>
    <n v="5.39"/>
    <n v="0"/>
    <n v="1.44"/>
    <n v="0"/>
    <n v="0"/>
    <n v="0"/>
    <n v="0"/>
    <n v="0"/>
    <n v="0"/>
    <n v="0"/>
    <n v="13.4"/>
    <n v="0"/>
    <n v="0"/>
    <n v="0"/>
    <n v="14.4"/>
    <n v="0"/>
    <n v="0"/>
    <n v="0"/>
    <n v="0"/>
    <n v="0"/>
    <n v="0"/>
    <n v="0"/>
    <n v="0"/>
    <n v="0"/>
    <n v="0"/>
    <n v="2.38"/>
    <n v="2.0299999999999998"/>
    <n v="1.33"/>
    <n v="0"/>
    <n v="0"/>
    <n v="1.34"/>
    <n v="1.44"/>
    <n v="1.47"/>
    <n v="1.57"/>
    <n v="4.2"/>
    <n v="0"/>
    <n v="0"/>
    <n v="0"/>
    <n v="0.89760000000000006"/>
    <n v="8.3749999999999991E-2"/>
    <n v="0.47190000000000004"/>
    <n v="6.0999999999999999E-2"/>
    <n v="0.11899999999999999"/>
    <n v="0.10149999999999999"/>
    <n v="0.39900000000000002"/>
    <n v="0"/>
    <n v="0.40200000000000002"/>
    <n v="8.6400000000000005E-2"/>
    <n v="8.8200000000000001E-2"/>
    <n v="4.7099999999999996E-2"/>
    <n v="4.2000000000000003E-2"/>
    <n v="0.10780000000000001"/>
    <n v="0"/>
    <n v="0"/>
    <n v="0"/>
    <n v="0"/>
    <n v="0"/>
    <n v="0"/>
    <n v="0"/>
    <m/>
    <n v="0"/>
    <n v="0"/>
    <s v="Uganda"/>
    <s v="UGA"/>
    <s v="Country"/>
    <x v="6"/>
    <x v="3"/>
  </r>
  <r>
    <n v="108"/>
    <s v="Ukraine"/>
    <n v="6.8"/>
    <n v="27.21"/>
    <n v="5.44"/>
    <n v="1.0900000000000001"/>
    <n v="1.63"/>
    <n v="0.69"/>
    <n v="0.49"/>
    <n v="1.06"/>
    <n v="0.68"/>
    <n v="2.0299999999999998"/>
    <n v="8.56"/>
    <n v="0.55000000000000004"/>
    <n v="4.9000000000000004"/>
    <n v="0.88"/>
    <n v="1.43"/>
    <n v="2.31"/>
    <n v="0.38"/>
    <n v="4.16"/>
    <n v="12.72"/>
    <n v="1.44"/>
    <n v="31113.17"/>
    <n v="369.6"/>
    <n v="238.56"/>
    <n v="661.34"/>
    <n v="430.88"/>
    <n v="90.47"/>
    <n v="5.88"/>
    <n v="5.73"/>
    <n v="23.76"/>
    <n v="12.09"/>
    <n v="4.08"/>
    <n v="56.42"/>
    <n v="36.17"/>
    <n v="86.23"/>
    <n v="90.88"/>
    <n v="1611.39"/>
    <n v="1020.36"/>
    <n v="424.56"/>
    <n v="18.7"/>
    <n v="1.9"/>
    <n v="0.35"/>
    <n v="3.27"/>
    <n v="0.71"/>
    <n v="1.68"/>
    <n v="0.45"/>
    <n v="1.1299999999999999"/>
    <n v="1.31"/>
    <n v="1.59"/>
    <n v="2.19"/>
    <n v="1.63"/>
    <n v="0.96"/>
    <n v="6.49"/>
    <n v="23844.57"/>
    <n v="303.27999999999997"/>
    <n v="5204.9799999999996"/>
    <n v="0.44880000000000003"/>
    <n v="8.458333333333333E-2"/>
    <n v="0.94160000000000021"/>
    <n v="0.10600000000000001"/>
    <n v="3.5499999999999997E-2"/>
    <n v="8.3999999999999991E-2"/>
    <n v="0.13500000000000001"/>
    <n v="0.33899999999999997"/>
    <n v="0.47700000000000004"/>
    <n v="0.13139999999999999"/>
    <n v="9.7799999999999984E-2"/>
    <n v="2.8799999999999999E-2"/>
    <n v="6.4899999999999999E-2"/>
    <n v="8.320000000000001E-2"/>
    <n v="3.057583333333334"/>
    <n v="1116.0179166666669"/>
    <n v="892.81433333333359"/>
    <n v="4559.3520000000008"/>
    <n v="4434.4920000000002"/>
    <n v="2808.9120000000003"/>
    <n v="2703.6120000000001"/>
    <m/>
    <n v="156.91340000000002"/>
    <n v="664.69139999999993"/>
    <s v="Ukraine"/>
    <s v="UKR"/>
    <s v="Country"/>
    <x v="0"/>
    <x v="1"/>
  </r>
  <r>
    <n v="109"/>
    <s v="United Arab Emirates"/>
    <n v="10.89"/>
    <n v="68.069999999999993"/>
    <n v="8.7100000000000009"/>
    <n v="12.25"/>
    <n v="12.25"/>
    <n v="1.04"/>
    <n v="0.52"/>
    <n v="1.91"/>
    <n v="1.45"/>
    <n v="2.93"/>
    <n v="10.56"/>
    <n v="0.57999999999999996"/>
    <n v="15.66"/>
    <n v="2.61"/>
    <n v="4.6399999999999997"/>
    <n v="5.99"/>
    <n v="1.36"/>
    <n v="8.08"/>
    <n v="62.62"/>
    <n v="0.83"/>
    <n v="31703.439999999999"/>
    <n v="1800.63"/>
    <n v="1136.58"/>
    <n v="3486.19"/>
    <n v="2306.2399999999998"/>
    <n v="193.81"/>
    <n v="96.58"/>
    <n v="60.3"/>
    <n v="74.84"/>
    <n v="41.62"/>
    <n v="13.61"/>
    <n v="62.64"/>
    <n v="61.02"/>
    <n v="97.31"/>
    <n v="97.12"/>
    <n v="4918.3900000000003"/>
    <n v="3382.69"/>
    <n v="4023.66"/>
    <n v="5.14"/>
    <n v="3.27"/>
    <n v="0.68"/>
    <n v="10.89"/>
    <n v="2.1800000000000002"/>
    <n v="1.74"/>
    <n v="0.99"/>
    <n v="1.66"/>
    <n v="5.31"/>
    <n v="2.0499999999999998"/>
    <n v="1.38"/>
    <n v="1.75"/>
    <n v="0.86"/>
    <n v="10.07"/>
    <n v="21318.04"/>
    <n v="688.56"/>
    <n v="12396.49"/>
    <n v="0.95699999999999985"/>
    <n v="0.12208333333333334"/>
    <n v="1.1616000000000002"/>
    <n v="0.191"/>
    <n v="0.10900000000000001"/>
    <n v="8.6999999999999994E-2"/>
    <n v="0.29699999999999999"/>
    <n v="0.49799999999999994"/>
    <n v="0.61499999999999999"/>
    <n v="8.2799999999999999E-2"/>
    <n v="0.10500000000000001"/>
    <n v="2.58E-2"/>
    <n v="0.10070000000000001"/>
    <n v="0.16160000000000002"/>
    <n v="4.5135833333333331"/>
    <n v="1647.4579166666665"/>
    <n v="1317.9663333333333"/>
    <n v="22673.592000000001"/>
    <n v="22063.739999999998"/>
    <n v="12560.232000000002"/>
    <n v="11536.8"/>
    <m/>
    <n v="249.3073"/>
    <n v="1426.3363000000002"/>
    <s v="United Arab Emirates"/>
    <s v="ARE"/>
    <s v="Country"/>
    <x v="1"/>
    <x v="2"/>
  </r>
  <r>
    <n v="110"/>
    <s v="United Kingdom"/>
    <n v="18.809999999999999"/>
    <n v="81.510000000000005"/>
    <n v="8.89"/>
    <n v="6.27"/>
    <n v="6.27"/>
    <n v="2.2200000000000002"/>
    <n v="1.63"/>
    <n v="1.56"/>
    <n v="1.57"/>
    <n v="3.66"/>
    <n v="8.92"/>
    <n v="1.47"/>
    <n v="10.029999999999999"/>
    <n v="2.6"/>
    <n v="3.07"/>
    <n v="17.68"/>
    <n v="2.5099999999999998"/>
    <n v="8.48"/>
    <n v="99.23"/>
    <n v="1.88"/>
    <n v="33166.980000000003"/>
    <n v="1409.39"/>
    <n v="1155.74"/>
    <n v="2420.16"/>
    <n v="1811.65"/>
    <n v="334.69"/>
    <n v="38.58"/>
    <n v="18.11"/>
    <n v="46.07"/>
    <n v="15.61"/>
    <n v="13.79"/>
    <n v="88.33"/>
    <n v="43.02"/>
    <n v="95.63"/>
    <n v="96.94"/>
    <n v="7593.43"/>
    <n v="5557.93"/>
    <n v="3229.42"/>
    <n v="5.45"/>
    <n v="5.0199999999999996"/>
    <n v="2.34"/>
    <n v="25.08"/>
    <n v="2.82"/>
    <n v="2.82"/>
    <n v="1.53"/>
    <n v="1.07"/>
    <n v="4.25"/>
    <n v="2.09"/>
    <n v="3.29"/>
    <n v="1.51"/>
    <n v="1.45"/>
    <n v="13.46"/>
    <n v="36963.360000000001"/>
    <n v="1679.18"/>
    <n v="21942.76"/>
    <n v="1.0362"/>
    <n v="0.1525"/>
    <n v="0.98120000000000007"/>
    <n v="0.156"/>
    <n v="0.14099999999999999"/>
    <n v="0.14099999999999999"/>
    <n v="0.45899999999999996"/>
    <n v="0.32100000000000001"/>
    <n v="0.627"/>
    <n v="0.19739999999999999"/>
    <n v="9.0599999999999986E-2"/>
    <n v="4.3499999999999997E-2"/>
    <n v="0.1346"/>
    <n v="0.16960000000000003"/>
    <n v="4.6506000000000007"/>
    <n v="1697.4690000000003"/>
    <n v="1357.9752000000003"/>
    <n v="16730.351999999999"/>
    <n v="18356.454000000005"/>
    <n v="10665.732"/>
    <n v="12453.263999999999"/>
    <m/>
    <n v="294.97539999999998"/>
    <n v="2390.0213999999996"/>
    <s v="United Kingdom"/>
    <s v="GBR"/>
    <s v="Country"/>
    <x v="0"/>
    <x v="2"/>
  </r>
  <r>
    <n v="111"/>
    <s v="United States"/>
    <n v="20"/>
    <n v="80"/>
    <n v="10.5"/>
    <n v="6"/>
    <n v="8"/>
    <n v="2.54"/>
    <n v="2.06"/>
    <n v="1.07"/>
    <n v="3.66"/>
    <n v="4.21"/>
    <n v="13.21"/>
    <n v="2.25"/>
    <n v="15"/>
    <n v="2.46"/>
    <n v="3.64"/>
    <n v="10"/>
    <n v="2.5"/>
    <n v="12.24"/>
    <n v="78"/>
    <n v="1"/>
    <n v="30000"/>
    <n v="1865.6"/>
    <n v="1483.53"/>
    <n v="3133.37"/>
    <n v="2480.14"/>
    <n v="211.46"/>
    <n v="71.2"/>
    <n v="61.78"/>
    <n v="48.23"/>
    <n v="21.1"/>
    <n v="15"/>
    <n v="53.57"/>
    <n v="43.67"/>
    <n v="90.73"/>
    <n v="116.57"/>
    <n v="5801.68"/>
    <n v="3753.81"/>
    <n v="4950.08"/>
    <n v="6.46"/>
    <n v="4.75"/>
    <n v="1.86"/>
    <n v="30"/>
    <n v="5.54"/>
    <n v="4.5999999999999996"/>
    <n v="3.12"/>
    <n v="2.2200000000000002"/>
    <n v="5.22"/>
    <n v="4.6500000000000004"/>
    <n v="5.05"/>
    <n v="1.68"/>
    <n v="3.08"/>
    <n v="15.97"/>
    <n v="26598.93"/>
    <n v="1373.18"/>
    <n v="19962.11"/>
    <n v="2.4156"/>
    <n v="0.17541666666666667"/>
    <n v="1.4531000000000003"/>
    <n v="0.10700000000000001"/>
    <n v="0.27700000000000002"/>
    <n v="0.22999999999999998"/>
    <n v="0.93599999999999994"/>
    <n v="0.66600000000000004"/>
    <n v="1.395"/>
    <n v="0.30299999999999999"/>
    <n v="0.1008"/>
    <n v="9.2399999999999996E-2"/>
    <n v="0.15970000000000001"/>
    <n v="0.24480000000000005"/>
    <n v="8.5558166666666668"/>
    <n v="3122.8730833333334"/>
    <n v="2498.2984666666671"/>
    <n v="20610.54"/>
    <n v="23738.292000000001"/>
    <n v="13003.920000000002"/>
    <n v="14768.802"/>
    <m/>
    <n v="229.49090000000001"/>
    <n v="2147.7019"/>
    <s v="United States"/>
    <s v="USA"/>
    <s v="Country"/>
    <x v="5"/>
    <x v="2"/>
  </r>
  <r>
    <n v="112"/>
    <s v="Uruguay"/>
    <n v="14.18"/>
    <n v="51.55"/>
    <n v="10.31"/>
    <n v="2.96"/>
    <n v="3.09"/>
    <n v="2.12"/>
    <n v="1.66"/>
    <n v="1.1499999999999999"/>
    <n v="2.83"/>
    <n v="4.25"/>
    <n v="12.96"/>
    <n v="1.71"/>
    <n v="7.73"/>
    <n v="2.2599999999999998"/>
    <n v="3.23"/>
    <n v="5.16"/>
    <n v="1.29"/>
    <n v="9.44"/>
    <n v="40.98"/>
    <n v="1.95"/>
    <n v="35183.93"/>
    <n v="612.16999999999996"/>
    <n v="436.36"/>
    <n v="1050.3599999999999"/>
    <n v="790.73"/>
    <n v="135.09"/>
    <n v="40.26"/>
    <n v="15.98"/>
    <n v="59.44"/>
    <n v="14.82"/>
    <n v="10.7"/>
    <n v="96.18"/>
    <n v="44.32"/>
    <n v="115.27"/>
    <n v="107.81"/>
    <n v="2409.23"/>
    <n v="0"/>
    <n v="1169.48"/>
    <n v="6.67"/>
    <n v="1.68"/>
    <n v="1.93"/>
    <n v="0"/>
    <n v="2.36"/>
    <n v="1.54"/>
    <n v="1.89"/>
    <n v="1.31"/>
    <n v="3.85"/>
    <n v="1.55"/>
    <n v="2.94"/>
    <n v="2.4900000000000002"/>
    <n v="1.9"/>
    <n v="10.56"/>
    <n v="37461.94"/>
    <n v="382.95"/>
    <n v="7650.25"/>
    <n v="1.8678000000000001"/>
    <n v="0.17708333333333334"/>
    <n v="1.4256000000000002"/>
    <n v="0.11499999999999999"/>
    <n v="0.11799999999999999"/>
    <n v="7.6999999999999999E-2"/>
    <n v="0.56699999999999995"/>
    <n v="0.39300000000000002"/>
    <n v="0.46500000000000002"/>
    <n v="0.1764"/>
    <n v="0.14940000000000001"/>
    <n v="5.6999999999999995E-2"/>
    <n v="0.1056"/>
    <n v="0.1888"/>
    <n v="5.8826833333333326"/>
    <n v="2147.1794166666664"/>
    <n v="1717.7435333333333"/>
    <n v="7305.2039999999997"/>
    <n v="7965.4619999999995"/>
    <n v="4676.0640000000003"/>
    <n v="4776.1320000000005"/>
    <m/>
    <n v="254.64409999999998"/>
    <n v="978.68910000000005"/>
    <s v="Uruguay"/>
    <s v="URY"/>
    <s v="Country"/>
    <x v="2"/>
    <x v="2"/>
  </r>
  <r>
    <n v="113"/>
    <s v="Uzbekistan"/>
    <n v="5.72"/>
    <n v="23.44"/>
    <n v="4"/>
    <n v="1"/>
    <n v="4.03"/>
    <n v="0.56999999999999995"/>
    <n v="0.31"/>
    <n v="1.1200000000000001"/>
    <n v="0.5"/>
    <n v="1.84"/>
    <n v="6.91"/>
    <n v="0.37"/>
    <n v="5"/>
    <n v="1.23"/>
    <n v="3.18"/>
    <n v="2"/>
    <n v="0.12"/>
    <n v="3.85"/>
    <n v="11"/>
    <n v="1"/>
    <n v="16500"/>
    <n v="579.9"/>
    <n v="359.83"/>
    <n v="985.68"/>
    <n v="626.74"/>
    <n v="31.8"/>
    <n v="13.81"/>
    <n v="4.37"/>
    <n v="35.94"/>
    <n v="12.13"/>
    <n v="4.7699999999999996"/>
    <n v="52.37"/>
    <n v="51.32"/>
    <n v="109.25"/>
    <n v="136.34"/>
    <n v="1486.41"/>
    <n v="870.47"/>
    <n v="437.38"/>
    <n v="22.75"/>
    <n v="0.62"/>
    <n v="0.35"/>
    <n v="5"/>
    <n v="1.31"/>
    <n v="2.29"/>
    <n v="0.53"/>
    <n v="0.59"/>
    <n v="1.86"/>
    <n v="1.72"/>
    <n v="1.76"/>
    <n v="1.83"/>
    <n v="0.52"/>
    <n v="8.24"/>
    <n v="25824.73"/>
    <n v="273.58"/>
    <n v="9858.6"/>
    <n v="0.32999999999999996"/>
    <n v="7.6666666666666675E-2"/>
    <n v="0.76010000000000011"/>
    <n v="0.11200000000000002"/>
    <n v="6.5500000000000003E-2"/>
    <n v="0.1145"/>
    <n v="0.159"/>
    <n v="0.17699999999999999"/>
    <n v="0.51600000000000001"/>
    <n v="0.1056"/>
    <n v="0.10980000000000001"/>
    <n v="1.5599999999999999E-2"/>
    <n v="8.2400000000000001E-2"/>
    <n v="7.6999999999999999E-2"/>
    <n v="2.7011666666666665"/>
    <n v="985.92583333333323"/>
    <n v="788.74066666666658"/>
    <n v="6164.2439999999988"/>
    <n v="5841.9480000000003"/>
    <n v="3729.5639999999994"/>
    <n v="3439.7579999999998"/>
    <m/>
    <n v="176.66500000000002"/>
    <n v="1151.5250000000001"/>
    <s v="Uzbekistan"/>
    <s v="UZB"/>
    <s v="Country"/>
    <x v="0"/>
    <x v="1"/>
  </r>
  <r>
    <n v="114"/>
    <s v="Venezuela"/>
    <n v="10"/>
    <n v="50"/>
    <n v="12"/>
    <n v="1.5"/>
    <n v="3"/>
    <n v="1.32"/>
    <n v="0.94"/>
    <n v="1.78"/>
    <n v="1.47"/>
    <n v="2.44"/>
    <n v="6.13"/>
    <n v="1.58"/>
    <n v="9"/>
    <n v="1.26"/>
    <n v="2.14"/>
    <n v="3"/>
    <n v="0.33"/>
    <n v="6.1"/>
    <n v="0"/>
    <n v="0.5"/>
    <n v="0"/>
    <n v="170.83"/>
    <n v="168"/>
    <n v="303.33"/>
    <n v="317"/>
    <n v="22.5"/>
    <n v="32.15"/>
    <n v="13"/>
    <n v="39.17"/>
    <n v="13.4"/>
    <n v="5"/>
    <n v="41.5"/>
    <n v="36.22"/>
    <n v="73.5"/>
    <n v="49.38"/>
    <n v="286.39999999999998"/>
    <n v="411.6"/>
    <n v="196.33"/>
    <n v="0"/>
    <n v="4"/>
    <n v="3"/>
    <n v="0"/>
    <n v="5.39"/>
    <n v="2.0499999999999998"/>
    <n v="2.2799999999999998"/>
    <n v="1.17"/>
    <n v="2.4300000000000002"/>
    <n v="1.33"/>
    <n v="1.86"/>
    <n v="1.67"/>
    <n v="1.81"/>
    <n v="6.66"/>
    <n v="0"/>
    <n v="51.25"/>
    <n v="0"/>
    <n v="0.97019999999999995"/>
    <n v="0.10166666666666667"/>
    <n v="0.67430000000000001"/>
    <n v="0.17799999999999999"/>
    <n v="0.26949999999999996"/>
    <n v="0.10249999999999999"/>
    <n v="0.68399999999999994"/>
    <n v="0.35099999999999998"/>
    <n v="0.39900000000000002"/>
    <n v="0.1116"/>
    <n v="0.1002"/>
    <n v="5.4300000000000001E-2"/>
    <n v="6.6600000000000006E-2"/>
    <n v="0.122"/>
    <n v="4.1848666666666663"/>
    <n v="1527.4763333333333"/>
    <n v="1221.9810666666667"/>
    <n v="2110.14"/>
    <n v="3019.2"/>
    <n v="1315.1399999999999"/>
    <n v="1678.1999999999998"/>
    <m/>
    <n v="0"/>
    <n v="0"/>
    <s v="Venezuela"/>
    <s v="VEN"/>
    <s v="Country"/>
    <x v="2"/>
    <x v="1"/>
  </r>
  <r>
    <n v="115"/>
    <s v="Vietnam"/>
    <n v="2.13"/>
    <n v="25.56"/>
    <n v="4.7699999999999996"/>
    <n v="1.06"/>
    <n v="1.7"/>
    <n v="0.52"/>
    <n v="0.32"/>
    <n v="1.57"/>
    <n v="1.1100000000000001"/>
    <n v="1.71"/>
    <n v="12.51"/>
    <n v="0.5"/>
    <n v="10.65"/>
    <n v="0.85"/>
    <n v="1.49"/>
    <n v="1.32"/>
    <n v="0.3"/>
    <n v="3.95"/>
    <n v="8.52"/>
    <n v="1.01"/>
    <n v="39618"/>
    <n v="388.9"/>
    <n v="242.48"/>
    <n v="936.86"/>
    <n v="556.52"/>
    <n v="73.25"/>
    <n v="9.6"/>
    <n v="6.17"/>
    <n v="27.26"/>
    <n v="9.2100000000000009"/>
    <n v="4.26"/>
    <n v="33.82"/>
    <n v="28.12"/>
    <n v="97.16"/>
    <n v="89.91"/>
    <n v="2822.15"/>
    <n v="1565.97"/>
    <n v="475.72"/>
    <n v="10.19"/>
    <n v="0.64"/>
    <n v="0.64"/>
    <n v="2.66"/>
    <n v="3.5"/>
    <n v="1.56"/>
    <n v="1.31"/>
    <n v="0.78"/>
    <n v="1.87"/>
    <n v="0.94"/>
    <n v="1.05"/>
    <n v="1.1000000000000001"/>
    <n v="1.2"/>
    <n v="11.14"/>
    <n v="35009.449999999997"/>
    <n v="226.43"/>
    <n v="15390.48"/>
    <n v="0.73260000000000003"/>
    <n v="7.1249999999999994E-2"/>
    <n v="1.3761000000000001"/>
    <n v="0.157"/>
    <n v="0.17499999999999999"/>
    <n v="7.8E-2"/>
    <n v="0.39300000000000002"/>
    <n v="0.23399999999999999"/>
    <n v="0.28199999999999997"/>
    <n v="6.3E-2"/>
    <n v="6.6000000000000003E-2"/>
    <n v="3.5999999999999997E-2"/>
    <n v="0.11140000000000001"/>
    <n v="7.9000000000000001E-2"/>
    <n v="3.8543500000000002"/>
    <n v="1406.8377500000001"/>
    <n v="1125.4702000000002"/>
    <n v="6120.72"/>
    <n v="5462.9879999999994"/>
    <n v="2832.96"/>
    <n v="2636.6279999999997"/>
    <m/>
    <n v="118.00779999999999"/>
    <n v="1648.5358000000001"/>
    <s v="Vietnam"/>
    <s v="VNM"/>
    <s v="Country"/>
    <x v="3"/>
    <x v="1"/>
  </r>
  <r>
    <n v="116"/>
    <s v="Zimbabwe"/>
    <n v="5"/>
    <n v="45"/>
    <n v="0"/>
    <n v="1.75"/>
    <n v="2.25"/>
    <n v="0.92"/>
    <n v="0.5"/>
    <n v="1.53"/>
    <n v="1.02"/>
    <n v="2.14"/>
    <n v="6.67"/>
    <n v="1"/>
    <n v="5.5"/>
    <n v="1.34"/>
    <n v="1.95"/>
    <n v="1.23"/>
    <n v="0.88"/>
    <n v="5.66"/>
    <n v="43.5"/>
    <n v="1.6"/>
    <n v="0"/>
    <n v="307.14"/>
    <n v="195"/>
    <n v="608.33000000000004"/>
    <n v="516.66999999999996"/>
    <n v="0"/>
    <n v="108.75"/>
    <n v="15.89"/>
    <n v="42.5"/>
    <n v="0"/>
    <n v="13.5"/>
    <n v="17"/>
    <n v="17.829999999999998"/>
    <n v="38.33"/>
    <n v="49.17"/>
    <n v="0"/>
    <n v="0"/>
    <n v="415"/>
    <n v="0"/>
    <n v="4.5"/>
    <n v="0"/>
    <n v="0"/>
    <n v="3.19"/>
    <n v="2.31"/>
    <n v="1.47"/>
    <n v="0.67"/>
    <n v="2.84"/>
    <n v="1.45"/>
    <n v="1.6"/>
    <n v="1.6"/>
    <n v="1.9"/>
    <n v="5.62"/>
    <n v="0"/>
    <n v="207.5"/>
    <n v="0"/>
    <n v="0.67319999999999991"/>
    <n v="8.9166666666666672E-2"/>
    <n v="0.73370000000000002"/>
    <n v="0.153"/>
    <n v="0.1595"/>
    <n v="0.11550000000000001"/>
    <n v="0.441"/>
    <n v="0.20100000000000001"/>
    <n v="0.43499999999999994"/>
    <n v="9.6000000000000002E-2"/>
    <n v="9.6000000000000002E-2"/>
    <n v="5.6999999999999995E-2"/>
    <n v="5.6200000000000007E-2"/>
    <n v="0.11320000000000001"/>
    <n v="3.4194666666666667"/>
    <n v="1248.1053333333334"/>
    <n v="998.48426666666683"/>
    <n v="0"/>
    <n v="0"/>
    <n v="0"/>
    <n v="0"/>
    <m/>
    <n v="99.686399999999992"/>
    <n v="0"/>
    <s v="Zimbabwe"/>
    <s v="ZWE"/>
    <s v="Country"/>
    <x v="6"/>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s v="AFG"/>
    <s v="Eastern Mediterranean"/>
    <m/>
    <x v="0"/>
    <m/>
    <n v="3.782"/>
  </r>
  <r>
    <s v="ALB"/>
    <s v="Europe"/>
    <m/>
    <x v="1"/>
    <m/>
    <n v="1.5369999999999999"/>
  </r>
  <r>
    <s v="DZA"/>
    <s v="Africa"/>
    <m/>
    <x v="2"/>
    <m/>
    <n v="2.778"/>
  </r>
  <r>
    <s v="ASM"/>
    <s v="Western Pacific"/>
    <m/>
    <x v="3"/>
    <m/>
    <n v="2.4830000000000001"/>
  </r>
  <r>
    <s v="AND"/>
    <s v="Europe"/>
    <m/>
    <x v="3"/>
    <m/>
    <n v="1.129"/>
  </r>
  <r>
    <s v="AGO"/>
    <s v="Africa"/>
    <m/>
    <x v="2"/>
    <m/>
    <n v="5.1779999999999999"/>
  </r>
  <r>
    <e v="#N/A"/>
    <s v="Americas"/>
    <m/>
    <x v="4"/>
    <m/>
    <n v="1.675"/>
  </r>
  <r>
    <s v="ATG"/>
    <s v="Americas"/>
    <m/>
    <x v="3"/>
    <m/>
    <n v="1.948"/>
  </r>
  <r>
    <s v="ARG"/>
    <s v="Americas"/>
    <m/>
    <x v="1"/>
    <m/>
    <n v="2.1930000000000001"/>
  </r>
  <r>
    <s v="ARM"/>
    <s v="Europe"/>
    <m/>
    <x v="1"/>
    <m/>
    <n v="1.76"/>
  </r>
  <r>
    <s v="ABW"/>
    <s v="Americas"/>
    <m/>
    <x v="3"/>
    <s v="(13) For statistical purposes, the data for Netherlands do not include this area."/>
    <n v="1.8859999999999999"/>
  </r>
  <r>
    <s v="AUS"/>
    <s v="Western Pacific"/>
    <m/>
    <x v="3"/>
    <s v="(15) Including Christmas Island, Cocos (Keeling) Islands and Norfolk Island."/>
    <n v="1.7809999999999999"/>
  </r>
  <r>
    <s v="AUT"/>
    <s v="Europe"/>
    <m/>
    <x v="3"/>
    <m/>
    <n v="1.575"/>
  </r>
  <r>
    <s v="AZE"/>
    <s v="Europe"/>
    <m/>
    <x v="1"/>
    <s v="(4) Including Nagorno-Karabakh."/>
    <n v="1.9870000000000001"/>
  </r>
  <r>
    <s v="BHS"/>
    <s v="Americas"/>
    <m/>
    <x v="3"/>
    <m/>
    <n v="1.706"/>
  </r>
  <r>
    <s v="BHR"/>
    <s v="Eastern Mediterranean"/>
    <m/>
    <x v="3"/>
    <m/>
    <n v="1.881"/>
  </r>
  <r>
    <s v="BGD"/>
    <s v="South-East Asia"/>
    <m/>
    <x v="2"/>
    <m/>
    <n v="1.917"/>
  </r>
  <r>
    <s v="BRB"/>
    <s v="Americas"/>
    <m/>
    <x v="3"/>
    <m/>
    <n v="1.6419999999999999"/>
  </r>
  <r>
    <s v="BLR"/>
    <s v="Europe"/>
    <m/>
    <x v="1"/>
    <m/>
    <n v="1.738"/>
  </r>
  <r>
    <s v="BEL"/>
    <s v="Europe"/>
    <m/>
    <x v="3"/>
    <m/>
    <n v="1.7270000000000001"/>
  </r>
  <r>
    <s v="BLZ"/>
    <s v="Americas"/>
    <m/>
    <x v="1"/>
    <m/>
    <n v="2.1779999999999999"/>
  </r>
  <r>
    <s v="BEN"/>
    <s v="Africa"/>
    <m/>
    <x v="2"/>
    <m/>
    <n v="4.5129999999999999"/>
  </r>
  <r>
    <s v="BMU"/>
    <s v="Americas"/>
    <m/>
    <x v="3"/>
    <m/>
    <n v="1.36"/>
  </r>
  <r>
    <s v="BTN"/>
    <s v="South-East Asia"/>
    <m/>
    <x v="2"/>
    <m/>
    <n v="1.8540000000000001"/>
  </r>
  <r>
    <s v="BOL"/>
    <s v="Americas"/>
    <m/>
    <x v="2"/>
    <m/>
    <n v="2.5579999999999998"/>
  </r>
  <r>
    <e v="#N/A"/>
    <s v="Americas"/>
    <m/>
    <x v="4"/>
    <m/>
    <n v="1.7909999999999999"/>
  </r>
  <r>
    <s v="BIH"/>
    <s v="Europe"/>
    <m/>
    <x v="1"/>
    <m/>
    <n v="1.2190000000000001"/>
  </r>
  <r>
    <s v="BWA"/>
    <s v="Africa"/>
    <m/>
    <x v="1"/>
    <m/>
    <n v="2.6749999999999998"/>
  </r>
  <r>
    <s v="BRA"/>
    <s v="Americas"/>
    <m/>
    <x v="1"/>
    <m/>
    <n v="1.663"/>
  </r>
  <r>
    <s v="VGB"/>
    <s v="Americas"/>
    <m/>
    <x v="3"/>
    <m/>
    <n v="1.37"/>
  </r>
  <r>
    <s v="BRN"/>
    <s v="Western Pacific"/>
    <m/>
    <x v="3"/>
    <m/>
    <n v="1.748"/>
  </r>
  <r>
    <s v="BGR"/>
    <s v="Europe"/>
    <m/>
    <x v="1"/>
    <m/>
    <n v="1.6160000000000001"/>
  </r>
  <r>
    <s v="BFA"/>
    <s v="Africa"/>
    <m/>
    <x v="0"/>
    <m/>
    <n v="4.7969999999999997"/>
  </r>
  <r>
    <s v="BDI"/>
    <s v="Africa"/>
    <m/>
    <x v="0"/>
    <m/>
    <n v="5.0039999999999996"/>
  </r>
  <r>
    <s v="CPV"/>
    <s v="Africa"/>
    <m/>
    <x v="2"/>
    <m/>
    <n v="2.1379999999999999"/>
  </r>
  <r>
    <s v="KHM"/>
    <s v="Western Pacific"/>
    <m/>
    <x v="2"/>
    <m/>
    <n v="2.3809999999999998"/>
  </r>
  <r>
    <s v="CMR"/>
    <s v="Africa"/>
    <m/>
    <x v="2"/>
    <m/>
    <n v="4.2649999999999997"/>
  </r>
  <r>
    <s v="CAN"/>
    <s v="Americas"/>
    <m/>
    <x v="3"/>
    <m/>
    <n v="1.4810000000000001"/>
  </r>
  <r>
    <s v="CYM"/>
    <s v="Americas"/>
    <m/>
    <x v="3"/>
    <m/>
    <n v="1.585"/>
  </r>
  <r>
    <s v="CAF"/>
    <s v="Africa"/>
    <m/>
    <x v="0"/>
    <m/>
    <n v="4.3390000000000004"/>
  </r>
  <r>
    <s v="TCD"/>
    <s v="Africa"/>
    <m/>
    <x v="0"/>
    <m/>
    <n v="5.2720000000000002"/>
  </r>
  <r>
    <s v="CHL"/>
    <s v="Americas"/>
    <m/>
    <x v="3"/>
    <m/>
    <n v="1.59"/>
  </r>
  <r>
    <s v="CHN"/>
    <s v="Western Pacific"/>
    <m/>
    <x v="1"/>
    <s v="(8) For statistical purposes, the data for China do not include Hong Kong and Macao, Special Administrative Regions (SAR) of China, and Taiwan Province of China."/>
    <n v="1.7070000000000001"/>
  </r>
  <r>
    <s v="HKG"/>
    <s v="Western Pacific"/>
    <m/>
    <x v="3"/>
    <s v="(9) As of 1 July 1997, Hong Kong became a Special Administrative Region (SAR) of China. For statistical purposes, the data for China do not include this area."/>
    <n v="1.4219999999999999"/>
  </r>
  <r>
    <s v="MAC"/>
    <s v="Western Pacific"/>
    <m/>
    <x v="3"/>
    <s v="(10) As of 20 December 1999, Macao became a Special Administrative Region (SAR) of China. For statistical purposes, the data for China do not include this area."/>
    <n v="1.3029999999999999"/>
  </r>
  <r>
    <s v="COL"/>
    <s v="Americas"/>
    <m/>
    <x v="1"/>
    <m/>
    <n v="1.718"/>
  </r>
  <r>
    <s v="COM"/>
    <s v="Africa"/>
    <m/>
    <x v="2"/>
    <m/>
    <n v="3.895"/>
  </r>
  <r>
    <s v="COG"/>
    <s v="Africa"/>
    <m/>
    <x v="2"/>
    <m/>
    <n v="4.17"/>
  </r>
  <r>
    <e v="#N/A"/>
    <s v="Western Pacific"/>
    <m/>
    <x v="4"/>
    <m/>
    <n v="2.121"/>
  </r>
  <r>
    <s v="CRI"/>
    <s v="Americas"/>
    <m/>
    <x v="1"/>
    <m/>
    <n v="1.673"/>
  </r>
  <r>
    <s v="CIV"/>
    <s v="Africa"/>
    <m/>
    <x v="2"/>
    <m/>
    <n v="4.3710000000000004"/>
  </r>
  <r>
    <s v="HRV"/>
    <s v="Europe"/>
    <m/>
    <x v="3"/>
    <m/>
    <n v="1.4059999999999999"/>
  </r>
  <r>
    <s v="CUB"/>
    <s v="Americas"/>
    <m/>
    <x v="1"/>
    <m/>
    <n v="1.569"/>
  </r>
  <r>
    <s v="CUW"/>
    <s v="Americas"/>
    <m/>
    <x v="3"/>
    <s v="(13) For statistical purposes, the data for Netherlands do not include this area."/>
    <n v="1.7130000000000001"/>
  </r>
  <r>
    <s v="CYP"/>
    <s v="Europe"/>
    <m/>
    <x v="3"/>
    <s v="(5) Refers to the whole country."/>
    <n v="1.2949999999999999"/>
  </r>
  <r>
    <s v="CZE"/>
    <s v="Europe"/>
    <m/>
    <x v="3"/>
    <m/>
    <n v="1.6890000000000001"/>
  </r>
  <r>
    <e v="#N/A"/>
    <s v="South-East Asia"/>
    <m/>
    <x v="0"/>
    <m/>
    <n v="1.86"/>
  </r>
  <r>
    <s v="COD"/>
    <s v="Africa"/>
    <m/>
    <x v="0"/>
    <m/>
    <n v="5.415"/>
  </r>
  <r>
    <s v="DNK"/>
    <s v="Europe"/>
    <m/>
    <x v="3"/>
    <s v="(21) For statistical purposes, the data for Denmark do not include Faroe Islands, and Greenland."/>
    <n v="1.7729999999999999"/>
  </r>
  <r>
    <s v="DJI"/>
    <s v="Eastern Mediterranean"/>
    <m/>
    <x v="2"/>
    <m/>
    <n v="2.4990000000000001"/>
  </r>
  <r>
    <s v="DMA"/>
    <s v="Americas"/>
    <m/>
    <x v="1"/>
    <m/>
    <n v="1.556"/>
  </r>
  <r>
    <s v="DOM"/>
    <s v="Americas"/>
    <m/>
    <x v="1"/>
    <m/>
    <n v="2.2240000000000002"/>
  </r>
  <r>
    <s v="ECU"/>
    <s v="Americas"/>
    <m/>
    <x v="1"/>
    <m/>
    <n v="2.3109999999999999"/>
  </r>
  <r>
    <s v="EGY"/>
    <s v="Eastern Mediterranean"/>
    <m/>
    <x v="2"/>
    <m/>
    <n v="3.1150000000000002"/>
  </r>
  <r>
    <s v="SLV"/>
    <s v="Americas"/>
    <m/>
    <x v="1"/>
    <m/>
    <n v="1.948"/>
  </r>
  <r>
    <s v="GNQ"/>
    <s v="Africa"/>
    <m/>
    <x v="1"/>
    <m/>
    <n v="4.1109999999999998"/>
  </r>
  <r>
    <s v="ERI"/>
    <s v="Africa"/>
    <m/>
    <x v="0"/>
    <m/>
    <n v="3.7370000000000001"/>
  </r>
  <r>
    <s v="EST"/>
    <s v="Europe"/>
    <m/>
    <x v="3"/>
    <m/>
    <n v="1.637"/>
  </r>
  <r>
    <s v="SWZ"/>
    <s v="Africa"/>
    <m/>
    <x v="2"/>
    <m/>
    <n v="2.7869999999999999"/>
  </r>
  <r>
    <s v="ETH"/>
    <s v="Africa"/>
    <m/>
    <x v="0"/>
    <m/>
    <n v="3.7770000000000001"/>
  </r>
  <r>
    <e v="#N/A"/>
    <m/>
    <m/>
    <x v="4"/>
    <m/>
    <n v="1.77"/>
  </r>
  <r>
    <s v="FRO"/>
    <m/>
    <m/>
    <x v="4"/>
    <m/>
    <n v="2.3820000000000001"/>
  </r>
  <r>
    <s v="FJI"/>
    <s v="Western Pacific"/>
    <m/>
    <x v="1"/>
    <m/>
    <n v="2.6429999999999998"/>
  </r>
  <r>
    <s v="FIN"/>
    <s v="Europe"/>
    <m/>
    <x v="3"/>
    <s v="(22) Including Åland Islands."/>
    <n v="1.4139999999999999"/>
  </r>
  <r>
    <s v="FRA"/>
    <s v="Europe"/>
    <m/>
    <x v="3"/>
    <s v="(27) For statistical purposes, the data for France do not include French Guiana, French Polynesia, Guadeloupe, Martinique, Mayotte, New Caledonia, Réunion, Saint Pierre and Miquelon, Saint Barthélemy, Saint Martin (French part), Wallis and Futuna Islands."/>
    <n v="1.8440000000000001"/>
  </r>
  <r>
    <e v="#N/A"/>
    <m/>
    <m/>
    <x v="4"/>
    <s v="(2) For statistical purposes, the data for France do not include this area."/>
    <n v="3.177"/>
  </r>
  <r>
    <s v="PYF"/>
    <s v="Western Pacific"/>
    <m/>
    <x v="3"/>
    <s v="(2) For statistical purposes, the data for France do not include this area."/>
    <n v="1.873"/>
  </r>
  <r>
    <s v="GAB"/>
    <s v="Africa"/>
    <m/>
    <x v="1"/>
    <m/>
    <n v="3.694"/>
  </r>
  <r>
    <e v="#N/A"/>
    <s v="Africa"/>
    <m/>
    <x v="0"/>
    <m/>
    <n v="4.8710000000000004"/>
  </r>
  <r>
    <s v="GEO"/>
    <s v="Europe"/>
    <m/>
    <x v="1"/>
    <s v="(6) Including Abkhazia and South Ossetia."/>
    <n v="2.0139999999999998"/>
  </r>
  <r>
    <s v="DEU"/>
    <s v="Europe"/>
    <m/>
    <x v="3"/>
    <m/>
    <n v="1.6180000000000001"/>
  </r>
  <r>
    <s v="GHA"/>
    <s v="Africa"/>
    <m/>
    <x v="2"/>
    <m/>
    <n v="3.6219999999999999"/>
  </r>
  <r>
    <s v="GIB"/>
    <m/>
    <m/>
    <x v="4"/>
    <m/>
    <n v="1.86"/>
  </r>
  <r>
    <s v="GRC"/>
    <s v="Europe"/>
    <m/>
    <x v="3"/>
    <m/>
    <n v="1.2609999999999999"/>
  </r>
  <r>
    <s v="GRL"/>
    <s v="Europe"/>
    <m/>
    <x v="3"/>
    <m/>
    <n v="1.89"/>
  </r>
  <r>
    <s v="GRD"/>
    <s v="Americas"/>
    <m/>
    <x v="1"/>
    <m/>
    <n v="1.9690000000000001"/>
  </r>
  <r>
    <e v="#N/A"/>
    <m/>
    <m/>
    <x v="4"/>
    <s v="(2) For statistical purposes, the data for France do not include this area."/>
    <n v="2.09"/>
  </r>
  <r>
    <s v="GUM"/>
    <s v="Western Pacific"/>
    <m/>
    <x v="3"/>
    <s v="(14) For statistical purposes, the data for United States of America do not include this area."/>
    <n v="2.2269999999999999"/>
  </r>
  <r>
    <s v="GTM"/>
    <s v="Americas"/>
    <m/>
    <x v="1"/>
    <m/>
    <n v="2.653"/>
  </r>
  <r>
    <s v="GIN"/>
    <s v="Africa"/>
    <m/>
    <x v="2"/>
    <m/>
    <n v="4.3419999999999996"/>
  </r>
  <r>
    <s v="GNB"/>
    <s v="Africa"/>
    <m/>
    <x v="0"/>
    <m/>
    <n v="4.1310000000000002"/>
  </r>
  <r>
    <s v="GUY"/>
    <s v="Americas"/>
    <m/>
    <x v="3"/>
    <m/>
    <n v="2.3570000000000002"/>
  </r>
  <r>
    <s v="HTI"/>
    <s v="Americas"/>
    <m/>
    <x v="2"/>
    <m/>
    <n v="2.7229999999999999"/>
  </r>
  <r>
    <e v="#N/A"/>
    <m/>
    <m/>
    <x v="4"/>
    <m/>
    <n v="1"/>
  </r>
  <r>
    <s v="HND"/>
    <s v="Americas"/>
    <m/>
    <x v="2"/>
    <m/>
    <n v="2.3050000000000002"/>
  </r>
  <r>
    <s v="HUN"/>
    <s v="Europe"/>
    <m/>
    <x v="3"/>
    <m/>
    <n v="1.5469999999999999"/>
  </r>
  <r>
    <s v="ISL"/>
    <s v="Europe"/>
    <m/>
    <x v="3"/>
    <m/>
    <n v="1.71"/>
  </r>
  <r>
    <s v="IND"/>
    <s v="South-East Asia"/>
    <m/>
    <x v="2"/>
    <m/>
    <n v="2.1280000000000001"/>
  </r>
  <r>
    <s v="IDN"/>
    <s v="South-East Asia"/>
    <m/>
    <x v="1"/>
    <m/>
    <n v="2.2109999999999999"/>
  </r>
  <r>
    <s v="IRN"/>
    <s v="Eastern Mediterranean"/>
    <m/>
    <x v="2"/>
    <m/>
    <n v="2.0960000000000001"/>
  </r>
  <r>
    <s v="IRQ"/>
    <s v="Eastern Mediterranean"/>
    <m/>
    <x v="1"/>
    <m/>
    <n v="3.4140000000000001"/>
  </r>
  <r>
    <s v="IRL"/>
    <s v="Europe"/>
    <m/>
    <x v="3"/>
    <m/>
    <n v="1.7789999999999999"/>
  </r>
  <r>
    <s v="IMN"/>
    <m/>
    <m/>
    <x v="4"/>
    <m/>
    <n v="1.6379999999999999"/>
  </r>
  <r>
    <s v="ISR"/>
    <s v="Europe"/>
    <m/>
    <x v="3"/>
    <m/>
    <n v="2.923"/>
  </r>
  <r>
    <s v="ITA"/>
    <s v="Europe"/>
    <m/>
    <x v="3"/>
    <m/>
    <n v="1.296"/>
  </r>
  <r>
    <s v="JAM"/>
    <s v="Americas"/>
    <m/>
    <x v="1"/>
    <m/>
    <n v="1.907"/>
  </r>
  <r>
    <s v="JPN"/>
    <s v="Western Pacific"/>
    <m/>
    <x v="3"/>
    <m/>
    <n v="1.369"/>
  </r>
  <r>
    <s v="JOR"/>
    <s v="Eastern Mediterranean"/>
    <m/>
    <x v="2"/>
    <m/>
    <n v="2.5430000000000001"/>
  </r>
  <r>
    <s v="KAZ"/>
    <s v="Europe"/>
    <m/>
    <x v="1"/>
    <m/>
    <n v="2.6160000000000001"/>
  </r>
  <r>
    <s v="KEN"/>
    <s v="Africa"/>
    <m/>
    <x v="2"/>
    <m/>
    <n v="3.226"/>
  </r>
  <r>
    <s v="KIR"/>
    <s v="Western Pacific"/>
    <m/>
    <x v="2"/>
    <m/>
    <n v="3.3919999999999999"/>
  </r>
  <r>
    <s v="KWT"/>
    <s v="Eastern Mediterranean"/>
    <m/>
    <x v="3"/>
    <m/>
    <n v="2.028"/>
  </r>
  <r>
    <s v="KGZ"/>
    <s v="Europe"/>
    <m/>
    <x v="2"/>
    <m/>
    <n v="2.8140000000000001"/>
  </r>
  <r>
    <e v="#N/A"/>
    <s v="Western Pacific"/>
    <m/>
    <x v="2"/>
    <m/>
    <n v="2.4569999999999999"/>
  </r>
  <r>
    <s v="LVA"/>
    <s v="Europe"/>
    <m/>
    <x v="3"/>
    <m/>
    <n v="1.748"/>
  </r>
  <r>
    <s v="LBN"/>
    <s v="Eastern Mediterranean"/>
    <m/>
    <x v="2"/>
    <m/>
    <n v="2.0139999999999998"/>
  </r>
  <r>
    <s v="LSO"/>
    <s v="Africa"/>
    <m/>
    <x v="2"/>
    <m/>
    <n v="2.9529999999999998"/>
  </r>
  <r>
    <s v="LBR"/>
    <s v="Africa"/>
    <m/>
    <x v="0"/>
    <m/>
    <n v="4.0030000000000001"/>
  </r>
  <r>
    <s v="LBY"/>
    <s v="Eastern Mediterranean"/>
    <m/>
    <x v="1"/>
    <m/>
    <n v="2.101"/>
  </r>
  <r>
    <s v="LIE"/>
    <m/>
    <m/>
    <x v="4"/>
    <m/>
    <n v="1.5409999999999999"/>
  </r>
  <r>
    <s v="LTU"/>
    <s v="Europe"/>
    <m/>
    <x v="3"/>
    <m/>
    <n v="1.7050000000000001"/>
  </r>
  <r>
    <s v="LUX"/>
    <s v="Europe"/>
    <m/>
    <x v="3"/>
    <m/>
    <n v="1.4139999999999999"/>
  </r>
  <r>
    <s v="MDG"/>
    <s v="Africa"/>
    <m/>
    <x v="0"/>
    <m/>
    <n v="3.8290000000000002"/>
  </r>
  <r>
    <s v="MWI"/>
    <s v="Africa"/>
    <m/>
    <x v="0"/>
    <m/>
    <n v="3.8719999999999999"/>
  </r>
  <r>
    <s v="MYS"/>
    <s v="Western Pacific"/>
    <m/>
    <x v="1"/>
    <s v="(12) Including Sabah and Sarawak."/>
    <n v="1.9159999999999999"/>
  </r>
  <r>
    <s v="MDV"/>
    <s v="South-East Asia"/>
    <m/>
    <x v="1"/>
    <m/>
    <n v="1.76"/>
  </r>
  <r>
    <s v="MLI"/>
    <s v="Africa"/>
    <m/>
    <x v="0"/>
    <m/>
    <n v="5.4169999999999998"/>
  </r>
  <r>
    <s v="MLT"/>
    <s v="Europe"/>
    <m/>
    <x v="3"/>
    <m/>
    <n v="1.5109999999999999"/>
  </r>
  <r>
    <s v="MHL"/>
    <s v="Western Pacific"/>
    <m/>
    <x v="1"/>
    <m/>
    <n v="2.7250000000000001"/>
  </r>
  <r>
    <e v="#N/A"/>
    <m/>
    <m/>
    <x v="4"/>
    <s v="(2) For statistical purposes, the data for France do not include this area."/>
    <n v="1.823"/>
  </r>
  <r>
    <s v="MRT"/>
    <s v="Africa"/>
    <m/>
    <x v="2"/>
    <m/>
    <n v="4.2960000000000003"/>
  </r>
  <r>
    <s v="MUS"/>
    <s v="Africa"/>
    <m/>
    <x v="1"/>
    <s v="(1) Including Agalega, Rodrigues and Saint Brandon."/>
    <n v="1.341"/>
  </r>
  <r>
    <e v="#N/A"/>
    <m/>
    <m/>
    <x v="4"/>
    <s v="(2) For statistical purposes, the data for France do not include this area."/>
    <n v="3.4089999999999998"/>
  </r>
  <r>
    <s v="MEX"/>
    <s v="Americas"/>
    <m/>
    <x v="1"/>
    <m/>
    <n v="2.0150000000000001"/>
  </r>
  <r>
    <e v="#N/A"/>
    <s v="Western Pacific"/>
    <m/>
    <x v="2"/>
    <m/>
    <n v="2.8530000000000002"/>
  </r>
  <r>
    <s v="MCO"/>
    <s v="Europe"/>
    <m/>
    <x v="3"/>
    <m/>
    <n v="2.4"/>
  </r>
  <r>
    <s v="MNG"/>
    <s v="Western Pacific"/>
    <m/>
    <x v="2"/>
    <m/>
    <n v="2.7229999999999999"/>
  </r>
  <r>
    <s v="MNE"/>
    <s v="Europe"/>
    <m/>
    <x v="1"/>
    <m/>
    <n v="1.7430000000000001"/>
  </r>
  <r>
    <e v="#N/A"/>
    <s v="Americas"/>
    <m/>
    <x v="4"/>
    <m/>
    <n v="1.6870000000000001"/>
  </r>
  <r>
    <s v="MAR"/>
    <s v="Eastern Mediterranean"/>
    <m/>
    <x v="2"/>
    <m/>
    <n v="2.2839999999999998"/>
  </r>
  <r>
    <s v="MOZ"/>
    <s v="Africa"/>
    <m/>
    <x v="0"/>
    <m/>
    <n v="4.508"/>
  </r>
  <r>
    <s v="MMR"/>
    <s v="South-East Asia"/>
    <m/>
    <x v="2"/>
    <m/>
    <n v="2.0640000000000001"/>
  </r>
  <r>
    <s v="NAM"/>
    <s v="Africa"/>
    <m/>
    <x v="1"/>
    <m/>
    <n v="3.15"/>
  </r>
  <r>
    <s v="NRU"/>
    <s v="Western Pacific"/>
    <m/>
    <x v="3"/>
    <m/>
    <n v="3.363"/>
  </r>
  <r>
    <s v="NPL"/>
    <s v="South-East Asia"/>
    <m/>
    <x v="2"/>
    <m/>
    <n v="1.778"/>
  </r>
  <r>
    <s v="NLD"/>
    <s v="Europe"/>
    <m/>
    <x v="3"/>
    <s v="(28) For statistical purposes, the data for Netherlands do not include Aruba, Bonaire, Sint Eustatius and Saba, Curaçao, and Sint Maarten (Dutch part)."/>
    <n v="1.6779999999999999"/>
  </r>
  <r>
    <s v="NCL"/>
    <s v="Western Pacific"/>
    <m/>
    <x v="3"/>
    <s v="(2) For statistical purposes, the data for France do not include this area."/>
    <n v="1.891"/>
  </r>
  <r>
    <s v="NZL"/>
    <s v="Western Pacific"/>
    <m/>
    <x v="3"/>
    <s v="(16) For statistical purposes, the data for New Zealand do not include Cook Islands, Niue, and Tokelau."/>
    <n v="1.841"/>
  </r>
  <r>
    <s v="NIC"/>
    <s v="Americas"/>
    <m/>
    <x v="2"/>
    <m/>
    <n v="2.2669999999999999"/>
  </r>
  <r>
    <s v="NER"/>
    <s v="Africa"/>
    <m/>
    <x v="0"/>
    <m/>
    <n v="6.4619999999999997"/>
  </r>
  <r>
    <s v="NGA"/>
    <s v="Africa"/>
    <m/>
    <x v="2"/>
    <m/>
    <n v="5.0430000000000001"/>
  </r>
  <r>
    <e v="#N/A"/>
    <s v="Western Pacific"/>
    <m/>
    <x v="4"/>
    <m/>
    <n v="2.0979999999999999"/>
  </r>
  <r>
    <s v="MKD"/>
    <s v="Europe"/>
    <m/>
    <x v="1"/>
    <m/>
    <n v="1.4650000000000001"/>
  </r>
  <r>
    <s v="MNP"/>
    <s v="Western Pacific"/>
    <m/>
    <x v="3"/>
    <m/>
    <n v="2.0019999999999998"/>
  </r>
  <r>
    <s v="NOR"/>
    <s v="Europe"/>
    <m/>
    <x v="3"/>
    <s v="(23) Including Svalbard and Jan Mayen Islands."/>
    <n v="1.696"/>
  </r>
  <r>
    <s v="PSE"/>
    <s v="Eastern Mediterranean"/>
    <m/>
    <x v="1"/>
    <s v="(7) Including East Jerusalem."/>
    <n v="3.3220000000000001"/>
  </r>
  <r>
    <s v="OMN"/>
    <s v="Eastern Mediterranean"/>
    <m/>
    <x v="3"/>
    <m/>
    <n v="2.581"/>
  </r>
  <r>
    <s v="PAK"/>
    <s v="Eastern Mediterranean"/>
    <m/>
    <x v="2"/>
    <m/>
    <n v="3.214"/>
  </r>
  <r>
    <s v="PLW"/>
    <s v="Western Pacific"/>
    <m/>
    <x v="1"/>
    <m/>
    <n v="2.1019999999999999"/>
  </r>
  <r>
    <s v="PAN"/>
    <s v="Americas"/>
    <m/>
    <x v="3"/>
    <m/>
    <n v="2.3559999999999999"/>
  </r>
  <r>
    <s v="PNG"/>
    <s v="Western Pacific"/>
    <m/>
    <x v="2"/>
    <m/>
    <n v="3.3559999999999999"/>
  </r>
  <r>
    <s v="PRY"/>
    <s v="Americas"/>
    <m/>
    <x v="1"/>
    <m/>
    <n v="2.3170000000000002"/>
  </r>
  <r>
    <s v="PER"/>
    <s v="Americas"/>
    <m/>
    <x v="1"/>
    <m/>
    <n v="2.1509999999999998"/>
  </r>
  <r>
    <s v="PHL"/>
    <s v="Western Pacific"/>
    <m/>
    <x v="2"/>
    <m/>
    <n v="2.431"/>
  </r>
  <r>
    <s v="POL"/>
    <s v="Europe"/>
    <m/>
    <x v="3"/>
    <m/>
    <n v="1.472"/>
  </r>
  <r>
    <s v="PRT"/>
    <s v="Europe"/>
    <m/>
    <x v="3"/>
    <m/>
    <n v="1.353"/>
  </r>
  <r>
    <s v="PRI"/>
    <s v="Americas"/>
    <m/>
    <x v="3"/>
    <s v="(14) For statistical purposes, the data for United States of America do not include this area."/>
    <n v="1.1659999999999999"/>
  </r>
  <r>
    <s v="QAT"/>
    <s v="Eastern Mediterranean"/>
    <m/>
    <x v="3"/>
    <m/>
    <n v="1.7669999999999999"/>
  </r>
  <r>
    <s v="KOR"/>
    <s v="Western Pacific"/>
    <m/>
    <x v="3"/>
    <m/>
    <n v="1.071"/>
  </r>
  <r>
    <s v="MDA"/>
    <s v="Europe"/>
    <m/>
    <x v="1"/>
    <s v="(18) Including Transnistria."/>
    <n v="1.3140000000000001"/>
  </r>
  <r>
    <e v="#N/A"/>
    <m/>
    <m/>
    <x v="4"/>
    <s v="(2) For statistical purposes, the data for France do not include this area."/>
    <n v="2.1480000000000001"/>
  </r>
  <r>
    <s v="ROU"/>
    <s v="Europe"/>
    <m/>
    <x v="3"/>
    <m/>
    <n v="1.653"/>
  </r>
  <r>
    <s v="RUS"/>
    <s v="Europe"/>
    <m/>
    <x v="1"/>
    <m/>
    <n v="1.829"/>
  </r>
  <r>
    <s v="RWA"/>
    <s v="Africa"/>
    <m/>
    <x v="0"/>
    <m/>
    <n v="3.706"/>
  </r>
  <r>
    <e v="#N/A"/>
    <m/>
    <m/>
    <x v="4"/>
    <m/>
    <n v="1.92"/>
  </r>
  <r>
    <e v="#N/A"/>
    <m/>
    <m/>
    <x v="4"/>
    <m/>
    <n v="1.6160000000000001"/>
  </r>
  <r>
    <e v="#N/A"/>
    <s v="Americas"/>
    <m/>
    <x v="3"/>
    <m/>
    <n v="1.575"/>
  </r>
  <r>
    <e v="#N/A"/>
    <s v="Americas"/>
    <m/>
    <x v="1"/>
    <m/>
    <n v="1.3759999999999999"/>
  </r>
  <r>
    <e v="#N/A"/>
    <m/>
    <m/>
    <x v="4"/>
    <m/>
    <n v="2.6419999999999999"/>
  </r>
  <r>
    <e v="#N/A"/>
    <m/>
    <m/>
    <x v="4"/>
    <m/>
    <n v="1.6020000000000001"/>
  </r>
  <r>
    <e v="#N/A"/>
    <s v="Americas"/>
    <m/>
    <x v="1"/>
    <m/>
    <n v="1.8029999999999999"/>
  </r>
  <r>
    <s v="WSM"/>
    <s v="Western Pacific"/>
    <m/>
    <x v="2"/>
    <m/>
    <n v="3.6560000000000001"/>
  </r>
  <r>
    <s v="SMR"/>
    <s v="Europe"/>
    <m/>
    <x v="3"/>
    <m/>
    <n v="1.2909999999999999"/>
  </r>
  <r>
    <e v="#N/A"/>
    <s v="Africa"/>
    <m/>
    <x v="2"/>
    <m/>
    <n v="4.056"/>
  </r>
  <r>
    <s v="SAU"/>
    <s v="Eastern Mediterranean"/>
    <m/>
    <x v="3"/>
    <m/>
    <n v="2.153"/>
  </r>
  <r>
    <s v="SEN"/>
    <s v="Africa"/>
    <m/>
    <x v="2"/>
    <m/>
    <n v="4.3120000000000003"/>
  </r>
  <r>
    <s v="SRB"/>
    <s v="Europe"/>
    <m/>
    <x v="1"/>
    <s v="(25) Including Kosovo."/>
    <n v="1.42"/>
  </r>
  <r>
    <s v="SYC"/>
    <s v="Africa"/>
    <m/>
    <x v="3"/>
    <m/>
    <n v="2.335"/>
  </r>
  <r>
    <s v="SLE"/>
    <s v="Africa"/>
    <m/>
    <x v="0"/>
    <m/>
    <n v="3.8109999999999999"/>
  </r>
  <r>
    <s v="SGP"/>
    <s v="Western Pacific"/>
    <m/>
    <x v="3"/>
    <m/>
    <n v="1.2450000000000001"/>
  </r>
  <r>
    <s v="SXM"/>
    <s v="Americas"/>
    <m/>
    <x v="3"/>
    <m/>
    <n v="1.7509999999999999"/>
  </r>
  <r>
    <s v="SVK"/>
    <s v="Europe"/>
    <m/>
    <x v="3"/>
    <m/>
    <n v="1.5589999999999999"/>
  </r>
  <r>
    <s v="SVN"/>
    <s v="Europe"/>
    <m/>
    <x v="3"/>
    <m/>
    <n v="1.64"/>
  </r>
  <r>
    <s v="SLB"/>
    <s v="Western Pacific"/>
    <m/>
    <x v="2"/>
    <m/>
    <n v="4.1289999999999996"/>
  </r>
  <r>
    <s v="SOM"/>
    <s v="Eastern Mediterranean"/>
    <m/>
    <x v="0"/>
    <m/>
    <n v="5.6159999999999997"/>
  </r>
  <r>
    <s v="ZAF"/>
    <s v="Africa"/>
    <m/>
    <x v="1"/>
    <m/>
    <n v="2.298"/>
  </r>
  <r>
    <s v="SSD"/>
    <s v="Africa"/>
    <m/>
    <x v="0"/>
    <m/>
    <n v="4.3250000000000002"/>
  </r>
  <r>
    <s v="ESP"/>
    <s v="Europe"/>
    <m/>
    <x v="3"/>
    <s v="(26) Including Canary Islands, Ceuta and Melilla."/>
    <n v="1.393"/>
  </r>
  <r>
    <s v="LKA"/>
    <s v="South-East Asia"/>
    <m/>
    <x v="2"/>
    <m/>
    <n v="2.1230000000000002"/>
  </r>
  <r>
    <s v="SDN"/>
    <s v="Eastern Mediterranean"/>
    <m/>
    <x v="0"/>
    <m/>
    <n v="4.1269999999999998"/>
  </r>
  <r>
    <s v="SUR"/>
    <s v="Americas"/>
    <m/>
    <x v="1"/>
    <m/>
    <n v="2.3050000000000002"/>
  </r>
  <r>
    <s v="SWE"/>
    <s v="Europe"/>
    <m/>
    <x v="3"/>
    <m/>
    <n v="1.841"/>
  </r>
  <r>
    <s v="CHE"/>
    <s v="Europe"/>
    <m/>
    <x v="3"/>
    <m/>
    <n v="1.5580000000000001"/>
  </r>
  <r>
    <s v="SYR"/>
    <s v="Eastern Mediterranean"/>
    <m/>
    <x v="0"/>
    <m/>
    <n v="2.625"/>
  </r>
  <r>
    <s v="TWN"/>
    <m/>
    <m/>
    <x v="4"/>
    <s v="(11) For statistical purposes, the data for China do not include this area."/>
    <n v="1.242"/>
  </r>
  <r>
    <s v="TJK"/>
    <s v="Europe"/>
    <m/>
    <x v="2"/>
    <m/>
    <n v="3.391"/>
  </r>
  <r>
    <s v="THA"/>
    <s v="South-East Asia"/>
    <m/>
    <x v="1"/>
    <m/>
    <n v="1.456"/>
  </r>
  <r>
    <s v="TLS"/>
    <s v="South-East Asia"/>
    <m/>
    <x v="2"/>
    <m/>
    <n v="3.5609999999999999"/>
  </r>
  <r>
    <s v="TGO"/>
    <s v="Africa"/>
    <m/>
    <x v="0"/>
    <m/>
    <n v="4.032"/>
  </r>
  <r>
    <e v="#N/A"/>
    <s v="Western Pacific"/>
    <m/>
    <x v="4"/>
    <m/>
    <n v="2.3719999999999999"/>
  </r>
  <r>
    <s v="TON"/>
    <s v="Western Pacific"/>
    <m/>
    <x v="1"/>
    <m/>
    <n v="3.3780000000000001"/>
  </r>
  <r>
    <s v="TTO"/>
    <s v="Americas"/>
    <m/>
    <x v="3"/>
    <m/>
    <n v="1.6679999999999999"/>
  </r>
  <r>
    <s v="TUN"/>
    <s v="Eastern Mediterranean"/>
    <m/>
    <x v="2"/>
    <m/>
    <n v="2.089"/>
  </r>
  <r>
    <s v="TUR"/>
    <s v="Europe"/>
    <m/>
    <x v="1"/>
    <m/>
    <n v="1.988"/>
  </r>
  <r>
    <s v="TKM"/>
    <s v="Europe"/>
    <m/>
    <x v="1"/>
    <m/>
    <n v="2.609"/>
  </r>
  <r>
    <s v="TCA"/>
    <s v="Americas"/>
    <m/>
    <x v="3"/>
    <m/>
    <n v="1.6040000000000001"/>
  </r>
  <r>
    <s v="TUV"/>
    <s v="Western Pacific"/>
    <m/>
    <x v="1"/>
    <m/>
    <n v="3.09"/>
  </r>
  <r>
    <s v="UGA"/>
    <s v="Africa"/>
    <m/>
    <x v="0"/>
    <m/>
    <n v="4.3739999999999997"/>
  </r>
  <r>
    <s v="UKR"/>
    <s v="Europe"/>
    <m/>
    <x v="2"/>
    <s v="(19) Including Crimea."/>
    <n v="1.4370000000000001"/>
  </r>
  <r>
    <s v="ARE"/>
    <s v="Eastern Mediterranean"/>
    <m/>
    <x v="3"/>
    <m/>
    <n v="1.3420000000000001"/>
  </r>
  <r>
    <s v="GBR"/>
    <s v="Europe"/>
    <m/>
    <x v="3"/>
    <s v="(24)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
    <n v="1.7509999999999999"/>
  </r>
  <r>
    <s v="TZA"/>
    <s v="Africa"/>
    <m/>
    <x v="2"/>
    <s v="(3) Including Zanzibar."/>
    <n v="4.5990000000000002"/>
  </r>
  <r>
    <s v="USA"/>
    <s v="Americas"/>
    <m/>
    <x v="3"/>
    <s v="(29) For statistical purposes, the data for United States of America do not include American Samoa, Guam, Northern Mariana Islands, Puerto Rico, and United States Virgin Islands."/>
    <n v="1.782"/>
  </r>
  <r>
    <e v="#N/A"/>
    <s v="Americas"/>
    <m/>
    <x v="3"/>
    <s v="(14) For statistical purposes, the data for United States of America do not include this area."/>
    <n v="1.958"/>
  </r>
  <r>
    <s v="URY"/>
    <s v="Americas"/>
    <m/>
    <x v="3"/>
    <m/>
    <n v="1.921"/>
  </r>
  <r>
    <s v="UZB"/>
    <s v="Europe"/>
    <m/>
    <x v="2"/>
    <m/>
    <n v="2.302"/>
  </r>
  <r>
    <s v="VUT"/>
    <s v="Western Pacific"/>
    <m/>
    <x v="2"/>
    <m/>
    <n v="3.601"/>
  </r>
  <r>
    <s v="VEN"/>
    <s v="Americas"/>
    <m/>
    <x v="4"/>
    <m/>
    <n v="2.1749999999999998"/>
  </r>
  <r>
    <s v="VNM"/>
    <s v="Western Pacific"/>
    <m/>
    <x v="2"/>
    <m/>
    <n v="2.02"/>
  </r>
  <r>
    <e v="#N/A"/>
    <s v="Western Pacific"/>
    <m/>
    <x v="4"/>
    <m/>
    <n v="1.643"/>
  </r>
  <r>
    <e v="#N/A"/>
    <m/>
    <m/>
    <x v="4"/>
    <m/>
    <n v="2.2589999999999999"/>
  </r>
  <r>
    <s v="YEM"/>
    <s v="Eastern Mediterranean"/>
    <m/>
    <x v="0"/>
    <m/>
    <n v="3.3849999999999998"/>
  </r>
  <r>
    <s v="ZMB"/>
    <s v="Africa"/>
    <m/>
    <x v="2"/>
    <m/>
    <n v="4.3460000000000001"/>
  </r>
  <r>
    <s v="ZWE"/>
    <s v="Africa"/>
    <m/>
    <x v="2"/>
    <m/>
    <n v="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9A17B-F2FE-544A-9339-4ECDE5F7EDFC}" name="PivotTable14"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66:H75" firstHeaderRow="1" firstDataRow="2" firstDataCol="1"/>
  <pivotFields count="86">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164" showAll="0"/>
    <pivotField numFmtId="165" showAll="0"/>
    <pivotField numFmtId="165" showAll="0"/>
    <pivotField numFmtId="165" showAll="0"/>
    <pivotField numFmtId="165" showAll="0"/>
    <pivotField dataField="1" numFmtId="165" showAll="0"/>
    <pivotField numFmtId="165" showAll="0"/>
    <pivotField showAll="0"/>
    <pivotField numFmtId="165" showAll="0"/>
    <pivotField numFmtId="165" showAll="0"/>
    <pivotField showAll="0"/>
    <pivotField showAll="0"/>
    <pivotField showAll="0"/>
    <pivotField axis="axisRow" showAll="0">
      <items count="8">
        <item x="3"/>
        <item x="0"/>
        <item x="2"/>
        <item x="1"/>
        <item x="5"/>
        <item x="4"/>
        <item x="6"/>
        <item t="default"/>
      </items>
    </pivotField>
    <pivotField axis="axisCol" showAll="0">
      <items count="6">
        <item h="1" m="1" x="4"/>
        <item x="2"/>
        <item x="3"/>
        <item x="1"/>
        <item x="0"/>
        <item t="default"/>
      </items>
    </pivotField>
  </pivotFields>
  <rowFields count="1">
    <field x="84"/>
  </rowFields>
  <rowItems count="8">
    <i>
      <x/>
    </i>
    <i>
      <x v="1"/>
    </i>
    <i>
      <x v="2"/>
    </i>
    <i>
      <x v="3"/>
    </i>
    <i>
      <x v="4"/>
    </i>
    <i>
      <x v="5"/>
    </i>
    <i>
      <x v="6"/>
    </i>
    <i t="grand">
      <x/>
    </i>
  </rowItems>
  <colFields count="1">
    <field x="85"/>
  </colFields>
  <colItems count="5">
    <i>
      <x v="1"/>
    </i>
    <i>
      <x v="2"/>
    </i>
    <i>
      <x v="3"/>
    </i>
    <i>
      <x v="4"/>
    </i>
    <i t="grand">
      <x/>
    </i>
  </colItems>
  <dataFields count="1">
    <dataField name="Average of Housing Single _x000a_URBAN_x000a_ (apt. 1bed.) [$/year]" fld="76" subtotal="average" baseField="0" baseItem="0"/>
  </dataFields>
  <formats count="10">
    <format dxfId="14">
      <pivotArea collapsedLevelsAreSubtotals="1" fieldPosition="0">
        <references count="1">
          <reference field="84" count="0"/>
        </references>
      </pivotArea>
    </format>
    <format dxfId="13">
      <pivotArea grandRow="1" outline="0" collapsedLevelsAreSubtotals="1" fieldPosition="0"/>
    </format>
    <format dxfId="12">
      <pivotArea field="85" grandRow="1" outline="0" collapsedLevelsAreSubtotals="1" axis="axisCol" fieldPosition="0">
        <references count="1">
          <reference field="85" count="1" selected="0">
            <x v="1"/>
          </reference>
        </references>
      </pivotArea>
    </format>
    <format dxfId="11">
      <pivotArea dataOnly="0" labelOnly="1" fieldPosition="0">
        <references count="1">
          <reference field="85" count="0"/>
        </references>
      </pivotArea>
    </format>
    <format dxfId="10">
      <pivotArea dataOnly="0" labelOnly="1" grandCol="1" outline="0" fieldPosition="0"/>
    </format>
    <format dxfId="9">
      <pivotArea dataOnly="0" labelOnly="1" fieldPosition="0">
        <references count="1">
          <reference field="85" count="0"/>
        </references>
      </pivotArea>
    </format>
    <format dxfId="8">
      <pivotArea dataOnly="0" labelOnly="1" grandCol="1" outline="0" fieldPosition="0"/>
    </format>
    <format dxfId="7">
      <pivotArea dataOnly="0" labelOnly="1" fieldPosition="0">
        <references count="1">
          <reference field="85" count="0"/>
        </references>
      </pivotArea>
    </format>
    <format dxfId="6">
      <pivotArea dataOnly="0" labelOnly="1" grandCol="1" outline="0"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8F94A8-4936-4E44-A0B3-E808C01B62F5}" name="PivotTable9"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9:H38" firstHeaderRow="1" firstDataRow="2" firstDataCol="1"/>
  <pivotFields count="86">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164" showAll="0"/>
    <pivotField numFmtId="165" showAll="0"/>
    <pivotField numFmtId="165" showAll="0"/>
    <pivotField numFmtId="165" showAll="0"/>
    <pivotField numFmtId="165" showAll="0"/>
    <pivotField numFmtId="165" showAll="0"/>
    <pivotField numFmtId="165" showAll="0"/>
    <pivotField showAll="0"/>
    <pivotField numFmtId="165" showAll="0"/>
    <pivotField dataField="1" numFmtId="165" showAll="0"/>
    <pivotField showAll="0"/>
    <pivotField showAll="0"/>
    <pivotField showAll="0"/>
    <pivotField axis="axisRow" showAll="0">
      <items count="8">
        <item x="3"/>
        <item x="0"/>
        <item x="2"/>
        <item x="1"/>
        <item x="5"/>
        <item x="4"/>
        <item x="6"/>
        <item t="default"/>
      </items>
    </pivotField>
    <pivotField axis="axisCol" showAll="0">
      <items count="6">
        <item h="1" m="1" x="4"/>
        <item x="2"/>
        <item x="3"/>
        <item x="1"/>
        <item x="0"/>
        <item t="default"/>
      </items>
    </pivotField>
  </pivotFields>
  <rowFields count="1">
    <field x="84"/>
  </rowFields>
  <rowItems count="8">
    <i>
      <x/>
    </i>
    <i>
      <x v="1"/>
    </i>
    <i>
      <x v="2"/>
    </i>
    <i>
      <x v="3"/>
    </i>
    <i>
      <x v="4"/>
    </i>
    <i>
      <x v="5"/>
    </i>
    <i>
      <x v="6"/>
    </i>
    <i t="grand">
      <x/>
    </i>
  </rowItems>
  <colFields count="1">
    <field x="85"/>
  </colFields>
  <colItems count="5">
    <i>
      <x v="1"/>
    </i>
    <i>
      <x v="2"/>
    </i>
    <i>
      <x v="3"/>
    </i>
    <i>
      <x v="4"/>
    </i>
    <i t="grand">
      <x/>
    </i>
  </colItems>
  <dataFields count="1">
    <dataField name="Average of NFNH Cost Kid" fld="80" subtotal="average" baseField="0" baseItem="0"/>
  </dataFields>
  <formats count="10">
    <format dxfId="24">
      <pivotArea collapsedLevelsAreSubtotals="1" fieldPosition="0">
        <references count="1">
          <reference field="84" count="0"/>
        </references>
      </pivotArea>
    </format>
    <format dxfId="23">
      <pivotArea grandRow="1" outline="0" collapsedLevelsAreSubtotals="1" fieldPosition="0"/>
    </format>
    <format dxfId="22">
      <pivotArea field="85" grandRow="1" outline="0" collapsedLevelsAreSubtotals="1" axis="axisCol" fieldPosition="0">
        <references count="1">
          <reference field="85" count="1" selected="0">
            <x v="1"/>
          </reference>
        </references>
      </pivotArea>
    </format>
    <format dxfId="21">
      <pivotArea dataOnly="0" labelOnly="1" fieldPosition="0">
        <references count="1">
          <reference field="85" count="0"/>
        </references>
      </pivotArea>
    </format>
    <format dxfId="20">
      <pivotArea dataOnly="0" labelOnly="1" grandCol="1" outline="0" fieldPosition="0"/>
    </format>
    <format dxfId="19">
      <pivotArea dataOnly="0" labelOnly="1" fieldPosition="0">
        <references count="1">
          <reference field="85" count="0"/>
        </references>
      </pivotArea>
    </format>
    <format dxfId="18">
      <pivotArea dataOnly="0" labelOnly="1" grandCol="1" outline="0" fieldPosition="0"/>
    </format>
    <format dxfId="17">
      <pivotArea dataOnly="0" labelOnly="1" fieldPosition="0">
        <references count="1">
          <reference field="85" count="0"/>
        </references>
      </pivotArea>
    </format>
    <format dxfId="16">
      <pivotArea dataOnly="0" labelOnly="1" grandCol="1" outline="0"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813F94-6B52-0041-A7C9-B4F5EED72EF0}" name="PivotTable8"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6:H25" firstHeaderRow="1" firstDataRow="2" firstDataCol="1"/>
  <pivotFields count="86">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164" showAll="0"/>
    <pivotField numFmtId="165" showAll="0"/>
    <pivotField numFmtId="165" showAll="0"/>
    <pivotField numFmtId="165" showAll="0"/>
    <pivotField numFmtId="165" showAll="0"/>
    <pivotField numFmtId="165" showAll="0"/>
    <pivotField numFmtId="165" showAll="0"/>
    <pivotField showAll="0"/>
    <pivotField dataField="1" numFmtId="165" showAll="0"/>
    <pivotField numFmtId="165" showAll="0"/>
    <pivotField showAll="0"/>
    <pivotField showAll="0"/>
    <pivotField showAll="0"/>
    <pivotField axis="axisRow" showAll="0">
      <items count="8">
        <item x="3"/>
        <item x="0"/>
        <item x="2"/>
        <item x="1"/>
        <item x="5"/>
        <item x="4"/>
        <item x="6"/>
        <item t="default"/>
      </items>
    </pivotField>
    <pivotField axis="axisCol" showAll="0">
      <items count="6">
        <item h="1" m="1" x="4"/>
        <item x="2"/>
        <item x="3"/>
        <item x="1"/>
        <item x="0"/>
        <item t="default"/>
      </items>
    </pivotField>
  </pivotFields>
  <rowFields count="1">
    <field x="84"/>
  </rowFields>
  <rowItems count="8">
    <i>
      <x/>
    </i>
    <i>
      <x v="1"/>
    </i>
    <i>
      <x v="2"/>
    </i>
    <i>
      <x v="3"/>
    </i>
    <i>
      <x v="4"/>
    </i>
    <i>
      <x v="5"/>
    </i>
    <i>
      <x v="6"/>
    </i>
    <i t="grand">
      <x/>
    </i>
  </rowItems>
  <colFields count="1">
    <field x="85"/>
  </colFields>
  <colItems count="5">
    <i>
      <x v="1"/>
    </i>
    <i>
      <x v="2"/>
    </i>
    <i>
      <x v="3"/>
    </i>
    <i>
      <x v="4"/>
    </i>
    <i t="grand">
      <x/>
    </i>
  </colItems>
  <dataFields count="1">
    <dataField name="Average of NFNH Cost Adult" fld="79" subtotal="average" baseField="0" baseItem="0" numFmtId="165"/>
  </dataFields>
  <formats count="10">
    <format dxfId="34">
      <pivotArea collapsedLevelsAreSubtotals="1" fieldPosition="0">
        <references count="1">
          <reference field="84" count="0"/>
        </references>
      </pivotArea>
    </format>
    <format dxfId="33">
      <pivotArea grandRow="1" outline="0" collapsedLevelsAreSubtotals="1" fieldPosition="0"/>
    </format>
    <format dxfId="32">
      <pivotArea field="85" grandRow="1" outline="0" collapsedLevelsAreSubtotals="1" axis="axisCol" fieldPosition="0">
        <references count="1">
          <reference field="85" count="1" selected="0">
            <x v="1"/>
          </reference>
        </references>
      </pivotArea>
    </format>
    <format dxfId="31">
      <pivotArea dataOnly="0" labelOnly="1" fieldPosition="0">
        <references count="1">
          <reference field="85" count="0"/>
        </references>
      </pivotArea>
    </format>
    <format dxfId="30">
      <pivotArea dataOnly="0" labelOnly="1" grandCol="1" outline="0" fieldPosition="0"/>
    </format>
    <format dxfId="29">
      <pivotArea dataOnly="0" labelOnly="1" fieldPosition="0">
        <references count="1">
          <reference field="85" count="0"/>
        </references>
      </pivotArea>
    </format>
    <format dxfId="28">
      <pivotArea dataOnly="0" labelOnly="1" grandCol="1" outline="0" fieldPosition="0"/>
    </format>
    <format dxfId="27">
      <pivotArea dataOnly="0" labelOnly="1" fieldPosition="0">
        <references count="1">
          <reference field="85" count="0"/>
        </references>
      </pivotArea>
    </format>
    <format dxfId="26">
      <pivotArea dataOnly="0" labelOnly="1" grandCol="1" outline="0"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EAEBD6-0D8A-584C-90ED-31732EC3F392}" name="PivotTable10"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2:H51" firstHeaderRow="1" firstDataRow="2" firstDataCol="1"/>
  <pivotFields count="86">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164" showAll="0"/>
    <pivotField numFmtId="165" showAll="0"/>
    <pivotField numFmtId="165" showAll="0"/>
    <pivotField dataField="1" numFmtId="165" showAll="0"/>
    <pivotField numFmtId="165" showAll="0"/>
    <pivotField numFmtId="165" showAll="0"/>
    <pivotField numFmtId="165" showAll="0"/>
    <pivotField showAll="0"/>
    <pivotField numFmtId="165" showAll="0"/>
    <pivotField numFmtId="165" showAll="0"/>
    <pivotField showAll="0"/>
    <pivotField showAll="0"/>
    <pivotField showAll="0"/>
    <pivotField axis="axisRow" showAll="0">
      <items count="8">
        <item x="3"/>
        <item x="0"/>
        <item x="2"/>
        <item x="1"/>
        <item x="5"/>
        <item x="4"/>
        <item x="6"/>
        <item t="default"/>
      </items>
    </pivotField>
    <pivotField axis="axisCol" showAll="0">
      <items count="6">
        <item h="1" m="1" x="4"/>
        <item x="2"/>
        <item x="3"/>
        <item x="1"/>
        <item x="0"/>
        <item t="default"/>
      </items>
    </pivotField>
  </pivotFields>
  <rowFields count="1">
    <field x="84"/>
  </rowFields>
  <rowItems count="8">
    <i>
      <x/>
    </i>
    <i>
      <x v="1"/>
    </i>
    <i>
      <x v="2"/>
    </i>
    <i>
      <x v="3"/>
    </i>
    <i>
      <x v="4"/>
    </i>
    <i>
      <x v="5"/>
    </i>
    <i>
      <x v="6"/>
    </i>
    <i t="grand">
      <x/>
    </i>
  </rowItems>
  <colFields count="1">
    <field x="85"/>
  </colFields>
  <colItems count="5">
    <i>
      <x v="1"/>
    </i>
    <i>
      <x v="2"/>
    </i>
    <i>
      <x v="3"/>
    </i>
    <i>
      <x v="4"/>
    </i>
    <i t="grand">
      <x/>
    </i>
  </colItems>
  <dataFields count="1">
    <dataField name="Average of Housing Family _x000a_URBAN_x000a_ (apt. 3bed.) [$/year]" fld="74" subtotal="average" baseField="0" baseItem="0"/>
  </dataFields>
  <formats count="10">
    <format dxfId="44">
      <pivotArea collapsedLevelsAreSubtotals="1" fieldPosition="0">
        <references count="1">
          <reference field="84" count="0"/>
        </references>
      </pivotArea>
    </format>
    <format dxfId="43">
      <pivotArea grandRow="1" outline="0" collapsedLevelsAreSubtotals="1" fieldPosition="0"/>
    </format>
    <format dxfId="42">
      <pivotArea field="85" grandRow="1" outline="0" collapsedLevelsAreSubtotals="1" axis="axisCol" fieldPosition="0">
        <references count="1">
          <reference field="85" count="1" selected="0">
            <x v="1"/>
          </reference>
        </references>
      </pivotArea>
    </format>
    <format dxfId="41">
      <pivotArea dataOnly="0" labelOnly="1" fieldPosition="0">
        <references count="1">
          <reference field="85" count="0"/>
        </references>
      </pivotArea>
    </format>
    <format dxfId="40">
      <pivotArea dataOnly="0" labelOnly="1" grandCol="1" outline="0" fieldPosition="0"/>
    </format>
    <format dxfId="39">
      <pivotArea dataOnly="0" labelOnly="1" fieldPosition="0">
        <references count="1">
          <reference field="85" count="0"/>
        </references>
      </pivotArea>
    </format>
    <format dxfId="38">
      <pivotArea dataOnly="0" labelOnly="1" grandCol="1" outline="0" fieldPosition="0"/>
    </format>
    <format dxfId="37">
      <pivotArea dataOnly="0" labelOnly="1" fieldPosition="0">
        <references count="1">
          <reference field="85" count="0"/>
        </references>
      </pivotArea>
    </format>
    <format dxfId="36">
      <pivotArea dataOnly="0" labelOnly="1" grandCol="1" outline="0" fieldPosition="0"/>
    </format>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6C24B0-5FEF-A642-981F-D5896439E96B}" name="PivotTable6"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H12" firstHeaderRow="1" firstDataRow="2" firstDataCol="1"/>
  <pivotFields count="86">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dataField="1" numFmtId="164" showAll="0"/>
    <pivotField numFmtId="165" showAll="0"/>
    <pivotField numFmtId="165" showAll="0"/>
    <pivotField numFmtId="165" showAll="0"/>
    <pivotField numFmtId="165" showAll="0"/>
    <pivotField numFmtId="165" showAll="0"/>
    <pivotField numFmtId="165" showAll="0"/>
    <pivotField showAll="0"/>
    <pivotField numFmtId="165" showAll="0"/>
    <pivotField numFmtId="165" showAll="0"/>
    <pivotField showAll="0"/>
    <pivotField showAll="0"/>
    <pivotField showAll="0"/>
    <pivotField axis="axisRow" showAll="0">
      <items count="8">
        <item x="3"/>
        <item x="0"/>
        <item x="2"/>
        <item x="1"/>
        <item x="5"/>
        <item x="4"/>
        <item x="6"/>
        <item t="default"/>
      </items>
    </pivotField>
    <pivotField axis="axisCol" showAll="0">
      <items count="6">
        <item h="1" m="1" x="4"/>
        <item x="2"/>
        <item x="3"/>
        <item x="1"/>
        <item x="0"/>
        <item t="default"/>
      </items>
    </pivotField>
  </pivotFields>
  <rowFields count="1">
    <field x="84"/>
  </rowFields>
  <rowItems count="8">
    <i>
      <x/>
    </i>
    <i>
      <x v="1"/>
    </i>
    <i>
      <x v="2"/>
    </i>
    <i>
      <x v="3"/>
    </i>
    <i>
      <x v="4"/>
    </i>
    <i>
      <x v="5"/>
    </i>
    <i>
      <x v="6"/>
    </i>
    <i t="grand">
      <x/>
    </i>
  </rowItems>
  <colFields count="1">
    <field x="85"/>
  </colFields>
  <colItems count="5">
    <i>
      <x v="1"/>
    </i>
    <i>
      <x v="2"/>
    </i>
    <i>
      <x v="3"/>
    </i>
    <i>
      <x v="4"/>
    </i>
    <i t="grand">
      <x/>
    </i>
  </colItems>
  <dataFields count="1">
    <dataField name="Average of Cost of Diet [$/person per day]" fld="71" subtotal="average" baseField="0" baseItem="0"/>
  </dataFields>
  <formats count="9">
    <format dxfId="53">
      <pivotArea collapsedLevelsAreSubtotals="1" fieldPosition="0">
        <references count="1">
          <reference field="84" count="0"/>
        </references>
      </pivotArea>
    </format>
    <format dxfId="52">
      <pivotArea grandRow="1" outline="0" collapsedLevelsAreSubtotals="1" fieldPosition="0"/>
    </format>
    <format dxfId="51">
      <pivotArea field="85" grandRow="1" outline="0" collapsedLevelsAreSubtotals="1" axis="axisCol" fieldPosition="0">
        <references count="1">
          <reference field="85" count="1" selected="0">
            <x v="1"/>
          </reference>
        </references>
      </pivotArea>
    </format>
    <format dxfId="50">
      <pivotArea dataOnly="0" labelOnly="1" fieldPosition="0">
        <references count="1">
          <reference field="85" count="0"/>
        </references>
      </pivotArea>
    </format>
    <format dxfId="49">
      <pivotArea dataOnly="0" labelOnly="1" grandCol="1" outline="0" fieldPosition="0"/>
    </format>
    <format dxfId="48">
      <pivotArea dataOnly="0" labelOnly="1" fieldPosition="0">
        <references count="1">
          <reference field="85" count="0"/>
        </references>
      </pivotArea>
    </format>
    <format dxfId="47">
      <pivotArea dataOnly="0" labelOnly="1" grandCol="1" outline="0" fieldPosition="0"/>
    </format>
    <format dxfId="46">
      <pivotArea dataOnly="0" labelOnly="1" fieldPosition="0">
        <references count="1">
          <reference field="85" count="0"/>
        </references>
      </pivotArea>
    </format>
    <format dxfId="4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9F599E-D75B-D54E-8553-7332B31B0CAE}" name="PivotTable1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4:H63" firstHeaderRow="1" firstDataRow="2" firstDataCol="1"/>
  <pivotFields count="86">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164" showAll="0"/>
    <pivotField numFmtId="165" showAll="0"/>
    <pivotField numFmtId="165" showAll="0"/>
    <pivotField numFmtId="165" showAll="0"/>
    <pivotField dataField="1" numFmtId="165" showAll="0"/>
    <pivotField numFmtId="165" showAll="0"/>
    <pivotField numFmtId="165" showAll="0"/>
    <pivotField showAll="0"/>
    <pivotField numFmtId="165" showAll="0"/>
    <pivotField numFmtId="165" showAll="0"/>
    <pivotField showAll="0"/>
    <pivotField showAll="0"/>
    <pivotField showAll="0"/>
    <pivotField axis="axisRow" showAll="0">
      <items count="8">
        <item x="3"/>
        <item x="0"/>
        <item x="2"/>
        <item x="1"/>
        <item x="5"/>
        <item x="4"/>
        <item x="6"/>
        <item t="default"/>
      </items>
    </pivotField>
    <pivotField axis="axisCol" showAll="0">
      <items count="6">
        <item h="1" m="1" x="4"/>
        <item x="2"/>
        <item x="3"/>
        <item x="1"/>
        <item x="0"/>
        <item t="default"/>
      </items>
    </pivotField>
  </pivotFields>
  <rowFields count="1">
    <field x="84"/>
  </rowFields>
  <rowItems count="8">
    <i>
      <x/>
    </i>
    <i>
      <x v="1"/>
    </i>
    <i>
      <x v="2"/>
    </i>
    <i>
      <x v="3"/>
    </i>
    <i>
      <x v="4"/>
    </i>
    <i>
      <x v="5"/>
    </i>
    <i>
      <x v="6"/>
    </i>
    <i t="grand">
      <x/>
    </i>
  </rowItems>
  <colFields count="1">
    <field x="85"/>
  </colFields>
  <colItems count="5">
    <i>
      <x v="1"/>
    </i>
    <i>
      <x v="2"/>
    </i>
    <i>
      <x v="3"/>
    </i>
    <i>
      <x v="4"/>
    </i>
    <i t="grand">
      <x/>
    </i>
  </colItems>
  <dataFields count="1">
    <dataField name="Average of Housing Family_x000a_ RURAL _x000a_(apt. 3bed.) ($/year)" fld="75" subtotal="average" baseField="0" baseItem="0"/>
  </dataFields>
  <formats count="10">
    <format dxfId="63">
      <pivotArea collapsedLevelsAreSubtotals="1" fieldPosition="0">
        <references count="1">
          <reference field="84" count="0"/>
        </references>
      </pivotArea>
    </format>
    <format dxfId="62">
      <pivotArea grandRow="1" outline="0" collapsedLevelsAreSubtotals="1" fieldPosition="0"/>
    </format>
    <format dxfId="61">
      <pivotArea field="85" grandRow="1" outline="0" collapsedLevelsAreSubtotals="1" axis="axisCol" fieldPosition="0">
        <references count="1">
          <reference field="85" count="1" selected="0">
            <x v="1"/>
          </reference>
        </references>
      </pivotArea>
    </format>
    <format dxfId="60">
      <pivotArea dataOnly="0" labelOnly="1" fieldPosition="0">
        <references count="1">
          <reference field="85" count="0"/>
        </references>
      </pivotArea>
    </format>
    <format dxfId="59">
      <pivotArea dataOnly="0" labelOnly="1" grandCol="1" outline="0" fieldPosition="0"/>
    </format>
    <format dxfId="58">
      <pivotArea dataOnly="0" labelOnly="1" fieldPosition="0">
        <references count="1">
          <reference field="85" count="0"/>
        </references>
      </pivotArea>
    </format>
    <format dxfId="57">
      <pivotArea dataOnly="0" labelOnly="1" grandCol="1" outline="0" fieldPosition="0"/>
    </format>
    <format dxfId="56">
      <pivotArea dataOnly="0" labelOnly="1" fieldPosition="0">
        <references count="1">
          <reference field="85" count="0"/>
        </references>
      </pivotArea>
    </format>
    <format dxfId="55">
      <pivotArea dataOnly="0" labelOnly="1" grandCol="1" outline="0" fieldPosition="0"/>
    </format>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89D756-96DD-6D46-B82F-6588CD3D121E}" name="PivotTable15"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78:H87" firstHeaderRow="1" firstDataRow="2" firstDataCol="1"/>
  <pivotFields count="86">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164" showAll="0"/>
    <pivotField numFmtId="165" showAll="0"/>
    <pivotField numFmtId="165" showAll="0"/>
    <pivotField numFmtId="165" showAll="0"/>
    <pivotField numFmtId="165" showAll="0"/>
    <pivotField numFmtId="165" showAll="0"/>
    <pivotField dataField="1" numFmtId="165" showAll="0"/>
    <pivotField showAll="0"/>
    <pivotField numFmtId="165" showAll="0"/>
    <pivotField numFmtId="165" showAll="0"/>
    <pivotField showAll="0"/>
    <pivotField showAll="0"/>
    <pivotField showAll="0"/>
    <pivotField axis="axisRow" showAll="0">
      <items count="8">
        <item x="3"/>
        <item x="0"/>
        <item x="2"/>
        <item x="1"/>
        <item x="5"/>
        <item x="4"/>
        <item x="6"/>
        <item t="default"/>
      </items>
    </pivotField>
    <pivotField axis="axisCol" showAll="0">
      <items count="6">
        <item h="1" m="1" x="4"/>
        <item x="2"/>
        <item x="3"/>
        <item x="1"/>
        <item x="0"/>
        <item t="default"/>
      </items>
    </pivotField>
  </pivotFields>
  <rowFields count="1">
    <field x="84"/>
  </rowFields>
  <rowItems count="8">
    <i>
      <x/>
    </i>
    <i>
      <x v="1"/>
    </i>
    <i>
      <x v="2"/>
    </i>
    <i>
      <x v="3"/>
    </i>
    <i>
      <x v="4"/>
    </i>
    <i>
      <x v="5"/>
    </i>
    <i>
      <x v="6"/>
    </i>
    <i t="grand">
      <x/>
    </i>
  </rowItems>
  <colFields count="1">
    <field x="85"/>
  </colFields>
  <colItems count="5">
    <i>
      <x v="1"/>
    </i>
    <i>
      <x v="2"/>
    </i>
    <i>
      <x v="3"/>
    </i>
    <i>
      <x v="4"/>
    </i>
    <i t="grand">
      <x/>
    </i>
  </colItems>
  <dataFields count="1">
    <dataField name="Average of Housing Single _x000a_RURAL _x000a_(apt. 1bed.) [$/year]" fld="77" subtotal="average" baseField="0" baseItem="0"/>
  </dataFields>
  <formats count="10">
    <format dxfId="73">
      <pivotArea collapsedLevelsAreSubtotals="1" fieldPosition="0">
        <references count="1">
          <reference field="84" count="0"/>
        </references>
      </pivotArea>
    </format>
    <format dxfId="72">
      <pivotArea grandRow="1" outline="0" collapsedLevelsAreSubtotals="1" fieldPosition="0"/>
    </format>
    <format dxfId="71">
      <pivotArea field="85" grandRow="1" outline="0" collapsedLevelsAreSubtotals="1" axis="axisCol" fieldPosition="0">
        <references count="1">
          <reference field="85" count="1" selected="0">
            <x v="1"/>
          </reference>
        </references>
      </pivotArea>
    </format>
    <format dxfId="70">
      <pivotArea dataOnly="0" labelOnly="1" fieldPosition="0">
        <references count="1">
          <reference field="85" count="0"/>
        </references>
      </pivotArea>
    </format>
    <format dxfId="69">
      <pivotArea dataOnly="0" labelOnly="1" grandCol="1" outline="0" fieldPosition="0"/>
    </format>
    <format dxfId="68">
      <pivotArea dataOnly="0" labelOnly="1" fieldPosition="0">
        <references count="1">
          <reference field="85" count="0"/>
        </references>
      </pivotArea>
    </format>
    <format dxfId="67">
      <pivotArea dataOnly="0" labelOnly="1" grandCol="1" outline="0" fieldPosition="0"/>
    </format>
    <format dxfId="66">
      <pivotArea dataOnly="0" labelOnly="1" fieldPosition="0">
        <references count="1">
          <reference field="85" count="0"/>
        </references>
      </pivotArea>
    </format>
    <format dxfId="65">
      <pivotArea dataOnly="0" labelOnly="1" grandCol="1" outline="0" fieldPosition="0"/>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4A428E-F880-9140-9AA2-2CC364384FD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0:B285" firstHeaderRow="1" firstDataRow="1"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showAll="0"/>
    <pivotField axis="axisRow" showAll="0">
      <items count="7">
        <item h="1" m="1" x="5"/>
        <item x="0"/>
        <item x="2"/>
        <item x="3"/>
        <item h="1" x="1"/>
        <item x="4"/>
        <item t="default"/>
      </items>
    </pivotField>
  </pivotFields>
  <rowFields count="1">
    <field x="68"/>
  </rowFields>
  <rowItems count="5">
    <i>
      <x v="1"/>
    </i>
    <i>
      <x v="2"/>
    </i>
    <i>
      <x v="3"/>
    </i>
    <i>
      <x v="5"/>
    </i>
    <i t="grand">
      <x/>
    </i>
  </rowItems>
  <colItems count="1">
    <i/>
  </colItems>
  <dataFields count="1">
    <dataField name="Average of 2022" fld="66" subtotal="average" baseField="0" baseItem="0"/>
  </dataFields>
  <formats count="1">
    <format dxfId="2">
      <pivotArea collapsedLevelsAreSubtotals="1" fieldPosition="0">
        <references count="1">
          <reference field="6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8E7C13-61E6-4EA9-9D68-C45749A03F4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0:F299" firstHeaderRow="1" firstDataRow="2"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axis="axisRow" showAll="0">
      <items count="9">
        <item x="6"/>
        <item x="4"/>
        <item x="0"/>
        <item x="5"/>
        <item x="1"/>
        <item x="7"/>
        <item x="2"/>
        <item x="3"/>
        <item t="default"/>
      </items>
    </pivotField>
    <pivotField axis="axisCol" showAll="0">
      <items count="7">
        <item h="1" m="1" x="5"/>
        <item x="0"/>
        <item x="2"/>
        <item x="3"/>
        <item h="1" x="1"/>
        <item x="4"/>
        <item t="default"/>
      </items>
    </pivotField>
  </pivotFields>
  <rowFields count="1">
    <field x="67"/>
  </rowFields>
  <rowItems count="8">
    <i>
      <x/>
    </i>
    <i>
      <x v="1"/>
    </i>
    <i>
      <x v="2"/>
    </i>
    <i>
      <x v="3"/>
    </i>
    <i>
      <x v="5"/>
    </i>
    <i>
      <x v="6"/>
    </i>
    <i>
      <x v="7"/>
    </i>
    <i t="grand">
      <x/>
    </i>
  </rowItems>
  <colFields count="1">
    <field x="68"/>
  </colFields>
  <colItems count="5">
    <i>
      <x v="1"/>
    </i>
    <i>
      <x v="2"/>
    </i>
    <i>
      <x v="3"/>
    </i>
    <i>
      <x v="5"/>
    </i>
    <i t="grand">
      <x/>
    </i>
  </colItems>
  <dataFields count="1">
    <dataField name="Average of 2022" fld="66" subtotal="average" baseField="0" baseItem="0"/>
  </dataFields>
  <formats count="2">
    <format dxfId="4">
      <pivotArea collapsedLevelsAreSubtotals="1" fieldPosition="0">
        <references count="1">
          <reference field="68" count="0"/>
        </references>
      </pivotArea>
    </format>
    <format dxfId="3">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0AAA3F-7190-4141-B809-C7B1E3DC7F79}"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7:E242" firstHeaderRow="1" firstDataRow="1" firstDataCol="1"/>
  <pivotFields count="6">
    <pivotField showAll="0"/>
    <pivotField showAll="0"/>
    <pivotField showAll="0"/>
    <pivotField axis="axisRow" showAll="0">
      <items count="6">
        <item x="3"/>
        <item x="0"/>
        <item x="2"/>
        <item x="1"/>
        <item h="1" x="4"/>
        <item t="default"/>
      </items>
    </pivotField>
    <pivotField showAll="0"/>
    <pivotField dataField="1" numFmtId="43" showAll="0"/>
  </pivotFields>
  <rowFields count="1">
    <field x="3"/>
  </rowFields>
  <rowItems count="5">
    <i>
      <x/>
    </i>
    <i>
      <x v="1"/>
    </i>
    <i>
      <x v="2"/>
    </i>
    <i>
      <x v="3"/>
    </i>
    <i t="grand">
      <x/>
    </i>
  </rowItems>
  <colItems count="1">
    <i/>
  </colItems>
  <dataFields count="1">
    <dataField name="Average of Value Numeric" fld="5" subtotal="average"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A18593-E6ED-9844-90CD-C28232DB2E20}"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H873" firstHeaderRow="0" firstDataRow="1" firstDataCol="1" rowPageCount="1" colPageCount="1"/>
  <pivotFields count="84">
    <pivotField showAll="0"/>
    <pivotField axis="axisPage" showAll="0">
      <items count="997">
        <item x="578"/>
        <item x="493"/>
        <item x="494"/>
        <item x="246"/>
        <item x="275"/>
        <item x="344"/>
        <item x="482"/>
        <item x="645"/>
        <item x="402"/>
        <item x="439"/>
        <item x="204"/>
        <item x="206"/>
        <item x="387"/>
        <item x="743"/>
        <item x="506"/>
        <item x="940"/>
        <item x="549"/>
        <item x="636"/>
        <item x="328"/>
        <item x="574"/>
        <item x="307"/>
        <item x="360"/>
        <item x="810"/>
        <item x="817"/>
        <item x="0"/>
        <item x="775"/>
        <item x="576"/>
        <item x="361"/>
        <item x="405"/>
        <item x="1"/>
        <item x="120"/>
        <item x="164"/>
        <item x="143"/>
        <item x="870"/>
        <item x="548"/>
        <item x="404"/>
        <item x="474"/>
        <item x="871"/>
        <item x="579"/>
        <item x="208"/>
        <item x="835"/>
        <item x="744"/>
        <item x="209"/>
        <item x="448"/>
        <item x="727"/>
        <item x="450"/>
        <item x="935"/>
        <item x="2"/>
        <item x="432"/>
        <item x="582"/>
        <item x="3"/>
        <item x="874"/>
        <item x="735"/>
        <item x="144"/>
        <item x="537"/>
        <item x="947"/>
        <item x="680"/>
        <item x="583"/>
        <item x="280"/>
        <item x="580"/>
        <item x="586"/>
        <item x="4"/>
        <item x="5"/>
        <item x="923"/>
        <item x="212"/>
        <item x="6"/>
        <item x="386"/>
        <item x="345"/>
        <item x="7"/>
        <item x="936"/>
        <item x="588"/>
        <item x="770"/>
        <item x="813"/>
        <item x="213"/>
        <item x="589"/>
        <item x="943"/>
        <item x="399"/>
        <item x="8"/>
        <item x="457"/>
        <item x="129"/>
        <item x="165"/>
        <item x="756"/>
        <item x="314"/>
        <item x="247"/>
        <item x="192"/>
        <item x="591"/>
        <item x="428"/>
        <item x="791"/>
        <item x="819"/>
        <item x="415"/>
        <item x="9"/>
        <item x="284"/>
        <item x="10"/>
        <item x="130"/>
        <item x="860"/>
        <item x="223"/>
        <item x="187"/>
        <item x="499"/>
        <item x="757"/>
        <item x="892"/>
        <item x="798"/>
        <item x="584"/>
        <item x="11"/>
        <item x="193"/>
        <item x="725"/>
        <item x="945"/>
        <item x="861"/>
        <item x="898"/>
        <item x="585"/>
        <item x="166"/>
        <item x="594"/>
        <item x="288"/>
        <item x="414"/>
        <item x="834"/>
        <item x="438"/>
        <item x="523"/>
        <item x="315"/>
        <item x="595"/>
        <item x="12"/>
        <item x="759"/>
        <item x="621"/>
        <item x="587"/>
        <item x="552"/>
        <item x="13"/>
        <item x="596"/>
        <item x="332"/>
        <item x="291"/>
        <item x="292"/>
        <item x="924"/>
        <item x="248"/>
        <item x="556"/>
        <item x="938"/>
        <item x="145"/>
        <item x="590"/>
        <item x="14"/>
        <item x="875"/>
        <item x="593"/>
        <item x="760"/>
        <item x="730"/>
        <item x="746"/>
        <item x="293"/>
        <item x="485"/>
        <item x="842"/>
        <item x="451"/>
        <item x="452"/>
        <item x="317"/>
        <item x="939"/>
        <item x="694"/>
        <item x="505"/>
        <item x="508"/>
        <item x="598"/>
        <item x="15"/>
        <item x="468"/>
        <item x="250"/>
        <item x="251"/>
        <item x="216"/>
        <item x="375"/>
        <item x="899"/>
        <item x="745"/>
        <item x="761"/>
        <item x="747"/>
        <item x="363"/>
        <item x="253"/>
        <item x="319"/>
        <item x="16"/>
        <item x="158"/>
        <item x="295"/>
        <item x="17"/>
        <item x="190"/>
        <item x="18"/>
        <item x="911"/>
        <item x="748"/>
        <item x="733"/>
        <item x="821"/>
        <item x="732"/>
        <item x="296"/>
        <item x="321"/>
        <item x="510"/>
        <item x="926"/>
        <item x="762"/>
        <item x="346"/>
        <item x="551"/>
        <item x="838"/>
        <item x="676"/>
        <item x="937"/>
        <item x="511"/>
        <item x="304"/>
        <item x="599"/>
        <item x="214"/>
        <item x="297"/>
        <item x="971"/>
        <item x="825"/>
        <item x="949"/>
        <item x="400"/>
        <item x="602"/>
        <item x="455"/>
        <item x="19"/>
        <item x="20"/>
        <item x="862"/>
        <item x="802"/>
        <item x="827"/>
        <item x="283"/>
        <item x="605"/>
        <item x="606"/>
        <item x="941"/>
        <item x="951"/>
        <item x="927"/>
        <item x="299"/>
        <item x="191"/>
        <item x="597"/>
        <item x="21"/>
        <item x="385"/>
        <item x="608"/>
        <item x="724"/>
        <item x="610"/>
        <item x="162"/>
        <item x="539"/>
        <item x="528"/>
        <item x="495"/>
        <item x="254"/>
        <item x="132"/>
        <item x="737"/>
        <item x="538"/>
        <item x="22"/>
        <item x="300"/>
        <item x="942"/>
        <item x="23"/>
        <item x="355"/>
        <item x="197"/>
        <item x="24"/>
        <item x="25"/>
        <item x="409"/>
        <item x="734"/>
        <item x="613"/>
        <item x="449"/>
        <item x="850"/>
        <item x="600"/>
        <item x="749"/>
        <item x="347"/>
        <item x="779"/>
        <item x="698"/>
        <item x="807"/>
        <item x="876"/>
        <item x="953"/>
        <item x="217"/>
        <item x="26"/>
        <item x="614"/>
        <item x="302"/>
        <item x="615"/>
        <item x="616"/>
        <item x="803"/>
        <item x="218"/>
        <item x="517"/>
        <item x="434"/>
        <item x="27"/>
        <item x="601"/>
        <item x="241"/>
        <item x="796"/>
        <item x="603"/>
        <item x="484"/>
        <item x="738"/>
        <item x="526"/>
        <item x="116"/>
        <item x="305"/>
        <item x="286"/>
        <item x="822"/>
        <item x="618"/>
        <item x="921"/>
        <item x="28"/>
        <item x="308"/>
        <item x="219"/>
        <item x="255"/>
        <item x="29"/>
        <item x="878"/>
        <item x="620"/>
        <item x="879"/>
        <item x="388"/>
        <item x="607"/>
        <item x="149"/>
        <item x="222"/>
        <item x="535"/>
        <item x="609"/>
        <item x="30"/>
        <item x="31"/>
        <item x="456"/>
        <item x="855"/>
        <item x="310"/>
        <item x="354"/>
        <item x="419"/>
        <item x="373"/>
        <item x="954"/>
        <item x="928"/>
        <item x="504"/>
        <item x="379"/>
        <item x="32"/>
        <item x="764"/>
        <item x="768"/>
        <item x="309"/>
        <item x="902"/>
        <item x="634"/>
        <item x="794"/>
        <item x="622"/>
        <item x="624"/>
        <item x="201"/>
        <item x="33"/>
        <item x="611"/>
        <item x="854"/>
        <item x="612"/>
        <item x="625"/>
        <item x="626"/>
        <item x="930"/>
        <item x="151"/>
        <item x="793"/>
        <item x="946"/>
        <item x="741"/>
        <item x="256"/>
        <item x="224"/>
        <item x="903"/>
        <item x="905"/>
        <item x="194"/>
        <item x="765"/>
        <item x="453"/>
        <item x="290"/>
        <item x="410"/>
        <item x="34"/>
        <item x="35"/>
        <item x="36"/>
        <item x="956"/>
        <item x="543"/>
        <item x="367"/>
        <item x="311"/>
        <item x="906"/>
        <item x="425"/>
        <item x="894"/>
        <item x="750"/>
        <item x="516"/>
        <item x="168"/>
        <item x="631"/>
        <item x="430"/>
        <item x="37"/>
        <item x="633"/>
        <item x="790"/>
        <item x="555"/>
        <item x="880"/>
        <item x="459"/>
        <item x="829"/>
        <item x="408"/>
        <item x="357"/>
        <item x="257"/>
        <item x="839"/>
        <item x="957"/>
        <item x="958"/>
        <item x="701"/>
        <item x="881"/>
        <item x="390"/>
        <item x="562"/>
        <item x="617"/>
        <item x="167"/>
        <item x="258"/>
        <item x="289"/>
        <item x="238"/>
        <item x="411"/>
        <item x="623"/>
        <item x="986"/>
        <item x="739"/>
        <item x="844"/>
        <item x="536"/>
        <item x="553"/>
        <item x="865"/>
        <item x="460"/>
        <item x="383"/>
        <item x="412"/>
        <item x="752"/>
        <item x="38"/>
        <item x="929"/>
        <item x="637"/>
        <item x="638"/>
        <item x="147"/>
        <item x="372"/>
        <item x="832"/>
        <item x="312"/>
        <item x="39"/>
        <item x="820"/>
        <item x="781"/>
        <item x="960"/>
        <item x="948"/>
        <item x="40"/>
        <item x="349"/>
        <item x="41"/>
        <item x="642"/>
        <item x="42"/>
        <item x="962"/>
        <item x="628"/>
        <item x="431"/>
        <item x="43"/>
        <item x="44"/>
        <item x="45"/>
        <item x="978"/>
        <item x="176"/>
        <item x="371"/>
        <item x="420"/>
        <item x="46"/>
        <item x="226"/>
        <item x="47"/>
        <item x="348"/>
        <item x="979"/>
        <item x="228"/>
        <item x="647"/>
        <item x="963"/>
        <item x="48"/>
        <item x="965"/>
        <item x="49"/>
        <item x="444"/>
        <item x="648"/>
        <item x="530"/>
        <item x="950"/>
        <item x="824"/>
        <item x="150"/>
        <item x="205"/>
        <item x="50"/>
        <item x="550"/>
        <item x="343"/>
        <item x="229"/>
        <item x="406"/>
        <item x="981"/>
        <item x="154"/>
        <item x="893"/>
        <item x="967"/>
        <item x="863"/>
        <item x="650"/>
        <item x="394"/>
        <item x="421"/>
        <item x="632"/>
        <item x="245"/>
        <item x="908"/>
        <item x="814"/>
        <item x="972"/>
        <item x="230"/>
        <item x="51"/>
        <item x="851"/>
        <item x="259"/>
        <item x="52"/>
        <item x="983"/>
        <item x="249"/>
        <item x="833"/>
        <item x="635"/>
        <item x="252"/>
        <item x="728"/>
        <item x="316"/>
        <item x="221"/>
        <item x="442"/>
        <item x="260"/>
        <item x="433"/>
        <item x="816"/>
        <item x="531"/>
        <item x="231"/>
        <item x="541"/>
        <item x="920"/>
        <item x="968"/>
        <item x="232"/>
        <item x="572"/>
        <item x="53"/>
        <item x="123"/>
        <item x="136"/>
        <item x="901"/>
        <item x="989"/>
        <item x="990"/>
        <item x="152"/>
        <item x="153"/>
        <item x="54"/>
        <item x="413"/>
        <item x="128"/>
        <item x="55"/>
        <item x="672"/>
        <item x="422"/>
        <item x="436"/>
        <item x="640"/>
        <item x="480"/>
        <item x="169"/>
        <item x="651"/>
        <item x="56"/>
        <item x="196"/>
        <item x="57"/>
        <item x="318"/>
        <item x="320"/>
        <item x="882"/>
        <item x="639"/>
        <item x="931"/>
        <item x="864"/>
        <item x="454"/>
        <item x="895"/>
        <item x="487"/>
        <item x="736"/>
        <item x="558"/>
        <item x="497"/>
        <item x="481"/>
        <item x="742"/>
        <item x="401"/>
        <item x="660"/>
        <item x="435"/>
        <item x="932"/>
        <item x="58"/>
        <item x="654"/>
        <item x="806"/>
        <item x="155"/>
        <item x="513"/>
        <item x="262"/>
        <item x="322"/>
        <item x="655"/>
        <item x="512"/>
        <item x="656"/>
        <item x="657"/>
        <item x="658"/>
        <item x="910"/>
        <item x="199"/>
        <item x="969"/>
        <item x="970"/>
        <item x="200"/>
        <item x="188"/>
        <item x="944"/>
        <item x="59"/>
        <item x="831"/>
        <item x="559"/>
        <item x="826"/>
        <item x="884"/>
        <item x="148"/>
        <item x="659"/>
        <item x="171"/>
        <item x="641"/>
        <item x="643"/>
        <item x="351"/>
        <item x="532"/>
        <item x="60"/>
        <item x="160"/>
        <item x="713"/>
        <item x="61"/>
        <item x="356"/>
        <item x="211"/>
        <item x="323"/>
        <item x="776"/>
        <item x="353"/>
        <item x="234"/>
        <item x="644"/>
        <item x="366"/>
        <item x="534"/>
        <item x="729"/>
        <item x="157"/>
        <item x="263"/>
        <item x="518"/>
        <item x="560"/>
        <item x="376"/>
        <item x="62"/>
        <item x="445"/>
        <item x="527"/>
        <item x="753"/>
        <item x="661"/>
        <item x="630"/>
        <item x="235"/>
        <item x="662"/>
        <item x="63"/>
        <item x="461"/>
        <item x="664"/>
        <item x="767"/>
        <item x="324"/>
        <item x="665"/>
        <item x="666"/>
        <item x="447"/>
        <item x="705"/>
        <item x="264"/>
        <item x="524"/>
        <item x="769"/>
        <item x="64"/>
        <item x="265"/>
        <item x="65"/>
        <item x="66"/>
        <item x="462"/>
        <item x="726"/>
        <item x="563"/>
        <item x="514"/>
        <item x="67"/>
        <item x="995"/>
        <item x="463"/>
        <item x="683"/>
        <item x="564"/>
        <item x="423"/>
        <item x="974"/>
        <item x="646"/>
        <item x="649"/>
        <item x="172"/>
        <item x="418"/>
        <item x="976"/>
        <item x="131"/>
        <item x="977"/>
        <item x="416"/>
        <item x="68"/>
        <item x="382"/>
        <item x="836"/>
        <item x="565"/>
        <item x="697"/>
        <item x="771"/>
        <item x="522"/>
        <item x="904"/>
        <item x="134"/>
        <item x="215"/>
        <item x="183"/>
        <item x="294"/>
        <item x="69"/>
        <item x="391"/>
        <item x="70"/>
        <item x="604"/>
        <item x="669"/>
        <item x="142"/>
        <item x="540"/>
        <item x="670"/>
        <item x="71"/>
        <item x="325"/>
        <item x="780"/>
        <item x="327"/>
        <item x="519"/>
        <item x="483"/>
        <item x="72"/>
        <item x="885"/>
        <item x="805"/>
        <item x="925"/>
        <item x="73"/>
        <item x="378"/>
        <item x="329"/>
        <item x="74"/>
        <item x="330"/>
        <item x="331"/>
        <item x="137"/>
        <item x="652"/>
        <item x="674"/>
        <item x="267"/>
        <item x="469"/>
        <item x="496"/>
        <item x="261"/>
        <item x="818"/>
        <item x="677"/>
        <item x="489"/>
        <item x="913"/>
        <item x="889"/>
        <item x="678"/>
        <item x="75"/>
        <item x="952"/>
        <item x="121"/>
        <item x="237"/>
        <item x="679"/>
        <item x="135"/>
        <item x="268"/>
        <item x="476"/>
        <item x="896"/>
        <item x="490"/>
        <item x="269"/>
        <item x="544"/>
        <item x="173"/>
        <item x="333"/>
        <item x="772"/>
        <item x="76"/>
        <item x="773"/>
        <item x="77"/>
        <item x="174"/>
        <item x="298"/>
        <item x="175"/>
        <item x="78"/>
        <item x="488"/>
        <item x="766"/>
        <item x="79"/>
        <item x="567"/>
        <item x="774"/>
        <item x="358"/>
        <item x="980"/>
        <item x="685"/>
        <item x="529"/>
        <item x="808"/>
        <item x="740"/>
        <item x="403"/>
        <item x="554"/>
        <item x="755"/>
        <item x="80"/>
        <item x="426"/>
        <item x="392"/>
        <item x="156"/>
        <item x="681"/>
        <item x="81"/>
        <item x="811"/>
        <item x="682"/>
        <item x="407"/>
        <item x="163"/>
        <item x="684"/>
        <item x="686"/>
        <item x="619"/>
        <item x="955"/>
        <item x="471"/>
        <item x="812"/>
        <item x="491"/>
        <item x="138"/>
        <item x="82"/>
        <item x="828"/>
        <item x="502"/>
        <item x="557"/>
        <item x="795"/>
        <item x="364"/>
        <item x="687"/>
        <item x="227"/>
        <item x="933"/>
        <item x="849"/>
        <item x="83"/>
        <item x="915"/>
        <item x="492"/>
        <item x="146"/>
        <item x="334"/>
        <item x="830"/>
        <item x="210"/>
        <item x="195"/>
        <item x="466"/>
        <item x="84"/>
        <item x="467"/>
        <item x="982"/>
        <item x="85"/>
        <item x="475"/>
        <item x="704"/>
        <item x="872"/>
        <item x="853"/>
        <item x="359"/>
        <item x="362"/>
        <item x="520"/>
        <item x="866"/>
        <item x="984"/>
        <item x="688"/>
        <item x="266"/>
        <item x="393"/>
        <item x="763"/>
        <item x="486"/>
        <item x="427"/>
        <item x="335"/>
        <item x="233"/>
        <item x="815"/>
        <item x="663"/>
        <item x="270"/>
        <item x="395"/>
        <item x="569"/>
        <item x="689"/>
        <item x="731"/>
        <item x="691"/>
        <item x="804"/>
        <item x="477"/>
        <item x="777"/>
        <item x="236"/>
        <item x="396"/>
        <item x="692"/>
        <item x="446"/>
        <item x="693"/>
        <item x="86"/>
        <item x="778"/>
        <item x="973"/>
        <item x="667"/>
        <item x="886"/>
        <item x="754"/>
        <item x="87"/>
        <item x="88"/>
        <item x="458"/>
        <item x="916"/>
        <item x="365"/>
        <item x="695"/>
        <item x="789"/>
        <item x="912"/>
        <item x="696"/>
        <item x="699"/>
        <item x="700"/>
        <item x="117"/>
        <item x="417"/>
        <item x="127"/>
        <item x="702"/>
        <item x="240"/>
        <item x="437"/>
        <item x="119"/>
        <item x="239"/>
        <item x="703"/>
        <item x="706"/>
        <item x="707"/>
        <item x="708"/>
        <item x="509"/>
        <item x="503"/>
        <item x="883"/>
        <item x="377"/>
        <item x="177"/>
        <item x="852"/>
        <item x="161"/>
        <item x="178"/>
        <item x="181"/>
        <item x="369"/>
        <item x="629"/>
        <item x="690"/>
        <item x="179"/>
        <item x="306"/>
        <item x="350"/>
        <item x="242"/>
        <item x="797"/>
        <item x="515"/>
        <item x="464"/>
        <item x="890"/>
        <item x="272"/>
        <item x="89"/>
        <item x="592"/>
        <item x="198"/>
        <item x="710"/>
        <item x="711"/>
        <item x="133"/>
        <item x="384"/>
        <item x="90"/>
        <item x="992"/>
        <item x="180"/>
        <item x="867"/>
        <item x="840"/>
        <item x="542"/>
        <item x="336"/>
        <item x="843"/>
        <item x="274"/>
        <item x="380"/>
        <item x="959"/>
        <item x="91"/>
        <item x="370"/>
        <item x="159"/>
        <item x="841"/>
        <item x="857"/>
        <item x="337"/>
        <item x="92"/>
        <item x="93"/>
        <item x="472"/>
        <item x="561"/>
        <item x="94"/>
        <item x="95"/>
        <item x="338"/>
        <item x="96"/>
        <item x="577"/>
        <item x="712"/>
        <item x="799"/>
        <item x="97"/>
        <item x="877"/>
        <item x="271"/>
        <item x="907"/>
        <item x="525"/>
        <item x="507"/>
        <item x="801"/>
        <item x="571"/>
        <item x="671"/>
        <item x="140"/>
        <item x="961"/>
        <item x="276"/>
        <item x="342"/>
        <item x="987"/>
        <item x="277"/>
        <item x="858"/>
        <item x="914"/>
        <item x="339"/>
        <item x="98"/>
        <item x="340"/>
        <item x="99"/>
        <item x="758"/>
        <item x="787"/>
        <item x="917"/>
        <item x="709"/>
        <item x="714"/>
        <item x="675"/>
        <item x="668"/>
        <item x="398"/>
        <item x="100"/>
        <item x="900"/>
        <item x="500"/>
        <item x="715"/>
        <item x="545"/>
        <item x="521"/>
        <item x="101"/>
        <item x="723"/>
        <item x="964"/>
        <item x="182"/>
        <item x="501"/>
        <item x="498"/>
        <item x="301"/>
        <item x="909"/>
        <item x="381"/>
        <item x="368"/>
        <item x="397"/>
        <item x="225"/>
        <item x="102"/>
        <item x="988"/>
        <item x="653"/>
        <item x="570"/>
        <item x="566"/>
        <item x="278"/>
        <item x="845"/>
        <item x="470"/>
        <item x="887"/>
        <item x="966"/>
        <item x="424"/>
        <item x="859"/>
        <item x="139"/>
        <item x="716"/>
        <item x="792"/>
        <item x="873"/>
        <item x="279"/>
        <item x="389"/>
        <item x="573"/>
        <item x="575"/>
        <item x="244"/>
        <item x="782"/>
        <item x="243"/>
        <item x="856"/>
        <item x="783"/>
        <item x="103"/>
        <item x="533"/>
        <item x="443"/>
        <item x="568"/>
        <item x="897"/>
        <item x="717"/>
        <item x="718"/>
        <item x="868"/>
        <item x="104"/>
        <item x="784"/>
        <item x="105"/>
        <item x="546"/>
        <item x="465"/>
        <item x="374"/>
        <item x="122"/>
        <item x="106"/>
        <item x="107"/>
        <item x="170"/>
        <item x="108"/>
        <item x="109"/>
        <item x="110"/>
        <item x="189"/>
        <item x="111"/>
        <item x="888"/>
        <item x="112"/>
        <item x="991"/>
        <item x="184"/>
        <item x="326"/>
        <item x="281"/>
        <item x="809"/>
        <item x="975"/>
        <item x="473"/>
        <item x="985"/>
        <item x="113"/>
        <item x="785"/>
        <item x="848"/>
        <item x="786"/>
        <item x="788"/>
        <item x="282"/>
        <item x="440"/>
        <item x="114"/>
        <item x="185"/>
        <item x="993"/>
        <item x="934"/>
        <item x="441"/>
        <item x="823"/>
        <item x="869"/>
        <item x="273"/>
        <item x="719"/>
        <item x="994"/>
        <item x="547"/>
        <item x="124"/>
        <item x="429"/>
        <item x="125"/>
        <item x="918"/>
        <item x="720"/>
        <item x="751"/>
        <item x="627"/>
        <item x="303"/>
        <item x="922"/>
        <item x="721"/>
        <item x="673"/>
        <item x="800"/>
        <item x="581"/>
        <item x="285"/>
        <item x="287"/>
        <item x="722"/>
        <item x="313"/>
        <item x="118"/>
        <item x="919"/>
        <item x="846"/>
        <item x="847"/>
        <item x="220"/>
        <item x="207"/>
        <item x="126"/>
        <item x="352"/>
        <item x="141"/>
        <item x="341"/>
        <item x="478"/>
        <item x="479"/>
        <item x="186"/>
        <item x="837"/>
        <item x="115"/>
        <item x="202"/>
        <item x="203"/>
        <item x="8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164" showAll="0"/>
    <pivotField numFmtId="165" showAll="0"/>
    <pivotField numFmtId="165" showAll="0"/>
    <pivotField numFmtId="165" showAll="0"/>
    <pivotField numFmtId="165" showAll="0"/>
    <pivotField numFmtId="165" showAll="0"/>
    <pivotField numFmtId="165" showAll="0"/>
    <pivotField showAll="0"/>
    <pivotField numFmtId="165" showAll="0"/>
    <pivotField numFmtId="165" showAll="0"/>
    <pivotField showAll="0"/>
    <pivotField showAll="0"/>
    <pivotField axis="axisRow" showAll="0" sortType="ascending">
      <items count="866">
        <item x="456"/>
        <item x="371"/>
        <item x="372"/>
        <item x="131"/>
        <item x="159"/>
        <item x="225"/>
        <item x="360"/>
        <item x="521"/>
        <item x="282"/>
        <item x="318"/>
        <item x="89"/>
        <item x="91"/>
        <item x="267"/>
        <item x="616"/>
        <item x="384"/>
        <item x="810"/>
        <item x="427"/>
        <item x="512"/>
        <item x="209"/>
        <item x="452"/>
        <item x="189"/>
        <item x="241"/>
        <item x="681"/>
        <item x="688"/>
        <item x="647"/>
        <item x="454"/>
        <item x="242"/>
        <item x="5"/>
        <item x="49"/>
        <item x="28"/>
        <item x="740"/>
        <item x="426"/>
        <item x="284"/>
        <item x="352"/>
        <item x="741"/>
        <item x="457"/>
        <item x="93"/>
        <item x="706"/>
        <item x="617"/>
        <item x="94"/>
        <item x="326"/>
        <item x="600"/>
        <item x="328"/>
        <item x="805"/>
        <item x="311"/>
        <item x="744"/>
        <item x="608"/>
        <item x="29"/>
        <item x="415"/>
        <item x="556"/>
        <item x="460"/>
        <item x="164"/>
        <item x="458"/>
        <item x="463"/>
        <item x="793"/>
        <item x="97"/>
        <item x="266"/>
        <item x="226"/>
        <item x="806"/>
        <item x="465"/>
        <item x="643"/>
        <item x="684"/>
        <item x="98"/>
        <item x="466"/>
        <item x="813"/>
        <item x="279"/>
        <item x="335"/>
        <item x="14"/>
        <item x="50"/>
        <item x="629"/>
        <item x="196"/>
        <item x="132"/>
        <item x="77"/>
        <item x="468"/>
        <item x="307"/>
        <item x="663"/>
        <item x="690"/>
        <item x="294"/>
        <item x="168"/>
        <item x="15"/>
        <item x="731"/>
        <item x="108"/>
        <item x="72"/>
        <item x="377"/>
        <item x="630"/>
        <item x="762"/>
        <item x="670"/>
        <item x="461"/>
        <item x="78"/>
        <item x="598"/>
        <item x="815"/>
        <item x="732"/>
        <item x="768"/>
        <item x="462"/>
        <item x="51"/>
        <item x="172"/>
        <item x="293"/>
        <item x="705"/>
        <item x="317"/>
        <item x="401"/>
        <item x="197"/>
        <item x="471"/>
        <item x="632"/>
        <item x="497"/>
        <item x="464"/>
        <item x="430"/>
        <item x="472"/>
        <item x="213"/>
        <item x="174"/>
        <item x="175"/>
        <item x="794"/>
        <item x="133"/>
        <item x="434"/>
        <item x="808"/>
        <item x="30"/>
        <item x="467"/>
        <item x="745"/>
        <item x="470"/>
        <item x="633"/>
        <item x="603"/>
        <item x="619"/>
        <item x="176"/>
        <item x="363"/>
        <item x="713"/>
        <item x="329"/>
        <item x="330"/>
        <item x="199"/>
        <item x="809"/>
        <item x="569"/>
        <item x="383"/>
        <item x="386"/>
        <item x="474"/>
        <item x="346"/>
        <item x="135"/>
        <item x="136"/>
        <item x="101"/>
        <item x="255"/>
        <item x="769"/>
        <item x="618"/>
        <item x="634"/>
        <item x="620"/>
        <item x="244"/>
        <item x="138"/>
        <item x="201"/>
        <item x="43"/>
        <item x="75"/>
        <item x="781"/>
        <item x="621"/>
        <item x="606"/>
        <item x="692"/>
        <item x="605"/>
        <item x="178"/>
        <item x="203"/>
        <item x="388"/>
        <item x="796"/>
        <item x="635"/>
        <item x="227"/>
        <item x="429"/>
        <item x="709"/>
        <item x="552"/>
        <item x="807"/>
        <item x="389"/>
        <item x="186"/>
        <item x="475"/>
        <item x="99"/>
        <item x="179"/>
        <item x="840"/>
        <item x="696"/>
        <item x="818"/>
        <item x="280"/>
        <item x="478"/>
        <item x="333"/>
        <item x="733"/>
        <item x="674"/>
        <item x="698"/>
        <item x="167"/>
        <item x="481"/>
        <item x="482"/>
        <item x="811"/>
        <item x="820"/>
        <item x="797"/>
        <item x="181"/>
        <item x="76"/>
        <item x="473"/>
        <item x="265"/>
        <item x="484"/>
        <item x="597"/>
        <item x="486"/>
        <item x="47"/>
        <item x="417"/>
        <item x="406"/>
        <item x="373"/>
        <item x="139"/>
        <item x="17"/>
        <item x="610"/>
        <item x="416"/>
        <item x="0"/>
        <item x="182"/>
        <item x="812"/>
        <item x="236"/>
        <item x="82"/>
        <item x="288"/>
        <item x="607"/>
        <item x="489"/>
        <item x="327"/>
        <item x="721"/>
        <item x="476"/>
        <item x="622"/>
        <item x="228"/>
        <item x="651"/>
        <item x="573"/>
        <item x="679"/>
        <item x="746"/>
        <item x="822"/>
        <item x="102"/>
        <item x="490"/>
        <item x="184"/>
        <item x="491"/>
        <item x="492"/>
        <item x="675"/>
        <item x="103"/>
        <item x="395"/>
        <item x="313"/>
        <item x="477"/>
        <item x="126"/>
        <item x="668"/>
        <item x="479"/>
        <item x="362"/>
        <item x="611"/>
        <item x="404"/>
        <item x="1"/>
        <item x="187"/>
        <item x="170"/>
        <item x="693"/>
        <item x="494"/>
        <item x="791"/>
        <item x="190"/>
        <item x="104"/>
        <item x="140"/>
        <item x="748"/>
        <item x="496"/>
        <item x="749"/>
        <item x="268"/>
        <item x="483"/>
        <item x="34"/>
        <item x="107"/>
        <item x="413"/>
        <item x="485"/>
        <item x="334"/>
        <item x="726"/>
        <item x="192"/>
        <item x="235"/>
        <item x="298"/>
        <item x="253"/>
        <item x="823"/>
        <item x="798"/>
        <item x="382"/>
        <item x="259"/>
        <item x="637"/>
        <item x="641"/>
        <item x="191"/>
        <item x="772"/>
        <item x="510"/>
        <item x="666"/>
        <item x="498"/>
        <item x="500"/>
        <item x="86"/>
        <item x="487"/>
        <item x="725"/>
        <item x="488"/>
        <item x="501"/>
        <item x="502"/>
        <item x="800"/>
        <item x="36"/>
        <item x="665"/>
        <item x="816"/>
        <item x="614"/>
        <item x="141"/>
        <item x="109"/>
        <item x="773"/>
        <item x="775"/>
        <item x="79"/>
        <item x="638"/>
        <item x="331"/>
        <item x="173"/>
        <item x="289"/>
        <item x="825"/>
        <item x="421"/>
        <item x="248"/>
        <item x="193"/>
        <item x="776"/>
        <item x="304"/>
        <item x="764"/>
        <item x="623"/>
        <item x="394"/>
        <item x="53"/>
        <item x="507"/>
        <item x="309"/>
        <item x="509"/>
        <item x="662"/>
        <item x="433"/>
        <item x="750"/>
        <item x="337"/>
        <item x="700"/>
        <item x="287"/>
        <item x="238"/>
        <item x="142"/>
        <item x="710"/>
        <item x="826"/>
        <item x="827"/>
        <item x="575"/>
        <item x="751"/>
        <item x="270"/>
        <item x="440"/>
        <item x="493"/>
        <item x="52"/>
        <item x="123"/>
        <item x="290"/>
        <item x="499"/>
        <item x="855"/>
        <item x="612"/>
        <item x="715"/>
        <item x="414"/>
        <item x="431"/>
        <item x="735"/>
        <item x="338"/>
        <item x="263"/>
        <item x="291"/>
        <item x="625"/>
        <item x="799"/>
        <item x="513"/>
        <item x="514"/>
        <item x="32"/>
        <item x="252"/>
        <item x="703"/>
        <item x="194"/>
        <item x="691"/>
        <item x="653"/>
        <item x="829"/>
        <item x="817"/>
        <item x="230"/>
        <item x="518"/>
        <item x="831"/>
        <item x="504"/>
        <item x="310"/>
        <item x="847"/>
        <item x="61"/>
        <item x="251"/>
        <item x="299"/>
        <item x="111"/>
        <item x="229"/>
        <item x="848"/>
        <item x="113"/>
        <item x="523"/>
        <item x="832"/>
        <item x="834"/>
        <item x="322"/>
        <item x="524"/>
        <item x="408"/>
        <item x="819"/>
        <item x="695"/>
        <item x="35"/>
        <item x="90"/>
        <item x="428"/>
        <item x="224"/>
        <item x="114"/>
        <item x="285"/>
        <item x="850"/>
        <item x="39"/>
        <item x="763"/>
        <item x="836"/>
        <item x="526"/>
        <item x="274"/>
        <item x="300"/>
        <item x="508"/>
        <item x="130"/>
        <item x="778"/>
        <item x="685"/>
        <item x="841"/>
        <item x="115"/>
        <item x="722"/>
        <item x="143"/>
        <item x="852"/>
        <item x="134"/>
        <item x="704"/>
        <item x="511"/>
        <item x="137"/>
        <item x="601"/>
        <item x="106"/>
        <item x="198"/>
        <item x="144"/>
        <item x="312"/>
        <item x="687"/>
        <item x="409"/>
        <item x="116"/>
        <item x="419"/>
        <item x="790"/>
        <item x="837"/>
        <item x="117"/>
        <item x="450"/>
        <item x="8"/>
        <item x="21"/>
        <item x="771"/>
        <item x="858"/>
        <item x="859"/>
        <item x="37"/>
        <item x="38"/>
        <item x="292"/>
        <item x="13"/>
        <item x="548"/>
        <item x="301"/>
        <item x="315"/>
        <item x="516"/>
        <item x="358"/>
        <item x="54"/>
        <item x="527"/>
        <item x="81"/>
        <item x="200"/>
        <item x="202"/>
        <item x="752"/>
        <item x="515"/>
        <item x="801"/>
        <item x="734"/>
        <item x="332"/>
        <item x="765"/>
        <item x="365"/>
        <item x="609"/>
        <item x="436"/>
        <item x="375"/>
        <item x="359"/>
        <item x="615"/>
        <item x="281"/>
        <item x="536"/>
        <item x="314"/>
        <item x="802"/>
        <item x="530"/>
        <item x="678"/>
        <item x="40"/>
        <item x="391"/>
        <item x="146"/>
        <item x="531"/>
        <item x="390"/>
        <item x="532"/>
        <item x="533"/>
        <item x="534"/>
        <item x="780"/>
        <item x="84"/>
        <item x="838"/>
        <item x="839"/>
        <item x="85"/>
        <item x="73"/>
        <item x="814"/>
        <item x="702"/>
        <item x="437"/>
        <item x="697"/>
        <item x="754"/>
        <item x="33"/>
        <item x="535"/>
        <item x="56"/>
        <item x="517"/>
        <item x="519"/>
        <item x="232"/>
        <item x="410"/>
        <item x="45"/>
        <item x="586"/>
        <item x="237"/>
        <item x="96"/>
        <item x="204"/>
        <item x="648"/>
        <item x="234"/>
        <item x="119"/>
        <item x="520"/>
        <item x="247"/>
        <item x="412"/>
        <item x="602"/>
        <item x="42"/>
        <item x="147"/>
        <item x="396"/>
        <item x="438"/>
        <item x="256"/>
        <item x="323"/>
        <item x="405"/>
        <item x="626"/>
        <item x="537"/>
        <item x="506"/>
        <item x="120"/>
        <item x="538"/>
        <item x="339"/>
        <item x="540"/>
        <item x="640"/>
        <item x="205"/>
        <item x="541"/>
        <item x="542"/>
        <item x="325"/>
        <item x="579"/>
        <item x="148"/>
        <item x="402"/>
        <item x="642"/>
        <item x="149"/>
        <item x="340"/>
        <item x="599"/>
        <item x="441"/>
        <item x="392"/>
        <item x="864"/>
        <item x="341"/>
        <item x="559"/>
        <item x="442"/>
        <item x="302"/>
        <item x="843"/>
        <item x="522"/>
        <item x="525"/>
        <item x="57"/>
        <item x="297"/>
        <item x="845"/>
        <item x="16"/>
        <item x="846"/>
        <item x="295"/>
        <item x="262"/>
        <item x="707"/>
        <item x="443"/>
        <item x="572"/>
        <item x="400"/>
        <item x="774"/>
        <item x="19"/>
        <item x="100"/>
        <item x="68"/>
        <item x="177"/>
        <item x="271"/>
        <item x="480"/>
        <item x="545"/>
        <item x="27"/>
        <item x="418"/>
        <item x="546"/>
        <item x="652"/>
        <item x="206"/>
        <item x="208"/>
        <item x="397"/>
        <item x="361"/>
        <item x="755"/>
        <item x="677"/>
        <item x="795"/>
        <item x="258"/>
        <item x="210"/>
        <item x="211"/>
        <item x="212"/>
        <item x="22"/>
        <item x="528"/>
        <item x="550"/>
        <item x="151"/>
        <item x="347"/>
        <item x="374"/>
        <item x="145"/>
        <item x="689"/>
        <item x="553"/>
        <item x="367"/>
        <item x="783"/>
        <item x="759"/>
        <item x="554"/>
        <item x="821"/>
        <item x="6"/>
        <item x="122"/>
        <item x="555"/>
        <item x="20"/>
        <item x="152"/>
        <item x="354"/>
        <item x="766"/>
        <item x="368"/>
        <item x="153"/>
        <item x="422"/>
        <item x="58"/>
        <item x="214"/>
        <item x="644"/>
        <item x="645"/>
        <item x="59"/>
        <item x="180"/>
        <item x="60"/>
        <item x="366"/>
        <item x="639"/>
        <item x="445"/>
        <item x="646"/>
        <item x="239"/>
        <item x="849"/>
        <item x="561"/>
        <item x="407"/>
        <item x="680"/>
        <item x="613"/>
        <item x="283"/>
        <item x="432"/>
        <item x="628"/>
        <item x="305"/>
        <item x="272"/>
        <item x="41"/>
        <item x="557"/>
        <item x="682"/>
        <item x="558"/>
        <item x="286"/>
        <item x="48"/>
        <item x="560"/>
        <item x="562"/>
        <item x="495"/>
        <item x="824"/>
        <item x="349"/>
        <item x="683"/>
        <item x="369"/>
        <item x="23"/>
        <item x="699"/>
        <item x="380"/>
        <item x="435"/>
        <item x="667"/>
        <item x="245"/>
        <item x="803"/>
        <item x="112"/>
        <item x="720"/>
        <item x="785"/>
        <item x="370"/>
        <item x="31"/>
        <item x="215"/>
        <item x="701"/>
        <item x="95"/>
        <item x="80"/>
        <item x="344"/>
        <item x="345"/>
        <item x="851"/>
        <item x="353"/>
        <item x="578"/>
        <item x="742"/>
        <item x="724"/>
        <item x="240"/>
        <item x="243"/>
        <item x="398"/>
        <item x="736"/>
        <item x="853"/>
        <item x="563"/>
        <item x="150"/>
        <item x="273"/>
        <item x="636"/>
        <item x="364"/>
        <item x="306"/>
        <item x="216"/>
        <item x="118"/>
        <item x="686"/>
        <item x="539"/>
        <item x="154"/>
        <item x="275"/>
        <item x="447"/>
        <item x="564"/>
        <item x="604"/>
        <item x="566"/>
        <item x="676"/>
        <item x="355"/>
        <item x="649"/>
        <item x="121"/>
        <item x="276"/>
        <item x="567"/>
        <item x="324"/>
        <item x="568"/>
        <item x="650"/>
        <item x="842"/>
        <item x="543"/>
        <item x="756"/>
        <item x="627"/>
        <item x="336"/>
        <item x="786"/>
        <item x="246"/>
        <item x="570"/>
        <item x="661"/>
        <item x="782"/>
        <item x="571"/>
        <item x="574"/>
        <item x="2"/>
        <item x="296"/>
        <item x="12"/>
        <item x="576"/>
        <item x="125"/>
        <item x="316"/>
        <item x="4"/>
        <item x="124"/>
        <item x="577"/>
        <item x="580"/>
        <item x="581"/>
        <item x="387"/>
        <item x="381"/>
        <item x="753"/>
        <item x="257"/>
        <item x="62"/>
        <item x="723"/>
        <item x="46"/>
        <item x="66"/>
        <item x="63"/>
        <item x="505"/>
        <item x="565"/>
        <item x="64"/>
        <item x="188"/>
        <item x="231"/>
        <item x="127"/>
        <item x="669"/>
        <item x="393"/>
        <item x="342"/>
        <item x="760"/>
        <item x="156"/>
        <item x="469"/>
        <item x="83"/>
        <item x="583"/>
        <item x="584"/>
        <item x="18"/>
        <item x="264"/>
        <item x="861"/>
        <item x="65"/>
        <item x="737"/>
        <item x="711"/>
        <item x="420"/>
        <item x="217"/>
        <item x="714"/>
        <item x="158"/>
        <item x="260"/>
        <item x="828"/>
        <item x="250"/>
        <item x="44"/>
        <item x="712"/>
        <item x="728"/>
        <item x="218"/>
        <item x="350"/>
        <item x="439"/>
        <item x="219"/>
        <item x="455"/>
        <item x="585"/>
        <item x="671"/>
        <item x="747"/>
        <item x="155"/>
        <item x="777"/>
        <item x="403"/>
        <item x="385"/>
        <item x="673"/>
        <item x="449"/>
        <item x="547"/>
        <item x="25"/>
        <item x="830"/>
        <item x="160"/>
        <item x="223"/>
        <item x="856"/>
        <item x="161"/>
        <item x="729"/>
        <item x="784"/>
        <item x="220"/>
        <item x="221"/>
        <item x="631"/>
        <item x="659"/>
        <item x="787"/>
        <item x="582"/>
        <item x="587"/>
        <item x="551"/>
        <item x="544"/>
        <item x="278"/>
        <item x="770"/>
        <item x="378"/>
        <item x="588"/>
        <item x="423"/>
        <item x="399"/>
        <item x="596"/>
        <item x="833"/>
        <item x="67"/>
        <item x="379"/>
        <item x="376"/>
        <item x="183"/>
        <item x="779"/>
        <item x="261"/>
        <item x="249"/>
        <item x="277"/>
        <item x="110"/>
        <item x="857"/>
        <item x="529"/>
        <item x="448"/>
        <item x="444"/>
        <item x="162"/>
        <item x="716"/>
        <item x="348"/>
        <item x="757"/>
        <item x="835"/>
        <item x="303"/>
        <item x="730"/>
        <item x="24"/>
        <item x="589"/>
        <item x="664"/>
        <item x="743"/>
        <item x="163"/>
        <item x="269"/>
        <item x="451"/>
        <item x="453"/>
        <item x="129"/>
        <item x="654"/>
        <item x="128"/>
        <item x="727"/>
        <item x="655"/>
        <item x="411"/>
        <item x="321"/>
        <item x="446"/>
        <item x="767"/>
        <item x="590"/>
        <item x="591"/>
        <item x="738"/>
        <item x="656"/>
        <item x="424"/>
        <item x="343"/>
        <item x="254"/>
        <item x="7"/>
        <item x="55"/>
        <item x="74"/>
        <item x="758"/>
        <item x="860"/>
        <item x="69"/>
        <item x="207"/>
        <item x="165"/>
        <item x="844"/>
        <item x="351"/>
        <item x="854"/>
        <item x="657"/>
        <item x="719"/>
        <item x="658"/>
        <item x="660"/>
        <item x="166"/>
        <item x="319"/>
        <item x="70"/>
        <item x="862"/>
        <item x="804"/>
        <item x="320"/>
        <item x="694"/>
        <item x="739"/>
        <item x="157"/>
        <item x="592"/>
        <item x="863"/>
        <item x="425"/>
        <item x="9"/>
        <item x="308"/>
        <item x="10"/>
        <item x="788"/>
        <item x="593"/>
        <item x="624"/>
        <item x="503"/>
        <item x="185"/>
        <item x="792"/>
        <item x="594"/>
        <item x="549"/>
        <item x="672"/>
        <item x="459"/>
        <item x="169"/>
        <item x="171"/>
        <item x="595"/>
        <item x="195"/>
        <item x="3"/>
        <item x="789"/>
        <item x="717"/>
        <item x="718"/>
        <item x="105"/>
        <item x="92"/>
        <item x="11"/>
        <item x="233"/>
        <item x="26"/>
        <item x="222"/>
        <item x="356"/>
        <item x="357"/>
        <item x="71"/>
        <item x="708"/>
        <item x="87"/>
        <item x="88"/>
        <item x="761"/>
        <item t="default"/>
      </items>
      <autoSortScope>
        <pivotArea dataOnly="0" outline="0" fieldPosition="0">
          <references count="1">
            <reference field="4294967294" count="1" selected="0">
              <x v="0"/>
            </reference>
          </references>
        </pivotArea>
      </autoSortScope>
    </pivotField>
  </pivotFields>
  <rowFields count="1">
    <field x="83"/>
  </rowFields>
  <rowItems count="866">
    <i>
      <x v="156"/>
    </i>
    <i>
      <x v="287"/>
    </i>
    <i>
      <x v="157"/>
    </i>
    <i>
      <x v="3"/>
    </i>
    <i>
      <x v="158"/>
    </i>
    <i>
      <x v="7"/>
    </i>
    <i>
      <x v="160"/>
    </i>
    <i>
      <x v="9"/>
    </i>
    <i>
      <x v="161"/>
    </i>
    <i>
      <x v="16"/>
    </i>
    <i>
      <x v="162"/>
    </i>
    <i>
      <x v="18"/>
    </i>
    <i>
      <x v="164"/>
    </i>
    <i>
      <x v="20"/>
    </i>
    <i>
      <x v="165"/>
    </i>
    <i>
      <x v="22"/>
    </i>
    <i>
      <x v="171"/>
    </i>
    <i>
      <x v="25"/>
    </i>
    <i>
      <x v="173"/>
    </i>
    <i>
      <x v="31"/>
    </i>
    <i>
      <x v="174"/>
    </i>
    <i>
      <x v="35"/>
    </i>
    <i>
      <x v="175"/>
    </i>
    <i>
      <x v="38"/>
    </i>
    <i>
      <x v="176"/>
    </i>
    <i>
      <x v="41"/>
    </i>
    <i>
      <x v="42"/>
    </i>
    <i>
      <x v="286"/>
    </i>
    <i>
      <x v="43"/>
    </i>
    <i>
      <x v="45"/>
    </i>
    <i>
      <x v="181"/>
    </i>
    <i>
      <x v="56"/>
    </i>
    <i>
      <x v="182"/>
    </i>
    <i>
      <x v="58"/>
    </i>
    <i>
      <x v="185"/>
    </i>
    <i>
      <x v="63"/>
    </i>
    <i>
      <x v="186"/>
    </i>
    <i>
      <x v="69"/>
    </i>
    <i>
      <x v="187"/>
    </i>
    <i>
      <x v="73"/>
    </i>
    <i>
      <x v="188"/>
    </i>
    <i>
      <x v="80"/>
    </i>
    <i>
      <x v="190"/>
    </i>
    <i>
      <x v="84"/>
    </i>
    <i>
      <x v="192"/>
    </i>
    <i>
      <x v="88"/>
    </i>
    <i>
      <x v="195"/>
    </i>
    <i>
      <x v="89"/>
    </i>
    <i>
      <x v="197"/>
    </i>
    <i>
      <x v="92"/>
    </i>
    <i>
      <x v="198"/>
    </i>
    <i>
      <x v="94"/>
    </i>
    <i>
      <x v="201"/>
    </i>
    <i>
      <x v="98"/>
    </i>
    <i>
      <x v="202"/>
    </i>
    <i>
      <x v="101"/>
    </i>
    <i>
      <x v="204"/>
    </i>
    <i>
      <x v="105"/>
    </i>
    <i>
      <x v="205"/>
    </i>
    <i>
      <x v="108"/>
    </i>
    <i>
      <x v="206"/>
    </i>
    <i>
      <x v="111"/>
    </i>
    <i>
      <x v="207"/>
    </i>
    <i>
      <x v="116"/>
    </i>
    <i>
      <x v="208"/>
    </i>
    <i>
      <x v="118"/>
    </i>
    <i>
      <x v="209"/>
    </i>
    <i>
      <x v="124"/>
    </i>
    <i>
      <x v="211"/>
    </i>
    <i>
      <x v="133"/>
    </i>
    <i>
      <x v="212"/>
    </i>
    <i>
      <x v="136"/>
    </i>
    <i>
      <x v="214"/>
    </i>
    <i>
      <x v="138"/>
    </i>
    <i>
      <x v="216"/>
    </i>
    <i>
      <x v="288"/>
    </i>
    <i>
      <x v="218"/>
    </i>
    <i>
      <x v="146"/>
    </i>
    <i>
      <x v="220"/>
    </i>
    <i>
      <x v="152"/>
    </i>
    <i>
      <x v="221"/>
    </i>
    <i>
      <x v="5"/>
    </i>
    <i>
      <x v="223"/>
    </i>
    <i>
      <x v="11"/>
    </i>
    <i>
      <x v="225"/>
    </i>
    <i>
      <x v="19"/>
    </i>
    <i>
      <x v="229"/>
    </i>
    <i>
      <x v="24"/>
    </i>
    <i>
      <x v="230"/>
    </i>
    <i>
      <x v="33"/>
    </i>
    <i>
      <x v="231"/>
    </i>
    <i>
      <x v="40"/>
    </i>
    <i>
      <x v="232"/>
    </i>
    <i>
      <x v="52"/>
    </i>
    <i>
      <x v="234"/>
    </i>
    <i>
      <x v="59"/>
    </i>
    <i>
      <x v="237"/>
    </i>
    <i>
      <x v="71"/>
    </i>
    <i>
      <x v="240"/>
    </i>
    <i>
      <x v="81"/>
    </i>
    <i>
      <x v="241"/>
    </i>
    <i>
      <x v="285"/>
    </i>
    <i>
      <x v="243"/>
    </i>
    <i>
      <x v="97"/>
    </i>
    <i>
      <x v="244"/>
    </i>
    <i>
      <x v="104"/>
    </i>
    <i>
      <x v="249"/>
    </i>
    <i>
      <x v="109"/>
    </i>
    <i>
      <x v="250"/>
    </i>
    <i>
      <x v="117"/>
    </i>
    <i>
      <x v="251"/>
    </i>
    <i>
      <x v="126"/>
    </i>
    <i>
      <x v="252"/>
    </i>
    <i>
      <x v="137"/>
    </i>
    <i>
      <x v="253"/>
    </i>
    <i>
      <x v="145"/>
    </i>
    <i>
      <x v="254"/>
    </i>
    <i>
      <x v="1"/>
    </i>
    <i>
      <x v="255"/>
    </i>
    <i>
      <x v="17"/>
    </i>
    <i>
      <x v="256"/>
    </i>
    <i>
      <x v="37"/>
    </i>
    <i>
      <x v="284"/>
    </i>
    <i>
      <x v="260"/>
    </i>
    <i>
      <x v="57"/>
    </i>
    <i>
      <x v="262"/>
    </i>
    <i>
      <x v="75"/>
    </i>
    <i>
      <x v="263"/>
    </i>
    <i>
      <x v="93"/>
    </i>
    <i>
      <x v="264"/>
    </i>
    <i>
      <x v="107"/>
    </i>
    <i>
      <x v="265"/>
    </i>
    <i>
      <x v="119"/>
    </i>
    <i>
      <x v="268"/>
    </i>
    <i>
      <x v="140"/>
    </i>
    <i>
      <x v="269"/>
    </i>
    <i>
      <x v="8"/>
    </i>
    <i>
      <x v="270"/>
    </i>
    <i>
      <x v="44"/>
    </i>
    <i>
      <x v="271"/>
    </i>
    <i>
      <x v="86"/>
    </i>
    <i>
      <x v="274"/>
    </i>
    <i>
      <x v="115"/>
    </i>
    <i>
      <x v="275"/>
    </i>
    <i>
      <x v="150"/>
    </i>
    <i>
      <x v="277"/>
    </i>
    <i>
      <x v="67"/>
    </i>
    <i>
      <x v="278"/>
    </i>
    <i>
      <x v="134"/>
    </i>
    <i>
      <x v="280"/>
    </i>
    <i>
      <x v="99"/>
    </i>
    <i>
      <x v="282"/>
    </i>
    <i>
      <x v="21"/>
    </i>
    <i>
      <x v="283"/>
    </i>
    <i>
      <x v="425"/>
    </i>
    <i>
      <x v="426"/>
    </i>
    <i>
      <x v="290"/>
    </i>
    <i>
      <x v="427"/>
    </i>
    <i>
      <x v="292"/>
    </i>
    <i>
      <x v="431"/>
    </i>
    <i>
      <x v="569"/>
    </i>
    <i>
      <x v="432"/>
    </i>
    <i>
      <x v="298"/>
    </i>
    <i>
      <x v="435"/>
    </i>
    <i>
      <x v="300"/>
    </i>
    <i>
      <x v="438"/>
    </i>
    <i>
      <x v="307"/>
    </i>
    <i>
      <x v="440"/>
    </i>
    <i>
      <x v="309"/>
    </i>
    <i>
      <x v="441"/>
    </i>
    <i>
      <x v="316"/>
    </i>
    <i>
      <x v="443"/>
    </i>
    <i>
      <x v="321"/>
    </i>
    <i>
      <x v="444"/>
    </i>
    <i>
      <x v="326"/>
    </i>
    <i>
      <x v="445"/>
    </i>
    <i>
      <x v="332"/>
    </i>
    <i>
      <x v="446"/>
    </i>
    <i>
      <x v="334"/>
    </i>
    <i>
      <x v="449"/>
    </i>
    <i>
      <x v="568"/>
    </i>
    <i>
      <x v="451"/>
    </i>
    <i>
      <x v="340"/>
    </i>
    <i>
      <x v="454"/>
    </i>
    <i>
      <x v="343"/>
    </i>
    <i>
      <x v="563"/>
    </i>
    <i>
      <x v="455"/>
    </i>
    <i>
      <x v="345"/>
    </i>
    <i>
      <x v="456"/>
    </i>
    <i>
      <x v="347"/>
    </i>
    <i>
      <x v="457"/>
    </i>
    <i>
      <x v="351"/>
    </i>
    <i>
      <x v="459"/>
    </i>
    <i>
      <x v="357"/>
    </i>
    <i>
      <x v="460"/>
    </i>
    <i>
      <x v="361"/>
    </i>
    <i>
      <x v="461"/>
    </i>
    <i>
      <x v="363"/>
    </i>
    <i>
      <x v="463"/>
    </i>
    <i>
      <x v="367"/>
    </i>
    <i>
      <x v="466"/>
    </i>
    <i>
      <x v="369"/>
    </i>
    <i>
      <x v="468"/>
    </i>
    <i>
      <x v="371"/>
    </i>
    <i>
      <x v="470"/>
    </i>
    <i>
      <x v="378"/>
    </i>
    <i>
      <x v="471"/>
    </i>
    <i>
      <x v="383"/>
    </i>
    <i>
      <x v="472"/>
    </i>
    <i>
      <x v="385"/>
    </i>
    <i>
      <x v="473"/>
    </i>
    <i>
      <x v="388"/>
    </i>
    <i>
      <x v="474"/>
    </i>
    <i>
      <x v="390"/>
    </i>
    <i>
      <x v="475"/>
    </i>
    <i>
      <x v="392"/>
    </i>
    <i>
      <x v="476"/>
    </i>
    <i>
      <x v="396"/>
    </i>
    <i>
      <x v="477"/>
    </i>
    <i>
      <x v="401"/>
    </i>
    <i>
      <x v="478"/>
    </i>
    <i>
      <x v="406"/>
    </i>
    <i>
      <x v="480"/>
    </i>
    <i>
      <x v="411"/>
    </i>
    <i>
      <x v="483"/>
    </i>
    <i>
      <x v="414"/>
    </i>
    <i>
      <x v="486"/>
    </i>
    <i>
      <x v="418"/>
    </i>
    <i>
      <x v="490"/>
    </i>
    <i>
      <x v="420"/>
    </i>
    <i>
      <x v="491"/>
    </i>
    <i>
      <x v="422"/>
    </i>
    <i>
      <x v="494"/>
    </i>
    <i>
      <x v="575"/>
    </i>
    <i>
      <x v="496"/>
    </i>
    <i>
      <x v="296"/>
    </i>
    <i>
      <x v="501"/>
    </i>
    <i>
      <x v="304"/>
    </i>
    <i>
      <x v="504"/>
    </i>
    <i>
      <x v="319"/>
    </i>
    <i>
      <x v="505"/>
    </i>
    <i>
      <x v="328"/>
    </i>
    <i>
      <x v="506"/>
    </i>
    <i>
      <x v="335"/>
    </i>
    <i>
      <x v="448"/>
    </i>
    <i>
      <x v="562"/>
    </i>
    <i>
      <x v="510"/>
    </i>
    <i>
      <x v="341"/>
    </i>
    <i>
      <x v="511"/>
    </i>
    <i>
      <x v="346"/>
    </i>
    <i>
      <x v="513"/>
    </i>
    <i>
      <x v="355"/>
    </i>
    <i>
      <x v="514"/>
    </i>
    <i>
      <x v="362"/>
    </i>
    <i>
      <x v="517"/>
    </i>
    <i>
      <x v="368"/>
    </i>
    <i>
      <x v="518"/>
    </i>
    <i>
      <x v="382"/>
    </i>
    <i>
      <x v="519"/>
    </i>
    <i>
      <x v="387"/>
    </i>
    <i>
      <x v="521"/>
    </i>
    <i>
      <x v="391"/>
    </i>
    <i>
      <x v="523"/>
    </i>
    <i>
      <x v="400"/>
    </i>
    <i>
      <x v="524"/>
    </i>
    <i>
      <x v="408"/>
    </i>
    <i>
      <x v="526"/>
    </i>
    <i>
      <x v="416"/>
    </i>
    <i>
      <x v="527"/>
    </i>
    <i>
      <x v="421"/>
    </i>
    <i>
      <x v="530"/>
    </i>
    <i>
      <x v="574"/>
    </i>
    <i>
      <x v="531"/>
    </i>
    <i>
      <x v="310"/>
    </i>
    <i>
      <x v="533"/>
    </i>
    <i>
      <x v="333"/>
    </i>
    <i>
      <x v="535"/>
    </i>
    <i>
      <x v="337"/>
    </i>
    <i>
      <x v="536"/>
    </i>
    <i>
      <x v="350"/>
    </i>
    <i>
      <x v="538"/>
    </i>
    <i>
      <x v="364"/>
    </i>
    <i>
      <x v="541"/>
    </i>
    <i>
      <x v="384"/>
    </i>
    <i>
      <x v="542"/>
    </i>
    <i>
      <x v="393"/>
    </i>
    <i>
      <x v="543"/>
    </i>
    <i>
      <x v="412"/>
    </i>
    <i>
      <x v="544"/>
    </i>
    <i>
      <x v="424"/>
    </i>
    <i>
      <x v="547"/>
    </i>
    <i>
      <x v="325"/>
    </i>
    <i>
      <x v="548"/>
    </i>
    <i>
      <x v="344"/>
    </i>
    <i>
      <x v="550"/>
    </i>
    <i>
      <x v="370"/>
    </i>
    <i>
      <x v="552"/>
    </i>
    <i>
      <x v="404"/>
    </i>
    <i>
      <x v="553"/>
    </i>
    <i>
      <x v="299"/>
    </i>
    <i>
      <x v="555"/>
    </i>
    <i>
      <x v="359"/>
    </i>
    <i>
      <x v="556"/>
    </i>
    <i>
      <x v="419"/>
    </i>
    <i>
      <x v="558"/>
    </i>
    <i>
      <x v="389"/>
    </i>
    <i>
      <x v="559"/>
    </i>
    <i>
      <x v="336"/>
    </i>
    <i>
      <x v="560"/>
    </i>
    <i>
      <x v="720"/>
    </i>
    <i>
      <x v="864"/>
    </i>
    <i>
      <x v="723"/>
    </i>
    <i>
      <x v="726"/>
    </i>
    <i>
      <x v="583"/>
    </i>
    <i>
      <x v="727"/>
    </i>
    <i>
      <x v="586"/>
    </i>
    <i>
      <x v="729"/>
    </i>
    <i>
      <x v="589"/>
    </i>
    <i>
      <x v="732"/>
    </i>
    <i>
      <x v="591"/>
    </i>
    <i>
      <x v="733"/>
    </i>
    <i>
      <x v="598"/>
    </i>
    <i>
      <x v="735"/>
    </i>
    <i>
      <x v="602"/>
    </i>
    <i>
      <x v="737"/>
    </i>
    <i>
      <x v="612"/>
    </i>
    <i>
      <x v="738"/>
    </i>
    <i>
      <x v="616"/>
    </i>
    <i>
      <x v="741"/>
    </i>
    <i>
      <x v="620"/>
    </i>
    <i>
      <x v="743"/>
    </i>
    <i>
      <x v="625"/>
    </i>
    <i>
      <x v="744"/>
    </i>
    <i>
      <x v="627"/>
    </i>
    <i>
      <x v="747"/>
    </i>
    <i>
      <x v="633"/>
    </i>
    <i>
      <x v="748"/>
    </i>
    <i>
      <x v="635"/>
    </i>
    <i>
      <x v="749"/>
    </i>
    <i>
      <x v="636"/>
    </i>
    <i>
      <x v="640"/>
    </i>
    <i>
      <x v="641"/>
    </i>
    <i>
      <x v="750"/>
    </i>
    <i>
      <x v="643"/>
    </i>
    <i>
      <x v="753"/>
    </i>
    <i>
      <x v="652"/>
    </i>
    <i>
      <x v="756"/>
    </i>
    <i>
      <x v="657"/>
    </i>
    <i>
      <x v="758"/>
    </i>
    <i>
      <x v="660"/>
    </i>
    <i>
      <x v="759"/>
    </i>
    <i>
      <x v="662"/>
    </i>
    <i>
      <x v="763"/>
    </i>
    <i>
      <x v="665"/>
    </i>
    <i>
      <x v="768"/>
    </i>
    <i>
      <x v="667"/>
    </i>
    <i>
      <x v="772"/>
    </i>
    <i>
      <x v="670"/>
    </i>
    <i>
      <x v="773"/>
    </i>
    <i>
      <x v="673"/>
    </i>
    <i>
      <x v="774"/>
    </i>
    <i>
      <x v="676"/>
    </i>
    <i>
      <x v="776"/>
    </i>
    <i>
      <x v="684"/>
    </i>
    <i>
      <x v="779"/>
    </i>
    <i>
      <x v="686"/>
    </i>
    <i>
      <x v="781"/>
    </i>
    <i>
      <x v="688"/>
    </i>
    <i>
      <x v="782"/>
    </i>
    <i>
      <x v="690"/>
    </i>
    <i>
      <x v="783"/>
    </i>
    <i>
      <x v="694"/>
    </i>
    <i>
      <x v="785"/>
    </i>
    <i>
      <x v="699"/>
    </i>
    <i>
      <x v="786"/>
    </i>
    <i>
      <x v="701"/>
    </i>
    <i>
      <x v="787"/>
    </i>
    <i>
      <x v="704"/>
    </i>
    <i>
      <x v="789"/>
    </i>
    <i>
      <x v="708"/>
    </i>
    <i>
      <x v="790"/>
    </i>
    <i>
      <x v="714"/>
    </i>
    <i>
      <x v="791"/>
    </i>
    <i>
      <x v="580"/>
    </i>
    <i>
      <x v="792"/>
    </i>
    <i>
      <x v="862"/>
    </i>
    <i>
      <x v="793"/>
    </i>
    <i>
      <x v="587"/>
    </i>
    <i>
      <x v="794"/>
    </i>
    <i>
      <x v="596"/>
    </i>
    <i>
      <x v="795"/>
    </i>
    <i>
      <x v="606"/>
    </i>
    <i>
      <x v="798"/>
    </i>
    <i>
      <x v="619"/>
    </i>
    <i>
      <x v="801"/>
    </i>
    <i>
      <x v="626"/>
    </i>
    <i>
      <x v="802"/>
    </i>
    <i>
      <x v="861"/>
    </i>
    <i>
      <x v="803"/>
    </i>
    <i>
      <x v="644"/>
    </i>
    <i>
      <x v="808"/>
    </i>
    <i>
      <x v="658"/>
    </i>
    <i>
      <x v="810"/>
    </i>
    <i>
      <x v="663"/>
    </i>
    <i>
      <x v="812"/>
    </i>
    <i>
      <x v="668"/>
    </i>
    <i>
      <x v="814"/>
    </i>
    <i>
      <x v="675"/>
    </i>
    <i>
      <x v="815"/>
    </i>
    <i>
      <x v="685"/>
    </i>
    <i>
      <x v="816"/>
    </i>
    <i>
      <x v="689"/>
    </i>
    <i>
      <x v="817"/>
    </i>
    <i>
      <x v="698"/>
    </i>
    <i>
      <x v="818"/>
    </i>
    <i>
      <x v="702"/>
    </i>
    <i>
      <x v="823"/>
    </i>
    <i>
      <x v="713"/>
    </i>
    <i>
      <x v="824"/>
    </i>
    <i>
      <x v="581"/>
    </i>
    <i>
      <x v="828"/>
    </i>
    <i>
      <x v="590"/>
    </i>
    <i>
      <x v="830"/>
    </i>
    <i>
      <x v="615"/>
    </i>
    <i>
      <x v="832"/>
    </i>
    <i>
      <x v="634"/>
    </i>
    <i>
      <x v="836"/>
    </i>
    <i>
      <x v="653"/>
    </i>
    <i>
      <x v="839"/>
    </i>
    <i>
      <x v="666"/>
    </i>
    <i>
      <x v="840"/>
    </i>
    <i>
      <x v="683"/>
    </i>
    <i>
      <x v="841"/>
    </i>
    <i>
      <x v="691"/>
    </i>
    <i>
      <x v="842"/>
    </i>
    <i>
      <x v="706"/>
    </i>
    <i>
      <x v="843"/>
    </i>
    <i>
      <x v="584"/>
    </i>
    <i>
      <x v="846"/>
    </i>
    <i>
      <x v="623"/>
    </i>
    <i>
      <x v="847"/>
    </i>
    <i>
      <x v="661"/>
    </i>
    <i>
      <x v="848"/>
    </i>
    <i>
      <x v="687"/>
    </i>
    <i>
      <x v="851"/>
    </i>
    <i>
      <x v="717"/>
    </i>
    <i>
      <x v="852"/>
    </i>
    <i>
      <x v="642"/>
    </i>
    <i>
      <x v="856"/>
    </i>
    <i>
      <x v="700"/>
    </i>
    <i>
      <x v="857"/>
    </i>
    <i>
      <x v="671"/>
    </i>
    <i>
      <x v="858"/>
    </i>
    <i>
      <x v="600"/>
    </i>
    <i>
      <x v="860"/>
    </i>
    <i>
      <x v="26"/>
    </i>
    <i>
      <x v="507"/>
    </i>
    <i>
      <x v="637"/>
    </i>
    <i>
      <x v="90"/>
    </i>
    <i>
      <x v="373"/>
    </i>
    <i>
      <x v="91"/>
    </i>
    <i>
      <x v="342"/>
    </i>
    <i>
      <x v="515"/>
    </i>
    <i>
      <x v="829"/>
    </i>
    <i>
      <x v="179"/>
    </i>
    <i>
      <x v="219"/>
    </i>
    <i>
      <x v="410"/>
    </i>
    <i>
      <x v="447"/>
    </i>
    <i>
      <x v="397"/>
    </i>
    <i>
      <x v="822"/>
    </i>
    <i>
      <x v="631"/>
    </i>
    <i>
      <x v="141"/>
    </i>
    <i>
      <x v="354"/>
    </i>
    <i>
      <x v="722"/>
    </i>
    <i>
      <x v="375"/>
    </i>
    <i>
      <x v="14"/>
    </i>
    <i>
      <x v="27"/>
    </i>
    <i>
      <x v="395"/>
    </i>
    <i>
      <x v="348"/>
    </i>
    <i>
      <x v="15"/>
    </i>
    <i>
      <x v="168"/>
    </i>
    <i>
      <x v="788"/>
    </i>
    <i>
      <x v="833"/>
    </i>
    <i>
      <x v="799"/>
    </i>
    <i>
      <x v="630"/>
    </i>
    <i>
      <x v="379"/>
    </i>
    <i>
      <x v="827"/>
    </i>
    <i>
      <x v="804"/>
    </i>
    <i>
      <x v="540"/>
    </i>
    <i>
      <x v="159"/>
    </i>
    <i>
      <x v="338"/>
    </i>
    <i>
      <x v="166"/>
    </i>
    <i>
      <x v="551"/>
    </i>
    <i>
      <x v="167"/>
    </i>
    <i>
      <x v="853"/>
    </i>
    <i>
      <x v="398"/>
    </i>
    <i>
      <x v="479"/>
    </i>
    <i>
      <x v="213"/>
    </i>
    <i>
      <x v="66"/>
    </i>
    <i>
      <x v="669"/>
    </i>
    <i>
      <x v="622"/>
    </i>
    <i>
      <x v="697"/>
    </i>
    <i>
      <x v="736"/>
    </i>
    <i>
      <x v="273"/>
    </i>
    <i>
      <x v="143"/>
    </i>
    <i>
      <x v="525"/>
    </i>
    <i>
      <x v="55"/>
    </i>
    <i>
      <x v="539"/>
    </i>
    <i>
      <x v="850"/>
    </i>
    <i>
      <x v="10"/>
    </i>
    <i>
      <x v="365"/>
    </i>
    <i>
      <x v="184"/>
    </i>
    <i>
      <x v="718"/>
    </i>
    <i>
      <x v="62"/>
    </i>
    <i>
      <x v="153"/>
    </i>
    <i>
      <x v="266"/>
    </i>
    <i>
      <x v="766"/>
    </i>
    <i>
      <x v="169"/>
    </i>
    <i>
      <x v="528"/>
    </i>
    <i>
      <x v="60"/>
    </i>
    <i>
      <x v="135"/>
    </i>
    <i>
      <x v="639"/>
    </i>
    <i>
      <x v="380"/>
    </i>
    <i>
      <x v="757"/>
    </i>
    <i>
      <x v="308"/>
    </i>
    <i>
      <x v="70"/>
    </i>
    <i>
      <x v="82"/>
    </i>
    <i>
      <x v="132"/>
    </i>
    <i>
      <x v="245"/>
    </i>
    <i>
      <x v="618"/>
    </i>
    <i>
      <x v="291"/>
    </i>
    <i>
      <x v="403"/>
    </i>
    <i>
      <x v="777"/>
    </i>
    <i>
      <x v="32"/>
    </i>
    <i>
      <x v="64"/>
    </i>
    <i>
      <x v="49"/>
    </i>
    <i>
      <x v="611"/>
    </i>
    <i>
      <x v="715"/>
    </i>
    <i>
      <x v="394"/>
    </i>
    <i>
      <x v="520"/>
    </i>
    <i>
      <x v="242"/>
    </i>
    <i>
      <x v="339"/>
    </i>
    <i>
      <x v="100"/>
    </i>
    <i>
      <x v="200"/>
    </i>
    <i>
      <x v="601"/>
    </i>
    <i>
      <x v="629"/>
    </i>
    <i>
      <x v="695"/>
    </i>
    <i>
      <x v="493"/>
    </i>
    <i>
      <x v="769"/>
    </i>
    <i>
      <x v="516"/>
    </i>
    <i>
      <x v="585"/>
    </i>
    <i>
      <x v="582"/>
    </i>
    <i>
      <x v="112"/>
    </i>
    <i>
      <x v="628"/>
    </i>
    <i>
      <x v="193"/>
    </i>
    <i>
      <x v="778"/>
    </i>
    <i>
      <x v="199"/>
    </i>
    <i>
      <x v="386"/>
    </i>
    <i>
      <x v="485"/>
    </i>
    <i>
      <x v="405"/>
    </i>
    <i>
      <x v="605"/>
    </i>
    <i>
      <x v="96"/>
    </i>
    <i>
      <x v="130"/>
    </i>
    <i>
      <x v="233"/>
    </i>
    <i>
      <x v="210"/>
    </i>
    <i>
      <x v="36"/>
    </i>
    <i>
      <x v="352"/>
    </i>
    <i>
      <x v="854"/>
    </i>
    <i>
      <x v="593"/>
    </i>
    <i>
      <x v="360"/>
    </i>
    <i>
      <x v="113"/>
    </i>
    <i>
      <x v="428"/>
    </i>
    <i>
      <x v="48"/>
    </i>
    <i>
      <x v="648"/>
    </i>
    <i>
      <x v="721"/>
    </i>
    <i>
      <x v="155"/>
    </i>
    <i>
      <x v="172"/>
    </i>
    <i>
      <x v="831"/>
    </i>
    <i>
      <x v="305"/>
    </i>
    <i>
      <x v="617"/>
    </i>
    <i>
      <x v="189"/>
    </i>
    <i>
      <x v="47"/>
    </i>
    <i>
      <x v="12"/>
    </i>
    <i>
      <x v="356"/>
    </i>
    <i>
      <x v="127"/>
    </i>
    <i>
      <x v="372"/>
    </i>
    <i>
      <x v="813"/>
    </i>
    <i>
      <x v="765"/>
    </i>
    <i>
      <x v="564"/>
    </i>
    <i>
      <x v="303"/>
    </i>
    <i>
      <x v="327"/>
    </i>
    <i>
      <x v="469"/>
    </i>
    <i>
      <x v="178"/>
    </i>
    <i>
      <x v="696"/>
    </i>
    <i>
      <x v="771"/>
    </i>
    <i>
      <x v="762"/>
    </i>
    <i>
      <x v="317"/>
    </i>
    <i>
      <x v="760"/>
    </i>
    <i>
      <x v="376"/>
    </i>
    <i>
      <x v="481"/>
    </i>
    <i>
      <x v="259"/>
    </i>
    <i>
      <x v="649"/>
    </i>
    <i>
      <x v="545"/>
    </i>
    <i>
      <x v="651"/>
    </i>
    <i>
      <x v="323"/>
    </i>
    <i>
      <x v="572"/>
    </i>
    <i>
      <x v="554"/>
    </i>
    <i>
      <x v="484"/>
    </i>
    <i>
      <x v="603"/>
    </i>
    <i>
      <x v="500"/>
    </i>
    <i>
      <x v="74"/>
    </i>
    <i>
      <x v="761"/>
    </i>
    <i>
      <x v="826"/>
    </i>
    <i>
      <x v="377"/>
    </i>
    <i>
      <x v="295"/>
    </i>
    <i>
      <x v="805"/>
    </i>
    <i>
      <x v="399"/>
    </i>
    <i>
      <x v="604"/>
    </i>
    <i>
      <x v="95"/>
    </i>
    <i>
      <x v="302"/>
    </i>
    <i>
      <x v="149"/>
    </i>
    <i>
      <x v="821"/>
    </i>
    <i>
      <x v="257"/>
    </i>
    <i>
      <x v="751"/>
    </i>
    <i>
      <x v="613"/>
    </i>
    <i>
      <x v="707"/>
    </i>
    <i>
      <x v="65"/>
    </i>
    <i>
      <x v="128"/>
    </i>
    <i>
      <x v="754"/>
    </i>
    <i>
      <x v="566"/>
    </i>
    <i>
      <x v="508"/>
    </i>
    <i>
      <x v="79"/>
    </i>
    <i>
      <x v="724"/>
    </i>
    <i>
      <x v="512"/>
    </i>
    <i>
      <x v="859"/>
    </i>
    <i>
      <x v="692"/>
    </i>
    <i>
      <x v="279"/>
    </i>
    <i>
      <x v="39"/>
    </i>
    <i>
      <x v="349"/>
    </i>
    <i>
      <x v="23"/>
    </i>
    <i>
      <x v="180"/>
    </i>
    <i>
      <x v="324"/>
    </i>
    <i>
      <x v="608"/>
    </i>
    <i>
      <x v="742"/>
    </i>
    <i>
      <x v="712"/>
    </i>
    <i>
      <x v="806"/>
    </i>
    <i>
      <x v="54"/>
    </i>
    <i>
      <x v="114"/>
    </i>
    <i>
      <x v="800"/>
    </i>
    <i>
      <x v="139"/>
    </i>
    <i>
      <x v="28"/>
    </i>
    <i>
      <x v="650"/>
    </i>
    <i>
      <x v="764"/>
    </i>
    <i>
      <x v="110"/>
    </i>
    <i>
      <x v="122"/>
    </i>
    <i>
      <x v="775"/>
    </i>
    <i>
      <x v="825"/>
    </i>
    <i>
      <x v="849"/>
    </i>
    <i>
      <x v="503"/>
    </i>
    <i>
      <x v="497"/>
    </i>
    <i>
      <x v="148"/>
    </i>
    <i>
      <x v="654"/>
    </i>
    <i>
      <x v="77"/>
    </i>
    <i>
      <x v="318"/>
    </i>
    <i>
      <x v="579"/>
    </i>
    <i>
      <x v="464"/>
    </i>
    <i>
      <x v="607"/>
    </i>
    <i>
      <x v="29"/>
    </i>
    <i>
      <x v="436"/>
    </i>
    <i>
      <x v="809"/>
    </i>
    <i>
      <x v="402"/>
    </i>
    <i>
      <x v="224"/>
    </i>
    <i>
      <x v="294"/>
    </i>
    <i>
      <x v="196"/>
    </i>
    <i>
      <x v="450"/>
    </i>
    <i>
      <x v="855"/>
    </i>
    <i>
      <x v="144"/>
    </i>
    <i>
      <x v="312"/>
    </i>
    <i>
      <x v="693"/>
    </i>
    <i>
      <x v="226"/>
    </i>
    <i>
      <x v="247"/>
    </i>
    <i>
      <x v="599"/>
    </i>
    <i>
      <x v="465"/>
    </i>
    <i>
      <x v="433"/>
    </i>
    <i>
      <x v="413"/>
    </i>
    <i>
      <x v="682"/>
    </i>
    <i>
      <x v="537"/>
    </i>
    <i>
      <x v="710"/>
    </i>
    <i>
      <x/>
    </i>
    <i>
      <x v="621"/>
    </i>
    <i>
      <x v="728"/>
    </i>
    <i>
      <x v="78"/>
    </i>
    <i>
      <x v="487"/>
    </i>
    <i>
      <x v="780"/>
    </i>
    <i>
      <x v="499"/>
    </i>
    <i>
      <x v="76"/>
    </i>
    <i>
      <x v="739"/>
    </i>
    <i>
      <x v="752"/>
    </i>
    <i>
      <x v="534"/>
    </i>
    <i>
      <x v="498"/>
    </i>
    <i>
      <x v="571"/>
    </i>
    <i>
      <x v="437"/>
    </i>
    <i>
      <x v="834"/>
    </i>
    <i>
      <x v="183"/>
    </i>
    <i>
      <x v="624"/>
    </i>
    <i>
      <x v="453"/>
    </i>
    <i>
      <x v="102"/>
    </i>
    <i>
      <x v="610"/>
    </i>
    <i>
      <x v="238"/>
    </i>
    <i>
      <x v="4"/>
    </i>
    <i>
      <x v="462"/>
    </i>
    <i>
      <x v="301"/>
    </i>
    <i>
      <x v="656"/>
    </i>
    <i>
      <x v="423"/>
    </i>
    <i>
      <x v="711"/>
    </i>
    <i>
      <x v="129"/>
    </i>
    <i>
      <x v="103"/>
    </i>
    <i>
      <x v="177"/>
    </i>
    <i>
      <x v="30"/>
    </i>
    <i>
      <x v="407"/>
    </i>
    <i>
      <x v="820"/>
    </i>
    <i>
      <x v="374"/>
    </i>
    <i>
      <x v="573"/>
    </i>
    <i>
      <x v="151"/>
    </i>
    <i>
      <x v="297"/>
    </i>
    <i>
      <x v="609"/>
    </i>
    <i>
      <x v="322"/>
    </i>
    <i>
      <x v="546"/>
    </i>
    <i>
      <x v="709"/>
    </i>
    <i>
      <x v="85"/>
    </i>
    <i>
      <x v="730"/>
    </i>
    <i>
      <x v="458"/>
    </i>
    <i>
      <x v="614"/>
    </i>
    <i>
      <x v="235"/>
    </i>
    <i>
      <x v="811"/>
    </i>
    <i>
      <x v="217"/>
    </i>
    <i>
      <x v="61"/>
    </i>
    <i>
      <x v="2"/>
    </i>
    <i>
      <x v="734"/>
    </i>
    <i>
      <x v="258"/>
    </i>
    <i>
      <x v="314"/>
    </i>
    <i>
      <x v="417"/>
    </i>
    <i>
      <x v="595"/>
    </i>
    <i>
      <x v="845"/>
    </i>
    <i>
      <x v="246"/>
    </i>
    <i>
      <x v="502"/>
    </i>
    <i>
      <x v="467"/>
    </i>
    <i>
      <x v="267"/>
    </i>
    <i>
      <x v="565"/>
    </i>
    <i>
      <x v="366"/>
    </i>
    <i>
      <x v="272"/>
    </i>
    <i>
      <x v="796"/>
    </i>
    <i>
      <x v="289"/>
    </i>
    <i>
      <x v="731"/>
    </i>
    <i>
      <x v="13"/>
    </i>
    <i>
      <x v="674"/>
    </i>
    <i>
      <x v="68"/>
    </i>
    <i>
      <x v="577"/>
    </i>
    <i>
      <x v="705"/>
    </i>
    <i>
      <x v="434"/>
    </i>
    <i>
      <x v="125"/>
    </i>
    <i>
      <x v="320"/>
    </i>
    <i>
      <x v="770"/>
    </i>
    <i>
      <x v="807"/>
    </i>
    <i>
      <x v="655"/>
    </i>
    <i>
      <x v="659"/>
    </i>
    <i>
      <x v="576"/>
    </i>
    <i>
      <x v="239"/>
    </i>
    <i>
      <x v="549"/>
    </i>
    <i>
      <x v="142"/>
    </i>
    <i>
      <x v="120"/>
    </i>
    <i>
      <x v="87"/>
    </i>
    <i>
      <x v="681"/>
    </i>
    <i>
      <x v="719"/>
    </i>
    <i>
      <x v="358"/>
    </i>
    <i>
      <x v="311"/>
    </i>
    <i>
      <x v="489"/>
    </i>
    <i>
      <x v="638"/>
    </i>
    <i>
      <x v="844"/>
    </i>
    <i>
      <x v="567"/>
    </i>
    <i>
      <x v="588"/>
    </i>
    <i>
      <x v="236"/>
    </i>
    <i>
      <x v="797"/>
    </i>
    <i>
      <x v="381"/>
    </i>
    <i>
      <x v="313"/>
    </i>
    <i>
      <x v="131"/>
    </i>
    <i>
      <x v="557"/>
    </i>
    <i>
      <x v="838"/>
    </i>
    <i>
      <x v="222"/>
    </i>
    <i>
      <x v="597"/>
    </i>
    <i>
      <x v="509"/>
    </i>
    <i>
      <x v="293"/>
    </i>
    <i>
      <x v="767"/>
    </i>
    <i>
      <x v="430"/>
    </i>
    <i>
      <x v="409"/>
    </i>
    <i>
      <x v="331"/>
    </i>
    <i>
      <x v="51"/>
    </i>
    <i>
      <x v="482"/>
    </i>
    <i>
      <x v="353"/>
    </i>
    <i>
      <x v="306"/>
    </i>
    <i>
      <x v="529"/>
    </i>
    <i>
      <x v="191"/>
    </i>
    <i>
      <x v="276"/>
    </i>
    <i>
      <x v="492"/>
    </i>
    <i>
      <x v="592"/>
    </i>
    <i>
      <x v="121"/>
    </i>
    <i>
      <x v="725"/>
    </i>
    <i>
      <x v="570"/>
    </i>
    <i>
      <x v="315"/>
    </i>
    <i>
      <x v="194"/>
    </i>
    <i>
      <x v="837"/>
    </i>
    <i>
      <x v="647"/>
    </i>
    <i>
      <x v="154"/>
    </i>
    <i>
      <x v="740"/>
    </i>
    <i>
      <x v="147"/>
    </i>
    <i>
      <x v="677"/>
    </i>
    <i>
      <x v="429"/>
    </i>
    <i>
      <x v="248"/>
    </i>
    <i>
      <x v="645"/>
    </i>
    <i>
      <x v="50"/>
    </i>
    <i>
      <x v="415"/>
    </i>
    <i>
      <x v="594"/>
    </i>
    <i>
      <x v="578"/>
    </i>
    <i>
      <x v="452"/>
    </i>
    <i>
      <x v="34"/>
    </i>
    <i>
      <x v="6"/>
    </i>
    <i>
      <x v="646"/>
    </i>
    <i>
      <x v="672"/>
    </i>
    <i>
      <x v="746"/>
    </i>
    <i>
      <x v="522"/>
    </i>
    <i>
      <x v="495"/>
    </i>
    <i>
      <x v="755"/>
    </i>
    <i>
      <x v="784"/>
    </i>
    <i>
      <x v="203"/>
    </i>
    <i>
      <x v="561"/>
    </i>
    <i>
      <x v="632"/>
    </i>
    <i>
      <x v="439"/>
    </i>
    <i>
      <x v="72"/>
    </i>
    <i>
      <x v="227"/>
    </i>
    <i>
      <x v="46"/>
    </i>
    <i>
      <x v="745"/>
    </i>
    <i>
      <x v="680"/>
    </i>
    <i>
      <x v="53"/>
    </i>
    <i>
      <x v="819"/>
    </i>
    <i>
      <x v="163"/>
    </i>
    <i>
      <x v="215"/>
    </i>
    <i>
      <x v="329"/>
    </i>
    <i>
      <x v="228"/>
    </i>
    <i>
      <x v="664"/>
    </i>
    <i>
      <x v="863"/>
    </i>
    <i>
      <x v="261"/>
    </i>
    <i>
      <x v="703"/>
    </i>
    <i>
      <x v="330"/>
    </i>
    <i>
      <x v="106"/>
    </i>
    <i>
      <x v="83"/>
    </i>
    <i>
      <x v="170"/>
    </i>
    <i>
      <x v="281"/>
    </i>
    <i>
      <x v="488"/>
    </i>
    <i>
      <x v="442"/>
    </i>
    <i>
      <x v="716"/>
    </i>
    <i>
      <x v="835"/>
    </i>
    <i>
      <x v="532"/>
    </i>
    <i>
      <x v="678"/>
    </i>
    <i>
      <x v="679"/>
    </i>
    <i>
      <x v="123"/>
    </i>
    <i t="grand">
      <x/>
    </i>
  </rowItems>
  <colFields count="1">
    <field x="-2"/>
  </colFields>
  <colItems count="4">
    <i>
      <x/>
    </i>
    <i i="1">
      <x v="1"/>
    </i>
    <i i="2">
      <x v="2"/>
    </i>
    <i i="3">
      <x v="3"/>
    </i>
  </colItems>
  <pageFields count="1">
    <pageField fld="1" hier="-1"/>
  </pageFields>
  <dataFields count="4">
    <dataField name="Average of Apartment  (3 bedrooms)  Outside of Centre" fld="26" subtotal="average" baseField="0" baseItem="0"/>
    <dataField name="Average of Apartment  (3 bedrooms)  in City Centre" fld="25" subtotal="average" baseField="0" baseItem="0"/>
    <dataField name="Average of Apartment  (1 bedroom)  Outside of Centre" fld="24" subtotal="average" baseField="0" baseItem="0"/>
    <dataField name="Average of Apartment  (1 bedroom)  in City Centre" fld="23"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numbeo.com/cost-of-living/" TargetMode="External"/><Relationship Id="rId1" Type="http://schemas.openxmlformats.org/officeDocument/2006/relationships/hyperlink" Target="mailto:sv@valuingimpact.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numbeo.com/cost-of-living/in/Chisinau" TargetMode="External"/><Relationship Id="rId21" Type="http://schemas.openxmlformats.org/officeDocument/2006/relationships/hyperlink" Target="https://www.numbeo.com/cost-of-living/in/Toronto" TargetMode="External"/><Relationship Id="rId42" Type="http://schemas.openxmlformats.org/officeDocument/2006/relationships/hyperlink" Target="https://www.numbeo.com/cost-of-living/in/Hamburg" TargetMode="External"/><Relationship Id="rId63" Type="http://schemas.openxmlformats.org/officeDocument/2006/relationships/hyperlink" Target="https://www.numbeo.com/cost-of-living/in/Moscow" TargetMode="External"/><Relationship Id="rId84" Type="http://schemas.openxmlformats.org/officeDocument/2006/relationships/hyperlink" Target="https://www.numbeo.com/cost-of-living/in/Brasov" TargetMode="External"/><Relationship Id="rId138" Type="http://schemas.openxmlformats.org/officeDocument/2006/relationships/hyperlink" Target="https://www.numbeo.com/cost-of-living/in/Sarajevo" TargetMode="External"/><Relationship Id="rId159" Type="http://schemas.openxmlformats.org/officeDocument/2006/relationships/hyperlink" Target="https://www.numbeo.com/cost-of-living/in/Tunis" TargetMode="External"/><Relationship Id="rId107" Type="http://schemas.openxmlformats.org/officeDocument/2006/relationships/hyperlink" Target="https://www.numbeo.com/cost-of-living/in/Santo-Domingo" TargetMode="External"/><Relationship Id="rId11" Type="http://schemas.openxmlformats.org/officeDocument/2006/relationships/hyperlink" Target="https://www.numbeo.com/cost-of-living/in/Brussels" TargetMode="External"/><Relationship Id="rId32" Type="http://schemas.openxmlformats.org/officeDocument/2006/relationships/hyperlink" Target="https://www.numbeo.com/cost-of-living/in/Helsinki" TargetMode="External"/><Relationship Id="rId53" Type="http://schemas.openxmlformats.org/officeDocument/2006/relationships/hyperlink" Target="https://www.numbeo.com/cost-of-living/in/Frankfurt" TargetMode="External"/><Relationship Id="rId74" Type="http://schemas.openxmlformats.org/officeDocument/2006/relationships/hyperlink" Target="https://www.numbeo.com/cost-of-living/in/Saint-Petersburg" TargetMode="External"/><Relationship Id="rId128" Type="http://schemas.openxmlformats.org/officeDocument/2006/relationships/hyperlink" Target="https://www.numbeo.com/cost-of-living/in/Kharkiv" TargetMode="External"/><Relationship Id="rId149" Type="http://schemas.openxmlformats.org/officeDocument/2006/relationships/hyperlink" Target="https://www.numbeo.com/cost-of-living/in/Izmir" TargetMode="External"/><Relationship Id="rId5" Type="http://schemas.openxmlformats.org/officeDocument/2006/relationships/hyperlink" Target="https://www.numbeo.com/cost-of-living/in/London" TargetMode="External"/><Relationship Id="rId95" Type="http://schemas.openxmlformats.org/officeDocument/2006/relationships/hyperlink" Target="https://www.numbeo.com/cost-of-living/in/Budapest" TargetMode="External"/><Relationship Id="rId160" Type="http://schemas.openxmlformats.org/officeDocument/2006/relationships/hyperlink" Target="https://www.numbeo.com/cost-of-living/in/Ahmedabad" TargetMode="External"/><Relationship Id="rId22" Type="http://schemas.openxmlformats.org/officeDocument/2006/relationships/hyperlink" Target="https://www.numbeo.com/cost-of-living/in/Calgary" TargetMode="External"/><Relationship Id="rId43" Type="http://schemas.openxmlformats.org/officeDocument/2006/relationships/hyperlink" Target="https://www.numbeo.com/cost-of-living/in/Stockholm" TargetMode="External"/><Relationship Id="rId64" Type="http://schemas.openxmlformats.org/officeDocument/2006/relationships/hyperlink" Target="https://www.numbeo.com/cost-of-living/in/Montevideo" TargetMode="External"/><Relationship Id="rId118" Type="http://schemas.openxmlformats.org/officeDocument/2006/relationships/hyperlink" Target="https://www.numbeo.com/cost-of-living/in/Skopje" TargetMode="External"/><Relationship Id="rId139" Type="http://schemas.openxmlformats.org/officeDocument/2006/relationships/hyperlink" Target="https://www.numbeo.com/cost-of-living/in/Lviv" TargetMode="External"/><Relationship Id="rId85" Type="http://schemas.openxmlformats.org/officeDocument/2006/relationships/hyperlink" Target="https://www.numbeo.com/cost-of-living/in/Bucharest" TargetMode="External"/><Relationship Id="rId150" Type="http://schemas.openxmlformats.org/officeDocument/2006/relationships/hyperlink" Target="https://www.numbeo.com/cost-of-living/in/Kuala-Lumpur" TargetMode="External"/><Relationship Id="rId12" Type="http://schemas.openxmlformats.org/officeDocument/2006/relationships/hyperlink" Target="https://www.numbeo.com/cost-of-living/in/Milan" TargetMode="External"/><Relationship Id="rId17" Type="http://schemas.openxmlformats.org/officeDocument/2006/relationships/hyperlink" Target="https://www.numbeo.com/cost-of-living/in/Utrecht" TargetMode="External"/><Relationship Id="rId33" Type="http://schemas.openxmlformats.org/officeDocument/2006/relationships/hyperlink" Target="https://www.numbeo.com/cost-of-living/in/Rotterdam" TargetMode="External"/><Relationship Id="rId38" Type="http://schemas.openxmlformats.org/officeDocument/2006/relationships/hyperlink" Target="https://www.numbeo.com/cost-of-living/in/Madrid" TargetMode="External"/><Relationship Id="rId59" Type="http://schemas.openxmlformats.org/officeDocument/2006/relationships/hyperlink" Target="https://www.numbeo.com/cost-of-living/in/Panama-City" TargetMode="External"/><Relationship Id="rId103" Type="http://schemas.openxmlformats.org/officeDocument/2006/relationships/hyperlink" Target="https://www.numbeo.com/cost-of-living/in/Monterrey" TargetMode="External"/><Relationship Id="rId108" Type="http://schemas.openxmlformats.org/officeDocument/2006/relationships/hyperlink" Target="https://www.numbeo.com/cost-of-living/in/Novosibirsk" TargetMode="External"/><Relationship Id="rId124" Type="http://schemas.openxmlformats.org/officeDocument/2006/relationships/hyperlink" Target="https://www.numbeo.com/cost-of-living/in/Lodz" TargetMode="External"/><Relationship Id="rId129" Type="http://schemas.openxmlformats.org/officeDocument/2006/relationships/hyperlink" Target="https://www.numbeo.com/cost-of-living/in/Casablanca" TargetMode="External"/><Relationship Id="rId54" Type="http://schemas.openxmlformats.org/officeDocument/2006/relationships/hyperlink" Target="https://www.numbeo.com/cost-of-living/in/Athens" TargetMode="External"/><Relationship Id="rId70" Type="http://schemas.openxmlformats.org/officeDocument/2006/relationships/hyperlink" Target="https://www.numbeo.com/cost-of-living/in/Tallinn" TargetMode="External"/><Relationship Id="rId75" Type="http://schemas.openxmlformats.org/officeDocument/2006/relationships/hyperlink" Target="https://www.numbeo.com/cost-of-living/in/Vilnius" TargetMode="External"/><Relationship Id="rId91" Type="http://schemas.openxmlformats.org/officeDocument/2006/relationships/hyperlink" Target="https://www.numbeo.com/cost-of-living/in/Kaunas" TargetMode="External"/><Relationship Id="rId96" Type="http://schemas.openxmlformats.org/officeDocument/2006/relationships/hyperlink" Target="https://www.numbeo.com/cost-of-living/in/Gdansk" TargetMode="External"/><Relationship Id="rId140" Type="http://schemas.openxmlformats.org/officeDocument/2006/relationships/hyperlink" Target="https://www.numbeo.com/cost-of-living/in/Tashkent" TargetMode="External"/><Relationship Id="rId145" Type="http://schemas.openxmlformats.org/officeDocument/2006/relationships/hyperlink" Target="https://www.numbeo.com/cost-of-living/in/Cairo-Egypt" TargetMode="External"/><Relationship Id="rId161" Type="http://schemas.openxmlformats.org/officeDocument/2006/relationships/hyperlink" Target="https://www.numbeo.com/cost-of-living/in/Hyderabad" TargetMode="External"/><Relationship Id="rId166" Type="http://schemas.openxmlformats.org/officeDocument/2006/relationships/comments" Target="../comments1.xml"/><Relationship Id="rId1" Type="http://schemas.openxmlformats.org/officeDocument/2006/relationships/hyperlink" Target="https://www.numbeo.com/cost-of-living/in/Zurich" TargetMode="External"/><Relationship Id="rId6" Type="http://schemas.openxmlformats.org/officeDocument/2006/relationships/hyperlink" Target="https://www.numbeo.com/cost-of-living/in/Copenhagen" TargetMode="External"/><Relationship Id="rId23" Type="http://schemas.openxmlformats.org/officeDocument/2006/relationships/hyperlink" Target="https://www.numbeo.com/cost-of-living/in/Austin" TargetMode="External"/><Relationship Id="rId28" Type="http://schemas.openxmlformats.org/officeDocument/2006/relationships/hyperlink" Target="https://www.numbeo.com/cost-of-living/in/Las-Vegas" TargetMode="External"/><Relationship Id="rId49" Type="http://schemas.openxmlformats.org/officeDocument/2006/relationships/hyperlink" Target="https://www.numbeo.com/cost-of-living/in/Gothenburg" TargetMode="External"/><Relationship Id="rId114" Type="http://schemas.openxmlformats.org/officeDocument/2006/relationships/hyperlink" Target="https://www.numbeo.com/cost-of-living/in/Iasi" TargetMode="External"/><Relationship Id="rId119" Type="http://schemas.openxmlformats.org/officeDocument/2006/relationships/hyperlink" Target="https://www.numbeo.com/cost-of-living/in/Novi-Sad" TargetMode="External"/><Relationship Id="rId44" Type="http://schemas.openxmlformats.org/officeDocument/2006/relationships/hyperlink" Target="https://www.numbeo.com/cost-of-living/in/Adelaide" TargetMode="External"/><Relationship Id="rId60" Type="http://schemas.openxmlformats.org/officeDocument/2006/relationships/hyperlink" Target="https://www.numbeo.com/cost-of-living/in/Minsk" TargetMode="External"/><Relationship Id="rId65" Type="http://schemas.openxmlformats.org/officeDocument/2006/relationships/hyperlink" Target="https://www.numbeo.com/cost-of-living/in/Berlin" TargetMode="External"/><Relationship Id="rId81" Type="http://schemas.openxmlformats.org/officeDocument/2006/relationships/hyperlink" Target="https://www.numbeo.com/cost-of-living/in/Sao-Paulo" TargetMode="External"/><Relationship Id="rId86" Type="http://schemas.openxmlformats.org/officeDocument/2006/relationships/hyperlink" Target="https://www.numbeo.com/cost-of-living/in/Abu-Dhabi" TargetMode="External"/><Relationship Id="rId130" Type="http://schemas.openxmlformats.org/officeDocument/2006/relationships/hyperlink" Target="https://www.numbeo.com/cost-of-living/in/Tirana" TargetMode="External"/><Relationship Id="rId135" Type="http://schemas.openxmlformats.org/officeDocument/2006/relationships/hyperlink" Target="https://www.numbeo.com/cost-of-living/in/Gurgaon" TargetMode="External"/><Relationship Id="rId151" Type="http://schemas.openxmlformats.org/officeDocument/2006/relationships/hyperlink" Target="https://www.numbeo.com/cost-of-living/in/Alexandria" TargetMode="External"/><Relationship Id="rId156" Type="http://schemas.openxmlformats.org/officeDocument/2006/relationships/hyperlink" Target="https://www.numbeo.com/cost-of-living/in/Kathmandu" TargetMode="External"/><Relationship Id="rId13" Type="http://schemas.openxmlformats.org/officeDocument/2006/relationships/hyperlink" Target="https://www.numbeo.com/cost-of-living/in/Rome" TargetMode="External"/><Relationship Id="rId18" Type="http://schemas.openxmlformats.org/officeDocument/2006/relationships/hyperlink" Target="https://www.numbeo.com/cost-of-living/in/Dublin" TargetMode="External"/><Relationship Id="rId39" Type="http://schemas.openxmlformats.org/officeDocument/2006/relationships/hyperlink" Target="https://www.numbeo.com/cost-of-living/in/Auckland" TargetMode="External"/><Relationship Id="rId109" Type="http://schemas.openxmlformats.org/officeDocument/2006/relationships/hyperlink" Target="https://www.numbeo.com/cost-of-living/in/Rio-De-Janeiro" TargetMode="External"/><Relationship Id="rId34" Type="http://schemas.openxmlformats.org/officeDocument/2006/relationships/hyperlink" Target="https://www.numbeo.com/cost-of-living/in/Portland" TargetMode="External"/><Relationship Id="rId50" Type="http://schemas.openxmlformats.org/officeDocument/2006/relationships/hyperlink" Target="https://www.numbeo.com/cost-of-living/in/Montreal" TargetMode="External"/><Relationship Id="rId55" Type="http://schemas.openxmlformats.org/officeDocument/2006/relationships/hyperlink" Target="https://www.numbeo.com/cost-of-living/in/Vienna" TargetMode="External"/><Relationship Id="rId76" Type="http://schemas.openxmlformats.org/officeDocument/2006/relationships/hyperlink" Target="https://www.numbeo.com/cost-of-living/in/Riga" TargetMode="External"/><Relationship Id="rId97" Type="http://schemas.openxmlformats.org/officeDocument/2006/relationships/hyperlink" Target="https://www.numbeo.com/cost-of-living/in/Wroclaw" TargetMode="External"/><Relationship Id="rId104" Type="http://schemas.openxmlformats.org/officeDocument/2006/relationships/hyperlink" Target="https://www.numbeo.com/cost-of-living/in/Odesa" TargetMode="External"/><Relationship Id="rId120" Type="http://schemas.openxmlformats.org/officeDocument/2006/relationships/hyperlink" Target="https://www.numbeo.com/cost-of-living/in/Mexico-City" TargetMode="External"/><Relationship Id="rId125" Type="http://schemas.openxmlformats.org/officeDocument/2006/relationships/hyperlink" Target="https://www.numbeo.com/cost-of-living/in/Istanbul" TargetMode="External"/><Relationship Id="rId141" Type="http://schemas.openxmlformats.org/officeDocument/2006/relationships/hyperlink" Target="https://www.numbeo.com/cost-of-living/in/Quito" TargetMode="External"/><Relationship Id="rId146" Type="http://schemas.openxmlformats.org/officeDocument/2006/relationships/hyperlink" Target="https://www.numbeo.com/cost-of-living/in/Lima" TargetMode="External"/><Relationship Id="rId7" Type="http://schemas.openxmlformats.org/officeDocument/2006/relationships/hyperlink" Target="https://www.numbeo.com/cost-of-living/in/San-Francisco" TargetMode="External"/><Relationship Id="rId71" Type="http://schemas.openxmlformats.org/officeDocument/2006/relationships/hyperlink" Target="https://www.numbeo.com/cost-of-living/in/Durban" TargetMode="External"/><Relationship Id="rId92" Type="http://schemas.openxmlformats.org/officeDocument/2006/relationships/hyperlink" Target="https://www.numbeo.com/cost-of-living/in/Bratislava" TargetMode="External"/><Relationship Id="rId162" Type="http://schemas.openxmlformats.org/officeDocument/2006/relationships/hyperlink" Target="https://www.numbeo.com/cost-of-living/in/Bangkok" TargetMode="External"/><Relationship Id="rId2" Type="http://schemas.openxmlformats.org/officeDocument/2006/relationships/hyperlink" Target="https://www.numbeo.com/cost-of-living/in/Oslo" TargetMode="External"/><Relationship Id="rId29" Type="http://schemas.openxmlformats.org/officeDocument/2006/relationships/hyperlink" Target="https://www.numbeo.com/cost-of-living/in/Los-Angeles" TargetMode="External"/><Relationship Id="rId24" Type="http://schemas.openxmlformats.org/officeDocument/2006/relationships/hyperlink" Target="https://www.numbeo.com/cost-of-living/in/Boston" TargetMode="External"/><Relationship Id="rId40" Type="http://schemas.openxmlformats.org/officeDocument/2006/relationships/hyperlink" Target="https://www.numbeo.com/cost-of-living/in/Victoria" TargetMode="External"/><Relationship Id="rId45" Type="http://schemas.openxmlformats.org/officeDocument/2006/relationships/hyperlink" Target="https://www.numbeo.com/cost-of-living/in/Vancouver" TargetMode="External"/><Relationship Id="rId66" Type="http://schemas.openxmlformats.org/officeDocument/2006/relationships/hyperlink" Target="https://www.numbeo.com/cost-of-living/in/Lisbon" TargetMode="External"/><Relationship Id="rId87" Type="http://schemas.openxmlformats.org/officeDocument/2006/relationships/hyperlink" Target="https://www.numbeo.com/cost-of-living/in/Seoul" TargetMode="External"/><Relationship Id="rId110" Type="http://schemas.openxmlformats.org/officeDocument/2006/relationships/hyperlink" Target="https://www.numbeo.com/cost-of-living/in/Baku" TargetMode="External"/><Relationship Id="rId115" Type="http://schemas.openxmlformats.org/officeDocument/2006/relationships/hyperlink" Target="https://www.numbeo.com/cost-of-living/in/Plovdiv" TargetMode="External"/><Relationship Id="rId131" Type="http://schemas.openxmlformats.org/officeDocument/2006/relationships/hyperlink" Target="https://www.numbeo.com/cost-of-living/in/Beijing" TargetMode="External"/><Relationship Id="rId136" Type="http://schemas.openxmlformats.org/officeDocument/2006/relationships/hyperlink" Target="https://www.numbeo.com/cost-of-living/in/Mumbai" TargetMode="External"/><Relationship Id="rId157" Type="http://schemas.openxmlformats.org/officeDocument/2006/relationships/hyperlink" Target="https://www.numbeo.com/cost-of-living/in/Hanoi" TargetMode="External"/><Relationship Id="rId61" Type="http://schemas.openxmlformats.org/officeDocument/2006/relationships/hyperlink" Target="https://www.numbeo.com/cost-of-living/in/Valencia" TargetMode="External"/><Relationship Id="rId82" Type="http://schemas.openxmlformats.org/officeDocument/2006/relationships/hyperlink" Target="https://www.numbeo.com/cost-of-living/in/San-Jose-Costa-Rica" TargetMode="External"/><Relationship Id="rId152" Type="http://schemas.openxmlformats.org/officeDocument/2006/relationships/hyperlink" Target="https://www.numbeo.com/cost-of-living/in/Jakarta" TargetMode="External"/><Relationship Id="rId19" Type="http://schemas.openxmlformats.org/officeDocument/2006/relationships/hyperlink" Target="https://www.numbeo.com/cost-of-living/in/Manchester" TargetMode="External"/><Relationship Id="rId14" Type="http://schemas.openxmlformats.org/officeDocument/2006/relationships/hyperlink" Target="https://www.numbeo.com/cost-of-living/in/Amsterdam" TargetMode="External"/><Relationship Id="rId30" Type="http://schemas.openxmlformats.org/officeDocument/2006/relationships/hyperlink" Target="https://www.numbeo.com/cost-of-living/in/San-Diego" TargetMode="External"/><Relationship Id="rId35" Type="http://schemas.openxmlformats.org/officeDocument/2006/relationships/hyperlink" Target="https://www.numbeo.com/cost-of-living/in/Brisbane" TargetMode="External"/><Relationship Id="rId56" Type="http://schemas.openxmlformats.org/officeDocument/2006/relationships/hyperlink" Target="https://www.numbeo.com/cost-of-living/in/Melbourne" TargetMode="External"/><Relationship Id="rId77" Type="http://schemas.openxmlformats.org/officeDocument/2006/relationships/hyperlink" Target="https://www.numbeo.com/cost-of-living/in/Porto" TargetMode="External"/><Relationship Id="rId100" Type="http://schemas.openxmlformats.org/officeDocument/2006/relationships/hyperlink" Target="https://www.numbeo.com/cost-of-living/in/Hong-Kong" TargetMode="External"/><Relationship Id="rId105" Type="http://schemas.openxmlformats.org/officeDocument/2006/relationships/hyperlink" Target="https://www.numbeo.com/cost-of-living/in/Kiev" TargetMode="External"/><Relationship Id="rId126" Type="http://schemas.openxmlformats.org/officeDocument/2006/relationships/hyperlink" Target="https://www.numbeo.com/cost-of-living/in/Shanghai" TargetMode="External"/><Relationship Id="rId147" Type="http://schemas.openxmlformats.org/officeDocument/2006/relationships/hyperlink" Target="https://www.numbeo.com/cost-of-living/in/Bogota" TargetMode="External"/><Relationship Id="rId8" Type="http://schemas.openxmlformats.org/officeDocument/2006/relationships/hyperlink" Target="https://www.numbeo.com/cost-of-living/in/Tel-Aviv-Yafo" TargetMode="External"/><Relationship Id="rId51" Type="http://schemas.openxmlformats.org/officeDocument/2006/relationships/hyperlink" Target="https://www.numbeo.com/cost-of-living/in/Winnipeg" TargetMode="External"/><Relationship Id="rId72" Type="http://schemas.openxmlformats.org/officeDocument/2006/relationships/hyperlink" Target="https://www.numbeo.com/cost-of-living/in/Pretoria" TargetMode="External"/><Relationship Id="rId93" Type="http://schemas.openxmlformats.org/officeDocument/2006/relationships/hyperlink" Target="https://www.numbeo.com/cost-of-living/in/Brno" TargetMode="External"/><Relationship Id="rId98" Type="http://schemas.openxmlformats.org/officeDocument/2006/relationships/hyperlink" Target="https://www.numbeo.com/cost-of-living/in/Krakow-Cracow" TargetMode="External"/><Relationship Id="rId121" Type="http://schemas.openxmlformats.org/officeDocument/2006/relationships/hyperlink" Target="https://www.numbeo.com/cost-of-living/in/Almaty" TargetMode="External"/><Relationship Id="rId142" Type="http://schemas.openxmlformats.org/officeDocument/2006/relationships/hyperlink" Target="https://www.numbeo.com/cost-of-living/in/Taipei" TargetMode="External"/><Relationship Id="rId163" Type="http://schemas.openxmlformats.org/officeDocument/2006/relationships/hyperlink" Target="https://www.numbeo.com/cost-of-living/in/Chennai" TargetMode="External"/><Relationship Id="rId3" Type="http://schemas.openxmlformats.org/officeDocument/2006/relationships/hyperlink" Target="https://www.numbeo.com/cost-of-living/in/Reykjavik" TargetMode="External"/><Relationship Id="rId25" Type="http://schemas.openxmlformats.org/officeDocument/2006/relationships/hyperlink" Target="https://www.numbeo.com/cost-of-living/in/Chicago" TargetMode="External"/><Relationship Id="rId46" Type="http://schemas.openxmlformats.org/officeDocument/2006/relationships/hyperlink" Target="https://www.numbeo.com/cost-of-living/in/Ottawa" TargetMode="External"/><Relationship Id="rId67" Type="http://schemas.openxmlformats.org/officeDocument/2006/relationships/hyperlink" Target="https://www.numbeo.com/cost-of-living/in/Tokyo" TargetMode="External"/><Relationship Id="rId116" Type="http://schemas.openxmlformats.org/officeDocument/2006/relationships/hyperlink" Target="https://www.numbeo.com/cost-of-living/in/Podgorica" TargetMode="External"/><Relationship Id="rId137" Type="http://schemas.openxmlformats.org/officeDocument/2006/relationships/hyperlink" Target="https://www.numbeo.com/cost-of-living/in/Bursa" TargetMode="External"/><Relationship Id="rId158" Type="http://schemas.openxmlformats.org/officeDocument/2006/relationships/hyperlink" Target="https://www.numbeo.com/cost-of-living/in/Ho-Chi-Minh-City" TargetMode="External"/><Relationship Id="rId20" Type="http://schemas.openxmlformats.org/officeDocument/2006/relationships/hyperlink" Target="https://www.numbeo.com/cost-of-living/in/Edmonton" TargetMode="External"/><Relationship Id="rId41" Type="http://schemas.openxmlformats.org/officeDocument/2006/relationships/hyperlink" Target="https://www.numbeo.com/cost-of-living/in/Sydney" TargetMode="External"/><Relationship Id="rId62" Type="http://schemas.openxmlformats.org/officeDocument/2006/relationships/hyperlink" Target="https://www.numbeo.com/cost-of-living/in/Cape-Town" TargetMode="External"/><Relationship Id="rId83" Type="http://schemas.openxmlformats.org/officeDocument/2006/relationships/hyperlink" Target="https://www.numbeo.com/cost-of-living/in/Amman" TargetMode="External"/><Relationship Id="rId88" Type="http://schemas.openxmlformats.org/officeDocument/2006/relationships/hyperlink" Target="https://www.numbeo.com/cost-of-living/in/Sofia" TargetMode="External"/><Relationship Id="rId111" Type="http://schemas.openxmlformats.org/officeDocument/2006/relationships/hyperlink" Target="https://www.numbeo.com/cost-of-living/in/Guadalajara" TargetMode="External"/><Relationship Id="rId132" Type="http://schemas.openxmlformats.org/officeDocument/2006/relationships/hyperlink" Target="https://www.numbeo.com/cost-of-living/in/Ankara" TargetMode="External"/><Relationship Id="rId153" Type="http://schemas.openxmlformats.org/officeDocument/2006/relationships/hyperlink" Target="https://www.numbeo.com/cost-of-living/in/Chandigarh" TargetMode="External"/><Relationship Id="rId15" Type="http://schemas.openxmlformats.org/officeDocument/2006/relationships/hyperlink" Target="https://www.numbeo.com/cost-of-living/in/Paris" TargetMode="External"/><Relationship Id="rId36" Type="http://schemas.openxmlformats.org/officeDocument/2006/relationships/hyperlink" Target="https://www.numbeo.com/cost-of-living/in/Perth" TargetMode="External"/><Relationship Id="rId57" Type="http://schemas.openxmlformats.org/officeDocument/2006/relationships/hyperlink" Target="https://www.numbeo.com/cost-of-living/in/Johannesburg" TargetMode="External"/><Relationship Id="rId106" Type="http://schemas.openxmlformats.org/officeDocument/2006/relationships/hyperlink" Target="https://www.numbeo.com/cost-of-living/in/Belgrade" TargetMode="External"/><Relationship Id="rId127" Type="http://schemas.openxmlformats.org/officeDocument/2006/relationships/hyperlink" Target="https://www.numbeo.com/cost-of-living/in/Nairobi" TargetMode="External"/><Relationship Id="rId10" Type="http://schemas.openxmlformats.org/officeDocument/2006/relationships/hyperlink" Target="https://www.numbeo.com/cost-of-living/in/The-Hague-Den-Haag-Netherlands" TargetMode="External"/><Relationship Id="rId31" Type="http://schemas.openxmlformats.org/officeDocument/2006/relationships/hyperlink" Target="https://www.numbeo.com/cost-of-living/in/Seattle" TargetMode="External"/><Relationship Id="rId52" Type="http://schemas.openxmlformats.org/officeDocument/2006/relationships/hyperlink" Target="https://www.numbeo.com/cost-of-living/in/Thessaloniki" TargetMode="External"/><Relationship Id="rId73" Type="http://schemas.openxmlformats.org/officeDocument/2006/relationships/hyperlink" Target="https://www.numbeo.com/cost-of-living/in/Dubai" TargetMode="External"/><Relationship Id="rId78" Type="http://schemas.openxmlformats.org/officeDocument/2006/relationships/hyperlink" Target="https://www.numbeo.com/cost-of-living/in/Santiago" TargetMode="External"/><Relationship Id="rId94" Type="http://schemas.openxmlformats.org/officeDocument/2006/relationships/hyperlink" Target="https://www.numbeo.com/cost-of-living/in/Prague" TargetMode="External"/><Relationship Id="rId99" Type="http://schemas.openxmlformats.org/officeDocument/2006/relationships/hyperlink" Target="https://www.numbeo.com/cost-of-living/in/Warsaw" TargetMode="External"/><Relationship Id="rId101" Type="http://schemas.openxmlformats.org/officeDocument/2006/relationships/hyperlink" Target="https://www.numbeo.com/cost-of-living/in/Poznan" TargetMode="External"/><Relationship Id="rId122" Type="http://schemas.openxmlformats.org/officeDocument/2006/relationships/hyperlink" Target="https://www.numbeo.com/cost-of-living/in/Yerevan" TargetMode="External"/><Relationship Id="rId143" Type="http://schemas.openxmlformats.org/officeDocument/2006/relationships/hyperlink" Target="https://www.numbeo.com/cost-of-living/in/Banja-Luka" TargetMode="External"/><Relationship Id="rId148" Type="http://schemas.openxmlformats.org/officeDocument/2006/relationships/hyperlink" Target="https://www.numbeo.com/cost-of-living/in/Pune" TargetMode="External"/><Relationship Id="rId164" Type="http://schemas.openxmlformats.org/officeDocument/2006/relationships/hyperlink" Target="https://www.numbeo.com/cost-of-living/in/Colombo" TargetMode="External"/><Relationship Id="rId4" Type="http://schemas.openxmlformats.org/officeDocument/2006/relationships/hyperlink" Target="https://www.numbeo.com/cost-of-living/in/New-York" TargetMode="External"/><Relationship Id="rId9" Type="http://schemas.openxmlformats.org/officeDocument/2006/relationships/hyperlink" Target="https://www.numbeo.com/cost-of-living/in/Jerusalem" TargetMode="External"/><Relationship Id="rId26" Type="http://schemas.openxmlformats.org/officeDocument/2006/relationships/hyperlink" Target="https://www.numbeo.com/cost-of-living/in/Dallas" TargetMode="External"/><Relationship Id="rId47" Type="http://schemas.openxmlformats.org/officeDocument/2006/relationships/hyperlink" Target="https://www.numbeo.com/cost-of-living/in/Barcelona" TargetMode="External"/><Relationship Id="rId68" Type="http://schemas.openxmlformats.org/officeDocument/2006/relationships/hyperlink" Target="https://www.numbeo.com/cost-of-living/in/Singapore" TargetMode="External"/><Relationship Id="rId89" Type="http://schemas.openxmlformats.org/officeDocument/2006/relationships/hyperlink" Target="https://www.numbeo.com/cost-of-living/in/Varna" TargetMode="External"/><Relationship Id="rId112" Type="http://schemas.openxmlformats.org/officeDocument/2006/relationships/hyperlink" Target="https://www.numbeo.com/cost-of-living/in/Timisoara" TargetMode="External"/><Relationship Id="rId133" Type="http://schemas.openxmlformats.org/officeDocument/2006/relationships/hyperlink" Target="https://www.numbeo.com/cost-of-living/in/Noida" TargetMode="External"/><Relationship Id="rId154" Type="http://schemas.openxmlformats.org/officeDocument/2006/relationships/hyperlink" Target="https://www.numbeo.com/cost-of-living/in/Bangalore" TargetMode="External"/><Relationship Id="rId16" Type="http://schemas.openxmlformats.org/officeDocument/2006/relationships/hyperlink" Target="https://www.numbeo.com/cost-of-living/in/Eindhoven" TargetMode="External"/><Relationship Id="rId37" Type="http://schemas.openxmlformats.org/officeDocument/2006/relationships/hyperlink" Target="https://www.numbeo.com/cost-of-living/in/Munich" TargetMode="External"/><Relationship Id="rId58" Type="http://schemas.openxmlformats.org/officeDocument/2006/relationships/hyperlink" Target="https://www.numbeo.com/cost-of-living/in/Beirut" TargetMode="External"/><Relationship Id="rId79" Type="http://schemas.openxmlformats.org/officeDocument/2006/relationships/hyperlink" Target="https://www.numbeo.com/cost-of-living/in/Doha" TargetMode="External"/><Relationship Id="rId102" Type="http://schemas.openxmlformats.org/officeDocument/2006/relationships/hyperlink" Target="https://www.numbeo.com/cost-of-living/in/Yekaterinburg" TargetMode="External"/><Relationship Id="rId123" Type="http://schemas.openxmlformats.org/officeDocument/2006/relationships/hyperlink" Target="https://www.numbeo.com/cost-of-living/in/Tbilisi" TargetMode="External"/><Relationship Id="rId144" Type="http://schemas.openxmlformats.org/officeDocument/2006/relationships/hyperlink" Target="https://www.numbeo.com/cost-of-living/in/Manila" TargetMode="External"/><Relationship Id="rId90" Type="http://schemas.openxmlformats.org/officeDocument/2006/relationships/hyperlink" Target="https://www.numbeo.com/cost-of-living/in/Buenos-Aires" TargetMode="External"/><Relationship Id="rId165" Type="http://schemas.openxmlformats.org/officeDocument/2006/relationships/vmlDrawing" Target="../drawings/vmlDrawing1.vml"/><Relationship Id="rId27" Type="http://schemas.openxmlformats.org/officeDocument/2006/relationships/hyperlink" Target="https://www.numbeo.com/cost-of-living/in/Houston" TargetMode="External"/><Relationship Id="rId48" Type="http://schemas.openxmlformats.org/officeDocument/2006/relationships/hyperlink" Target="https://www.numbeo.com/cost-of-living/in/Phoenix" TargetMode="External"/><Relationship Id="rId69" Type="http://schemas.openxmlformats.org/officeDocument/2006/relationships/hyperlink" Target="https://www.numbeo.com/cost-of-living/in/Ljubljana" TargetMode="External"/><Relationship Id="rId113" Type="http://schemas.openxmlformats.org/officeDocument/2006/relationships/hyperlink" Target="https://www.numbeo.com/cost-of-living/in/Cluj-napoca" TargetMode="External"/><Relationship Id="rId134" Type="http://schemas.openxmlformats.org/officeDocument/2006/relationships/hyperlink" Target="https://www.numbeo.com/cost-of-living/in/Delhi" TargetMode="External"/><Relationship Id="rId80" Type="http://schemas.openxmlformats.org/officeDocument/2006/relationships/hyperlink" Target="https://www.numbeo.com/cost-of-living/in/Zagreb" TargetMode="External"/><Relationship Id="rId155" Type="http://schemas.openxmlformats.org/officeDocument/2006/relationships/hyperlink" Target="https://www.numbeo.com/cost-of-living/in/Kolkata" TargetMode="Externa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372E-F40D-C34D-ABAF-449631BFEC35}">
  <dimension ref="A1:C25"/>
  <sheetViews>
    <sheetView showGridLines="0" zoomScale="91" workbookViewId="0">
      <selection activeCell="C13" sqref="C13"/>
    </sheetView>
  </sheetViews>
  <sheetFormatPr baseColWidth="10" defaultColWidth="11.1640625" defaultRowHeight="16" x14ac:dyDescent="0.2"/>
  <cols>
    <col min="2" max="2" width="25.5" customWidth="1"/>
    <col min="3" max="3" width="93.5" customWidth="1"/>
  </cols>
  <sheetData>
    <row r="1" spans="1:3" ht="17" thickBot="1" x14ac:dyDescent="0.25"/>
    <row r="2" spans="1:3" ht="17" thickBot="1" x14ac:dyDescent="0.25">
      <c r="B2" s="85" t="s">
        <v>1435</v>
      </c>
      <c r="C2" s="86" t="s">
        <v>2426</v>
      </c>
    </row>
    <row r="3" spans="1:3" ht="34" x14ac:dyDescent="0.2">
      <c r="B3" s="78" t="s">
        <v>1436</v>
      </c>
      <c r="C3" s="83" t="s">
        <v>1444</v>
      </c>
    </row>
    <row r="4" spans="1:3" ht="17" x14ac:dyDescent="0.2">
      <c r="B4" s="79" t="s">
        <v>1459</v>
      </c>
      <c r="C4" s="87" t="s">
        <v>2415</v>
      </c>
    </row>
    <row r="5" spans="1:3" ht="17" x14ac:dyDescent="0.2">
      <c r="B5" s="79" t="s">
        <v>1457</v>
      </c>
      <c r="C5" s="87" t="s">
        <v>1458</v>
      </c>
    </row>
    <row r="6" spans="1:3" x14ac:dyDescent="0.2">
      <c r="B6" s="79" t="s">
        <v>1437</v>
      </c>
      <c r="C6" s="84" t="s">
        <v>1445</v>
      </c>
    </row>
    <row r="7" spans="1:3" ht="34" x14ac:dyDescent="0.2">
      <c r="B7" s="79" t="s">
        <v>1438</v>
      </c>
      <c r="C7" s="80" t="s">
        <v>1446</v>
      </c>
    </row>
    <row r="8" spans="1:3" x14ac:dyDescent="0.2">
      <c r="A8" s="75"/>
      <c r="B8" s="79" t="s">
        <v>1439</v>
      </c>
      <c r="C8" s="81">
        <v>2023</v>
      </c>
    </row>
    <row r="9" spans="1:3" ht="34" x14ac:dyDescent="0.2">
      <c r="B9" s="79" t="s">
        <v>1440</v>
      </c>
      <c r="C9" s="80" t="s">
        <v>2423</v>
      </c>
    </row>
    <row r="10" spans="1:3" ht="102" x14ac:dyDescent="0.2">
      <c r="A10" s="75"/>
      <c r="B10" s="79" t="s">
        <v>1441</v>
      </c>
      <c r="C10" s="80" t="s">
        <v>1447</v>
      </c>
    </row>
    <row r="11" spans="1:3" ht="85" x14ac:dyDescent="0.2">
      <c r="A11" s="75"/>
      <c r="B11" s="169"/>
      <c r="C11" s="170" t="s">
        <v>2424</v>
      </c>
    </row>
    <row r="12" spans="1:3" x14ac:dyDescent="0.2">
      <c r="B12" s="79" t="s">
        <v>1442</v>
      </c>
      <c r="C12" s="159" t="s">
        <v>2416</v>
      </c>
    </row>
    <row r="13" spans="1:3" ht="294" customHeight="1" thickBot="1" x14ac:dyDescent="0.25">
      <c r="A13" s="75"/>
      <c r="B13" s="82" t="s">
        <v>1443</v>
      </c>
      <c r="C13" s="174" t="s">
        <v>2427</v>
      </c>
    </row>
    <row r="14" spans="1:3" ht="17" thickBot="1" x14ac:dyDescent="0.25"/>
    <row r="15" spans="1:3" ht="17" thickBot="1" x14ac:dyDescent="0.25">
      <c r="B15" s="85" t="s">
        <v>1448</v>
      </c>
      <c r="C15" s="86"/>
    </row>
    <row r="16" spans="1:3" ht="28" customHeight="1" x14ac:dyDescent="0.2">
      <c r="B16" s="88" t="s">
        <v>1449</v>
      </c>
      <c r="C16" s="162" t="s">
        <v>1450</v>
      </c>
    </row>
    <row r="17" spans="2:3" ht="358.25" customHeight="1" x14ac:dyDescent="0.2">
      <c r="B17" s="160" t="s">
        <v>1451</v>
      </c>
      <c r="C17" s="161" t="s">
        <v>1460</v>
      </c>
    </row>
    <row r="18" spans="2:3" ht="170" x14ac:dyDescent="0.2">
      <c r="B18" s="173" t="s">
        <v>1452</v>
      </c>
      <c r="C18" s="171" t="s">
        <v>2425</v>
      </c>
    </row>
    <row r="19" spans="2:3" ht="187" x14ac:dyDescent="0.2">
      <c r="B19" s="88" t="s">
        <v>1453</v>
      </c>
      <c r="C19" s="89" t="s">
        <v>1461</v>
      </c>
    </row>
    <row r="20" spans="2:3" ht="34" x14ac:dyDescent="0.2">
      <c r="B20" s="88" t="s">
        <v>1454</v>
      </c>
      <c r="C20" s="89" t="s">
        <v>1462</v>
      </c>
    </row>
    <row r="21" spans="2:3" ht="102" x14ac:dyDescent="0.2">
      <c r="B21" s="88" t="s">
        <v>1455</v>
      </c>
      <c r="C21" s="89" t="s">
        <v>1463</v>
      </c>
    </row>
    <row r="22" spans="2:3" ht="68" x14ac:dyDescent="0.2">
      <c r="B22" s="155" t="s">
        <v>1456</v>
      </c>
      <c r="C22" s="156" t="s">
        <v>1464</v>
      </c>
    </row>
    <row r="23" spans="2:3" ht="69" thickBot="1" x14ac:dyDescent="0.25">
      <c r="B23" s="157" t="s">
        <v>2417</v>
      </c>
      <c r="C23" s="158" t="s">
        <v>2420</v>
      </c>
    </row>
    <row r="24" spans="2:3" ht="48" customHeight="1" thickBot="1" x14ac:dyDescent="0.25">
      <c r="B24" s="163" t="s">
        <v>2418</v>
      </c>
      <c r="C24" s="164" t="s">
        <v>2419</v>
      </c>
    </row>
    <row r="25" spans="2:3" ht="17" x14ac:dyDescent="0.2">
      <c r="B25" s="153" t="s">
        <v>2421</v>
      </c>
      <c r="C25" s="154" t="s">
        <v>2422</v>
      </c>
    </row>
  </sheetData>
  <hyperlinks>
    <hyperlink ref="C6" r:id="rId1" xr:uid="{43EADB36-A137-624C-BDF0-844573A59A28}"/>
    <hyperlink ref="C16" r:id="rId2" xr:uid="{259E65B8-3F87-FD46-99D4-207D8BD09EC9}"/>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CBA5-89B7-1747-9D59-6D99752BC7CF}">
  <sheetPr filterMode="1"/>
  <dimension ref="A1:T592"/>
  <sheetViews>
    <sheetView tabSelected="1" zoomScale="135" workbookViewId="0">
      <pane xSplit="7" ySplit="1" topLeftCell="O86" activePane="bottomRight" state="frozen"/>
      <selection pane="topRight" activeCell="H1" sqref="H1"/>
      <selection pane="bottomLeft" activeCell="A2" sqref="A2"/>
      <selection pane="bottomRight" activeCell="P86" sqref="P86"/>
    </sheetView>
  </sheetViews>
  <sheetFormatPr baseColWidth="10" defaultRowHeight="14" x14ac:dyDescent="0.2"/>
  <cols>
    <col min="1" max="1" width="6.5" style="9" customWidth="1"/>
    <col min="2" max="2" width="18" style="9" customWidth="1"/>
    <col min="3" max="3" width="16.5" style="9" customWidth="1"/>
    <col min="4" max="4" width="8.6640625" style="9" customWidth="1"/>
    <col min="5" max="5" width="9.33203125" style="9" customWidth="1"/>
    <col min="6" max="19" width="14.83203125" style="9" customWidth="1"/>
    <col min="20" max="16384" width="10.83203125" style="9"/>
  </cols>
  <sheetData>
    <row r="1" spans="1:20" ht="60" x14ac:dyDescent="0.2">
      <c r="A1" s="165" t="s">
        <v>533</v>
      </c>
      <c r="B1" s="165" t="s">
        <v>2395</v>
      </c>
      <c r="C1" s="165" t="s">
        <v>848</v>
      </c>
      <c r="D1" s="165" t="s">
        <v>715</v>
      </c>
      <c r="E1" s="165" t="s">
        <v>853</v>
      </c>
      <c r="F1" s="165" t="s">
        <v>1</v>
      </c>
      <c r="G1" s="165" t="s">
        <v>2385</v>
      </c>
      <c r="H1" s="168" t="s">
        <v>2406</v>
      </c>
      <c r="I1" s="166" t="s">
        <v>2407</v>
      </c>
      <c r="J1" s="166" t="s">
        <v>2428</v>
      </c>
      <c r="K1" s="168" t="s">
        <v>2408</v>
      </c>
      <c r="L1" s="166" t="s">
        <v>2409</v>
      </c>
      <c r="M1" s="166" t="s">
        <v>2429</v>
      </c>
      <c r="N1" s="168" t="s">
        <v>2410</v>
      </c>
      <c r="O1" s="166" t="s">
        <v>2411</v>
      </c>
      <c r="P1" s="166" t="s">
        <v>2430</v>
      </c>
      <c r="Q1" s="168" t="s">
        <v>2412</v>
      </c>
      <c r="R1" s="166" t="s">
        <v>2413</v>
      </c>
      <c r="S1" s="175" t="s">
        <v>2431</v>
      </c>
      <c r="T1" s="167" t="s">
        <v>920</v>
      </c>
    </row>
    <row r="2" spans="1:20" hidden="1" x14ac:dyDescent="0.2">
      <c r="A2" s="36">
        <v>1</v>
      </c>
      <c r="B2" s="37" t="s">
        <v>6</v>
      </c>
      <c r="C2" s="37" t="s">
        <v>6</v>
      </c>
      <c r="D2" s="37" t="s">
        <v>3</v>
      </c>
      <c r="E2" s="37" t="s">
        <v>617</v>
      </c>
      <c r="F2" s="37" t="s">
        <v>4</v>
      </c>
      <c r="G2" s="37" t="s">
        <v>5</v>
      </c>
      <c r="H2" s="123">
        <v>12377.364934084771</v>
      </c>
      <c r="I2" s="123">
        <v>18885.813534334462</v>
      </c>
      <c r="J2" s="123">
        <v>15631.589234209616</v>
      </c>
      <c r="K2" s="123">
        <v>12750.086370715346</v>
      </c>
      <c r="L2" s="123">
        <v>19314.950182647975</v>
      </c>
      <c r="M2" s="123">
        <v>16032.518276681662</v>
      </c>
      <c r="N2" s="123">
        <v>10661.764296875068</v>
      </c>
      <c r="O2" s="123">
        <v>14060.620764306019</v>
      </c>
      <c r="P2" s="123">
        <v>12361.192530590542</v>
      </c>
      <c r="Q2" s="123">
        <v>24124.490032705984</v>
      </c>
      <c r="R2" s="123">
        <v>36812.997880660812</v>
      </c>
      <c r="S2" s="176">
        <v>30468.7439566834</v>
      </c>
      <c r="T2" s="9" t="s">
        <v>1411</v>
      </c>
    </row>
    <row r="3" spans="1:20" hidden="1" x14ac:dyDescent="0.2">
      <c r="A3" s="36">
        <v>2</v>
      </c>
      <c r="B3" s="37" t="s">
        <v>12</v>
      </c>
      <c r="C3" s="37" t="s">
        <v>12</v>
      </c>
      <c r="D3" s="37" t="s">
        <v>9</v>
      </c>
      <c r="E3" s="37" t="s">
        <v>617</v>
      </c>
      <c r="F3" s="37" t="s">
        <v>10</v>
      </c>
      <c r="G3" s="37" t="s">
        <v>11</v>
      </c>
      <c r="H3" s="123">
        <v>4336.4168507478789</v>
      </c>
      <c r="I3" s="123">
        <v>7145.9235199709974</v>
      </c>
      <c r="J3" s="123">
        <v>5741.1701853594386</v>
      </c>
      <c r="K3" s="123">
        <v>3979.4756916992242</v>
      </c>
      <c r="L3" s="123">
        <v>6718.4609186538382</v>
      </c>
      <c r="M3" s="123">
        <v>5348.9683051765314</v>
      </c>
      <c r="N3" s="123">
        <v>2603.8651013812892</v>
      </c>
      <c r="O3" s="123">
        <v>4462.6133940181535</v>
      </c>
      <c r="P3" s="123">
        <v>3533.2392476997211</v>
      </c>
      <c r="Q3" s="123">
        <v>8233.7899985269396</v>
      </c>
      <c r="R3" s="123">
        <v>13610.044622966618</v>
      </c>
      <c r="S3" s="176">
        <v>10921.91731074678</v>
      </c>
      <c r="T3" s="9" t="s">
        <v>1411</v>
      </c>
    </row>
    <row r="4" spans="1:20" hidden="1" x14ac:dyDescent="0.2">
      <c r="A4" s="36">
        <v>3</v>
      </c>
      <c r="B4" s="37" t="s">
        <v>18</v>
      </c>
      <c r="C4" s="37" t="s">
        <v>18</v>
      </c>
      <c r="D4" s="37" t="s">
        <v>15</v>
      </c>
      <c r="E4" s="37" t="s">
        <v>617</v>
      </c>
      <c r="F4" s="37" t="s">
        <v>16</v>
      </c>
      <c r="G4" s="37" t="s">
        <v>17</v>
      </c>
      <c r="H4" s="123">
        <v>8053.4072243852243</v>
      </c>
      <c r="I4" s="123">
        <v>12572.778378215693</v>
      </c>
      <c r="J4" s="123">
        <v>10313.09280130046</v>
      </c>
      <c r="K4" s="123">
        <v>8033.7582373583327</v>
      </c>
      <c r="L4" s="123">
        <v>12541.285397886419</v>
      </c>
      <c r="M4" s="123">
        <v>10287.521817622375</v>
      </c>
      <c r="N4" s="123">
        <v>6328.6912575727038</v>
      </c>
      <c r="O4" s="123">
        <v>8899.3664524529395</v>
      </c>
      <c r="P4" s="123">
        <v>7614.0288550128216</v>
      </c>
      <c r="Q4" s="123">
        <v>15579.388856428117</v>
      </c>
      <c r="R4" s="123">
        <v>24335.789025859955</v>
      </c>
      <c r="S4" s="176">
        <v>19957.588941144037</v>
      </c>
      <c r="T4" s="9" t="s">
        <v>1411</v>
      </c>
    </row>
    <row r="5" spans="1:20" hidden="1" x14ac:dyDescent="0.2">
      <c r="A5" s="36">
        <v>4</v>
      </c>
      <c r="B5" s="37" t="s">
        <v>22</v>
      </c>
      <c r="C5" s="37" t="s">
        <v>22</v>
      </c>
      <c r="D5" s="37" t="s">
        <v>19</v>
      </c>
      <c r="E5" s="37" t="s">
        <v>617</v>
      </c>
      <c r="F5" s="37" t="s">
        <v>20</v>
      </c>
      <c r="G5" s="37" t="s">
        <v>21</v>
      </c>
      <c r="H5" s="123">
        <v>6041.0065779163397</v>
      </c>
      <c r="I5" s="123">
        <v>9992.4516882812732</v>
      </c>
      <c r="J5" s="123">
        <v>8016.7291330988064</v>
      </c>
      <c r="K5" s="123">
        <v>6512.7174379004036</v>
      </c>
      <c r="L5" s="123">
        <v>10550.028270470733</v>
      </c>
      <c r="M5" s="123">
        <v>8531.3728541855689</v>
      </c>
      <c r="N5" s="123">
        <v>4546.4965997950858</v>
      </c>
      <c r="O5" s="123">
        <v>7103.8613283863961</v>
      </c>
      <c r="P5" s="123">
        <v>5825.1789640907409</v>
      </c>
      <c r="Q5" s="123">
        <v>11379.504500886789</v>
      </c>
      <c r="R5" s="123">
        <v>18822.881169732318</v>
      </c>
      <c r="S5" s="176">
        <v>15101.192835309554</v>
      </c>
      <c r="T5" s="9" t="s">
        <v>1410</v>
      </c>
    </row>
    <row r="6" spans="1:20" hidden="1" x14ac:dyDescent="0.2">
      <c r="A6" s="36">
        <v>5</v>
      </c>
      <c r="B6" s="37" t="s">
        <v>24</v>
      </c>
      <c r="C6" s="37" t="s">
        <v>24</v>
      </c>
      <c r="D6" s="37" t="s">
        <v>23</v>
      </c>
      <c r="E6" s="37" t="s">
        <v>617</v>
      </c>
      <c r="F6" s="37" t="s">
        <v>20</v>
      </c>
      <c r="G6" s="37" t="s">
        <v>5</v>
      </c>
      <c r="H6" s="123">
        <v>10174.826618747822</v>
      </c>
      <c r="I6" s="123">
        <v>15670.078610232498</v>
      </c>
      <c r="J6" s="123">
        <v>12922.452614490161</v>
      </c>
      <c r="K6" s="123">
        <v>10347.68234208246</v>
      </c>
      <c r="L6" s="123">
        <v>15864.579659777477</v>
      </c>
      <c r="M6" s="123">
        <v>13106.131000929969</v>
      </c>
      <c r="N6" s="123">
        <v>8454.5828133910072</v>
      </c>
      <c r="O6" s="123">
        <v>11431.580163017539</v>
      </c>
      <c r="P6" s="123">
        <v>9943.0814882042723</v>
      </c>
      <c r="Q6" s="123">
        <v>19771.784938721466</v>
      </c>
      <c r="R6" s="123">
        <v>30457.355107024632</v>
      </c>
      <c r="S6" s="176">
        <v>25114.570022873049</v>
      </c>
      <c r="T6" s="9" t="s">
        <v>1411</v>
      </c>
    </row>
    <row r="7" spans="1:20" hidden="1" x14ac:dyDescent="0.2">
      <c r="A7" s="36">
        <v>6</v>
      </c>
      <c r="B7" s="37" t="s">
        <v>29</v>
      </c>
      <c r="C7" s="37" t="s">
        <v>29</v>
      </c>
      <c r="D7" s="37" t="s">
        <v>27</v>
      </c>
      <c r="E7" s="37" t="s">
        <v>617</v>
      </c>
      <c r="F7" s="37" t="s">
        <v>28</v>
      </c>
      <c r="G7" s="37" t="s">
        <v>5</v>
      </c>
      <c r="H7" s="123">
        <v>15662.135248057197</v>
      </c>
      <c r="I7" s="123">
        <v>27653.762139754515</v>
      </c>
      <c r="J7" s="123">
        <v>21657.948693905855</v>
      </c>
      <c r="K7" s="123">
        <v>16643.996712705706</v>
      </c>
      <c r="L7" s="123">
        <v>28775.286376429562</v>
      </c>
      <c r="M7" s="123">
        <v>22709.641544567632</v>
      </c>
      <c r="N7" s="123">
        <v>16530.130861251586</v>
      </c>
      <c r="O7" s="123">
        <v>24144.530893929325</v>
      </c>
      <c r="P7" s="123">
        <v>20337.330877590455</v>
      </c>
      <c r="Q7" s="123">
        <v>30858.948457894614</v>
      </c>
      <c r="R7" s="123">
        <v>54485.931006336927</v>
      </c>
      <c r="S7" s="176">
        <v>42672.439732115774</v>
      </c>
      <c r="T7" s="9" t="s">
        <v>1410</v>
      </c>
    </row>
    <row r="8" spans="1:20" hidden="1" x14ac:dyDescent="0.2">
      <c r="A8" s="36">
        <v>7</v>
      </c>
      <c r="B8" s="37" t="s">
        <v>31</v>
      </c>
      <c r="C8" s="37" t="s">
        <v>31</v>
      </c>
      <c r="D8" s="37" t="s">
        <v>30</v>
      </c>
      <c r="E8" s="37" t="s">
        <v>617</v>
      </c>
      <c r="F8" s="37" t="s">
        <v>4</v>
      </c>
      <c r="G8" s="37" t="s">
        <v>21</v>
      </c>
      <c r="H8" s="123">
        <v>6414.4502767223403</v>
      </c>
      <c r="I8" s="123">
        <v>9467.7961003615237</v>
      </c>
      <c r="J8" s="123">
        <v>7941.123188541932</v>
      </c>
      <c r="K8" s="123">
        <v>6197.1359336996884</v>
      </c>
      <c r="L8" s="123">
        <v>9221.4600342774011</v>
      </c>
      <c r="M8" s="123">
        <v>7709.2979839885447</v>
      </c>
      <c r="N8" s="123">
        <v>3985.2827986116517</v>
      </c>
      <c r="O8" s="123">
        <v>5753.4136794718079</v>
      </c>
      <c r="P8" s="123">
        <v>4869.3482390417303</v>
      </c>
      <c r="Q8" s="123">
        <v>12392.397212113725</v>
      </c>
      <c r="R8" s="123">
        <v>18291.308676093446</v>
      </c>
      <c r="S8" s="176">
        <v>15341.852944103586</v>
      </c>
      <c r="T8" s="9" t="s">
        <v>1410</v>
      </c>
    </row>
    <row r="9" spans="1:20" hidden="1" x14ac:dyDescent="0.2">
      <c r="A9" s="36">
        <v>8</v>
      </c>
      <c r="B9" s="37" t="s">
        <v>33</v>
      </c>
      <c r="C9" s="37" t="s">
        <v>33</v>
      </c>
      <c r="D9" s="37" t="s">
        <v>32</v>
      </c>
      <c r="E9" s="37" t="s">
        <v>617</v>
      </c>
      <c r="F9" s="37" t="s">
        <v>20</v>
      </c>
      <c r="G9" s="37" t="s">
        <v>21</v>
      </c>
      <c r="H9" s="123">
        <v>12744.211844280731</v>
      </c>
      <c r="I9" s="123">
        <v>21740.377499238915</v>
      </c>
      <c r="J9" s="123">
        <v>17242.294671759824</v>
      </c>
      <c r="K9" s="123">
        <v>13090.861713856975</v>
      </c>
      <c r="L9" s="123">
        <v>22149.387628149932</v>
      </c>
      <c r="M9" s="123">
        <v>17620.124671003454</v>
      </c>
      <c r="N9" s="123">
        <v>11591.320818403739</v>
      </c>
      <c r="O9" s="123">
        <v>17274.237723794868</v>
      </c>
      <c r="P9" s="123">
        <v>14432.779271099304</v>
      </c>
      <c r="Q9" s="123">
        <v>24393.950775374633</v>
      </c>
      <c r="R9" s="123">
        <v>41613.691378843199</v>
      </c>
      <c r="S9" s="176">
        <v>33003.821077108914</v>
      </c>
      <c r="T9" s="9" t="s">
        <v>1410</v>
      </c>
    </row>
    <row r="10" spans="1:20" hidden="1" x14ac:dyDescent="0.2">
      <c r="A10" s="36">
        <v>9</v>
      </c>
      <c r="B10" s="37" t="s">
        <v>36</v>
      </c>
      <c r="C10" s="37" t="s">
        <v>36</v>
      </c>
      <c r="D10" s="37" t="s">
        <v>34</v>
      </c>
      <c r="E10" s="37" t="s">
        <v>617</v>
      </c>
      <c r="F10" s="37" t="s">
        <v>35</v>
      </c>
      <c r="G10" s="37" t="s">
        <v>5</v>
      </c>
      <c r="H10" s="123">
        <v>8909.6044127128171</v>
      </c>
      <c r="I10" s="123">
        <v>13822.837540070383</v>
      </c>
      <c r="J10" s="123">
        <v>11366.2209763916</v>
      </c>
      <c r="K10" s="123">
        <v>8967.6496299481059</v>
      </c>
      <c r="L10" s="123">
        <v>13882.55493213204</v>
      </c>
      <c r="M10" s="123">
        <v>11425.102281040072</v>
      </c>
      <c r="N10" s="123">
        <v>7186.6933940752297</v>
      </c>
      <c r="O10" s="123">
        <v>9921.358739782534</v>
      </c>
      <c r="P10" s="123">
        <v>8554.0260669288818</v>
      </c>
      <c r="Q10" s="123">
        <v>17271.42473936285</v>
      </c>
      <c r="R10" s="123">
        <v>26806.430937017532</v>
      </c>
      <c r="S10" s="176">
        <v>22038.92783819019</v>
      </c>
      <c r="T10" s="9" t="s">
        <v>1411</v>
      </c>
    </row>
    <row r="11" spans="1:20" hidden="1" x14ac:dyDescent="0.2">
      <c r="A11" s="36">
        <v>10</v>
      </c>
      <c r="B11" s="37" t="s">
        <v>38</v>
      </c>
      <c r="C11" s="37" t="s">
        <v>38</v>
      </c>
      <c r="D11" s="37" t="s">
        <v>37</v>
      </c>
      <c r="E11" s="37" t="s">
        <v>617</v>
      </c>
      <c r="F11" s="37" t="s">
        <v>4</v>
      </c>
      <c r="G11" s="37" t="s">
        <v>5</v>
      </c>
      <c r="H11" s="123">
        <v>13615.404413987566</v>
      </c>
      <c r="I11" s="123">
        <v>20693.367466639786</v>
      </c>
      <c r="J11" s="123">
        <v>17154.385940313674</v>
      </c>
      <c r="K11" s="123">
        <v>14100.469704986663</v>
      </c>
      <c r="L11" s="123">
        <v>21254.392006593283</v>
      </c>
      <c r="M11" s="123">
        <v>17677.430855789971</v>
      </c>
      <c r="N11" s="123">
        <v>11902.413686189164</v>
      </c>
      <c r="O11" s="123">
        <v>15538.395764176832</v>
      </c>
      <c r="P11" s="123">
        <v>13720.404725182998</v>
      </c>
      <c r="Q11" s="123">
        <v>26571.131125486449</v>
      </c>
      <c r="R11" s="123">
        <v>40385.483598221064</v>
      </c>
      <c r="S11" s="176">
        <v>33478.30736185376</v>
      </c>
      <c r="T11" s="9" t="s">
        <v>1411</v>
      </c>
    </row>
    <row r="12" spans="1:20" hidden="1" x14ac:dyDescent="0.2">
      <c r="A12" s="36">
        <v>11</v>
      </c>
      <c r="B12" s="37" t="s">
        <v>40</v>
      </c>
      <c r="C12" s="37" t="s">
        <v>40</v>
      </c>
      <c r="D12" s="37" t="s">
        <v>39</v>
      </c>
      <c r="E12" s="37" t="s">
        <v>617</v>
      </c>
      <c r="F12" s="37" t="s">
        <v>35</v>
      </c>
      <c r="G12" s="37" t="s">
        <v>5</v>
      </c>
      <c r="H12" s="123">
        <v>18345.298888513236</v>
      </c>
      <c r="I12" s="123">
        <v>29073.339910712344</v>
      </c>
      <c r="J12" s="123">
        <v>23709.319399612788</v>
      </c>
      <c r="K12" s="123">
        <v>18816.406129695668</v>
      </c>
      <c r="L12" s="123">
        <v>29619.759062659195</v>
      </c>
      <c r="M12" s="123">
        <v>24218.082596177432</v>
      </c>
      <c r="N12" s="123">
        <v>16618.971264693118</v>
      </c>
      <c r="O12" s="123">
        <v>22645.877060338487</v>
      </c>
      <c r="P12" s="123">
        <v>19632.424162515803</v>
      </c>
      <c r="Q12" s="123">
        <v>36011.821718151485</v>
      </c>
      <c r="R12" s="123">
        <v>57070.966244728326</v>
      </c>
      <c r="S12" s="176">
        <v>46541.393981439905</v>
      </c>
      <c r="T12" s="9" t="s">
        <v>1410</v>
      </c>
    </row>
    <row r="13" spans="1:20" hidden="1" x14ac:dyDescent="0.2">
      <c r="A13" s="36">
        <v>12</v>
      </c>
      <c r="B13" s="37" t="s">
        <v>42</v>
      </c>
      <c r="C13" s="37" t="s">
        <v>42</v>
      </c>
      <c r="D13" s="37" t="s">
        <v>41</v>
      </c>
      <c r="E13" s="37" t="s">
        <v>617</v>
      </c>
      <c r="F13" s="37" t="s">
        <v>20</v>
      </c>
      <c r="G13" s="37" t="s">
        <v>5</v>
      </c>
      <c r="H13" s="123">
        <v>14282.266211558554</v>
      </c>
      <c r="I13" s="123">
        <v>21220.16360862974</v>
      </c>
      <c r="J13" s="123">
        <v>17751.214910094146</v>
      </c>
      <c r="K13" s="123">
        <v>15246.280245884829</v>
      </c>
      <c r="L13" s="123">
        <v>22328.396267526976</v>
      </c>
      <c r="M13" s="123">
        <v>18787.338256705902</v>
      </c>
      <c r="N13" s="123">
        <v>11730.330761187277</v>
      </c>
      <c r="O13" s="123">
        <v>15244.249380605903</v>
      </c>
      <c r="P13" s="123">
        <v>13487.29007089659</v>
      </c>
      <c r="Q13" s="123">
        <v>27851.847339160333</v>
      </c>
      <c r="R13" s="123">
        <v>41381.441053188864</v>
      </c>
      <c r="S13" s="176">
        <v>34616.644196174602</v>
      </c>
      <c r="T13" s="9" t="s">
        <v>1410</v>
      </c>
    </row>
    <row r="14" spans="1:20" hidden="1" x14ac:dyDescent="0.2">
      <c r="A14" s="36">
        <v>13</v>
      </c>
      <c r="B14" s="37" t="s">
        <v>44</v>
      </c>
      <c r="C14" s="37" t="s">
        <v>44</v>
      </c>
      <c r="D14" s="37" t="s">
        <v>43</v>
      </c>
      <c r="E14" s="37" t="s">
        <v>617</v>
      </c>
      <c r="F14" s="37" t="s">
        <v>20</v>
      </c>
      <c r="G14" s="37" t="s">
        <v>21</v>
      </c>
      <c r="H14" s="123">
        <v>5261.6462737373304</v>
      </c>
      <c r="I14" s="123">
        <v>8935.442189438385</v>
      </c>
      <c r="J14" s="123">
        <v>7098.5442315878572</v>
      </c>
      <c r="K14" s="123">
        <v>5273.1595577280405</v>
      </c>
      <c r="L14" s="123">
        <v>8948.6706199582677</v>
      </c>
      <c r="M14" s="123">
        <v>7110.9150888431541</v>
      </c>
      <c r="N14" s="123">
        <v>3588.8916419403718</v>
      </c>
      <c r="O14" s="123">
        <v>6133.420021724839</v>
      </c>
      <c r="P14" s="123">
        <v>4861.1558318326051</v>
      </c>
      <c r="Q14" s="123">
        <v>10226.009533008501</v>
      </c>
      <c r="R14" s="123">
        <v>17366.031895173503</v>
      </c>
      <c r="S14" s="176">
        <v>13796.020714091002</v>
      </c>
      <c r="T14" s="9" t="s">
        <v>1410</v>
      </c>
    </row>
    <row r="15" spans="1:20" hidden="1" x14ac:dyDescent="0.2">
      <c r="A15" s="36">
        <v>14</v>
      </c>
      <c r="B15" s="37" t="s">
        <v>46</v>
      </c>
      <c r="C15" s="37" t="s">
        <v>46</v>
      </c>
      <c r="D15" s="37" t="s">
        <v>45</v>
      </c>
      <c r="E15" s="37" t="s">
        <v>617</v>
      </c>
      <c r="F15" s="37" t="s">
        <v>16</v>
      </c>
      <c r="G15" s="37" t="s">
        <v>11</v>
      </c>
      <c r="H15" s="123">
        <v>5994.7941807541838</v>
      </c>
      <c r="I15" s="123">
        <v>9567.176244750226</v>
      </c>
      <c r="J15" s="123">
        <v>7780.9852127522045</v>
      </c>
      <c r="K15" s="123">
        <v>5788.3397422622211</v>
      </c>
      <c r="L15" s="123">
        <v>9316.3799720506722</v>
      </c>
      <c r="M15" s="123">
        <v>7552.3598571564471</v>
      </c>
      <c r="N15" s="123">
        <v>4265.7384544719398</v>
      </c>
      <c r="O15" s="123">
        <v>6442.1209932655074</v>
      </c>
      <c r="P15" s="123">
        <v>5353.9297238687232</v>
      </c>
      <c r="Q15" s="123">
        <v>11511.112078148783</v>
      </c>
      <c r="R15" s="123">
        <v>18395.456899349276</v>
      </c>
      <c r="S15" s="176">
        <v>14953.284488749028</v>
      </c>
      <c r="T15" s="9" t="s">
        <v>1411</v>
      </c>
    </row>
    <row r="16" spans="1:20" hidden="1" x14ac:dyDescent="0.2">
      <c r="A16" s="36">
        <v>15</v>
      </c>
      <c r="B16" s="37" t="s">
        <v>48</v>
      </c>
      <c r="C16" s="37" t="s">
        <v>48</v>
      </c>
      <c r="D16" s="37" t="s">
        <v>47</v>
      </c>
      <c r="E16" s="37" t="s">
        <v>617</v>
      </c>
      <c r="F16" s="37" t="s">
        <v>20</v>
      </c>
      <c r="G16" s="37" t="s">
        <v>5</v>
      </c>
      <c r="H16" s="123">
        <v>15652.943919226849</v>
      </c>
      <c r="I16" s="123">
        <v>22217.532313317573</v>
      </c>
      <c r="J16" s="123">
        <v>18935.238116272212</v>
      </c>
      <c r="K16" s="123">
        <v>16219.825229085835</v>
      </c>
      <c r="L16" s="123">
        <v>22884.177209131096</v>
      </c>
      <c r="M16" s="123">
        <v>19552.001219108464</v>
      </c>
      <c r="N16" s="123">
        <v>13289.730808475628</v>
      </c>
      <c r="O16" s="123">
        <v>15955.257042789553</v>
      </c>
      <c r="P16" s="123">
        <v>14622.493925632591</v>
      </c>
      <c r="Q16" s="123">
        <v>30435.584156544686</v>
      </c>
      <c r="R16" s="123">
        <v>43199.769830014688</v>
      </c>
      <c r="S16" s="176">
        <v>36817.676993279689</v>
      </c>
      <c r="T16" s="9" t="s">
        <v>1410</v>
      </c>
    </row>
    <row r="17" spans="1:20" hidden="1" x14ac:dyDescent="0.2">
      <c r="A17" s="36">
        <v>16</v>
      </c>
      <c r="B17" s="37" t="s">
        <v>50</v>
      </c>
      <c r="C17" s="37" t="s">
        <v>50</v>
      </c>
      <c r="D17" s="37" t="s">
        <v>49</v>
      </c>
      <c r="E17" s="37" t="s">
        <v>617</v>
      </c>
      <c r="F17" s="37" t="s">
        <v>16</v>
      </c>
      <c r="G17" s="37" t="s">
        <v>17</v>
      </c>
      <c r="H17" s="123">
        <v>6190.2304931024437</v>
      </c>
      <c r="I17" s="123">
        <v>9852.5158325702232</v>
      </c>
      <c r="J17" s="123">
        <v>8021.373162836333</v>
      </c>
      <c r="K17" s="123">
        <v>6001.5106010196941</v>
      </c>
      <c r="L17" s="123">
        <v>9622.539318532592</v>
      </c>
      <c r="M17" s="123">
        <v>7812.0249597761431</v>
      </c>
      <c r="N17" s="123">
        <v>4461.586765855116</v>
      </c>
      <c r="O17" s="123">
        <v>6675.4018386210028</v>
      </c>
      <c r="P17" s="123">
        <v>5568.4943022380594</v>
      </c>
      <c r="Q17" s="123">
        <v>11897.337655422194</v>
      </c>
      <c r="R17" s="123">
        <v>18959.407763510426</v>
      </c>
      <c r="S17" s="176">
        <v>15428.37270946631</v>
      </c>
      <c r="T17" s="9" t="s">
        <v>1411</v>
      </c>
    </row>
    <row r="18" spans="1:20" hidden="1" x14ac:dyDescent="0.2">
      <c r="A18" s="36">
        <v>17</v>
      </c>
      <c r="B18" s="37" t="s">
        <v>52</v>
      </c>
      <c r="C18" s="37" t="s">
        <v>52</v>
      </c>
      <c r="D18" s="37" t="s">
        <v>51</v>
      </c>
      <c r="E18" s="37" t="s">
        <v>617</v>
      </c>
      <c r="F18" s="37" t="s">
        <v>16</v>
      </c>
      <c r="G18" s="37" t="s">
        <v>11</v>
      </c>
      <c r="H18" s="123">
        <v>6265.6450320272334</v>
      </c>
      <c r="I18" s="123">
        <v>9962.6220517977399</v>
      </c>
      <c r="J18" s="123">
        <v>8114.1335419124862</v>
      </c>
      <c r="K18" s="123">
        <v>6083.7685081211603</v>
      </c>
      <c r="L18" s="123">
        <v>9740.6794209272048</v>
      </c>
      <c r="M18" s="123">
        <v>7912.2239645241825</v>
      </c>
      <c r="N18" s="123">
        <v>4537.1602860709581</v>
      </c>
      <c r="O18" s="123">
        <v>6765.4197435900669</v>
      </c>
      <c r="P18" s="123">
        <v>5651.2900148305125</v>
      </c>
      <c r="Q18" s="123">
        <v>12046.373540724471</v>
      </c>
      <c r="R18" s="123">
        <v>19177.023895773316</v>
      </c>
      <c r="S18" s="176">
        <v>15611.698718248894</v>
      </c>
      <c r="T18" s="9" t="s">
        <v>1411</v>
      </c>
    </row>
    <row r="19" spans="1:20" hidden="1" x14ac:dyDescent="0.2">
      <c r="A19" s="36">
        <v>18</v>
      </c>
      <c r="B19" s="37" t="s">
        <v>54</v>
      </c>
      <c r="C19" s="37" t="s">
        <v>54</v>
      </c>
      <c r="D19" s="37" t="s">
        <v>53</v>
      </c>
      <c r="E19" s="37" t="s">
        <v>617</v>
      </c>
      <c r="F19" s="37" t="s">
        <v>10</v>
      </c>
      <c r="G19" s="37" t="s">
        <v>17</v>
      </c>
      <c r="H19" s="123">
        <v>3863.1169138109844</v>
      </c>
      <c r="I19" s="123">
        <v>6008.9494951415327</v>
      </c>
      <c r="J19" s="123">
        <v>4936.0332044762581</v>
      </c>
      <c r="K19" s="123">
        <v>3921.8353942050221</v>
      </c>
      <c r="L19" s="123">
        <v>6080.0167873733944</v>
      </c>
      <c r="M19" s="123">
        <v>5000.9260907892085</v>
      </c>
      <c r="N19" s="123">
        <v>2248.2834534742624</v>
      </c>
      <c r="O19" s="123">
        <v>3562.1953191411321</v>
      </c>
      <c r="P19" s="123">
        <v>2905.2393863076973</v>
      </c>
      <c r="Q19" s="123">
        <v>7561.2401042331021</v>
      </c>
      <c r="R19" s="123">
        <v>11761.256757345569</v>
      </c>
      <c r="S19" s="176">
        <v>9661.2484307893355</v>
      </c>
      <c r="T19" s="9" t="s">
        <v>1410</v>
      </c>
    </row>
    <row r="20" spans="1:20" hidden="1" x14ac:dyDescent="0.2">
      <c r="A20" s="36">
        <v>19</v>
      </c>
      <c r="B20" s="37" t="s">
        <v>56</v>
      </c>
      <c r="C20" s="37" t="s">
        <v>56</v>
      </c>
      <c r="D20" s="37" t="s">
        <v>55</v>
      </c>
      <c r="E20" s="37" t="s">
        <v>617</v>
      </c>
      <c r="F20" s="37" t="s">
        <v>20</v>
      </c>
      <c r="G20" s="37" t="s">
        <v>21</v>
      </c>
      <c r="H20" s="123">
        <v>6800.4837966155192</v>
      </c>
      <c r="I20" s="123">
        <v>10085.198856277071</v>
      </c>
      <c r="J20" s="123">
        <v>8442.8413264462943</v>
      </c>
      <c r="K20" s="123">
        <v>7253.3245766560522</v>
      </c>
      <c r="L20" s="123">
        <v>10610.852584058539</v>
      </c>
      <c r="M20" s="123">
        <v>8932.0885803572965</v>
      </c>
      <c r="N20" s="123">
        <v>5073.2544545490673</v>
      </c>
      <c r="O20" s="123">
        <v>6811.5852953615231</v>
      </c>
      <c r="P20" s="123">
        <v>5942.4198749552952</v>
      </c>
      <c r="Q20" s="123">
        <v>13310.586935115556</v>
      </c>
      <c r="R20" s="123">
        <v>19739.75972139111</v>
      </c>
      <c r="S20" s="176">
        <v>16525.173328253331</v>
      </c>
      <c r="T20" s="9" t="s">
        <v>1410</v>
      </c>
    </row>
    <row r="21" spans="1:20" hidden="1" x14ac:dyDescent="0.2">
      <c r="A21" s="36">
        <v>20</v>
      </c>
      <c r="B21" s="37" t="s">
        <v>58</v>
      </c>
      <c r="C21" s="37" t="s">
        <v>58</v>
      </c>
      <c r="D21" s="37" t="s">
        <v>57</v>
      </c>
      <c r="E21" s="37" t="s">
        <v>617</v>
      </c>
      <c r="F21" s="37" t="s">
        <v>28</v>
      </c>
      <c r="G21" s="37" t="s">
        <v>5</v>
      </c>
      <c r="H21" s="123">
        <v>9804.2419733999031</v>
      </c>
      <c r="I21" s="123">
        <v>15893.746212720071</v>
      </c>
      <c r="J21" s="123">
        <v>12848.994093059988</v>
      </c>
      <c r="K21" s="123">
        <v>9945.6812685303139</v>
      </c>
      <c r="L21" s="123">
        <v>16060.480656264528</v>
      </c>
      <c r="M21" s="123">
        <v>13003.08096239742</v>
      </c>
      <c r="N21" s="123">
        <v>8522.8535049447728</v>
      </c>
      <c r="O21" s="123">
        <v>12104.528725127228</v>
      </c>
      <c r="P21" s="123">
        <v>10313.691115035999</v>
      </c>
      <c r="Q21" s="123">
        <v>19477.205146775985</v>
      </c>
      <c r="R21" s="123">
        <v>31574.675163651817</v>
      </c>
      <c r="S21" s="176">
        <v>25525.940155213902</v>
      </c>
      <c r="T21" s="9" t="s">
        <v>1410</v>
      </c>
    </row>
    <row r="22" spans="1:20" hidden="1" x14ac:dyDescent="0.2">
      <c r="A22" s="36">
        <v>21</v>
      </c>
      <c r="B22" s="37" t="s">
        <v>60</v>
      </c>
      <c r="C22" s="37" t="s">
        <v>60</v>
      </c>
      <c r="D22" s="37" t="s">
        <v>59</v>
      </c>
      <c r="E22" s="37" t="s">
        <v>617</v>
      </c>
      <c r="F22" s="37" t="s">
        <v>4</v>
      </c>
      <c r="G22" s="37" t="s">
        <v>5</v>
      </c>
      <c r="H22" s="123">
        <v>13834.604625840166</v>
      </c>
      <c r="I22" s="123">
        <v>21013.402660450753</v>
      </c>
      <c r="J22" s="123">
        <v>17424.003643145457</v>
      </c>
      <c r="K22" s="123">
        <v>14339.56087918551</v>
      </c>
      <c r="L22" s="123">
        <v>21597.778518562984</v>
      </c>
      <c r="M22" s="123">
        <v>17968.669698874248</v>
      </c>
      <c r="N22" s="123">
        <v>12122.075993722199</v>
      </c>
      <c r="O22" s="123">
        <v>15800.042180386103</v>
      </c>
      <c r="P22" s="123">
        <v>13961.059087054151</v>
      </c>
      <c r="Q22" s="123">
        <v>27004.319448290869</v>
      </c>
      <c r="R22" s="123">
        <v>41018.007551488758</v>
      </c>
      <c r="S22" s="176">
        <v>34011.163499889815</v>
      </c>
      <c r="T22" s="9" t="s">
        <v>1411</v>
      </c>
    </row>
    <row r="23" spans="1:20" hidden="1" x14ac:dyDescent="0.2">
      <c r="A23" s="36">
        <v>22</v>
      </c>
      <c r="B23" s="37" t="s">
        <v>675</v>
      </c>
      <c r="C23" s="37" t="s">
        <v>62</v>
      </c>
      <c r="D23" s="37" t="s">
        <v>61</v>
      </c>
      <c r="E23" s="37" t="s">
        <v>617</v>
      </c>
      <c r="F23" s="37" t="s">
        <v>20</v>
      </c>
      <c r="G23" s="37" t="s">
        <v>21</v>
      </c>
      <c r="H23" s="123">
        <v>5035.0558895134527</v>
      </c>
      <c r="I23" s="123">
        <v>7402.5567790591986</v>
      </c>
      <c r="J23" s="123">
        <v>6218.8063342863261</v>
      </c>
      <c r="K23" s="123">
        <v>5723.8378417138192</v>
      </c>
      <c r="L23" s="123">
        <v>8228.4823250062291</v>
      </c>
      <c r="M23" s="123">
        <v>6976.1600833600241</v>
      </c>
      <c r="N23" s="123">
        <v>3903.5444014447889</v>
      </c>
      <c r="O23" s="123">
        <v>5111.9694708373381</v>
      </c>
      <c r="P23" s="123">
        <v>4507.7569361410633</v>
      </c>
      <c r="Q23" s="123">
        <v>9432.6737034145008</v>
      </c>
      <c r="R23" s="123">
        <v>13867.949869889504</v>
      </c>
      <c r="S23" s="176">
        <v>11650.311786652002</v>
      </c>
      <c r="T23" s="9" t="s">
        <v>1410</v>
      </c>
    </row>
    <row r="24" spans="1:20" hidden="1" x14ac:dyDescent="0.2">
      <c r="A24" s="36">
        <v>23</v>
      </c>
      <c r="B24" s="37" t="s">
        <v>64</v>
      </c>
      <c r="C24" s="37" t="s">
        <v>64</v>
      </c>
      <c r="D24" s="37" t="s">
        <v>63</v>
      </c>
      <c r="E24" s="37" t="s">
        <v>617</v>
      </c>
      <c r="F24" s="37" t="s">
        <v>20</v>
      </c>
      <c r="G24" s="37" t="s">
        <v>21</v>
      </c>
      <c r="H24" s="123">
        <v>5714.095734177411</v>
      </c>
      <c r="I24" s="123">
        <v>8697.1056304482609</v>
      </c>
      <c r="J24" s="123">
        <v>7205.6006823128355</v>
      </c>
      <c r="K24" s="123">
        <v>5952.6136496344816</v>
      </c>
      <c r="L24" s="123">
        <v>8977.3789759389001</v>
      </c>
      <c r="M24" s="123">
        <v>7464.9963127866904</v>
      </c>
      <c r="N24" s="123">
        <v>4179.8157452480809</v>
      </c>
      <c r="O24" s="123">
        <v>5880.9124030613129</v>
      </c>
      <c r="P24" s="123">
        <v>5030.3640741546969</v>
      </c>
      <c r="Q24" s="123">
        <v>11224.198250644691</v>
      </c>
      <c r="R24" s="123">
        <v>17083.72458988952</v>
      </c>
      <c r="S24" s="176">
        <v>14153.961420267105</v>
      </c>
      <c r="T24" s="9" t="s">
        <v>1410</v>
      </c>
    </row>
    <row r="25" spans="1:20" hidden="1" x14ac:dyDescent="0.2">
      <c r="A25" s="36">
        <v>24</v>
      </c>
      <c r="B25" s="37" t="s">
        <v>66</v>
      </c>
      <c r="C25" s="37" t="s">
        <v>66</v>
      </c>
      <c r="D25" s="37" t="s">
        <v>65</v>
      </c>
      <c r="E25" s="37" t="s">
        <v>617</v>
      </c>
      <c r="F25" s="37" t="s">
        <v>4</v>
      </c>
      <c r="G25" s="37" t="s">
        <v>21</v>
      </c>
      <c r="H25" s="123">
        <v>11370.060929316267</v>
      </c>
      <c r="I25" s="123">
        <v>17415.136432026571</v>
      </c>
      <c r="J25" s="123">
        <v>14392.598680671419</v>
      </c>
      <c r="K25" s="123">
        <v>11651.376222400089</v>
      </c>
      <c r="L25" s="123">
        <v>17736.965354224703</v>
      </c>
      <c r="M25" s="123">
        <v>14694.170788312396</v>
      </c>
      <c r="N25" s="123">
        <v>9652.3367958491635</v>
      </c>
      <c r="O25" s="123">
        <v>12858.261146797278</v>
      </c>
      <c r="P25" s="123">
        <v>11255.29897132322</v>
      </c>
      <c r="Q25" s="123">
        <v>22133.833505999377</v>
      </c>
      <c r="R25" s="123">
        <v>33906.322262723908</v>
      </c>
      <c r="S25" s="176">
        <v>28020.077884361643</v>
      </c>
      <c r="T25" s="9" t="s">
        <v>1411</v>
      </c>
    </row>
    <row r="26" spans="1:20" hidden="1" x14ac:dyDescent="0.2">
      <c r="A26" s="36">
        <v>25</v>
      </c>
      <c r="B26" s="37" t="s">
        <v>69</v>
      </c>
      <c r="C26" s="37" t="s">
        <v>69</v>
      </c>
      <c r="D26" s="37" t="s">
        <v>67</v>
      </c>
      <c r="E26" s="37" t="s">
        <v>617</v>
      </c>
      <c r="F26" s="37" t="s">
        <v>68</v>
      </c>
      <c r="G26" s="37" t="s">
        <v>5</v>
      </c>
      <c r="H26" s="123">
        <v>11202.813956351112</v>
      </c>
      <c r="I26" s="123">
        <v>12961.489773540003</v>
      </c>
      <c r="J26" s="123">
        <v>12082.151864945557</v>
      </c>
      <c r="K26" s="123">
        <v>12211.182097074074</v>
      </c>
      <c r="L26" s="123">
        <v>14128.888578648151</v>
      </c>
      <c r="M26" s="123">
        <v>13170.035337861113</v>
      </c>
      <c r="N26" s="123">
        <v>10256.415193240742</v>
      </c>
      <c r="O26" s="123">
        <v>9138.1056896759274</v>
      </c>
      <c r="P26" s="123">
        <v>9697.2604414583348</v>
      </c>
      <c r="Q26" s="123">
        <v>22405.627912702224</v>
      </c>
      <c r="R26" s="123">
        <v>25922.979547080005</v>
      </c>
      <c r="S26" s="176">
        <v>24164.303729891115</v>
      </c>
      <c r="T26" s="9" t="s">
        <v>1410</v>
      </c>
    </row>
    <row r="27" spans="1:20" hidden="1" x14ac:dyDescent="0.2">
      <c r="A27" s="36">
        <v>26</v>
      </c>
      <c r="B27" s="37" t="s">
        <v>71</v>
      </c>
      <c r="C27" s="37" t="s">
        <v>71</v>
      </c>
      <c r="D27" s="37" t="s">
        <v>70</v>
      </c>
      <c r="E27" s="37" t="s">
        <v>617</v>
      </c>
      <c r="F27" s="37" t="s">
        <v>4</v>
      </c>
      <c r="G27" s="37" t="s">
        <v>17</v>
      </c>
      <c r="H27" s="123">
        <v>5347.2695775898928</v>
      </c>
      <c r="I27" s="123">
        <v>8216.1547721927036</v>
      </c>
      <c r="J27" s="123">
        <v>6781.7121748912978</v>
      </c>
      <c r="K27" s="123">
        <v>4978.2879649865563</v>
      </c>
      <c r="L27" s="123">
        <v>7774.5484707353198</v>
      </c>
      <c r="M27" s="123">
        <v>6376.4182178609381</v>
      </c>
      <c r="N27" s="123">
        <v>3918.2281084593246</v>
      </c>
      <c r="O27" s="123">
        <v>5487.8966992993082</v>
      </c>
      <c r="P27" s="123">
        <v>4703.0624038793167</v>
      </c>
      <c r="Q27" s="123">
        <v>10504.604139783791</v>
      </c>
      <c r="R27" s="123">
        <v>16140.471726877122</v>
      </c>
      <c r="S27" s="176">
        <v>13322.537933330455</v>
      </c>
      <c r="T27" s="9" t="s">
        <v>1410</v>
      </c>
    </row>
    <row r="28" spans="1:20" hidden="1" x14ac:dyDescent="0.2">
      <c r="A28" s="36">
        <v>27</v>
      </c>
      <c r="B28" s="37" t="s">
        <v>73</v>
      </c>
      <c r="C28" s="37" t="s">
        <v>73</v>
      </c>
      <c r="D28" s="37" t="s">
        <v>72</v>
      </c>
      <c r="E28" s="37" t="s">
        <v>617</v>
      </c>
      <c r="F28" s="37" t="s">
        <v>4</v>
      </c>
      <c r="G28" s="37" t="s">
        <v>21</v>
      </c>
      <c r="H28" s="123">
        <v>5982.3582591553632</v>
      </c>
      <c r="I28" s="123">
        <v>8912.5113692624636</v>
      </c>
      <c r="J28" s="123">
        <v>7447.4348142089129</v>
      </c>
      <c r="K28" s="123">
        <v>6351.8783628122055</v>
      </c>
      <c r="L28" s="123">
        <v>9340.9103053828949</v>
      </c>
      <c r="M28" s="123">
        <v>7846.3943340975502</v>
      </c>
      <c r="N28" s="123">
        <v>4170.7454700203898</v>
      </c>
      <c r="O28" s="123">
        <v>5799.1114584109273</v>
      </c>
      <c r="P28" s="123">
        <v>4984.9284642156581</v>
      </c>
      <c r="Q28" s="123">
        <v>11412.544850990686</v>
      </c>
      <c r="R28" s="123">
        <v>17002.397939142003</v>
      </c>
      <c r="S28" s="176">
        <v>14207.471395066344</v>
      </c>
      <c r="T28" s="9" t="s">
        <v>1410</v>
      </c>
    </row>
    <row r="29" spans="1:20" hidden="1" x14ac:dyDescent="0.2">
      <c r="A29" s="36">
        <v>28</v>
      </c>
      <c r="B29" s="37" t="s">
        <v>75</v>
      </c>
      <c r="C29" s="37" t="s">
        <v>75</v>
      </c>
      <c r="D29" s="37" t="s">
        <v>74</v>
      </c>
      <c r="E29" s="37" t="s">
        <v>617</v>
      </c>
      <c r="F29" s="37" t="s">
        <v>4</v>
      </c>
      <c r="G29" s="37" t="s">
        <v>5</v>
      </c>
      <c r="H29" s="123">
        <v>19698.106996252223</v>
      </c>
      <c r="I29" s="123">
        <v>29574.193280433297</v>
      </c>
      <c r="J29" s="123">
        <v>24636.15013834276</v>
      </c>
      <c r="K29" s="123">
        <v>20735.137118875769</v>
      </c>
      <c r="L29" s="123">
        <v>30783.20589513782</v>
      </c>
      <c r="M29" s="123">
        <v>25759.171507006795</v>
      </c>
      <c r="N29" s="123">
        <v>17997.93920582642</v>
      </c>
      <c r="O29" s="123">
        <v>22798.960514847065</v>
      </c>
      <c r="P29" s="123">
        <v>20398.449860336743</v>
      </c>
      <c r="Q29" s="123">
        <v>38591.902946187212</v>
      </c>
      <c r="R29" s="123">
        <v>57937.725228684707</v>
      </c>
      <c r="S29" s="176">
        <v>48264.81408743596</v>
      </c>
      <c r="T29" s="9" t="s">
        <v>1411</v>
      </c>
    </row>
    <row r="30" spans="1:20" hidden="1" x14ac:dyDescent="0.2">
      <c r="A30" s="36">
        <v>29</v>
      </c>
      <c r="B30" s="37" t="s">
        <v>77</v>
      </c>
      <c r="C30" s="37" t="s">
        <v>77</v>
      </c>
      <c r="D30" s="37" t="s">
        <v>76</v>
      </c>
      <c r="E30" s="37" t="s">
        <v>617</v>
      </c>
      <c r="F30" s="37" t="s">
        <v>35</v>
      </c>
      <c r="G30" s="37" t="s">
        <v>5</v>
      </c>
      <c r="H30" s="123">
        <v>9865.4663124725303</v>
      </c>
      <c r="I30" s="123">
        <v>15218.408492126904</v>
      </c>
      <c r="J30" s="123">
        <v>12541.937402299718</v>
      </c>
      <c r="K30" s="123">
        <v>10010.249644126799</v>
      </c>
      <c r="L30" s="123">
        <v>15379.953501728027</v>
      </c>
      <c r="M30" s="123">
        <v>12695.101572927413</v>
      </c>
      <c r="N30" s="123">
        <v>8144.5703450579313</v>
      </c>
      <c r="O30" s="123">
        <v>11062.314938453055</v>
      </c>
      <c r="P30" s="123">
        <v>9603.4426417554932</v>
      </c>
      <c r="Q30" s="123">
        <v>19160.420236629972</v>
      </c>
      <c r="R30" s="123">
        <v>29564.665258526973</v>
      </c>
      <c r="S30" s="176">
        <v>24362.542747578475</v>
      </c>
      <c r="T30" s="9" t="s">
        <v>1411</v>
      </c>
    </row>
    <row r="31" spans="1:20" hidden="1" x14ac:dyDescent="0.2">
      <c r="A31" s="36">
        <v>30</v>
      </c>
      <c r="B31" s="37" t="s">
        <v>79</v>
      </c>
      <c r="C31" s="37" t="s">
        <v>79</v>
      </c>
      <c r="D31" s="37" t="s">
        <v>78</v>
      </c>
      <c r="E31" s="37" t="s">
        <v>617</v>
      </c>
      <c r="F31" s="37" t="s">
        <v>10</v>
      </c>
      <c r="G31" s="37" t="s">
        <v>17</v>
      </c>
      <c r="H31" s="123">
        <v>5457.6765854192363</v>
      </c>
      <c r="I31" s="123">
        <v>8782.9774875068033</v>
      </c>
      <c r="J31" s="123">
        <v>7120.3270364630198</v>
      </c>
      <c r="K31" s="123">
        <v>5202.4822950173684</v>
      </c>
      <c r="L31" s="123">
        <v>8474.9622744088192</v>
      </c>
      <c r="M31" s="123">
        <v>6838.7222847130943</v>
      </c>
      <c r="N31" s="123">
        <v>3727.4885622354832</v>
      </c>
      <c r="O31" s="123">
        <v>5800.9952721059262</v>
      </c>
      <c r="P31" s="123">
        <v>4764.2419171707043</v>
      </c>
      <c r="Q31" s="123">
        <v>10449.648367391281</v>
      </c>
      <c r="R31" s="123">
        <v>16845.550802546073</v>
      </c>
      <c r="S31" s="176">
        <v>13647.599584968677</v>
      </c>
      <c r="T31" s="9" t="s">
        <v>1411</v>
      </c>
    </row>
    <row r="32" spans="1:20" hidden="1" x14ac:dyDescent="0.2">
      <c r="A32" s="36">
        <v>31</v>
      </c>
      <c r="B32" s="37" t="s">
        <v>81</v>
      </c>
      <c r="C32" s="37" t="s">
        <v>81</v>
      </c>
      <c r="D32" s="37" t="s">
        <v>80</v>
      </c>
      <c r="E32" s="37" t="s">
        <v>617</v>
      </c>
      <c r="F32" s="37" t="s">
        <v>16</v>
      </c>
      <c r="G32" s="37" t="s">
        <v>21</v>
      </c>
      <c r="H32" s="123">
        <v>7918.2388811858218</v>
      </c>
      <c r="I32" s="123">
        <v>12375.430818433142</v>
      </c>
      <c r="J32" s="123">
        <v>10146.834849809482</v>
      </c>
      <c r="K32" s="123">
        <v>7886.3242653884972</v>
      </c>
      <c r="L32" s="123">
        <v>12329.538404087079</v>
      </c>
      <c r="M32" s="123">
        <v>10107.931334737788</v>
      </c>
      <c r="N32" s="123">
        <v>6193.2379661654677</v>
      </c>
      <c r="O32" s="123">
        <v>8738.0239414938242</v>
      </c>
      <c r="P32" s="123">
        <v>7465.6309538296464</v>
      </c>
      <c r="Q32" s="123">
        <v>15312.266177157278</v>
      </c>
      <c r="R32" s="123">
        <v>23945.74736451967</v>
      </c>
      <c r="S32" s="176">
        <v>19629.006770838474</v>
      </c>
      <c r="T32" s="9" t="s">
        <v>1411</v>
      </c>
    </row>
    <row r="33" spans="1:20" hidden="1" x14ac:dyDescent="0.2">
      <c r="A33" s="36">
        <v>32</v>
      </c>
      <c r="B33" s="37" t="s">
        <v>83</v>
      </c>
      <c r="C33" s="37" t="s">
        <v>83</v>
      </c>
      <c r="D33" s="37" t="s">
        <v>82</v>
      </c>
      <c r="E33" s="37" t="s">
        <v>617</v>
      </c>
      <c r="F33" s="37" t="s">
        <v>16</v>
      </c>
      <c r="G33" s="37" t="s">
        <v>11</v>
      </c>
      <c r="H33" s="123">
        <v>8201.91010176903</v>
      </c>
      <c r="I33" s="123">
        <v>12789.594533379684</v>
      </c>
      <c r="J33" s="123">
        <v>10495.752317574357</v>
      </c>
      <c r="K33" s="123">
        <v>8195.7367638639444</v>
      </c>
      <c r="L33" s="123">
        <v>12773.921510102313</v>
      </c>
      <c r="M33" s="123">
        <v>10484.829136983128</v>
      </c>
      <c r="N33" s="123">
        <v>6477.5071936784489</v>
      </c>
      <c r="O33" s="123">
        <v>9076.6256135452004</v>
      </c>
      <c r="P33" s="123">
        <v>7777.0664036118251</v>
      </c>
      <c r="Q33" s="123">
        <v>15872.863538052878</v>
      </c>
      <c r="R33" s="123">
        <v>24764.308808211241</v>
      </c>
      <c r="S33" s="176">
        <v>20318.586173132058</v>
      </c>
      <c r="T33" s="9" t="s">
        <v>1411</v>
      </c>
    </row>
    <row r="34" spans="1:20" hidden="1" x14ac:dyDescent="0.2">
      <c r="A34" s="36">
        <v>33</v>
      </c>
      <c r="B34" s="37" t="s">
        <v>85</v>
      </c>
      <c r="C34" s="37" t="s">
        <v>85</v>
      </c>
      <c r="D34" s="37" t="s">
        <v>84</v>
      </c>
      <c r="E34" s="37" t="s">
        <v>617</v>
      </c>
      <c r="F34" s="37" t="s">
        <v>68</v>
      </c>
      <c r="G34" s="37" t="s">
        <v>5</v>
      </c>
      <c r="H34" s="123">
        <v>17602.612637348477</v>
      </c>
      <c r="I34" s="123">
        <v>25506.044763918442</v>
      </c>
      <c r="J34" s="123">
        <v>21554.328700633458</v>
      </c>
      <c r="K34" s="123">
        <v>18821.203537749534</v>
      </c>
      <c r="L34" s="123">
        <v>26919.18777393784</v>
      </c>
      <c r="M34" s="123">
        <v>22870.195655843687</v>
      </c>
      <c r="N34" s="123">
        <v>16056.517905046163</v>
      </c>
      <c r="O34" s="123">
        <v>19432.373280185122</v>
      </c>
      <c r="P34" s="123">
        <v>17744.445592615644</v>
      </c>
      <c r="Q34" s="123">
        <v>34275.807327444956</v>
      </c>
      <c r="R34" s="123">
        <v>49665.370364301998</v>
      </c>
      <c r="S34" s="176">
        <v>41970.588845873477</v>
      </c>
      <c r="T34" s="9" t="s">
        <v>1410</v>
      </c>
    </row>
    <row r="35" spans="1:20" hidden="1" x14ac:dyDescent="0.2">
      <c r="A35" s="36">
        <v>34</v>
      </c>
      <c r="B35" s="37" t="s">
        <v>89</v>
      </c>
      <c r="C35" s="37" t="s">
        <v>89</v>
      </c>
      <c r="D35" s="37" t="s">
        <v>88</v>
      </c>
      <c r="E35" s="37" t="s">
        <v>617</v>
      </c>
      <c r="F35" s="37" t="s">
        <v>20</v>
      </c>
      <c r="G35" s="37" t="s">
        <v>5</v>
      </c>
      <c r="H35" s="123">
        <v>24514.994252559871</v>
      </c>
      <c r="I35" s="123">
        <v>36197.722651079108</v>
      </c>
      <c r="J35" s="123">
        <v>30356.358451819491</v>
      </c>
      <c r="K35" s="123">
        <v>26117.587235698462</v>
      </c>
      <c r="L35" s="123">
        <v>38015.100646818282</v>
      </c>
      <c r="M35" s="123">
        <v>32066.343941258372</v>
      </c>
      <c r="N35" s="123">
        <v>21491.408836364441</v>
      </c>
      <c r="O35" s="123">
        <v>27107.74894049178</v>
      </c>
      <c r="P35" s="123">
        <v>24299.57888842811</v>
      </c>
      <c r="Q35" s="123">
        <v>47975.843752259665</v>
      </c>
      <c r="R35" s="123">
        <v>70838.943228161806</v>
      </c>
      <c r="S35" s="176">
        <v>59407.393490210736</v>
      </c>
      <c r="T35" s="9" t="s">
        <v>1410</v>
      </c>
    </row>
    <row r="36" spans="1:20" hidden="1" x14ac:dyDescent="0.2">
      <c r="A36" s="36">
        <v>35</v>
      </c>
      <c r="B36" s="37" t="s">
        <v>91</v>
      </c>
      <c r="C36" s="37" t="s">
        <v>91</v>
      </c>
      <c r="D36" s="37" t="s">
        <v>90</v>
      </c>
      <c r="E36" s="37" t="s">
        <v>617</v>
      </c>
      <c r="F36" s="37" t="s">
        <v>20</v>
      </c>
      <c r="G36" s="37" t="s">
        <v>5</v>
      </c>
      <c r="H36" s="123">
        <v>10174.826618747822</v>
      </c>
      <c r="I36" s="123">
        <v>15670.078610232498</v>
      </c>
      <c r="J36" s="123">
        <v>12922.452614490161</v>
      </c>
      <c r="K36" s="123">
        <v>10347.68234208246</v>
      </c>
      <c r="L36" s="123">
        <v>15864.579659777477</v>
      </c>
      <c r="M36" s="123">
        <v>13106.131000929969</v>
      </c>
      <c r="N36" s="123">
        <v>8454.5828133910072</v>
      </c>
      <c r="O36" s="123">
        <v>11431.580163017539</v>
      </c>
      <c r="P36" s="123">
        <v>9943.0814882042723</v>
      </c>
      <c r="Q36" s="123">
        <v>19771.784938721466</v>
      </c>
      <c r="R36" s="123">
        <v>30457.355107024632</v>
      </c>
      <c r="S36" s="176">
        <v>25114.570022873049</v>
      </c>
      <c r="T36" s="9" t="s">
        <v>1411</v>
      </c>
    </row>
    <row r="37" spans="1:20" hidden="1" x14ac:dyDescent="0.2">
      <c r="A37" s="36">
        <v>36</v>
      </c>
      <c r="B37" s="37" t="s">
        <v>93</v>
      </c>
      <c r="C37" s="37" t="s">
        <v>93</v>
      </c>
      <c r="D37" s="37" t="s">
        <v>92</v>
      </c>
      <c r="E37" s="37" t="s">
        <v>617</v>
      </c>
      <c r="F37" s="37" t="s">
        <v>4</v>
      </c>
      <c r="G37" s="37" t="s">
        <v>5</v>
      </c>
      <c r="H37" s="123">
        <v>8338.8548721084426</v>
      </c>
      <c r="I37" s="123">
        <v>11833.499930488069</v>
      </c>
      <c r="J37" s="123">
        <v>10086.177401298257</v>
      </c>
      <c r="K37" s="123">
        <v>8867.3912820701808</v>
      </c>
      <c r="L37" s="123">
        <v>12459.592959979595</v>
      </c>
      <c r="M37" s="123">
        <v>10663.492121024887</v>
      </c>
      <c r="N37" s="123">
        <v>6594.679273000399</v>
      </c>
      <c r="O37" s="123">
        <v>8093.0132967235422</v>
      </c>
      <c r="P37" s="123">
        <v>7343.8462848619711</v>
      </c>
      <c r="Q37" s="123">
        <v>15989.754217267939</v>
      </c>
      <c r="R37" s="123">
        <v>22690.736116710872</v>
      </c>
      <c r="S37" s="176">
        <v>19340.245166989407</v>
      </c>
      <c r="T37" s="9" t="s">
        <v>1410</v>
      </c>
    </row>
    <row r="38" spans="1:20" hidden="1" x14ac:dyDescent="0.2">
      <c r="A38" s="36">
        <v>37</v>
      </c>
      <c r="B38" s="37" t="s">
        <v>95</v>
      </c>
      <c r="C38" s="37" t="s">
        <v>95</v>
      </c>
      <c r="D38" s="37" t="s">
        <v>94</v>
      </c>
      <c r="E38" s="37" t="s">
        <v>617</v>
      </c>
      <c r="F38" s="37" t="s">
        <v>35</v>
      </c>
      <c r="G38" s="37" t="s">
        <v>21</v>
      </c>
      <c r="H38" s="123">
        <v>8109.7366145258984</v>
      </c>
      <c r="I38" s="123">
        <v>13655.662606518537</v>
      </c>
      <c r="J38" s="123">
        <v>10882.699610522217</v>
      </c>
      <c r="K38" s="123">
        <v>8633.8809892929712</v>
      </c>
      <c r="L38" s="123">
        <v>14237.886442088864</v>
      </c>
      <c r="M38" s="123">
        <v>11435.883715690918</v>
      </c>
      <c r="N38" s="123">
        <v>5239.2827702341501</v>
      </c>
      <c r="O38" s="123">
        <v>9164.1256052297958</v>
      </c>
      <c r="P38" s="123">
        <v>7201.7041877319734</v>
      </c>
      <c r="Q38" s="123">
        <v>15815.60834564841</v>
      </c>
      <c r="R38" s="123">
        <v>26631.273215232453</v>
      </c>
      <c r="S38" s="176">
        <v>21223.440780440433</v>
      </c>
      <c r="T38" s="9" t="s">
        <v>1410</v>
      </c>
    </row>
    <row r="39" spans="1:20" hidden="1" x14ac:dyDescent="0.2">
      <c r="A39" s="36">
        <v>38</v>
      </c>
      <c r="B39" s="37" t="s">
        <v>1680</v>
      </c>
      <c r="C39" s="37" t="s">
        <v>1680</v>
      </c>
      <c r="D39" s="37" t="s">
        <v>96</v>
      </c>
      <c r="E39" s="37" t="s">
        <v>617</v>
      </c>
      <c r="F39" s="37" t="s">
        <v>16</v>
      </c>
      <c r="G39" s="37" t="s">
        <v>17</v>
      </c>
      <c r="H39" s="123">
        <v>7199.6474448109266</v>
      </c>
      <c r="I39" s="123">
        <v>11326.277865215239</v>
      </c>
      <c r="J39" s="123">
        <v>9262.9626550130833</v>
      </c>
      <c r="K39" s="123">
        <v>7102.525432166366</v>
      </c>
      <c r="L39" s="123">
        <v>11203.8341687554</v>
      </c>
      <c r="M39" s="123">
        <v>9153.1798004608827</v>
      </c>
      <c r="N39" s="123">
        <v>5473.131668121684</v>
      </c>
      <c r="O39" s="123">
        <v>7880.2835567692155</v>
      </c>
      <c r="P39" s="123">
        <v>6676.7076124454497</v>
      </c>
      <c r="Q39" s="123">
        <v>13892.169834758733</v>
      </c>
      <c r="R39" s="123">
        <v>21872.180499421003</v>
      </c>
      <c r="S39" s="176">
        <v>17882.175167089867</v>
      </c>
      <c r="T39" s="9" t="s">
        <v>1411</v>
      </c>
    </row>
    <row r="40" spans="1:20" hidden="1" x14ac:dyDescent="0.2">
      <c r="A40" s="36">
        <v>39</v>
      </c>
      <c r="B40" s="37" t="s">
        <v>99</v>
      </c>
      <c r="C40" s="37" t="s">
        <v>99</v>
      </c>
      <c r="D40" s="37" t="s">
        <v>98</v>
      </c>
      <c r="E40" s="37" t="s">
        <v>617</v>
      </c>
      <c r="F40" s="37" t="s">
        <v>16</v>
      </c>
      <c r="G40" s="37" t="s">
        <v>17</v>
      </c>
      <c r="H40" s="123">
        <v>10962.561752085945</v>
      </c>
      <c r="I40" s="123">
        <v>19236.813415537341</v>
      </c>
      <c r="J40" s="123">
        <v>15099.687583811643</v>
      </c>
      <c r="K40" s="123">
        <v>9029.4540830095775</v>
      </c>
      <c r="L40" s="123">
        <v>16959.314227381943</v>
      </c>
      <c r="M40" s="123">
        <v>12994.384155195759</v>
      </c>
      <c r="N40" s="123">
        <v>8496.763182273502</v>
      </c>
      <c r="O40" s="123">
        <v>14036.273495120866</v>
      </c>
      <c r="P40" s="123">
        <v>11266.518338697184</v>
      </c>
      <c r="Q40" s="123">
        <v>21510.848295560561</v>
      </c>
      <c r="R40" s="123">
        <v>37746.667652101532</v>
      </c>
      <c r="S40" s="176">
        <v>29628.757973831045</v>
      </c>
      <c r="T40" s="9" t="s">
        <v>1410</v>
      </c>
    </row>
    <row r="41" spans="1:20" hidden="1" x14ac:dyDescent="0.2">
      <c r="A41" s="36">
        <v>40</v>
      </c>
      <c r="B41" s="37" t="s">
        <v>101</v>
      </c>
      <c r="C41" s="37" t="s">
        <v>101</v>
      </c>
      <c r="D41" s="37" t="s">
        <v>100</v>
      </c>
      <c r="E41" s="37" t="s">
        <v>617</v>
      </c>
      <c r="F41" s="37" t="s">
        <v>16</v>
      </c>
      <c r="G41" s="37" t="s">
        <v>11</v>
      </c>
      <c r="H41" s="123">
        <v>9053.0141569779553</v>
      </c>
      <c r="I41" s="123">
        <v>14032.217653859407</v>
      </c>
      <c r="J41" s="123">
        <v>11542.615905418681</v>
      </c>
      <c r="K41" s="123">
        <v>9124.0728553552326</v>
      </c>
      <c r="L41" s="123">
        <v>14107.212433370167</v>
      </c>
      <c r="M41" s="123">
        <v>11615.642644362699</v>
      </c>
      <c r="N41" s="123">
        <v>7330.4054602350316</v>
      </c>
      <c r="O41" s="123">
        <v>10092.538527061633</v>
      </c>
      <c r="P41" s="123">
        <v>8711.4719936483325</v>
      </c>
      <c r="Q41" s="123">
        <v>17554.834258299819</v>
      </c>
      <c r="R41" s="123">
        <v>27220.253978578698</v>
      </c>
      <c r="S41" s="176">
        <v>22387.544118439258</v>
      </c>
      <c r="T41" s="9" t="s">
        <v>1411</v>
      </c>
    </row>
    <row r="42" spans="1:20" hidden="1" x14ac:dyDescent="0.2">
      <c r="A42" s="36">
        <v>41</v>
      </c>
      <c r="B42" s="37" t="s">
        <v>103</v>
      </c>
      <c r="C42" s="37" t="s">
        <v>103</v>
      </c>
      <c r="D42" s="37" t="s">
        <v>102</v>
      </c>
      <c r="E42" s="37" t="s">
        <v>617</v>
      </c>
      <c r="F42" s="37" t="s">
        <v>16</v>
      </c>
      <c r="G42" s="37" t="s">
        <v>17</v>
      </c>
      <c r="H42" s="123">
        <v>11147.2003926016</v>
      </c>
      <c r="I42" s="123">
        <v>17089.757115749919</v>
      </c>
      <c r="J42" s="123">
        <v>14118.47875417576</v>
      </c>
      <c r="K42" s="123">
        <v>11408.292573185709</v>
      </c>
      <c r="L42" s="123">
        <v>17387.844786724498</v>
      </c>
      <c r="M42" s="123">
        <v>14398.068679955104</v>
      </c>
      <c r="N42" s="123">
        <v>9429.0064471279966</v>
      </c>
      <c r="O42" s="123">
        <v>12592.245615821977</v>
      </c>
      <c r="P42" s="123">
        <v>11010.626031474987</v>
      </c>
      <c r="Q42" s="123">
        <v>21693.411567978445</v>
      </c>
      <c r="R42" s="123">
        <v>33263.236079007482</v>
      </c>
      <c r="S42" s="176">
        <v>27478.323823492963</v>
      </c>
      <c r="T42" s="9" t="s">
        <v>1411</v>
      </c>
    </row>
    <row r="43" spans="1:20" hidden="1" x14ac:dyDescent="0.2">
      <c r="A43" s="36">
        <v>42</v>
      </c>
      <c r="B43" s="37" t="s">
        <v>105</v>
      </c>
      <c r="C43" s="37" t="s">
        <v>105</v>
      </c>
      <c r="D43" s="37" t="s">
        <v>104</v>
      </c>
      <c r="E43" s="37" t="s">
        <v>617</v>
      </c>
      <c r="F43" s="37" t="s">
        <v>4</v>
      </c>
      <c r="G43" s="37" t="s">
        <v>21</v>
      </c>
      <c r="H43" s="123">
        <v>5198.7374106492771</v>
      </c>
      <c r="I43" s="123">
        <v>7311.6702676608475</v>
      </c>
      <c r="J43" s="123">
        <v>6255.2038391550623</v>
      </c>
      <c r="K43" s="123">
        <v>5431.6579765248453</v>
      </c>
      <c r="L43" s="123">
        <v>7582.9696732647153</v>
      </c>
      <c r="M43" s="123">
        <v>6507.3138248947798</v>
      </c>
      <c r="N43" s="123">
        <v>3951.7300798710953</v>
      </c>
      <c r="O43" s="123">
        <v>4870.0120295592515</v>
      </c>
      <c r="P43" s="123">
        <v>4410.8710547151732</v>
      </c>
      <c r="Q43" s="123">
        <v>9849.0080244750552</v>
      </c>
      <c r="R43" s="123">
        <v>13851.959322083476</v>
      </c>
      <c r="S43" s="176">
        <v>11850.483673279265</v>
      </c>
      <c r="T43" s="9" t="s">
        <v>1410</v>
      </c>
    </row>
    <row r="44" spans="1:20" hidden="1" x14ac:dyDescent="0.2">
      <c r="A44" s="36">
        <v>43</v>
      </c>
      <c r="B44" s="37" t="s">
        <v>107</v>
      </c>
      <c r="C44" s="37" t="s">
        <v>107</v>
      </c>
      <c r="D44" s="37" t="s">
        <v>106</v>
      </c>
      <c r="E44" s="37" t="s">
        <v>617</v>
      </c>
      <c r="F44" s="37" t="s">
        <v>16</v>
      </c>
      <c r="G44" s="37" t="s">
        <v>17</v>
      </c>
      <c r="H44" s="123">
        <v>7322.092064796353</v>
      </c>
      <c r="I44" s="123">
        <v>11505.048621670976</v>
      </c>
      <c r="J44" s="123">
        <v>9413.570343233665</v>
      </c>
      <c r="K44" s="123">
        <v>7236.0810876067617</v>
      </c>
      <c r="L44" s="123">
        <v>11395.648905661425</v>
      </c>
      <c r="M44" s="123">
        <v>9315.8649966340927</v>
      </c>
      <c r="N44" s="123">
        <v>5595.8344134506488</v>
      </c>
      <c r="O44" s="123">
        <v>8026.4385067691564</v>
      </c>
      <c r="P44" s="123">
        <v>6811.1364601099031</v>
      </c>
      <c r="Q44" s="123">
        <v>14134.147609869551</v>
      </c>
      <c r="R44" s="123">
        <v>22225.506595390394</v>
      </c>
      <c r="S44" s="176">
        <v>18179.827102629974</v>
      </c>
      <c r="T44" s="9" t="s">
        <v>1411</v>
      </c>
    </row>
    <row r="45" spans="1:20" hidden="1" x14ac:dyDescent="0.2">
      <c r="A45" s="36">
        <v>44</v>
      </c>
      <c r="B45" s="37" t="s">
        <v>109</v>
      </c>
      <c r="C45" s="37" t="s">
        <v>109</v>
      </c>
      <c r="D45" s="37" t="s">
        <v>108</v>
      </c>
      <c r="E45" s="37" t="s">
        <v>617</v>
      </c>
      <c r="F45" s="37" t="s">
        <v>16</v>
      </c>
      <c r="G45" s="37" t="s">
        <v>17</v>
      </c>
      <c r="H45" s="123">
        <v>8064.1442342085829</v>
      </c>
      <c r="I45" s="123">
        <v>12588.454553848587</v>
      </c>
      <c r="J45" s="123">
        <v>10326.299394028585</v>
      </c>
      <c r="K45" s="123">
        <v>8045.4695594613313</v>
      </c>
      <c r="L45" s="123">
        <v>12558.105383237104</v>
      </c>
      <c r="M45" s="123">
        <v>10301.787471349217</v>
      </c>
      <c r="N45" s="123">
        <v>6339.4509020724545</v>
      </c>
      <c r="O45" s="123">
        <v>8912.1825903450626</v>
      </c>
      <c r="P45" s="123">
        <v>7625.8167462087586</v>
      </c>
      <c r="Q45" s="123">
        <v>15600.607573499627</v>
      </c>
      <c r="R45" s="123">
        <v>24366.771732684672</v>
      </c>
      <c r="S45" s="176">
        <v>19983.689653092151</v>
      </c>
      <c r="T45" s="9" t="s">
        <v>1411</v>
      </c>
    </row>
    <row r="46" spans="1:20" hidden="1" x14ac:dyDescent="0.2">
      <c r="A46" s="36">
        <v>45</v>
      </c>
      <c r="B46" s="37" t="s">
        <v>111</v>
      </c>
      <c r="C46" s="37" t="s">
        <v>111</v>
      </c>
      <c r="D46" s="37" t="s">
        <v>110</v>
      </c>
      <c r="E46" s="37" t="s">
        <v>617</v>
      </c>
      <c r="F46" s="37" t="s">
        <v>4</v>
      </c>
      <c r="G46" s="37" t="s">
        <v>21</v>
      </c>
      <c r="H46" s="123">
        <v>10375.370906209289</v>
      </c>
      <c r="I46" s="123">
        <v>17696.050921386784</v>
      </c>
      <c r="J46" s="123">
        <v>14035.710913798037</v>
      </c>
      <c r="K46" s="123">
        <v>10855.744367320553</v>
      </c>
      <c r="L46" s="123">
        <v>18279.848829780251</v>
      </c>
      <c r="M46" s="123">
        <v>14567.796598550402</v>
      </c>
      <c r="N46" s="123">
        <v>8329.97721806357</v>
      </c>
      <c r="O46" s="123">
        <v>12</v>
      </c>
      <c r="P46" s="123">
        <v>10693.377974077732</v>
      </c>
      <c r="Q46" s="123">
        <v>19576.24982583569</v>
      </c>
      <c r="R46" s="123">
        <v>33388.908878472583</v>
      </c>
      <c r="S46" s="176">
        <v>26482.579352154135</v>
      </c>
      <c r="T46" s="9" t="s">
        <v>1410</v>
      </c>
    </row>
    <row r="47" spans="1:20" hidden="1" x14ac:dyDescent="0.2">
      <c r="A47" s="36">
        <v>46</v>
      </c>
      <c r="B47" s="37" t="s">
        <v>115</v>
      </c>
      <c r="C47" s="37" t="s">
        <v>115</v>
      </c>
      <c r="D47" s="37" t="s">
        <v>114</v>
      </c>
      <c r="E47" s="37" t="s">
        <v>617</v>
      </c>
      <c r="F47" s="37" t="s">
        <v>4</v>
      </c>
      <c r="G47" s="37" t="s">
        <v>21</v>
      </c>
      <c r="H47" s="123">
        <v>8851.1558148706608</v>
      </c>
      <c r="I47" s="123">
        <v>13737.501818082244</v>
      </c>
      <c r="J47" s="123">
        <v>11294.328816476453</v>
      </c>
      <c r="K47" s="123">
        <v>8903.8972103210908</v>
      </c>
      <c r="L47" s="123">
        <v>13790.992702456668</v>
      </c>
      <c r="M47" s="123">
        <v>11347.444956388879</v>
      </c>
      <c r="N47" s="123">
        <v>7128.1215808202678</v>
      </c>
      <c r="O47" s="123">
        <v>9851.5920820379652</v>
      </c>
      <c r="P47" s="123">
        <v>8489.8568314291169</v>
      </c>
      <c r="Q47" s="123">
        <v>17155.917323309164</v>
      </c>
      <c r="R47" s="123">
        <v>26637.771710561425</v>
      </c>
      <c r="S47" s="176">
        <v>21896.844516935293</v>
      </c>
      <c r="T47" s="9" t="s">
        <v>1411</v>
      </c>
    </row>
    <row r="48" spans="1:20" hidden="1" x14ac:dyDescent="0.2">
      <c r="A48" s="36">
        <v>47</v>
      </c>
      <c r="B48" s="37" t="s">
        <v>117</v>
      </c>
      <c r="C48" s="37" t="s">
        <v>117</v>
      </c>
      <c r="D48" s="37" t="s">
        <v>116</v>
      </c>
      <c r="E48" s="37" t="s">
        <v>617</v>
      </c>
      <c r="F48" s="37" t="s">
        <v>4</v>
      </c>
      <c r="G48" s="37" t="s">
        <v>5</v>
      </c>
      <c r="H48" s="123">
        <v>13536.706039468712</v>
      </c>
      <c r="I48" s="123">
        <v>20578.466804232186</v>
      </c>
      <c r="J48" s="123">
        <v>17057.58642185045</v>
      </c>
      <c r="K48" s="123">
        <v>14014.629976036462</v>
      </c>
      <c r="L48" s="123">
        <v>21131.10763521737</v>
      </c>
      <c r="M48" s="123">
        <v>17572.868805626917</v>
      </c>
      <c r="N48" s="123">
        <v>11823.54940772973</v>
      </c>
      <c r="O48" s="123">
        <v>15444.458137564501</v>
      </c>
      <c r="P48" s="123">
        <v>13634.003772647116</v>
      </c>
      <c r="Q48" s="123">
        <v>26415.605651413542</v>
      </c>
      <c r="R48" s="123">
        <v>40158.391632635379</v>
      </c>
      <c r="S48" s="176">
        <v>33286.99864202446</v>
      </c>
      <c r="T48" s="9" t="s">
        <v>1411</v>
      </c>
    </row>
    <row r="49" spans="1:20" hidden="1" x14ac:dyDescent="0.2">
      <c r="A49" s="36">
        <v>48</v>
      </c>
      <c r="B49" s="37" t="s">
        <v>119</v>
      </c>
      <c r="C49" s="37" t="s">
        <v>119</v>
      </c>
      <c r="D49" s="37" t="s">
        <v>118</v>
      </c>
      <c r="E49" s="37" t="s">
        <v>617</v>
      </c>
      <c r="F49" s="37" t="s">
        <v>4</v>
      </c>
      <c r="G49" s="37" t="s">
        <v>5</v>
      </c>
      <c r="H49" s="123">
        <v>20906.060470727185</v>
      </c>
      <c r="I49" s="123">
        <v>31337.821248905289</v>
      </c>
      <c r="J49" s="123">
        <v>26121.940859816237</v>
      </c>
      <c r="K49" s="123">
        <v>22052.704342688528</v>
      </c>
      <c r="L49" s="123">
        <v>32675.516704128117</v>
      </c>
      <c r="M49" s="123">
        <v>27364.110523408322</v>
      </c>
      <c r="N49" s="123">
        <v>19208.439165443917</v>
      </c>
      <c r="O49" s="123">
        <v>24240.823617408496</v>
      </c>
      <c r="P49" s="123">
        <v>21724.631391426206</v>
      </c>
      <c r="Q49" s="123">
        <v>40979.087407420564</v>
      </c>
      <c r="R49" s="123">
        <v>61423.394793420972</v>
      </c>
      <c r="S49" s="176">
        <v>51201.241100420768</v>
      </c>
      <c r="T49" s="9" t="s">
        <v>1411</v>
      </c>
    </row>
    <row r="50" spans="1:20" hidden="1" x14ac:dyDescent="0.2">
      <c r="A50" s="36">
        <v>49</v>
      </c>
      <c r="B50" s="37" t="s">
        <v>121</v>
      </c>
      <c r="C50" s="37" t="s">
        <v>121</v>
      </c>
      <c r="D50" s="37" t="s">
        <v>120</v>
      </c>
      <c r="E50" s="37" t="s">
        <v>617</v>
      </c>
      <c r="F50" s="37" t="s">
        <v>20</v>
      </c>
      <c r="G50" s="37" t="s">
        <v>5</v>
      </c>
      <c r="H50" s="123">
        <v>15640.359606653386</v>
      </c>
      <c r="I50" s="123">
        <v>23191.701946249013</v>
      </c>
      <c r="J50" s="123">
        <v>19416.0307764512</v>
      </c>
      <c r="K50" s="123">
        <v>16856.504476279202</v>
      </c>
      <c r="L50" s="123">
        <v>24620.637535313814</v>
      </c>
      <c r="M50" s="123">
        <v>20738.571005796508</v>
      </c>
      <c r="N50" s="123">
        <v>15538.433077666219</v>
      </c>
      <c r="O50" s="123">
        <v>18862.990104199016</v>
      </c>
      <c r="P50" s="123">
        <v>17200.711590932617</v>
      </c>
      <c r="Q50" s="123">
        <v>30220.30283197567</v>
      </c>
      <c r="R50" s="123">
        <v>44811.006500542338</v>
      </c>
      <c r="S50" s="176">
        <v>37515.654666259004</v>
      </c>
      <c r="T50" s="9" t="s">
        <v>1410</v>
      </c>
    </row>
    <row r="51" spans="1:20" hidden="1" x14ac:dyDescent="0.2">
      <c r="A51" s="36">
        <v>50</v>
      </c>
      <c r="B51" s="37" t="s">
        <v>655</v>
      </c>
      <c r="C51" s="37" t="s">
        <v>123</v>
      </c>
      <c r="D51" s="37" t="s">
        <v>122</v>
      </c>
      <c r="E51" s="37" t="s">
        <v>617</v>
      </c>
      <c r="F51" s="37" t="s">
        <v>20</v>
      </c>
      <c r="G51" s="37" t="s">
        <v>5</v>
      </c>
      <c r="H51" s="123">
        <v>11345.674915532458</v>
      </c>
      <c r="I51" s="123">
        <v>17137.103575373636</v>
      </c>
      <c r="J51" s="123">
        <v>14241.389245453047</v>
      </c>
      <c r="K51" s="123">
        <v>11814.970876834521</v>
      </c>
      <c r="L51" s="123">
        <v>17679.785349705609</v>
      </c>
      <c r="M51" s="123">
        <v>14747.378113270064</v>
      </c>
      <c r="N51" s="123">
        <v>9931.4345862358277</v>
      </c>
      <c r="O51" s="123">
        <v>12875.171574865168</v>
      </c>
      <c r="P51" s="123">
        <v>11403.303080550497</v>
      </c>
      <c r="Q51" s="123">
        <v>22439.475847940095</v>
      </c>
      <c r="R51" s="123">
        <v>33893.763451373983</v>
      </c>
      <c r="S51" s="176">
        <v>28166.619649657041</v>
      </c>
      <c r="T51" s="9" t="s">
        <v>1410</v>
      </c>
    </row>
    <row r="52" spans="1:20" hidden="1" x14ac:dyDescent="0.2">
      <c r="A52" s="36">
        <v>51</v>
      </c>
      <c r="B52" s="37" t="s">
        <v>125</v>
      </c>
      <c r="C52" s="37" t="s">
        <v>125</v>
      </c>
      <c r="D52" s="37" t="s">
        <v>124</v>
      </c>
      <c r="E52" s="37" t="s">
        <v>617</v>
      </c>
      <c r="F52" s="37" t="s">
        <v>20</v>
      </c>
      <c r="G52" s="37" t="s">
        <v>5</v>
      </c>
      <c r="H52" s="123">
        <v>13224.031719187671</v>
      </c>
      <c r="I52" s="123">
        <v>20142.957343922586</v>
      </c>
      <c r="J52" s="123">
        <v>16683.49453155513</v>
      </c>
      <c r="K52" s="123">
        <v>13907.545376516573</v>
      </c>
      <c r="L52" s="123">
        <v>20930.231238764391</v>
      </c>
      <c r="M52" s="123">
        <v>17418.888307640482</v>
      </c>
      <c r="N52" s="123">
        <v>11714.021565419191</v>
      </c>
      <c r="O52" s="123">
        <v>15302.015794419762</v>
      </c>
      <c r="P52" s="123">
        <v>13508.018679919476</v>
      </c>
      <c r="Q52" s="123">
        <v>26032.828842392846</v>
      </c>
      <c r="R52" s="123">
        <v>39653.425827246007</v>
      </c>
      <c r="S52" s="176">
        <v>32843.127334819423</v>
      </c>
      <c r="T52" s="9" t="s">
        <v>1410</v>
      </c>
    </row>
    <row r="53" spans="1:20" hidden="1" x14ac:dyDescent="0.2">
      <c r="A53" s="36">
        <v>52</v>
      </c>
      <c r="B53" s="37" t="s">
        <v>127</v>
      </c>
      <c r="C53" s="37" t="s">
        <v>127</v>
      </c>
      <c r="D53" s="37" t="s">
        <v>126</v>
      </c>
      <c r="E53" s="37" t="s">
        <v>617</v>
      </c>
      <c r="F53" s="37" t="s">
        <v>28</v>
      </c>
      <c r="G53" s="37" t="s">
        <v>17</v>
      </c>
      <c r="H53" s="123">
        <v>9797.5704193498714</v>
      </c>
      <c r="I53" s="123">
        <v>15119.279594710097</v>
      </c>
      <c r="J53" s="123">
        <v>12458.425007029984</v>
      </c>
      <c r="K53" s="123">
        <v>9936.1926499625242</v>
      </c>
      <c r="L53" s="123">
        <v>15273.591679723335</v>
      </c>
      <c r="M53" s="123">
        <v>12604.89216484293</v>
      </c>
      <c r="N53" s="123">
        <v>8076.5313206916217</v>
      </c>
      <c r="O53" s="123">
        <v>10981.271599303287</v>
      </c>
      <c r="P53" s="123">
        <v>9528.9014599974544</v>
      </c>
      <c r="Q53" s="123">
        <v>19026.24286600366</v>
      </c>
      <c r="R53" s="123">
        <v>29368.744924483399</v>
      </c>
      <c r="S53" s="176">
        <v>24197.49389524353</v>
      </c>
      <c r="T53" s="9" t="s">
        <v>1411</v>
      </c>
    </row>
    <row r="54" spans="1:20" hidden="1" x14ac:dyDescent="0.2">
      <c r="A54" s="36">
        <v>53</v>
      </c>
      <c r="B54" s="37" t="s">
        <v>129</v>
      </c>
      <c r="C54" s="37" t="s">
        <v>129</v>
      </c>
      <c r="D54" s="37" t="s">
        <v>128</v>
      </c>
      <c r="E54" s="37" t="s">
        <v>617</v>
      </c>
      <c r="F54" s="37" t="s">
        <v>4</v>
      </c>
      <c r="G54" s="37" t="s">
        <v>21</v>
      </c>
      <c r="H54" s="123">
        <v>11243.810838935246</v>
      </c>
      <c r="I54" s="123">
        <v>17230.8096387162</v>
      </c>
      <c r="J54" s="123">
        <v>14237.310238825723</v>
      </c>
      <c r="K54" s="123">
        <v>11513.669775418153</v>
      </c>
      <c r="L54" s="123">
        <v>17539.189185098781</v>
      </c>
      <c r="M54" s="123">
        <v>14526.429480258466</v>
      </c>
      <c r="N54" s="123">
        <v>9525.8205578174311</v>
      </c>
      <c r="O54" s="123">
        <v>12707.563830334355</v>
      </c>
      <c r="P54" s="123">
        <v>11116.692194075893</v>
      </c>
      <c r="Q54" s="123">
        <v>21884.335275847858</v>
      </c>
      <c r="R54" s="123">
        <v>33542.015104472135</v>
      </c>
      <c r="S54" s="176">
        <v>27713.175190159996</v>
      </c>
      <c r="T54" s="9" t="s">
        <v>1411</v>
      </c>
    </row>
    <row r="55" spans="1:20" hidden="1" x14ac:dyDescent="0.2">
      <c r="A55" s="36">
        <v>54</v>
      </c>
      <c r="B55" s="37" t="s">
        <v>131</v>
      </c>
      <c r="C55" s="37" t="s">
        <v>131</v>
      </c>
      <c r="D55" s="37" t="s">
        <v>130</v>
      </c>
      <c r="E55" s="37" t="s">
        <v>617</v>
      </c>
      <c r="F55" s="37" t="s">
        <v>20</v>
      </c>
      <c r="G55" s="37" t="s">
        <v>5</v>
      </c>
      <c r="H55" s="123">
        <v>24604.941574795026</v>
      </c>
      <c r="I55" s="123">
        <v>38134.530852607859</v>
      </c>
      <c r="J55" s="123">
        <v>31369.736213701442</v>
      </c>
      <c r="K55" s="123">
        <v>25261.906894604814</v>
      </c>
      <c r="L55" s="123">
        <v>38916.169198829142</v>
      </c>
      <c r="M55" s="123">
        <v>32089.038046716978</v>
      </c>
      <c r="N55" s="123">
        <v>21734.778065973063</v>
      </c>
      <c r="O55" s="123">
        <v>28942.201240093069</v>
      </c>
      <c r="P55" s="123">
        <v>25338.489653033066</v>
      </c>
      <c r="Q55" s="123">
        <v>48119.884237826634</v>
      </c>
      <c r="R55" s="123">
        <v>74579.701988445187</v>
      </c>
      <c r="S55" s="176">
        <v>61349.793113135907</v>
      </c>
      <c r="T55" s="9" t="s">
        <v>1410</v>
      </c>
    </row>
    <row r="56" spans="1:20" hidden="1" x14ac:dyDescent="0.2">
      <c r="A56" s="36">
        <v>55</v>
      </c>
      <c r="B56" s="37" t="s">
        <v>133</v>
      </c>
      <c r="C56" s="37" t="s">
        <v>133</v>
      </c>
      <c r="D56" s="37" t="s">
        <v>132</v>
      </c>
      <c r="E56" s="37" t="s">
        <v>617</v>
      </c>
      <c r="F56" s="37" t="s">
        <v>4</v>
      </c>
      <c r="G56" s="37" t="s">
        <v>21</v>
      </c>
      <c r="H56" s="123">
        <v>8349.2569130020038</v>
      </c>
      <c r="I56" s="123">
        <v>12574.154127130103</v>
      </c>
      <c r="J56" s="123">
        <v>10461.705520066054</v>
      </c>
      <c r="K56" s="123">
        <v>8084.5117743295496</v>
      </c>
      <c r="L56" s="123">
        <v>12254.201483357285</v>
      </c>
      <c r="M56" s="123">
        <v>10169.356628843418</v>
      </c>
      <c r="N56" s="123">
        <v>5870.7204764229245</v>
      </c>
      <c r="O56" s="123">
        <v>8096.8789445238863</v>
      </c>
      <c r="P56" s="123">
        <v>6983.7997104734059</v>
      </c>
      <c r="Q56" s="123">
        <v>16238.970725512379</v>
      </c>
      <c r="R56" s="123">
        <v>24456.226811102966</v>
      </c>
      <c r="S56" s="176">
        <v>20347.598768307675</v>
      </c>
      <c r="T56" s="9" t="s">
        <v>1410</v>
      </c>
    </row>
    <row r="57" spans="1:20" hidden="1" x14ac:dyDescent="0.2">
      <c r="A57" s="36">
        <v>56</v>
      </c>
      <c r="B57" s="37" t="s">
        <v>135</v>
      </c>
      <c r="C57" s="37" t="s">
        <v>135</v>
      </c>
      <c r="D57" s="37" t="s">
        <v>134</v>
      </c>
      <c r="E57" s="37" t="s">
        <v>617</v>
      </c>
      <c r="F57" s="37" t="s">
        <v>28</v>
      </c>
      <c r="G57" s="37" t="s">
        <v>17</v>
      </c>
      <c r="H57" s="123">
        <v>4598.7511570827828</v>
      </c>
      <c r="I57" s="123">
        <v>6567.9148622646217</v>
      </c>
      <c r="J57" s="123">
        <v>5583.3330096737027</v>
      </c>
      <c r="K57" s="123">
        <v>4024.6469134501162</v>
      </c>
      <c r="L57" s="123">
        <v>5886.7297850801206</v>
      </c>
      <c r="M57" s="123">
        <v>4955.6883492651186</v>
      </c>
      <c r="N57" s="123">
        <v>2311.8394084927063</v>
      </c>
      <c r="O57" s="123">
        <v>3346.0385239547722</v>
      </c>
      <c r="P57" s="123">
        <v>2828.938966223739</v>
      </c>
      <c r="Q57" s="123">
        <v>8623.0723071343564</v>
      </c>
      <c r="R57" s="123">
        <v>12315.431479083769</v>
      </c>
      <c r="S57" s="176">
        <v>10469.251893109064</v>
      </c>
      <c r="T57" s="9" t="s">
        <v>1410</v>
      </c>
    </row>
    <row r="58" spans="1:20" hidden="1" x14ac:dyDescent="0.2">
      <c r="A58" s="36">
        <v>57</v>
      </c>
      <c r="B58" s="37" t="s">
        <v>145</v>
      </c>
      <c r="C58" s="37" t="s">
        <v>145</v>
      </c>
      <c r="D58" s="37" t="s">
        <v>144</v>
      </c>
      <c r="E58" s="37" t="s">
        <v>617</v>
      </c>
      <c r="F58" s="37" t="s">
        <v>4</v>
      </c>
      <c r="G58" s="37" t="s">
        <v>21</v>
      </c>
      <c r="H58" s="123">
        <v>6853.6014460910728</v>
      </c>
      <c r="I58" s="123">
        <v>9289.9369011144845</v>
      </c>
      <c r="J58" s="123">
        <v>8071.7691736027791</v>
      </c>
      <c r="K58" s="123">
        <v>6533.7597006067017</v>
      </c>
      <c r="L58" s="123">
        <v>8913.4711652598289</v>
      </c>
      <c r="M58" s="123">
        <v>7723.6154329332658</v>
      </c>
      <c r="N58" s="123">
        <v>4541.1888123186509</v>
      </c>
      <c r="O58" s="123">
        <v>5453.5925464916918</v>
      </c>
      <c r="P58" s="123">
        <v>4997.3906794051709</v>
      </c>
      <c r="Q58" s="123">
        <v>13449.50747780912</v>
      </c>
      <c r="R58" s="123">
        <v>18230.572174747067</v>
      </c>
      <c r="S58" s="176">
        <v>15840.039826278095</v>
      </c>
      <c r="T58" s="9" t="s">
        <v>1410</v>
      </c>
    </row>
    <row r="59" spans="1:20" hidden="1" x14ac:dyDescent="0.2">
      <c r="A59" s="36">
        <v>58</v>
      </c>
      <c r="B59" s="37" t="s">
        <v>147</v>
      </c>
      <c r="C59" s="37" t="s">
        <v>147</v>
      </c>
      <c r="D59" s="37" t="s">
        <v>146</v>
      </c>
      <c r="E59" s="37" t="s">
        <v>617</v>
      </c>
      <c r="F59" s="37" t="s">
        <v>28</v>
      </c>
      <c r="G59" s="37" t="s">
        <v>17</v>
      </c>
      <c r="H59" s="123">
        <v>5565.3248754607012</v>
      </c>
      <c r="I59" s="123">
        <v>8940.1454075360343</v>
      </c>
      <c r="J59" s="123">
        <v>7252.7351414983677</v>
      </c>
      <c r="K59" s="123">
        <v>5319.8989519128427</v>
      </c>
      <c r="L59" s="123">
        <v>8643.5979272871937</v>
      </c>
      <c r="M59" s="123">
        <v>6981.7484396000182</v>
      </c>
      <c r="N59" s="123">
        <v>3835.3637854966473</v>
      </c>
      <c r="O59" s="123">
        <v>5929.488712246146</v>
      </c>
      <c r="P59" s="123">
        <v>4882.4262488713966</v>
      </c>
      <c r="Q59" s="123">
        <v>10662.385306930297</v>
      </c>
      <c r="R59" s="123">
        <v>17156.180620848078</v>
      </c>
      <c r="S59" s="176">
        <v>13909.282963889187</v>
      </c>
      <c r="T59" s="9" t="s">
        <v>1411</v>
      </c>
    </row>
    <row r="60" spans="1:20" hidden="1" x14ac:dyDescent="0.2">
      <c r="A60" s="36">
        <v>59</v>
      </c>
      <c r="B60" s="37" t="s">
        <v>151</v>
      </c>
      <c r="C60" s="37" t="s">
        <v>151</v>
      </c>
      <c r="D60" s="37" t="s">
        <v>150</v>
      </c>
      <c r="E60" s="37" t="s">
        <v>617</v>
      </c>
      <c r="F60" s="37" t="s">
        <v>16</v>
      </c>
      <c r="G60" s="37" t="s">
        <v>11</v>
      </c>
      <c r="H60" s="123">
        <v>6254.3433443450003</v>
      </c>
      <c r="I60" s="123">
        <v>9946.1214390601617</v>
      </c>
      <c r="J60" s="123">
        <v>8100.2323917025806</v>
      </c>
      <c r="K60" s="123">
        <v>6071.4412673966353</v>
      </c>
      <c r="L60" s="123">
        <v>9722.9748435466736</v>
      </c>
      <c r="M60" s="123">
        <v>7897.208055471654</v>
      </c>
      <c r="N60" s="123">
        <v>4525.8347733156761</v>
      </c>
      <c r="O60" s="123">
        <v>6751.9295829091943</v>
      </c>
      <c r="P60" s="123">
        <v>5638.8821781124352</v>
      </c>
      <c r="Q60" s="123">
        <v>12024.038894737823</v>
      </c>
      <c r="R60" s="123">
        <v>19144.411754977715</v>
      </c>
      <c r="S60" s="176">
        <v>15584.225324857769</v>
      </c>
      <c r="T60" s="9" t="s">
        <v>1411</v>
      </c>
    </row>
    <row r="61" spans="1:20" hidden="1" x14ac:dyDescent="0.2">
      <c r="A61" s="36">
        <v>60</v>
      </c>
      <c r="B61" s="37" t="s">
        <v>153</v>
      </c>
      <c r="C61" s="37" t="s">
        <v>153</v>
      </c>
      <c r="D61" s="37" t="s">
        <v>152</v>
      </c>
      <c r="E61" s="37" t="s">
        <v>617</v>
      </c>
      <c r="F61" s="37" t="s">
        <v>20</v>
      </c>
      <c r="G61" s="37" t="s">
        <v>5</v>
      </c>
      <c r="H61" s="123">
        <v>11712.056608626923</v>
      </c>
      <c r="I61" s="123">
        <v>18252.265417946295</v>
      </c>
      <c r="J61" s="123">
        <v>14982.161013286608</v>
      </c>
      <c r="K61" s="123">
        <v>12709.281797626685</v>
      </c>
      <c r="L61" s="123">
        <v>19408.572430644639</v>
      </c>
      <c r="M61" s="123">
        <v>16058.927114135662</v>
      </c>
      <c r="N61" s="123">
        <v>10587.707903704299</v>
      </c>
      <c r="O61" s="123">
        <v>14150.385331642876</v>
      </c>
      <c r="P61" s="123">
        <v>12369.046617673586</v>
      </c>
      <c r="Q61" s="123">
        <v>21910.915503419248</v>
      </c>
      <c r="R61" s="123">
        <v>34146.338143893932</v>
      </c>
      <c r="S61" s="176">
        <v>28028.626823656588</v>
      </c>
      <c r="T61" s="9" t="s">
        <v>1410</v>
      </c>
    </row>
    <row r="62" spans="1:20" hidden="1" x14ac:dyDescent="0.2">
      <c r="A62" s="36">
        <v>61</v>
      </c>
      <c r="B62" s="37" t="s">
        <v>155</v>
      </c>
      <c r="C62" s="37" t="s">
        <v>155</v>
      </c>
      <c r="D62" s="37" t="s">
        <v>154</v>
      </c>
      <c r="E62" s="37" t="s">
        <v>617</v>
      </c>
      <c r="F62" s="37" t="s">
        <v>20</v>
      </c>
      <c r="G62" s="37" t="s">
        <v>5</v>
      </c>
      <c r="H62" s="123">
        <v>10324.415206523523</v>
      </c>
      <c r="I62" s="123">
        <v>15608.799607562942</v>
      </c>
      <c r="J62" s="123">
        <v>12966.607407043233</v>
      </c>
      <c r="K62" s="123">
        <v>10839.459292676029</v>
      </c>
      <c r="L62" s="123">
        <v>16213.584775176159</v>
      </c>
      <c r="M62" s="123">
        <v>13526.522033926094</v>
      </c>
      <c r="N62" s="123">
        <v>8756.5374578897299</v>
      </c>
      <c r="O62" s="123">
        <v>11486.736292785323</v>
      </c>
      <c r="P62" s="123">
        <v>10121.636875337526</v>
      </c>
      <c r="Q62" s="123">
        <v>20073.760486043691</v>
      </c>
      <c r="R62" s="123">
        <v>30348.189076984629</v>
      </c>
      <c r="S62" s="176">
        <v>25210.97478151416</v>
      </c>
      <c r="T62" s="9" t="s">
        <v>1410</v>
      </c>
    </row>
    <row r="63" spans="1:20" hidden="1" x14ac:dyDescent="0.2">
      <c r="A63" s="36">
        <v>62</v>
      </c>
      <c r="B63" s="37" t="s">
        <v>157</v>
      </c>
      <c r="C63" s="37" t="s">
        <v>157</v>
      </c>
      <c r="D63" s="37" t="s">
        <v>156</v>
      </c>
      <c r="E63" s="37" t="s">
        <v>617</v>
      </c>
      <c r="F63" s="37" t="s">
        <v>16</v>
      </c>
      <c r="G63" s="37" t="s">
        <v>11</v>
      </c>
      <c r="H63" s="123">
        <v>4878.6826530315866</v>
      </c>
      <c r="I63" s="123">
        <v>5866.853659804302</v>
      </c>
      <c r="J63" s="123">
        <v>5372.7681564179438</v>
      </c>
      <c r="K63" s="123">
        <v>4009.0665566822013</v>
      </c>
      <c r="L63" s="123">
        <v>4815.729644791294</v>
      </c>
      <c r="M63" s="123">
        <v>4412.3981007367474</v>
      </c>
      <c r="N63" s="123">
        <v>3293.9152208450028</v>
      </c>
      <c r="O63" s="123">
        <v>3082.6475946815017</v>
      </c>
      <c r="P63" s="123">
        <v>3188.281407763252</v>
      </c>
      <c r="Q63" s="123">
        <v>9590.758293462146</v>
      </c>
      <c r="R63" s="123">
        <v>11533.354267126288</v>
      </c>
      <c r="S63" s="176">
        <v>10562.056280294217</v>
      </c>
      <c r="T63" s="9" t="s">
        <v>1410</v>
      </c>
    </row>
    <row r="64" spans="1:20" hidden="1" x14ac:dyDescent="0.2">
      <c r="A64" s="36">
        <v>63</v>
      </c>
      <c r="B64" s="37" t="s">
        <v>163</v>
      </c>
      <c r="C64" s="37" t="s">
        <v>163</v>
      </c>
      <c r="D64" s="37" t="s">
        <v>162</v>
      </c>
      <c r="E64" s="37" t="s">
        <v>617</v>
      </c>
      <c r="F64" s="37" t="s">
        <v>20</v>
      </c>
      <c r="G64" s="37" t="s">
        <v>5</v>
      </c>
      <c r="H64" s="123">
        <v>11083.319222636786</v>
      </c>
      <c r="I64" s="123">
        <v>16781.853497633318</v>
      </c>
      <c r="J64" s="123">
        <v>13932.586360135052</v>
      </c>
      <c r="K64" s="123">
        <v>12027.767051976116</v>
      </c>
      <c r="L64" s="123">
        <v>17890.124848679385</v>
      </c>
      <c r="M64" s="123">
        <v>14958.94595032775</v>
      </c>
      <c r="N64" s="123">
        <v>9598.2593305269838</v>
      </c>
      <c r="O64" s="123">
        <v>12543.505547981322</v>
      </c>
      <c r="P64" s="123">
        <v>11070.882439254154</v>
      </c>
      <c r="Q64" s="123">
        <v>21421.839393512382</v>
      </c>
      <c r="R64" s="123">
        <v>32435.966440225675</v>
      </c>
      <c r="S64" s="176">
        <v>26928.902916869029</v>
      </c>
      <c r="T64" s="9" t="s">
        <v>1410</v>
      </c>
    </row>
    <row r="65" spans="1:20" hidden="1" x14ac:dyDescent="0.2">
      <c r="A65" s="36">
        <v>64</v>
      </c>
      <c r="B65" s="37" t="s">
        <v>165</v>
      </c>
      <c r="C65" s="37" t="s">
        <v>165</v>
      </c>
      <c r="D65" s="37" t="s">
        <v>164</v>
      </c>
      <c r="E65" s="37" t="s">
        <v>617</v>
      </c>
      <c r="F65" s="37" t="s">
        <v>35</v>
      </c>
      <c r="G65" s="37" t="s">
        <v>21</v>
      </c>
      <c r="H65" s="123">
        <v>6958.5558859671901</v>
      </c>
      <c r="I65" s="123">
        <v>10974.281016723919</v>
      </c>
      <c r="J65" s="123">
        <v>8966.4184513455548</v>
      </c>
      <c r="K65" s="123">
        <v>6839.5564167342918</v>
      </c>
      <c r="L65" s="123">
        <v>10826.15392494086</v>
      </c>
      <c r="M65" s="123">
        <v>8832.8551708375762</v>
      </c>
      <c r="N65" s="123">
        <v>5231.5318644774979</v>
      </c>
      <c r="O65" s="123">
        <v>7592.5067256401062</v>
      </c>
      <c r="P65" s="123">
        <v>6412.0192950588025</v>
      </c>
      <c r="Q65" s="123">
        <v>13415.719346252583</v>
      </c>
      <c r="R65" s="123">
        <v>21176.486893057809</v>
      </c>
      <c r="S65" s="176">
        <v>17296.103119655196</v>
      </c>
      <c r="T65" s="9" t="s">
        <v>1411</v>
      </c>
    </row>
    <row r="66" spans="1:20" hidden="1" x14ac:dyDescent="0.2">
      <c r="A66" s="36">
        <v>65</v>
      </c>
      <c r="B66" s="37" t="s">
        <v>167</v>
      </c>
      <c r="C66" s="37" t="s">
        <v>167</v>
      </c>
      <c r="D66" s="37" t="s">
        <v>166</v>
      </c>
      <c r="E66" s="37" t="s">
        <v>617</v>
      </c>
      <c r="F66" s="37" t="s">
        <v>20</v>
      </c>
      <c r="G66" s="37" t="s">
        <v>5</v>
      </c>
      <c r="H66" s="123">
        <v>12193.87857537092</v>
      </c>
      <c r="I66" s="123">
        <v>18115.446897765556</v>
      </c>
      <c r="J66" s="123">
        <v>15154.662736568238</v>
      </c>
      <c r="K66" s="123">
        <v>12456.118360521506</v>
      </c>
      <c r="L66" s="123">
        <v>18424.122065378477</v>
      </c>
      <c r="M66" s="123">
        <v>15440.120212949991</v>
      </c>
      <c r="N66" s="123">
        <v>9854.4214570323093</v>
      </c>
      <c r="O66" s="123">
        <v>12806.482421390721</v>
      </c>
      <c r="P66" s="123">
        <v>11330.451939211514</v>
      </c>
      <c r="Q66" s="123">
        <v>23496.384626882227</v>
      </c>
      <c r="R66" s="123">
        <v>34906.654627304451</v>
      </c>
      <c r="S66" s="176">
        <v>29201.519627093337</v>
      </c>
      <c r="T66" s="9" t="s">
        <v>1410</v>
      </c>
    </row>
    <row r="67" spans="1:20" hidden="1" x14ac:dyDescent="0.2">
      <c r="A67" s="36">
        <v>66</v>
      </c>
      <c r="B67" s="37" t="s">
        <v>169</v>
      </c>
      <c r="C67" s="37" t="s">
        <v>169</v>
      </c>
      <c r="D67" s="37" t="s">
        <v>168</v>
      </c>
      <c r="E67" s="37" t="s">
        <v>617</v>
      </c>
      <c r="F67" s="37" t="s">
        <v>20</v>
      </c>
      <c r="G67" s="37" t="s">
        <v>5</v>
      </c>
      <c r="H67" s="123">
        <v>10174.826618747822</v>
      </c>
      <c r="I67" s="123">
        <v>15670.078610232498</v>
      </c>
      <c r="J67" s="123">
        <v>12922.452614490161</v>
      </c>
      <c r="K67" s="123">
        <v>10347.68234208246</v>
      </c>
      <c r="L67" s="123">
        <v>15864.579659777477</v>
      </c>
      <c r="M67" s="123">
        <v>13106.131000929969</v>
      </c>
      <c r="N67" s="123">
        <v>8454.5828133910072</v>
      </c>
      <c r="O67" s="123">
        <v>11431.580163017539</v>
      </c>
      <c r="P67" s="123">
        <v>9943.0814882042723</v>
      </c>
      <c r="Q67" s="123">
        <v>19771.784938721466</v>
      </c>
      <c r="R67" s="123">
        <v>30457.355107024632</v>
      </c>
      <c r="S67" s="176">
        <v>25114.570022873049</v>
      </c>
      <c r="T67" s="9" t="s">
        <v>1411</v>
      </c>
    </row>
    <row r="68" spans="1:20" hidden="1" x14ac:dyDescent="0.2">
      <c r="A68" s="36">
        <v>67</v>
      </c>
      <c r="B68" s="37" t="s">
        <v>171</v>
      </c>
      <c r="C68" s="37" t="s">
        <v>171</v>
      </c>
      <c r="D68" s="37" t="s">
        <v>170</v>
      </c>
      <c r="E68" s="37" t="s">
        <v>617</v>
      </c>
      <c r="F68" s="37" t="s">
        <v>35</v>
      </c>
      <c r="G68" s="37" t="s">
        <v>17</v>
      </c>
      <c r="H68" s="123">
        <v>17169.184081546176</v>
      </c>
      <c r="I68" s="123">
        <v>25881.93254628218</v>
      </c>
      <c r="J68" s="123">
        <v>21525.558313914178</v>
      </c>
      <c r="K68" s="123">
        <v>17976.731257744414</v>
      </c>
      <c r="L68" s="123">
        <v>26821.539930576109</v>
      </c>
      <c r="M68" s="123">
        <v>22399.13559416026</v>
      </c>
      <c r="N68" s="123">
        <v>15463.685072025435</v>
      </c>
      <c r="O68" s="123">
        <v>19780.333790401695</v>
      </c>
      <c r="P68" s="123">
        <v>17622.009431213566</v>
      </c>
      <c r="Q68" s="123">
        <v>33594.189364323276</v>
      </c>
      <c r="R68" s="123">
        <v>50640.267320228057</v>
      </c>
      <c r="S68" s="176">
        <v>42117.228342275666</v>
      </c>
      <c r="T68" s="9" t="s">
        <v>1411</v>
      </c>
    </row>
    <row r="69" spans="1:20" hidden="1" x14ac:dyDescent="0.2">
      <c r="A69" s="36">
        <v>68</v>
      </c>
      <c r="B69" s="37" t="s">
        <v>173</v>
      </c>
      <c r="C69" s="37" t="s">
        <v>173</v>
      </c>
      <c r="D69" s="37" t="s">
        <v>172</v>
      </c>
      <c r="E69" s="37" t="s">
        <v>617</v>
      </c>
      <c r="F69" s="37" t="s">
        <v>16</v>
      </c>
      <c r="G69" s="37" t="s">
        <v>21</v>
      </c>
      <c r="H69" s="123">
        <v>9858.2347993863004</v>
      </c>
      <c r="I69" s="123">
        <v>15207.85038785986</v>
      </c>
      <c r="J69" s="123">
        <v>12533.04259362308</v>
      </c>
      <c r="K69" s="123">
        <v>10002.361919291097</v>
      </c>
      <c r="L69" s="123">
        <v>15368.625027024666</v>
      </c>
      <c r="M69" s="123">
        <v>12685.493473157881</v>
      </c>
      <c r="N69" s="123">
        <v>8137.3235872284058</v>
      </c>
      <c r="O69" s="123">
        <v>11053.683106089433</v>
      </c>
      <c r="P69" s="123">
        <v>9595.5033466589193</v>
      </c>
      <c r="Q69" s="123">
        <v>19146.129159998767</v>
      </c>
      <c r="R69" s="123">
        <v>29543.798010239439</v>
      </c>
      <c r="S69" s="176">
        <v>24344.963585119105</v>
      </c>
      <c r="T69" s="9" t="s">
        <v>1411</v>
      </c>
    </row>
    <row r="70" spans="1:20" hidden="1" x14ac:dyDescent="0.2">
      <c r="A70" s="36">
        <v>69</v>
      </c>
      <c r="B70" s="37" t="s">
        <v>175</v>
      </c>
      <c r="C70" s="37" t="s">
        <v>175</v>
      </c>
      <c r="D70" s="37" t="s">
        <v>174</v>
      </c>
      <c r="E70" s="37" t="s">
        <v>617</v>
      </c>
      <c r="F70" s="37" t="s">
        <v>20</v>
      </c>
      <c r="G70" s="37" t="s">
        <v>5</v>
      </c>
      <c r="H70" s="123">
        <v>15731.252391755619</v>
      </c>
      <c r="I70" s="123">
        <v>24317.7998174893</v>
      </c>
      <c r="J70" s="123">
        <v>20024.526104622459</v>
      </c>
      <c r="K70" s="123">
        <v>16235.94769832374</v>
      </c>
      <c r="L70" s="123">
        <v>24879.024811484189</v>
      </c>
      <c r="M70" s="123">
        <v>20557.486254903964</v>
      </c>
      <c r="N70" s="123">
        <v>14400.620401742499</v>
      </c>
      <c r="O70" s="123">
        <v>19038.80280990473</v>
      </c>
      <c r="P70" s="123">
        <v>16719.711605823613</v>
      </c>
      <c r="Q70" s="123">
        <v>30875.729069298752</v>
      </c>
      <c r="R70" s="123">
        <v>47728.54570178625</v>
      </c>
      <c r="S70" s="176">
        <v>39302.137385542504</v>
      </c>
      <c r="T70" s="9" t="s">
        <v>1410</v>
      </c>
    </row>
    <row r="71" spans="1:20" hidden="1" x14ac:dyDescent="0.2">
      <c r="A71" s="36">
        <v>70</v>
      </c>
      <c r="B71" s="37" t="s">
        <v>177</v>
      </c>
      <c r="C71" s="37" t="s">
        <v>177</v>
      </c>
      <c r="D71" s="37" t="s">
        <v>176</v>
      </c>
      <c r="E71" s="37" t="s">
        <v>617</v>
      </c>
      <c r="F71" s="37" t="s">
        <v>20</v>
      </c>
      <c r="G71" s="37" t="s">
        <v>21</v>
      </c>
      <c r="H71" s="123">
        <v>9349.5369372968853</v>
      </c>
      <c r="I71" s="123">
        <v>14955.554770610526</v>
      </c>
      <c r="J71" s="123">
        <v>12152.545853953707</v>
      </c>
      <c r="K71" s="123">
        <v>9332.5418728792411</v>
      </c>
      <c r="L71" s="123">
        <v>14935.691818516118</v>
      </c>
      <c r="M71" s="123">
        <v>12134.116845697679</v>
      </c>
      <c r="N71" s="123">
        <v>7577.8230865375926</v>
      </c>
      <c r="O71" s="123">
        <v>10916.231543753351</v>
      </c>
      <c r="P71" s="123">
        <v>9247.0273151454712</v>
      </c>
      <c r="Q71" s="123">
        <v>17606.767474209373</v>
      </c>
      <c r="R71" s="123">
        <v>28163.852077370622</v>
      </c>
      <c r="S71" s="176">
        <v>22885.309775789996</v>
      </c>
      <c r="T71" s="9" t="s">
        <v>1410</v>
      </c>
    </row>
    <row r="72" spans="1:20" hidden="1" x14ac:dyDescent="0.2">
      <c r="A72" s="36">
        <v>71</v>
      </c>
      <c r="B72" s="37" t="s">
        <v>179</v>
      </c>
      <c r="C72" s="37" t="s">
        <v>179</v>
      </c>
      <c r="D72" s="37" t="s">
        <v>178</v>
      </c>
      <c r="E72" s="37" t="s">
        <v>617</v>
      </c>
      <c r="F72" s="37" t="s">
        <v>16</v>
      </c>
      <c r="G72" s="37" t="s">
        <v>17</v>
      </c>
      <c r="H72" s="123">
        <v>7777.1506590847748</v>
      </c>
      <c r="I72" s="123">
        <v>14661.262871938878</v>
      </c>
      <c r="J72" s="123">
        <v>11219.206765511826</v>
      </c>
      <c r="K72" s="123">
        <v>6232.8475715049954</v>
      </c>
      <c r="L72" s="123">
        <v>12780.32489300688</v>
      </c>
      <c r="M72" s="123">
        <v>9506.5862322559369</v>
      </c>
      <c r="N72" s="123">
        <v>4284.8188721556635</v>
      </c>
      <c r="O72" s="123">
        <v>9361.4696578086332</v>
      </c>
      <c r="P72" s="123">
        <v>6823.1442649821483</v>
      </c>
      <c r="Q72" s="123">
        <v>15280.701157982949</v>
      </c>
      <c r="R72" s="123">
        <v>28806.742516042948</v>
      </c>
      <c r="S72" s="176">
        <v>22043.721837012949</v>
      </c>
      <c r="T72" s="9" t="s">
        <v>1410</v>
      </c>
    </row>
    <row r="73" spans="1:20" hidden="1" x14ac:dyDescent="0.2">
      <c r="A73" s="36">
        <v>72</v>
      </c>
      <c r="B73" s="37" t="s">
        <v>181</v>
      </c>
      <c r="C73" s="37" t="s">
        <v>181</v>
      </c>
      <c r="D73" s="37" t="s">
        <v>180</v>
      </c>
      <c r="E73" s="37" t="s">
        <v>617</v>
      </c>
      <c r="F73" s="37" t="s">
        <v>20</v>
      </c>
      <c r="G73" s="37" t="s">
        <v>5</v>
      </c>
      <c r="H73" s="123">
        <v>10174.826618747822</v>
      </c>
      <c r="I73" s="123">
        <v>15670.078610232498</v>
      </c>
      <c r="J73" s="123">
        <v>12922.452614490161</v>
      </c>
      <c r="K73" s="123">
        <v>10347.68234208246</v>
      </c>
      <c r="L73" s="123">
        <v>15864.579659777477</v>
      </c>
      <c r="M73" s="123">
        <v>13106.131000929969</v>
      </c>
      <c r="N73" s="123">
        <v>8454.5828133910072</v>
      </c>
      <c r="O73" s="123">
        <v>11431.580163017539</v>
      </c>
      <c r="P73" s="123">
        <v>9943.0814882042723</v>
      </c>
      <c r="Q73" s="123">
        <v>19771.784938721466</v>
      </c>
      <c r="R73" s="123">
        <v>30457.355107024632</v>
      </c>
      <c r="S73" s="176">
        <v>25114.570022873049</v>
      </c>
      <c r="T73" s="9" t="s">
        <v>1411</v>
      </c>
    </row>
    <row r="74" spans="1:20" hidden="1" x14ac:dyDescent="0.2">
      <c r="A74" s="36">
        <v>73</v>
      </c>
      <c r="B74" s="37" t="s">
        <v>183</v>
      </c>
      <c r="C74" s="37" t="s">
        <v>183</v>
      </c>
      <c r="D74" s="37" t="s">
        <v>182</v>
      </c>
      <c r="E74" s="37" t="s">
        <v>617</v>
      </c>
      <c r="F74" s="37" t="s">
        <v>16</v>
      </c>
      <c r="G74" s="37" t="s">
        <v>17</v>
      </c>
      <c r="H74" s="123">
        <v>8825.1461245686769</v>
      </c>
      <c r="I74" s="123">
        <v>13699.527327973832</v>
      </c>
      <c r="J74" s="123">
        <v>11262.336726271255</v>
      </c>
      <c r="K74" s="123">
        <v>8875.527313493476</v>
      </c>
      <c r="L74" s="123">
        <v>13750.247409581603</v>
      </c>
      <c r="M74" s="123">
        <v>11312.88736153754</v>
      </c>
      <c r="N74" s="123">
        <v>7102.0570595241152</v>
      </c>
      <c r="O74" s="123">
        <v>9820.5458426355908</v>
      </c>
      <c r="P74" s="123">
        <v>8461.301451079853</v>
      </c>
      <c r="Q74" s="123">
        <v>17104.516396168845</v>
      </c>
      <c r="R74" s="123">
        <v>26562.718169353437</v>
      </c>
      <c r="S74" s="176">
        <v>21833.617282761141</v>
      </c>
      <c r="T74" s="9" t="s">
        <v>1411</v>
      </c>
    </row>
    <row r="75" spans="1:20" hidden="1" x14ac:dyDescent="0.2">
      <c r="A75" s="36">
        <v>74</v>
      </c>
      <c r="B75" s="37" t="s">
        <v>185</v>
      </c>
      <c r="C75" s="37" t="s">
        <v>185</v>
      </c>
      <c r="D75" s="37" t="s">
        <v>184</v>
      </c>
      <c r="E75" s="37" t="s">
        <v>617</v>
      </c>
      <c r="F75" s="37" t="s">
        <v>16</v>
      </c>
      <c r="G75" s="37" t="s">
        <v>11</v>
      </c>
      <c r="H75" s="123">
        <v>6235.7700063523625</v>
      </c>
      <c r="I75" s="123">
        <v>9919.0041211800708</v>
      </c>
      <c r="J75" s="123">
        <v>8077.3870637662167</v>
      </c>
      <c r="K75" s="123">
        <v>6051.1825224259055</v>
      </c>
      <c r="L75" s="123">
        <v>9693.8789147835432</v>
      </c>
      <c r="M75" s="123">
        <v>7872.5307186047248</v>
      </c>
      <c r="N75" s="123">
        <v>4507.2222808934639</v>
      </c>
      <c r="O75" s="123">
        <v>6729.7596804180184</v>
      </c>
      <c r="P75" s="123">
        <v>5618.4909806557407</v>
      </c>
      <c r="Q75" s="123">
        <v>11987.333852046893</v>
      </c>
      <c r="R75" s="123">
        <v>19090.816545953097</v>
      </c>
      <c r="S75" s="176">
        <v>15539.075198999995</v>
      </c>
      <c r="T75" s="9" t="s">
        <v>1411</v>
      </c>
    </row>
    <row r="76" spans="1:20" hidden="1" x14ac:dyDescent="0.2">
      <c r="A76" s="36">
        <v>75</v>
      </c>
      <c r="B76" s="37" t="s">
        <v>187</v>
      </c>
      <c r="C76" s="37" t="s">
        <v>187</v>
      </c>
      <c r="D76" s="37" t="s">
        <v>186</v>
      </c>
      <c r="E76" s="37" t="s">
        <v>617</v>
      </c>
      <c r="F76" s="37" t="s">
        <v>16</v>
      </c>
      <c r="G76" s="37" t="s">
        <v>11</v>
      </c>
      <c r="H76" s="123">
        <v>6753.7669221555234</v>
      </c>
      <c r="I76" s="123">
        <v>10675.286434693649</v>
      </c>
      <c r="J76" s="123">
        <v>8714.5266784245869</v>
      </c>
      <c r="K76" s="123">
        <v>6616.1842155540207</v>
      </c>
      <c r="L76" s="123">
        <v>10505.343249719135</v>
      </c>
      <c r="M76" s="123">
        <v>8560.7637326365784</v>
      </c>
      <c r="N76" s="123">
        <v>5026.3111853185765</v>
      </c>
      <c r="O76" s="123">
        <v>7348.0621696441294</v>
      </c>
      <c r="P76" s="123">
        <v>6187.1866774813534</v>
      </c>
      <c r="Q76" s="123">
        <v>13011.010851618072</v>
      </c>
      <c r="R76" s="123">
        <v>20585.548025430919</v>
      </c>
      <c r="S76" s="176">
        <v>16798.279438524496</v>
      </c>
      <c r="T76" s="9" t="s">
        <v>1411</v>
      </c>
    </row>
    <row r="77" spans="1:20" hidden="1" x14ac:dyDescent="0.2">
      <c r="A77" s="36">
        <v>76</v>
      </c>
      <c r="B77" s="37" t="s">
        <v>189</v>
      </c>
      <c r="C77" s="37" t="s">
        <v>189</v>
      </c>
      <c r="D77" s="37" t="s">
        <v>188</v>
      </c>
      <c r="E77" s="37" t="s">
        <v>617</v>
      </c>
      <c r="F77" s="37" t="s">
        <v>16</v>
      </c>
      <c r="G77" s="37" t="s">
        <v>21</v>
      </c>
      <c r="H77" s="123">
        <v>7668.729348686109</v>
      </c>
      <c r="I77" s="123">
        <v>12011.143617630039</v>
      </c>
      <c r="J77" s="123">
        <v>9839.9364831580751</v>
      </c>
      <c r="K77" s="123">
        <v>7614.1734011398921</v>
      </c>
      <c r="L77" s="123">
        <v>11938.671044315177</v>
      </c>
      <c r="M77" s="123">
        <v>9776.422222727535</v>
      </c>
      <c r="N77" s="123">
        <v>5943.2024429460316</v>
      </c>
      <c r="O77" s="123">
        <v>8440.1990697163255</v>
      </c>
      <c r="P77" s="123">
        <v>7191.7007563311781</v>
      </c>
      <c r="Q77" s="123">
        <v>14819.17990231395</v>
      </c>
      <c r="R77" s="123">
        <v>23225.762860212628</v>
      </c>
      <c r="S77" s="176">
        <v>19022.471381263291</v>
      </c>
      <c r="T77" s="9" t="s">
        <v>1411</v>
      </c>
    </row>
    <row r="78" spans="1:20" hidden="1" x14ac:dyDescent="0.2">
      <c r="A78" s="36">
        <v>77</v>
      </c>
      <c r="B78" s="37" t="s">
        <v>191</v>
      </c>
      <c r="C78" s="37" t="s">
        <v>191</v>
      </c>
      <c r="D78" s="37" t="s">
        <v>190</v>
      </c>
      <c r="E78" s="37" t="s">
        <v>617</v>
      </c>
      <c r="F78" s="37" t="s">
        <v>20</v>
      </c>
      <c r="G78" s="37" t="s">
        <v>5</v>
      </c>
      <c r="H78" s="123">
        <v>10544.325292551704</v>
      </c>
      <c r="I78" s="123">
        <v>14862.35078593879</v>
      </c>
      <c r="J78" s="123">
        <v>12703.338039245247</v>
      </c>
      <c r="K78" s="123">
        <v>11794.796018853818</v>
      </c>
      <c r="L78" s="123">
        <v>16318.262264617797</v>
      </c>
      <c r="M78" s="123">
        <v>14056.529141735808</v>
      </c>
      <c r="N78" s="123">
        <v>9076.5901379724219</v>
      </c>
      <c r="O78" s="123">
        <v>10817.539819663905</v>
      </c>
      <c r="P78" s="123">
        <v>9947.0649788181636</v>
      </c>
      <c r="Q78" s="123">
        <v>19777.990951239233</v>
      </c>
      <c r="R78" s="123">
        <v>27877.311369185391</v>
      </c>
      <c r="S78" s="176">
        <v>23827.651160212314</v>
      </c>
      <c r="T78" s="9" t="s">
        <v>1410</v>
      </c>
    </row>
    <row r="79" spans="1:20" hidden="1" x14ac:dyDescent="0.2">
      <c r="A79" s="36">
        <v>78</v>
      </c>
      <c r="B79" s="37" t="s">
        <v>193</v>
      </c>
      <c r="C79" s="37" t="s">
        <v>193</v>
      </c>
      <c r="D79" s="37" t="s">
        <v>192</v>
      </c>
      <c r="E79" s="37" t="s">
        <v>617</v>
      </c>
      <c r="F79" s="37" t="s">
        <v>4</v>
      </c>
      <c r="G79" s="37" t="s">
        <v>21</v>
      </c>
      <c r="H79" s="123">
        <v>10396.237460472701</v>
      </c>
      <c r="I79" s="123">
        <v>15993.341352747188</v>
      </c>
      <c r="J79" s="123">
        <v>13194.789406609943</v>
      </c>
      <c r="K79" s="123">
        <v>10589.184746121899</v>
      </c>
      <c r="L79" s="123">
        <v>16211.429218040257</v>
      </c>
      <c r="M79" s="123">
        <v>13400.306982081078</v>
      </c>
      <c r="N79" s="123">
        <v>8676.4604110222717</v>
      </c>
      <c r="O79" s="123">
        <v>11695.865278244293</v>
      </c>
      <c r="P79" s="123">
        <v>10186.162844633283</v>
      </c>
      <c r="Q79" s="123">
        <v>20209.341957334262</v>
      </c>
      <c r="R79" s="123">
        <v>31096.258052056106</v>
      </c>
      <c r="S79" s="176">
        <v>25652.800004695186</v>
      </c>
      <c r="T79" s="9" t="s">
        <v>1411</v>
      </c>
    </row>
    <row r="80" spans="1:20" hidden="1" x14ac:dyDescent="0.2">
      <c r="A80" s="36">
        <v>79</v>
      </c>
      <c r="B80" s="37" t="s">
        <v>195</v>
      </c>
      <c r="C80" s="37" t="s">
        <v>195</v>
      </c>
      <c r="D80" s="37" t="s">
        <v>194</v>
      </c>
      <c r="E80" s="37" t="s">
        <v>617</v>
      </c>
      <c r="F80" s="37" t="s">
        <v>20</v>
      </c>
      <c r="G80" s="37" t="s">
        <v>5</v>
      </c>
      <c r="H80" s="123">
        <v>10174.826618747822</v>
      </c>
      <c r="I80" s="123">
        <v>15670.078610232498</v>
      </c>
      <c r="J80" s="123">
        <v>12922.452614490161</v>
      </c>
      <c r="K80" s="123">
        <v>10347.68234208246</v>
      </c>
      <c r="L80" s="123">
        <v>15864.579659777477</v>
      </c>
      <c r="M80" s="123">
        <v>13106.131000929969</v>
      </c>
      <c r="N80" s="123">
        <v>8454.5828133910072</v>
      </c>
      <c r="O80" s="123">
        <v>11431.580163017539</v>
      </c>
      <c r="P80" s="123">
        <v>9943.0814882042723</v>
      </c>
      <c r="Q80" s="123">
        <v>19771.784938721466</v>
      </c>
      <c r="R80" s="123">
        <v>30457.355107024632</v>
      </c>
      <c r="S80" s="176">
        <v>25114.570022873049</v>
      </c>
      <c r="T80" s="9" t="s">
        <v>1411</v>
      </c>
    </row>
    <row r="81" spans="1:20" hidden="1" x14ac:dyDescent="0.2">
      <c r="A81" s="36">
        <v>80</v>
      </c>
      <c r="B81" s="37" t="s">
        <v>197</v>
      </c>
      <c r="C81" s="37" t="s">
        <v>197</v>
      </c>
      <c r="D81" s="37" t="s">
        <v>196</v>
      </c>
      <c r="E81" s="37" t="s">
        <v>617</v>
      </c>
      <c r="F81" s="37" t="s">
        <v>4</v>
      </c>
      <c r="G81" s="37" t="s">
        <v>21</v>
      </c>
      <c r="H81" s="123">
        <v>9346.4318401451092</v>
      </c>
      <c r="I81" s="123">
        <v>14460.611332434462</v>
      </c>
      <c r="J81" s="123">
        <v>11903.521586289786</v>
      </c>
      <c r="K81" s="123">
        <v>9444.1162431158027</v>
      </c>
      <c r="L81" s="123">
        <v>14566.863790097652</v>
      </c>
      <c r="M81" s="123">
        <v>12005.490016606727</v>
      </c>
      <c r="N81" s="123">
        <v>7624.4416968370078</v>
      </c>
      <c r="O81" s="123">
        <v>10442.773978954072</v>
      </c>
      <c r="P81" s="123">
        <v>9033.607837895539</v>
      </c>
      <c r="Q81" s="123">
        <v>18134.692794831757</v>
      </c>
      <c r="R81" s="123">
        <v>28066.939806785551</v>
      </c>
      <c r="S81" s="176">
        <v>23100.816300808656</v>
      </c>
      <c r="T81" s="9" t="s">
        <v>1411</v>
      </c>
    </row>
    <row r="82" spans="1:20" hidden="1" x14ac:dyDescent="0.2">
      <c r="A82" s="36">
        <v>81</v>
      </c>
      <c r="B82" s="37" t="s">
        <v>199</v>
      </c>
      <c r="C82" s="37" t="s">
        <v>199</v>
      </c>
      <c r="D82" s="37" t="s">
        <v>198</v>
      </c>
      <c r="E82" s="37" t="s">
        <v>617</v>
      </c>
      <c r="F82" s="37" t="s">
        <v>35</v>
      </c>
      <c r="G82" s="37" t="s">
        <v>5</v>
      </c>
      <c r="H82" s="123">
        <v>8909.6044127128171</v>
      </c>
      <c r="I82" s="123">
        <v>13822.837540070383</v>
      </c>
      <c r="J82" s="123">
        <v>11366.2209763916</v>
      </c>
      <c r="K82" s="123">
        <v>8967.6496299481059</v>
      </c>
      <c r="L82" s="123">
        <v>13882.55493213204</v>
      </c>
      <c r="M82" s="123">
        <v>11425.102281040072</v>
      </c>
      <c r="N82" s="123">
        <v>7186.6933940752297</v>
      </c>
      <c r="O82" s="123">
        <v>9921.358739782534</v>
      </c>
      <c r="P82" s="123">
        <v>8554.0260669288818</v>
      </c>
      <c r="Q82" s="123">
        <v>17271.42473936285</v>
      </c>
      <c r="R82" s="123">
        <v>26806.430937017532</v>
      </c>
      <c r="S82" s="176">
        <v>22038.92783819019</v>
      </c>
      <c r="T82" s="9" t="s">
        <v>1411</v>
      </c>
    </row>
    <row r="83" spans="1:20" hidden="1" x14ac:dyDescent="0.2">
      <c r="A83" s="36">
        <v>82</v>
      </c>
      <c r="B83" s="37" t="s">
        <v>201</v>
      </c>
      <c r="C83" s="37" t="s">
        <v>201</v>
      </c>
      <c r="D83" s="37" t="s">
        <v>200</v>
      </c>
      <c r="E83" s="37" t="s">
        <v>617</v>
      </c>
      <c r="F83" s="37" t="s">
        <v>4</v>
      </c>
      <c r="G83" s="37" t="s">
        <v>5</v>
      </c>
      <c r="H83" s="123">
        <v>8092.4820814659533</v>
      </c>
      <c r="I83" s="123">
        <v>12629.828183748619</v>
      </c>
      <c r="J83" s="123">
        <v>10361.155132607286</v>
      </c>
      <c r="K83" s="123">
        <v>8076.3788780143104</v>
      </c>
      <c r="L83" s="123">
        <v>12602.497833610199</v>
      </c>
      <c r="M83" s="123">
        <v>10339.438355812255</v>
      </c>
      <c r="N83" s="123">
        <v>6367.8484883086321</v>
      </c>
      <c r="O83" s="123">
        <v>8946.007813940023</v>
      </c>
      <c r="P83" s="123">
        <v>7656.928151124328</v>
      </c>
      <c r="Q83" s="123">
        <v>15656.609456077929</v>
      </c>
      <c r="R83" s="123">
        <v>24448.543401711988</v>
      </c>
      <c r="S83" s="176">
        <v>20052.576428894958</v>
      </c>
      <c r="T83" s="9" t="s">
        <v>1411</v>
      </c>
    </row>
    <row r="84" spans="1:20" hidden="1" x14ac:dyDescent="0.2">
      <c r="A84" s="36">
        <v>83</v>
      </c>
      <c r="B84" s="37" t="s">
        <v>204</v>
      </c>
      <c r="C84" s="37" t="s">
        <v>204</v>
      </c>
      <c r="D84" s="37" t="s">
        <v>203</v>
      </c>
      <c r="E84" s="37" t="s">
        <v>617</v>
      </c>
      <c r="F84" s="37" t="s">
        <v>35</v>
      </c>
      <c r="G84" s="37" t="s">
        <v>5</v>
      </c>
      <c r="H84" s="123">
        <v>12823.034666160016</v>
      </c>
      <c r="I84" s="123">
        <v>19536.497207835178</v>
      </c>
      <c r="J84" s="123">
        <v>16179.765936997597</v>
      </c>
      <c r="K84" s="123">
        <v>13236.197668903369</v>
      </c>
      <c r="L84" s="123">
        <v>20013.110889220181</v>
      </c>
      <c r="M84" s="123">
        <v>16624.654279061775</v>
      </c>
      <c r="N84" s="123">
        <v>11108.37354473067</v>
      </c>
      <c r="O84" s="123">
        <v>14592.590543098235</v>
      </c>
      <c r="P84" s="123">
        <v>12850.482043914453</v>
      </c>
      <c r="Q84" s="123">
        <v>25005.232446824604</v>
      </c>
      <c r="R84" s="123">
        <v>38099.022097524008</v>
      </c>
      <c r="S84" s="176">
        <v>31552.127272174308</v>
      </c>
      <c r="T84" s="9" t="s">
        <v>1411</v>
      </c>
    </row>
    <row r="85" spans="1:20" hidden="1" x14ac:dyDescent="0.2">
      <c r="A85" s="36">
        <v>84</v>
      </c>
      <c r="B85" s="37" t="s">
        <v>206</v>
      </c>
      <c r="C85" s="37" t="s">
        <v>206</v>
      </c>
      <c r="D85" s="37" t="s">
        <v>205</v>
      </c>
      <c r="E85" s="37" t="s">
        <v>617</v>
      </c>
      <c r="F85" s="37" t="s">
        <v>4</v>
      </c>
      <c r="G85" s="37" t="s">
        <v>17</v>
      </c>
      <c r="H85" s="123">
        <v>8407.7656796507763</v>
      </c>
      <c r="I85" s="123">
        <v>13090.146385988093</v>
      </c>
      <c r="J85" s="123">
        <v>10748.956032819435</v>
      </c>
      <c r="K85" s="123">
        <v>8420.2723672520733</v>
      </c>
      <c r="L85" s="123">
        <v>13096.403081907793</v>
      </c>
      <c r="M85" s="123">
        <v>10758.337724579933</v>
      </c>
      <c r="N85" s="123">
        <v>6683.7967354351804</v>
      </c>
      <c r="O85" s="123">
        <v>9322.3433240995437</v>
      </c>
      <c r="P85" s="123">
        <v>8003.070029767362</v>
      </c>
      <c r="Q85" s="123">
        <v>16279.679899081279</v>
      </c>
      <c r="R85" s="123">
        <v>25358.325496532358</v>
      </c>
      <c r="S85" s="176">
        <v>20819.00269780682</v>
      </c>
      <c r="T85" s="9" t="s">
        <v>1411</v>
      </c>
    </row>
    <row r="86" spans="1:20" x14ac:dyDescent="0.2">
      <c r="A86" s="36">
        <v>85</v>
      </c>
      <c r="B86" s="37" t="s">
        <v>210</v>
      </c>
      <c r="C86" s="37" t="s">
        <v>210</v>
      </c>
      <c r="D86" s="37" t="s">
        <v>209</v>
      </c>
      <c r="E86" s="37" t="s">
        <v>617</v>
      </c>
      <c r="F86" s="37" t="s">
        <v>20</v>
      </c>
      <c r="G86" s="37" t="s">
        <v>5</v>
      </c>
      <c r="H86" s="123">
        <v>8262.7397365919969</v>
      </c>
      <c r="I86" s="123">
        <v>12383.7027578303</v>
      </c>
      <c r="J86" s="123">
        <v>10323.22124721115</v>
      </c>
      <c r="K86" s="123">
        <v>9054.0663023913457</v>
      </c>
      <c r="L86" s="123">
        <v>13305.958330479933</v>
      </c>
      <c r="M86" s="123">
        <v>11180.012316435639</v>
      </c>
      <c r="N86" s="123">
        <v>6792.7350452791825</v>
      </c>
      <c r="O86" s="123">
        <v>8944.2088630902654</v>
      </c>
      <c r="P86" s="123">
        <v>7868.4719541847244</v>
      </c>
      <c r="Q86" s="123">
        <v>15950.392787517192</v>
      </c>
      <c r="R86" s="123">
        <v>23905.499803715615</v>
      </c>
      <c r="S86" s="176">
        <v>19927.946295616402</v>
      </c>
      <c r="T86" s="9" t="s">
        <v>1410</v>
      </c>
    </row>
    <row r="87" spans="1:20" hidden="1" x14ac:dyDescent="0.2">
      <c r="A87" s="36">
        <v>86</v>
      </c>
      <c r="B87" s="37" t="s">
        <v>212</v>
      </c>
      <c r="C87" s="37" t="s">
        <v>212</v>
      </c>
      <c r="D87" s="37" t="s">
        <v>211</v>
      </c>
      <c r="E87" s="37" t="s">
        <v>617</v>
      </c>
      <c r="F87" s="37" t="s">
        <v>4</v>
      </c>
      <c r="G87" s="37" t="s">
        <v>17</v>
      </c>
      <c r="H87" s="123">
        <v>9739.9989084563895</v>
      </c>
      <c r="I87" s="123">
        <v>15035.224431208815</v>
      </c>
      <c r="J87" s="123">
        <v>12387.611669832602</v>
      </c>
      <c r="K87" s="123">
        <v>9873.3969070953572</v>
      </c>
      <c r="L87" s="123">
        <v>15183.403444285714</v>
      </c>
      <c r="M87" s="123">
        <v>12528.400175690535</v>
      </c>
      <c r="N87" s="123">
        <v>8018.8384433711853</v>
      </c>
      <c r="O87" s="123">
        <v>10912.551868725828</v>
      </c>
      <c r="P87" s="123">
        <v>9465.6951560485068</v>
      </c>
      <c r="Q87" s="123">
        <v>18912.468768640862</v>
      </c>
      <c r="R87" s="123">
        <v>29202.616619413937</v>
      </c>
      <c r="S87" s="176">
        <v>24057.542694027397</v>
      </c>
      <c r="T87" s="9" t="s">
        <v>1411</v>
      </c>
    </row>
    <row r="88" spans="1:20" hidden="1" x14ac:dyDescent="0.2">
      <c r="A88" s="36">
        <v>87</v>
      </c>
      <c r="B88" s="37" t="s">
        <v>214</v>
      </c>
      <c r="C88" s="37" t="s">
        <v>214</v>
      </c>
      <c r="D88" s="37" t="s">
        <v>213</v>
      </c>
      <c r="E88" s="37" t="s">
        <v>617</v>
      </c>
      <c r="F88" s="37" t="s">
        <v>20</v>
      </c>
      <c r="G88" s="37" t="s">
        <v>5</v>
      </c>
      <c r="H88" s="123">
        <v>9072.0369950716013</v>
      </c>
      <c r="I88" s="123">
        <v>13314.161043060749</v>
      </c>
      <c r="J88" s="123">
        <v>11193.099019066176</v>
      </c>
      <c r="K88" s="123">
        <v>9767.5212357763521</v>
      </c>
      <c r="L88" s="123">
        <v>14119.909270988403</v>
      </c>
      <c r="M88" s="123">
        <v>11943.715253382377</v>
      </c>
      <c r="N88" s="123">
        <v>7076.1501804632444</v>
      </c>
      <c r="O88" s="123">
        <v>9207.2431898712966</v>
      </c>
      <c r="P88" s="123">
        <v>8141.6966851672705</v>
      </c>
      <c r="Q88" s="123">
        <v>17816.573454621117</v>
      </c>
      <c r="R88" s="123">
        <v>26147.680872467005</v>
      </c>
      <c r="S88" s="176">
        <v>21982.127163544061</v>
      </c>
      <c r="T88" s="9" t="s">
        <v>1410</v>
      </c>
    </row>
    <row r="89" spans="1:20" hidden="1" x14ac:dyDescent="0.2">
      <c r="A89" s="36">
        <v>88</v>
      </c>
      <c r="B89" s="37" t="s">
        <v>224</v>
      </c>
      <c r="C89" s="37" t="s">
        <v>224</v>
      </c>
      <c r="D89" s="37" t="s">
        <v>223</v>
      </c>
      <c r="E89" s="37" t="s">
        <v>617</v>
      </c>
      <c r="F89" s="37" t="s">
        <v>35</v>
      </c>
      <c r="G89" s="37" t="s">
        <v>21</v>
      </c>
      <c r="H89" s="123">
        <v>6911.7303351947594</v>
      </c>
      <c r="I89" s="123">
        <v>11907.387942108677</v>
      </c>
      <c r="J89" s="123">
        <v>9409.559138651719</v>
      </c>
      <c r="K89" s="123">
        <v>6687.3060913243562</v>
      </c>
      <c r="L89" s="123">
        <v>11646.744144929504</v>
      </c>
      <c r="M89" s="123">
        <v>9167.0251181269305</v>
      </c>
      <c r="N89" s="123">
        <v>4786.1476352000727</v>
      </c>
      <c r="O89" s="123">
        <v>8228.1690971868884</v>
      </c>
      <c r="P89" s="123">
        <v>6507.1583661934801</v>
      </c>
      <c r="Q89" s="123">
        <v>13584.314800791781</v>
      </c>
      <c r="R89" s="123">
        <v>23402.780261420394</v>
      </c>
      <c r="S89" s="176">
        <v>18493.547531106087</v>
      </c>
      <c r="T89" s="9" t="s">
        <v>1410</v>
      </c>
    </row>
    <row r="90" spans="1:20" hidden="1" x14ac:dyDescent="0.2">
      <c r="A90" s="36">
        <v>89</v>
      </c>
      <c r="B90" s="37" t="s">
        <v>228</v>
      </c>
      <c r="C90" s="37" t="s">
        <v>228</v>
      </c>
      <c r="D90" s="37" t="s">
        <v>227</v>
      </c>
      <c r="E90" s="37" t="s">
        <v>617</v>
      </c>
      <c r="F90" s="37" t="s">
        <v>20</v>
      </c>
      <c r="G90" s="37" t="s">
        <v>5</v>
      </c>
      <c r="H90" s="123">
        <v>10174.826618747822</v>
      </c>
      <c r="I90" s="123">
        <v>15670.078610232498</v>
      </c>
      <c r="J90" s="123">
        <v>12922.452614490161</v>
      </c>
      <c r="K90" s="123">
        <v>10347.68234208246</v>
      </c>
      <c r="L90" s="123">
        <v>15864.579659777477</v>
      </c>
      <c r="M90" s="123">
        <v>13106.131000929969</v>
      </c>
      <c r="N90" s="123">
        <v>8454.5828133910072</v>
      </c>
      <c r="O90" s="123">
        <v>11431.580163017539</v>
      </c>
      <c r="P90" s="123">
        <v>9943.0814882042723</v>
      </c>
      <c r="Q90" s="123">
        <v>19771.784938721466</v>
      </c>
      <c r="R90" s="123">
        <v>30457.355107024632</v>
      </c>
      <c r="S90" s="176">
        <v>25114.570022873049</v>
      </c>
      <c r="T90" s="9" t="s">
        <v>1411</v>
      </c>
    </row>
    <row r="91" spans="1:20" hidden="1" x14ac:dyDescent="0.2">
      <c r="A91" s="36">
        <v>90</v>
      </c>
      <c r="B91" s="37" t="s">
        <v>230</v>
      </c>
      <c r="C91" s="37" t="s">
        <v>230</v>
      </c>
      <c r="D91" s="37" t="s">
        <v>229</v>
      </c>
      <c r="E91" s="37" t="s">
        <v>617</v>
      </c>
      <c r="F91" s="37" t="s">
        <v>10</v>
      </c>
      <c r="G91" s="37" t="s">
        <v>17</v>
      </c>
      <c r="H91" s="123">
        <v>3306.5990405059847</v>
      </c>
      <c r="I91" s="123">
        <v>5395.9470803244694</v>
      </c>
      <c r="J91" s="123">
        <v>4351.2730604152275</v>
      </c>
      <c r="K91" s="123">
        <v>3247.1644136016803</v>
      </c>
      <c r="L91" s="123">
        <v>5325.3897949826742</v>
      </c>
      <c r="M91" s="123">
        <v>4286.2771042921777</v>
      </c>
      <c r="N91" s="123">
        <v>2411.8047901573614</v>
      </c>
      <c r="O91" s="123">
        <v>3728.3206219910771</v>
      </c>
      <c r="P91" s="123">
        <v>3070.062706074219</v>
      </c>
      <c r="Q91" s="123">
        <v>6453.7538752787705</v>
      </c>
      <c r="R91" s="123">
        <v>10531.701592435693</v>
      </c>
      <c r="S91" s="176">
        <v>8492.7277338572312</v>
      </c>
      <c r="T91" s="9" t="s">
        <v>1410</v>
      </c>
    </row>
    <row r="92" spans="1:20" hidden="1" x14ac:dyDescent="0.2">
      <c r="A92" s="36">
        <v>91</v>
      </c>
      <c r="B92" s="37" t="s">
        <v>232</v>
      </c>
      <c r="C92" s="37" t="s">
        <v>232</v>
      </c>
      <c r="D92" s="37" t="s">
        <v>231</v>
      </c>
      <c r="E92" s="37" t="s">
        <v>617</v>
      </c>
      <c r="F92" s="37" t="s">
        <v>20</v>
      </c>
      <c r="G92" s="37" t="s">
        <v>5</v>
      </c>
      <c r="H92" s="123">
        <v>20315.143131906487</v>
      </c>
      <c r="I92" s="123">
        <v>31460.075469868396</v>
      </c>
      <c r="J92" s="123">
        <v>25887.609300887441</v>
      </c>
      <c r="K92" s="123">
        <v>20695.904642300018</v>
      </c>
      <c r="L92" s="123">
        <v>31902.794560211227</v>
      </c>
      <c r="M92" s="123">
        <v>26299.349601255621</v>
      </c>
      <c r="N92" s="123">
        <v>20738.460591307794</v>
      </c>
      <c r="O92" s="123">
        <v>26258.932974887484</v>
      </c>
      <c r="P92" s="123">
        <v>23498.696783097639</v>
      </c>
      <c r="Q92" s="123">
        <v>39720.16785150356</v>
      </c>
      <c r="R92" s="123">
        <v>61510.739558686691</v>
      </c>
      <c r="S92" s="176">
        <v>50615.453705095126</v>
      </c>
      <c r="T92" s="9" t="s">
        <v>1410</v>
      </c>
    </row>
    <row r="93" spans="1:20" hidden="1" x14ac:dyDescent="0.2">
      <c r="A93" s="36">
        <v>92</v>
      </c>
      <c r="B93" s="37" t="s">
        <v>234</v>
      </c>
      <c r="C93" s="37" t="s">
        <v>234</v>
      </c>
      <c r="D93" s="37" t="s">
        <v>233</v>
      </c>
      <c r="E93" s="37" t="s">
        <v>617</v>
      </c>
      <c r="F93" s="37" t="s">
        <v>28</v>
      </c>
      <c r="G93" s="37" t="s">
        <v>17</v>
      </c>
      <c r="H93" s="123">
        <v>5072.4118811342569</v>
      </c>
      <c r="I93" s="123">
        <v>8220.4859494635748</v>
      </c>
      <c r="J93" s="123">
        <v>6646.4489152989154</v>
      </c>
      <c r="K93" s="123">
        <v>4782.2573794191585</v>
      </c>
      <c r="L93" s="123">
        <v>7871.4286287460191</v>
      </c>
      <c r="M93" s="123">
        <v>6326.8430040825888</v>
      </c>
      <c r="N93" s="123">
        <v>3341.4116819303699</v>
      </c>
      <c r="O93" s="123">
        <v>5341.1274265589773</v>
      </c>
      <c r="P93" s="123">
        <v>4341.2695542446736</v>
      </c>
      <c r="Q93" s="123">
        <v>9688.2797096037648</v>
      </c>
      <c r="R93" s="123">
        <v>15733.831284808053</v>
      </c>
      <c r="S93" s="176">
        <v>12711.055497205909</v>
      </c>
      <c r="T93" s="9" t="s">
        <v>1411</v>
      </c>
    </row>
    <row r="94" spans="1:20" hidden="1" x14ac:dyDescent="0.2">
      <c r="A94" s="36">
        <v>93</v>
      </c>
      <c r="B94" s="37" t="s">
        <v>236</v>
      </c>
      <c r="C94" s="37" t="s">
        <v>236</v>
      </c>
      <c r="D94" s="37" t="s">
        <v>235</v>
      </c>
      <c r="E94" s="37" t="s">
        <v>617</v>
      </c>
      <c r="F94" s="37" t="s">
        <v>28</v>
      </c>
      <c r="G94" s="37" t="s">
        <v>21</v>
      </c>
      <c r="H94" s="123">
        <v>6376.1431275087698</v>
      </c>
      <c r="I94" s="123">
        <v>9616.2624339020404</v>
      </c>
      <c r="J94" s="123">
        <v>7996.2027807054055</v>
      </c>
      <c r="K94" s="123">
        <v>5334.3730893729899</v>
      </c>
      <c r="L94" s="123">
        <v>8386.0745708352224</v>
      </c>
      <c r="M94" s="123">
        <v>6860.2238301041061</v>
      </c>
      <c r="N94" s="123">
        <v>4107.0658169073913</v>
      </c>
      <c r="O94" s="123">
        <v>5888.3590901549433</v>
      </c>
      <c r="P94" s="123">
        <v>4997.7124535311668</v>
      </c>
      <c r="Q94" s="123">
        <v>11775.333605020645</v>
      </c>
      <c r="R94" s="123">
        <v>17759.121137681606</v>
      </c>
      <c r="S94" s="176">
        <v>14767.227371351126</v>
      </c>
      <c r="T94" s="9" t="s">
        <v>1410</v>
      </c>
    </row>
    <row r="95" spans="1:20" hidden="1" x14ac:dyDescent="0.2">
      <c r="A95" s="36">
        <v>94</v>
      </c>
      <c r="B95" s="37" t="s">
        <v>238</v>
      </c>
      <c r="C95" s="37" t="s">
        <v>238</v>
      </c>
      <c r="D95" s="37" t="s">
        <v>237</v>
      </c>
      <c r="E95" s="37" t="s">
        <v>617</v>
      </c>
      <c r="F95" s="37" t="s">
        <v>20</v>
      </c>
      <c r="G95" s="37" t="s">
        <v>5</v>
      </c>
      <c r="H95" s="123">
        <v>21857.661500332393</v>
      </c>
      <c r="I95" s="123">
        <v>30050.859189112332</v>
      </c>
      <c r="J95" s="123">
        <v>25954.260344722363</v>
      </c>
      <c r="K95" s="123">
        <v>22575.239335418133</v>
      </c>
      <c r="L95" s="123">
        <v>30905.878237279518</v>
      </c>
      <c r="M95" s="123">
        <v>26740.558786348825</v>
      </c>
      <c r="N95" s="123">
        <v>19907.456846125744</v>
      </c>
      <c r="O95" s="123">
        <v>22378.592692901031</v>
      </c>
      <c r="P95" s="123">
        <v>21143.024769513388</v>
      </c>
      <c r="Q95" s="123">
        <v>42886.917629802185</v>
      </c>
      <c r="R95" s="123">
        <v>58962.790814957305</v>
      </c>
      <c r="S95" s="176">
        <v>50924.854222379741</v>
      </c>
      <c r="T95" s="9" t="s">
        <v>1410</v>
      </c>
    </row>
    <row r="96" spans="1:20" hidden="1" x14ac:dyDescent="0.2">
      <c r="A96" s="36">
        <v>95</v>
      </c>
      <c r="B96" s="37" t="s">
        <v>240</v>
      </c>
      <c r="C96" s="37" t="s">
        <v>240</v>
      </c>
      <c r="D96" s="37" t="s">
        <v>239</v>
      </c>
      <c r="E96" s="37" t="s">
        <v>617</v>
      </c>
      <c r="F96" s="37" t="s">
        <v>28</v>
      </c>
      <c r="G96" s="37" t="s">
        <v>5</v>
      </c>
      <c r="H96" s="123">
        <v>16901.619829776628</v>
      </c>
      <c r="I96" s="123">
        <v>24367.232960035661</v>
      </c>
      <c r="J96" s="123">
        <v>20634.426394906142</v>
      </c>
      <c r="K96" s="123">
        <v>15127.924024010261</v>
      </c>
      <c r="L96" s="123">
        <v>22318.625079340825</v>
      </c>
      <c r="M96" s="123">
        <v>18723.274551675542</v>
      </c>
      <c r="N96" s="123">
        <v>12743.386313814392</v>
      </c>
      <c r="O96" s="123">
        <v>16200.113372048601</v>
      </c>
      <c r="P96" s="123">
        <v>14471.749842931496</v>
      </c>
      <c r="Q96" s="123">
        <v>33178.724806843005</v>
      </c>
      <c r="R96" s="123">
        <v>47834.096662198004</v>
      </c>
      <c r="S96" s="176">
        <v>40506.410734520505</v>
      </c>
      <c r="T96" s="9" t="s">
        <v>1410</v>
      </c>
    </row>
    <row r="97" spans="1:20" hidden="1" x14ac:dyDescent="0.2">
      <c r="A97" s="36">
        <v>96</v>
      </c>
      <c r="B97" s="37" t="s">
        <v>242</v>
      </c>
      <c r="C97" s="37" t="s">
        <v>242</v>
      </c>
      <c r="D97" s="37" t="s">
        <v>241</v>
      </c>
      <c r="E97" s="37" t="s">
        <v>617</v>
      </c>
      <c r="F97" s="37" t="s">
        <v>20</v>
      </c>
      <c r="G97" s="37" t="s">
        <v>5</v>
      </c>
      <c r="H97" s="123">
        <v>12952.675340759655</v>
      </c>
      <c r="I97" s="123">
        <v>20390.429170801857</v>
      </c>
      <c r="J97" s="123">
        <v>16671.552255780756</v>
      </c>
      <c r="K97" s="123">
        <v>14423.739743656542</v>
      </c>
      <c r="L97" s="123">
        <v>22113.279028812587</v>
      </c>
      <c r="M97" s="123">
        <v>18268.509386234564</v>
      </c>
      <c r="N97" s="123">
        <v>10985.897254207266</v>
      </c>
      <c r="O97" s="123">
        <v>15257.044156723805</v>
      </c>
      <c r="P97" s="123">
        <v>13121.470705465536</v>
      </c>
      <c r="Q97" s="123">
        <v>24860.069781520004</v>
      </c>
      <c r="R97" s="123">
        <v>39135.350707520003</v>
      </c>
      <c r="S97" s="176">
        <v>31997.710244520003</v>
      </c>
      <c r="T97" s="9" t="s">
        <v>1410</v>
      </c>
    </row>
    <row r="98" spans="1:20" hidden="1" x14ac:dyDescent="0.2">
      <c r="A98" s="36">
        <v>97</v>
      </c>
      <c r="B98" s="37" t="s">
        <v>244</v>
      </c>
      <c r="C98" s="37" t="s">
        <v>244</v>
      </c>
      <c r="D98" s="37" t="s">
        <v>243</v>
      </c>
      <c r="E98" s="37" t="s">
        <v>617</v>
      </c>
      <c r="F98" s="37" t="s">
        <v>4</v>
      </c>
      <c r="G98" s="37" t="s">
        <v>21</v>
      </c>
      <c r="H98" s="123">
        <v>8125.6842947418954</v>
      </c>
      <c r="I98" s="123">
        <v>14511.376999649383</v>
      </c>
      <c r="J98" s="123">
        <v>11318.530647195639</v>
      </c>
      <c r="K98" s="123">
        <v>8203.3063058858897</v>
      </c>
      <c r="L98" s="123">
        <v>14604.099701006968</v>
      </c>
      <c r="M98" s="123">
        <v>11403.70300344643</v>
      </c>
      <c r="N98" s="123">
        <v>7522.040140296338</v>
      </c>
      <c r="O98" s="123">
        <v>11733.701588880725</v>
      </c>
      <c r="P98" s="123">
        <v>9627.8708645885308</v>
      </c>
      <c r="Q98" s="123">
        <v>15804.537210115932</v>
      </c>
      <c r="R98" s="123">
        <v>28224.773378088044</v>
      </c>
      <c r="S98" s="176">
        <v>22014.655294101987</v>
      </c>
      <c r="T98" s="9" t="s">
        <v>1410</v>
      </c>
    </row>
    <row r="99" spans="1:20" hidden="1" x14ac:dyDescent="0.2">
      <c r="A99" s="36">
        <v>98</v>
      </c>
      <c r="B99" s="37" t="s">
        <v>246</v>
      </c>
      <c r="C99" s="37" t="s">
        <v>246</v>
      </c>
      <c r="D99" s="37" t="s">
        <v>245</v>
      </c>
      <c r="E99" s="37" t="s">
        <v>617</v>
      </c>
      <c r="F99" s="37" t="s">
        <v>28</v>
      </c>
      <c r="G99" s="37" t="s">
        <v>17</v>
      </c>
      <c r="H99" s="123">
        <v>5762.0887668149144</v>
      </c>
      <c r="I99" s="123">
        <v>8334.2191227022577</v>
      </c>
      <c r="J99" s="123">
        <v>7048.1539447585856</v>
      </c>
      <c r="K99" s="123">
        <v>5365.7231504973752</v>
      </c>
      <c r="L99" s="123">
        <v>7856.2846897132677</v>
      </c>
      <c r="M99" s="123">
        <v>6611.0039201053214</v>
      </c>
      <c r="N99" s="123">
        <v>4089.4331804541334</v>
      </c>
      <c r="O99" s="123">
        <v>5274.7275940862464</v>
      </c>
      <c r="P99" s="123">
        <v>4682.0803872701899</v>
      </c>
      <c r="Q99" s="123">
        <v>10418.375078390378</v>
      </c>
      <c r="R99" s="123">
        <v>15069.018253566726</v>
      </c>
      <c r="S99" s="176">
        <v>12743.696665978552</v>
      </c>
      <c r="T99" s="9" t="s">
        <v>1410</v>
      </c>
    </row>
    <row r="100" spans="1:20" hidden="1" x14ac:dyDescent="0.2">
      <c r="A100" s="36">
        <v>99</v>
      </c>
      <c r="B100" s="37" t="s">
        <v>248</v>
      </c>
      <c r="C100" s="37" t="s">
        <v>248</v>
      </c>
      <c r="D100" s="37" t="s">
        <v>247</v>
      </c>
      <c r="E100" s="37" t="s">
        <v>617</v>
      </c>
      <c r="F100" s="37" t="s">
        <v>35</v>
      </c>
      <c r="G100" s="37" t="s">
        <v>5</v>
      </c>
      <c r="H100" s="123">
        <v>10061.391808670216</v>
      </c>
      <c r="I100" s="123">
        <v>19641.340918681413</v>
      </c>
      <c r="J100" s="123">
        <v>14851.366363675814</v>
      </c>
      <c r="K100" s="123">
        <v>11248.842808883915</v>
      </c>
      <c r="L100" s="123">
        <v>21009.21926278462</v>
      </c>
      <c r="M100" s="123">
        <v>16129.031035834269</v>
      </c>
      <c r="N100" s="123">
        <v>7884.84165546846</v>
      </c>
      <c r="O100" s="123">
        <v>15130.491480029863</v>
      </c>
      <c r="P100" s="123">
        <v>11507.666567749162</v>
      </c>
      <c r="Q100" s="123">
        <v>19861.187430315007</v>
      </c>
      <c r="R100" s="123">
        <v>38772.006973477102</v>
      </c>
      <c r="S100" s="176">
        <v>29316.597201896053</v>
      </c>
      <c r="T100" s="9" t="s">
        <v>1410</v>
      </c>
    </row>
    <row r="101" spans="1:20" hidden="1" x14ac:dyDescent="0.2">
      <c r="A101" s="36">
        <v>100</v>
      </c>
      <c r="B101" s="37" t="s">
        <v>250</v>
      </c>
      <c r="C101" s="37" t="s">
        <v>250</v>
      </c>
      <c r="D101" s="37" t="s">
        <v>249</v>
      </c>
      <c r="E101" s="37" t="s">
        <v>617</v>
      </c>
      <c r="F101" s="37" t="s">
        <v>20</v>
      </c>
      <c r="G101" s="37" t="s">
        <v>21</v>
      </c>
      <c r="H101" s="123">
        <v>8705.2078377026173</v>
      </c>
      <c r="I101" s="123">
        <v>12607.15138286108</v>
      </c>
      <c r="J101" s="123">
        <v>10656.179610281848</v>
      </c>
      <c r="K101" s="123">
        <v>7951.1875905048228</v>
      </c>
      <c r="L101" s="123">
        <v>11753.356449329827</v>
      </c>
      <c r="M101" s="123">
        <v>9852.2720199173255</v>
      </c>
      <c r="N101" s="123">
        <v>6008.4191124890394</v>
      </c>
      <c r="O101" s="123">
        <v>8021.9186270825512</v>
      </c>
      <c r="P101" s="123">
        <v>7015.1688697857953</v>
      </c>
      <c r="Q101" s="123">
        <v>16987.342574492886</v>
      </c>
      <c r="R101" s="123">
        <v>24601.595208515111</v>
      </c>
      <c r="S101" s="176">
        <v>20794.468891503999</v>
      </c>
      <c r="T101" s="9" t="s">
        <v>1410</v>
      </c>
    </row>
    <row r="102" spans="1:20" hidden="1" x14ac:dyDescent="0.2">
      <c r="A102" s="36">
        <v>101</v>
      </c>
      <c r="B102" s="37" t="s">
        <v>252</v>
      </c>
      <c r="C102" s="37" t="s">
        <v>252</v>
      </c>
      <c r="D102" s="37" t="s">
        <v>251</v>
      </c>
      <c r="E102" s="37" t="s">
        <v>617</v>
      </c>
      <c r="F102" s="37" t="s">
        <v>16</v>
      </c>
      <c r="G102" s="37" t="s">
        <v>17</v>
      </c>
      <c r="H102" s="123">
        <v>6405.2893147104633</v>
      </c>
      <c r="I102" s="123">
        <v>10398.429595263504</v>
      </c>
      <c r="J102" s="123">
        <v>8401.8594549869831</v>
      </c>
      <c r="K102" s="123">
        <v>5307.2320476056548</v>
      </c>
      <c r="L102" s="123">
        <v>9125.2199826892702</v>
      </c>
      <c r="M102" s="123">
        <v>7216.226015147462</v>
      </c>
      <c r="N102" s="123">
        <v>3629.8510676856449</v>
      </c>
      <c r="O102" s="123">
        <v>6270.4934817494131</v>
      </c>
      <c r="P102" s="123">
        <v>4950.172274717529</v>
      </c>
      <c r="Q102" s="123">
        <v>12449.064100498668</v>
      </c>
      <c r="R102" s="123">
        <v>20209.971824170334</v>
      </c>
      <c r="S102" s="176">
        <v>16329.517962334501</v>
      </c>
      <c r="T102" s="9" t="s">
        <v>1410</v>
      </c>
    </row>
    <row r="103" spans="1:20" hidden="1" x14ac:dyDescent="0.2">
      <c r="A103" s="36">
        <v>102</v>
      </c>
      <c r="B103" s="37" t="s">
        <v>254</v>
      </c>
      <c r="C103" s="37" t="s">
        <v>254</v>
      </c>
      <c r="D103" s="37" t="s">
        <v>253</v>
      </c>
      <c r="E103" s="37" t="s">
        <v>617</v>
      </c>
      <c r="F103" s="37" t="s">
        <v>20</v>
      </c>
      <c r="G103" s="37" t="s">
        <v>17</v>
      </c>
      <c r="H103" s="123">
        <v>5425.6936096922182</v>
      </c>
      <c r="I103" s="123">
        <v>8736.2819220739984</v>
      </c>
      <c r="J103" s="123">
        <v>7080.9877658831083</v>
      </c>
      <c r="K103" s="123">
        <v>5167.5970768128882</v>
      </c>
      <c r="L103" s="123">
        <v>8424.8595743042333</v>
      </c>
      <c r="M103" s="123">
        <v>6796.2283255585608</v>
      </c>
      <c r="N103" s="123">
        <v>3695.4381632390887</v>
      </c>
      <c r="O103" s="123">
        <v>5762.8190727858746</v>
      </c>
      <c r="P103" s="123">
        <v>4729.1286180124816</v>
      </c>
      <c r="Q103" s="123">
        <v>10386.442901044386</v>
      </c>
      <c r="R103" s="123">
        <v>16753.260753767645</v>
      </c>
      <c r="S103" s="176">
        <v>13569.851827406015</v>
      </c>
      <c r="T103" s="9" t="s">
        <v>1411</v>
      </c>
    </row>
    <row r="104" spans="1:20" hidden="1" x14ac:dyDescent="0.2">
      <c r="A104" s="36">
        <v>103</v>
      </c>
      <c r="B104" s="37" t="s">
        <v>256</v>
      </c>
      <c r="C104" s="37" t="s">
        <v>256</v>
      </c>
      <c r="D104" s="37" t="s">
        <v>255</v>
      </c>
      <c r="E104" s="37" t="s">
        <v>617</v>
      </c>
      <c r="F104" s="37" t="s">
        <v>35</v>
      </c>
      <c r="G104" s="37" t="s">
        <v>17</v>
      </c>
      <c r="H104" s="123">
        <v>7670.7684813006144</v>
      </c>
      <c r="I104" s="123">
        <v>12131.984290952329</v>
      </c>
      <c r="J104" s="123">
        <v>9901.3763861264706</v>
      </c>
      <c r="K104" s="123">
        <v>7213.3991835913494</v>
      </c>
      <c r="L104" s="123">
        <v>11584.189302814959</v>
      </c>
      <c r="M104" s="123">
        <v>9398.7942432031541</v>
      </c>
      <c r="N104" s="123">
        <v>4770.4325424535291</v>
      </c>
      <c r="O104" s="123">
        <v>7483.5384305793332</v>
      </c>
      <c r="P104" s="123">
        <v>6126.9854865164307</v>
      </c>
      <c r="Q104" s="123">
        <v>15324.201025833489</v>
      </c>
      <c r="R104" s="123">
        <v>24236.550297407099</v>
      </c>
      <c r="S104" s="176">
        <v>19780.375661620295</v>
      </c>
      <c r="T104" s="9" t="s">
        <v>1410</v>
      </c>
    </row>
    <row r="105" spans="1:20" hidden="1" x14ac:dyDescent="0.2">
      <c r="A105" s="36">
        <v>104</v>
      </c>
      <c r="B105" s="37" t="s">
        <v>258</v>
      </c>
      <c r="C105" s="37" t="s">
        <v>258</v>
      </c>
      <c r="D105" s="37" t="s">
        <v>257</v>
      </c>
      <c r="E105" s="37" t="s">
        <v>617</v>
      </c>
      <c r="F105" s="37" t="s">
        <v>35</v>
      </c>
      <c r="G105" s="37" t="s">
        <v>17</v>
      </c>
      <c r="H105" s="123">
        <v>12999.592620367144</v>
      </c>
      <c r="I105" s="123">
        <v>19794.274144344454</v>
      </c>
      <c r="J105" s="123">
        <v>16396.933382355797</v>
      </c>
      <c r="K105" s="123">
        <v>13428.77708399041</v>
      </c>
      <c r="L105" s="123">
        <v>20289.696479823811</v>
      </c>
      <c r="M105" s="123">
        <v>16859.236781907111</v>
      </c>
      <c r="N105" s="123">
        <v>11285.303700530563</v>
      </c>
      <c r="O105" s="123">
        <v>14803.337401329376</v>
      </c>
      <c r="P105" s="123">
        <v>13044.32055092997</v>
      </c>
      <c r="Q105" s="123">
        <v>25354.150193821115</v>
      </c>
      <c r="R105" s="123">
        <v>38608.497586767815</v>
      </c>
      <c r="S105" s="176">
        <v>31981.323890294465</v>
      </c>
      <c r="T105" s="9" t="s">
        <v>1411</v>
      </c>
    </row>
    <row r="106" spans="1:20" hidden="1" x14ac:dyDescent="0.2">
      <c r="A106" s="36">
        <v>105</v>
      </c>
      <c r="B106" s="37" t="s">
        <v>260</v>
      </c>
      <c r="C106" s="37" t="s">
        <v>260</v>
      </c>
      <c r="D106" s="37" t="s">
        <v>259</v>
      </c>
      <c r="E106" s="37" t="s">
        <v>617</v>
      </c>
      <c r="F106" s="37" t="s">
        <v>4</v>
      </c>
      <c r="G106" s="37" t="s">
        <v>5</v>
      </c>
      <c r="H106" s="123">
        <v>10893.395300954882</v>
      </c>
      <c r="I106" s="123">
        <v>16719.198342065934</v>
      </c>
      <c r="J106" s="123">
        <v>13806.296821510408</v>
      </c>
      <c r="K106" s="123">
        <v>11131.456356347258</v>
      </c>
      <c r="L106" s="123">
        <v>16990.24824973154</v>
      </c>
      <c r="M106" s="123">
        <v>14060.852303039399</v>
      </c>
      <c r="N106" s="123">
        <v>9174.6663092989256</v>
      </c>
      <c r="O106" s="123">
        <v>12289.293387428674</v>
      </c>
      <c r="P106" s="123">
        <v>10731.979848363801</v>
      </c>
      <c r="Q106" s="123">
        <v>21191.836313828615</v>
      </c>
      <c r="R106" s="123">
        <v>32530.856312715085</v>
      </c>
      <c r="S106" s="176">
        <v>26861.34631327185</v>
      </c>
      <c r="T106" s="9" t="s">
        <v>1411</v>
      </c>
    </row>
    <row r="107" spans="1:20" hidden="1" x14ac:dyDescent="0.2">
      <c r="A107" s="36">
        <v>106</v>
      </c>
      <c r="B107" s="37" t="s">
        <v>262</v>
      </c>
      <c r="C107" s="37" t="s">
        <v>262</v>
      </c>
      <c r="D107" s="37" t="s">
        <v>261</v>
      </c>
      <c r="E107" s="37" t="s">
        <v>617</v>
      </c>
      <c r="F107" s="37" t="s">
        <v>35</v>
      </c>
      <c r="G107" s="37" t="s">
        <v>5</v>
      </c>
      <c r="H107" s="123">
        <v>11712.538331944665</v>
      </c>
      <c r="I107" s="123">
        <v>17915.157946603213</v>
      </c>
      <c r="J107" s="123">
        <v>14813.848139273938</v>
      </c>
      <c r="K107" s="123">
        <v>12024.931173095383</v>
      </c>
      <c r="L107" s="123">
        <v>18273.470860871246</v>
      </c>
      <c r="M107" s="123">
        <v>15149.201016983316</v>
      </c>
      <c r="N107" s="123">
        <v>9995.5361746429317</v>
      </c>
      <c r="O107" s="123">
        <v>13267.056303850488</v>
      </c>
      <c r="P107" s="123">
        <v>11631.296239246709</v>
      </c>
      <c r="Q107" s="123">
        <v>22810.644948785633</v>
      </c>
      <c r="R107" s="123">
        <v>34894.574777557398</v>
      </c>
      <c r="S107" s="176">
        <v>28852.609863171514</v>
      </c>
      <c r="T107" s="9" t="s">
        <v>1411</v>
      </c>
    </row>
    <row r="108" spans="1:20" hidden="1" x14ac:dyDescent="0.2">
      <c r="A108" s="36">
        <v>107</v>
      </c>
      <c r="B108" s="37" t="s">
        <v>264</v>
      </c>
      <c r="C108" s="37" t="s">
        <v>264</v>
      </c>
      <c r="D108" s="37" t="s">
        <v>263</v>
      </c>
      <c r="E108" s="37" t="s">
        <v>617</v>
      </c>
      <c r="F108" s="37" t="s">
        <v>28</v>
      </c>
      <c r="G108" s="37" t="s">
        <v>5</v>
      </c>
      <c r="H108" s="123">
        <v>10084.979072568865</v>
      </c>
      <c r="I108" s="123">
        <v>13938.855334571615</v>
      </c>
      <c r="J108" s="123">
        <v>12011.91720357024</v>
      </c>
      <c r="K108" s="123">
        <v>10055.579425722022</v>
      </c>
      <c r="L108" s="123">
        <v>13904.662351240133</v>
      </c>
      <c r="M108" s="123">
        <v>11980.120888481077</v>
      </c>
      <c r="N108" s="123">
        <v>9262.2412783153559</v>
      </c>
      <c r="O108" s="123">
        <v>10483.976856486119</v>
      </c>
      <c r="P108" s="123">
        <v>9873.1090674007373</v>
      </c>
      <c r="Q108" s="123">
        <v>19948.290305122664</v>
      </c>
      <c r="R108" s="123">
        <v>27571.334628889344</v>
      </c>
      <c r="S108" s="176">
        <v>23759.812467006006</v>
      </c>
      <c r="T108" s="9" t="s">
        <v>1410</v>
      </c>
    </row>
    <row r="109" spans="1:20" hidden="1" x14ac:dyDescent="0.2">
      <c r="A109" s="36">
        <v>108</v>
      </c>
      <c r="B109" s="37" t="s">
        <v>268</v>
      </c>
      <c r="C109" s="37" t="s">
        <v>268</v>
      </c>
      <c r="D109" s="37" t="s">
        <v>267</v>
      </c>
      <c r="E109" s="37" t="s">
        <v>617</v>
      </c>
      <c r="F109" s="37" t="s">
        <v>35</v>
      </c>
      <c r="G109" s="37" t="s">
        <v>17</v>
      </c>
      <c r="H109" s="123">
        <v>4442.5610450190898</v>
      </c>
      <c r="I109" s="123">
        <v>7300.8954403829148</v>
      </c>
      <c r="J109" s="123">
        <v>5871.7282427010023</v>
      </c>
      <c r="K109" s="123">
        <v>4095.251766130028</v>
      </c>
      <c r="L109" s="123">
        <v>6884.7403411442456</v>
      </c>
      <c r="M109" s="123">
        <v>5489.9960536371364</v>
      </c>
      <c r="N109" s="123">
        <v>2710.2330580898697</v>
      </c>
      <c r="O109" s="123">
        <v>4589.3114833938989</v>
      </c>
      <c r="P109" s="123">
        <v>3649.7722707418843</v>
      </c>
      <c r="Q109" s="123">
        <v>8443.554510628288</v>
      </c>
      <c r="R109" s="123">
        <v>13916.334223735741</v>
      </c>
      <c r="S109" s="176">
        <v>11179.944367182015</v>
      </c>
      <c r="T109" s="9" t="s">
        <v>1411</v>
      </c>
    </row>
    <row r="110" spans="1:20" hidden="1" x14ac:dyDescent="0.2">
      <c r="A110" s="36">
        <v>109</v>
      </c>
      <c r="B110" s="37" t="s">
        <v>270</v>
      </c>
      <c r="C110" s="37" t="s">
        <v>270</v>
      </c>
      <c r="D110" s="37" t="s">
        <v>269</v>
      </c>
      <c r="E110" s="37" t="s">
        <v>617</v>
      </c>
      <c r="F110" s="37" t="s">
        <v>28</v>
      </c>
      <c r="G110" s="37" t="s">
        <v>17</v>
      </c>
      <c r="H110" s="123">
        <v>7490.7085605149514</v>
      </c>
      <c r="I110" s="123">
        <v>15372.446398720091</v>
      </c>
      <c r="J110" s="123">
        <v>11431.577479617521</v>
      </c>
      <c r="K110" s="123">
        <v>7480.5024180505143</v>
      </c>
      <c r="L110" s="123">
        <v>15360.113500504784</v>
      </c>
      <c r="M110" s="123">
        <v>11420.307959277648</v>
      </c>
      <c r="N110" s="123">
        <v>6907.3603756087487</v>
      </c>
      <c r="O110" s="123">
        <v>12772.790345830797</v>
      </c>
      <c r="P110" s="123">
        <v>9840.075360719773</v>
      </c>
      <c r="Q110" s="123">
        <v>14101.483586426211</v>
      </c>
      <c r="R110" s="123">
        <v>28939.091518982532</v>
      </c>
      <c r="S110" s="176">
        <v>21520.287552704373</v>
      </c>
      <c r="T110" s="9" t="s">
        <v>1410</v>
      </c>
    </row>
    <row r="111" spans="1:20" hidden="1" x14ac:dyDescent="0.2">
      <c r="A111" s="36">
        <v>110</v>
      </c>
      <c r="B111" s="37" t="s">
        <v>272</v>
      </c>
      <c r="C111" s="37" t="s">
        <v>272</v>
      </c>
      <c r="D111" s="37" t="s">
        <v>271</v>
      </c>
      <c r="E111" s="37" t="s">
        <v>617</v>
      </c>
      <c r="F111" s="37" t="s">
        <v>16</v>
      </c>
      <c r="G111" s="37" t="s">
        <v>11</v>
      </c>
      <c r="H111" s="123">
        <v>8055.450918523059</v>
      </c>
      <c r="I111" s="123">
        <v>12575.762198550374</v>
      </c>
      <c r="J111" s="123">
        <v>10315.606558536716</v>
      </c>
      <c r="K111" s="123">
        <v>8035.9873831560872</v>
      </c>
      <c r="L111" s="123">
        <v>12544.486932207908</v>
      </c>
      <c r="M111" s="123">
        <v>10290.237157681997</v>
      </c>
      <c r="N111" s="123">
        <v>6330.7392600194826</v>
      </c>
      <c r="O111" s="123">
        <v>8901.8058900906726</v>
      </c>
      <c r="P111" s="123">
        <v>7616.2725750550781</v>
      </c>
      <c r="Q111" s="123">
        <v>15583.427650133704</v>
      </c>
      <c r="R111" s="123">
        <v>24341.686308004017</v>
      </c>
      <c r="S111" s="176">
        <v>19962.556979068861</v>
      </c>
      <c r="T111" s="9" t="s">
        <v>1411</v>
      </c>
    </row>
    <row r="112" spans="1:20" hidden="1" x14ac:dyDescent="0.2">
      <c r="A112" s="36">
        <v>111</v>
      </c>
      <c r="B112" s="37" t="s">
        <v>274</v>
      </c>
      <c r="C112" s="37" t="s">
        <v>274</v>
      </c>
      <c r="D112" s="37" t="s">
        <v>273</v>
      </c>
      <c r="E112" s="37" t="s">
        <v>617</v>
      </c>
      <c r="F112" s="37" t="s">
        <v>28</v>
      </c>
      <c r="G112" s="37" t="s">
        <v>21</v>
      </c>
      <c r="H112" s="123">
        <v>5611.2164680669639</v>
      </c>
      <c r="I112" s="123">
        <v>9007.1477366392355</v>
      </c>
      <c r="J112" s="123">
        <v>7309.1821023530993</v>
      </c>
      <c r="K112" s="123">
        <v>5369.9549015369466</v>
      </c>
      <c r="L112" s="123">
        <v>8715.4890709161773</v>
      </c>
      <c r="M112" s="123">
        <v>7042.721986226562</v>
      </c>
      <c r="N112" s="123">
        <v>3881.3521221093706</v>
      </c>
      <c r="O112" s="123">
        <v>5984.2668104883087</v>
      </c>
      <c r="P112" s="123">
        <v>4932.8094662988397</v>
      </c>
      <c r="Q112" s="123">
        <v>10753.077290591786</v>
      </c>
      <c r="R112" s="123">
        <v>17288.605363195424</v>
      </c>
      <c r="S112" s="176">
        <v>14020.841326893606</v>
      </c>
      <c r="T112" s="9" t="s">
        <v>1411</v>
      </c>
    </row>
    <row r="113" spans="1:20" hidden="1" x14ac:dyDescent="0.2">
      <c r="A113" s="36">
        <v>112</v>
      </c>
      <c r="B113" s="37" t="s">
        <v>276</v>
      </c>
      <c r="C113" s="37" t="s">
        <v>276</v>
      </c>
      <c r="D113" s="37" t="s">
        <v>275</v>
      </c>
      <c r="E113" s="37" t="s">
        <v>617</v>
      </c>
      <c r="F113" s="37" t="s">
        <v>4</v>
      </c>
      <c r="G113" s="37" t="s">
        <v>21</v>
      </c>
      <c r="H113" s="123">
        <v>13189.574468379684</v>
      </c>
      <c r="I113" s="123">
        <v>20071.650142457744</v>
      </c>
      <c r="J113" s="123">
        <v>16630.612305418712</v>
      </c>
      <c r="K113" s="123">
        <v>13635.998522025928</v>
      </c>
      <c r="L113" s="123">
        <v>20587.311174514223</v>
      </c>
      <c r="M113" s="123">
        <v>17111.654848270075</v>
      </c>
      <c r="N113" s="123">
        <v>11475.686049028875</v>
      </c>
      <c r="O113" s="123">
        <v>15030.107573023926</v>
      </c>
      <c r="P113" s="123">
        <v>13252.8968110264</v>
      </c>
      <c r="Q113" s="123">
        <v>25729.596537637506</v>
      </c>
      <c r="R113" s="123">
        <v>39156.709053072424</v>
      </c>
      <c r="S113" s="176">
        <v>32443.152795354967</v>
      </c>
      <c r="T113" s="9" t="s">
        <v>1411</v>
      </c>
    </row>
    <row r="114" spans="1:20" hidden="1" x14ac:dyDescent="0.2">
      <c r="A114" s="36">
        <v>113</v>
      </c>
      <c r="B114" s="37" t="s">
        <v>282</v>
      </c>
      <c r="C114" s="37" t="s">
        <v>282</v>
      </c>
      <c r="D114" s="37" t="s">
        <v>281</v>
      </c>
      <c r="E114" s="37" t="s">
        <v>617</v>
      </c>
      <c r="F114" s="37" t="s">
        <v>20</v>
      </c>
      <c r="G114" s="37" t="s">
        <v>5</v>
      </c>
      <c r="H114" s="123">
        <v>10174.826618747822</v>
      </c>
      <c r="I114" s="123">
        <v>15670.078610232498</v>
      </c>
      <c r="J114" s="123">
        <v>12922.452614490161</v>
      </c>
      <c r="K114" s="123">
        <v>10347.68234208246</v>
      </c>
      <c r="L114" s="123">
        <v>15864.579659777477</v>
      </c>
      <c r="M114" s="123">
        <v>13106.131000929969</v>
      </c>
      <c r="N114" s="123">
        <v>8454.5828133910072</v>
      </c>
      <c r="O114" s="123">
        <v>11431.580163017539</v>
      </c>
      <c r="P114" s="123">
        <v>9943.0814882042723</v>
      </c>
      <c r="Q114" s="123">
        <v>19771.784938721466</v>
      </c>
      <c r="R114" s="123">
        <v>30457.355107024632</v>
      </c>
      <c r="S114" s="176">
        <v>25114.570022873049</v>
      </c>
      <c r="T114" s="9" t="s">
        <v>1411</v>
      </c>
    </row>
    <row r="115" spans="1:20" hidden="1" x14ac:dyDescent="0.2">
      <c r="A115" s="36">
        <v>114</v>
      </c>
      <c r="B115" s="37" t="s">
        <v>284</v>
      </c>
      <c r="C115" s="37" t="s">
        <v>284</v>
      </c>
      <c r="D115" s="37" t="s">
        <v>283</v>
      </c>
      <c r="E115" s="37" t="s">
        <v>617</v>
      </c>
      <c r="F115" s="37" t="s">
        <v>10</v>
      </c>
      <c r="G115" s="37" t="s">
        <v>17</v>
      </c>
      <c r="H115" s="123">
        <v>4930.3604014747461</v>
      </c>
      <c r="I115" s="123">
        <v>8872.9232197511192</v>
      </c>
      <c r="J115" s="123">
        <v>6901.6418106129331</v>
      </c>
      <c r="K115" s="123">
        <v>4830.8073883100033</v>
      </c>
      <c r="L115" s="123">
        <v>8750.2566137124741</v>
      </c>
      <c r="M115" s="123">
        <v>6790.5320010112391</v>
      </c>
      <c r="N115" s="123">
        <v>2932.9382914835001</v>
      </c>
      <c r="O115" s="123">
        <v>5757.8778739903282</v>
      </c>
      <c r="P115" s="123">
        <v>4345.4080827369144</v>
      </c>
      <c r="Q115" s="123">
        <v>9556.1231373463834</v>
      </c>
      <c r="R115" s="123">
        <v>17197.677242986014</v>
      </c>
      <c r="S115" s="176">
        <v>13376.900190166198</v>
      </c>
      <c r="T115" s="9" t="s">
        <v>1410</v>
      </c>
    </row>
    <row r="116" spans="1:20" hidden="1" x14ac:dyDescent="0.2">
      <c r="A116" s="36">
        <v>115</v>
      </c>
      <c r="B116" s="37" t="s">
        <v>289</v>
      </c>
      <c r="C116" s="37" t="s">
        <v>289</v>
      </c>
      <c r="D116" s="37" t="s">
        <v>288</v>
      </c>
      <c r="E116" s="37" t="s">
        <v>617</v>
      </c>
      <c r="F116" s="37" t="s">
        <v>16</v>
      </c>
      <c r="G116" s="37" t="s">
        <v>17</v>
      </c>
      <c r="H116" s="123">
        <v>6966.921287556318</v>
      </c>
      <c r="I116" s="123">
        <v>10986.494613126297</v>
      </c>
      <c r="J116" s="123">
        <v>8976.7079503413079</v>
      </c>
      <c r="K116" s="123">
        <v>6848.6809229183209</v>
      </c>
      <c r="L116" s="123">
        <v>10839.258684505819</v>
      </c>
      <c r="M116" s="123">
        <v>8843.9698037120706</v>
      </c>
      <c r="N116" s="123">
        <v>5239.9149011587942</v>
      </c>
      <c r="O116" s="123">
        <v>7602.4920141005869</v>
      </c>
      <c r="P116" s="123">
        <v>6421.2034576296901</v>
      </c>
      <c r="Q116" s="123">
        <v>13432.251238504661</v>
      </c>
      <c r="R116" s="123">
        <v>21200.626089088262</v>
      </c>
      <c r="S116" s="176">
        <v>17316.438663796464</v>
      </c>
      <c r="T116" s="9" t="s">
        <v>1411</v>
      </c>
    </row>
    <row r="117" spans="1:20" hidden="1" x14ac:dyDescent="0.2">
      <c r="A117" s="36">
        <v>116</v>
      </c>
      <c r="B117" s="37" t="s">
        <v>293</v>
      </c>
      <c r="C117" s="37" t="s">
        <v>293</v>
      </c>
      <c r="D117" s="37" t="s">
        <v>292</v>
      </c>
      <c r="E117" s="37" t="s">
        <v>617</v>
      </c>
      <c r="F117" s="37" t="s">
        <v>20</v>
      </c>
      <c r="G117" s="37" t="s">
        <v>5</v>
      </c>
      <c r="H117" s="123">
        <v>9108.9561733396004</v>
      </c>
      <c r="I117" s="123">
        <v>14125.525479417294</v>
      </c>
      <c r="J117" s="123">
        <v>11617.240826378447</v>
      </c>
      <c r="K117" s="123">
        <v>9507.074014202175</v>
      </c>
      <c r="L117" s="123">
        <v>14591.097614870509</v>
      </c>
      <c r="M117" s="123">
        <v>12049.085814536342</v>
      </c>
      <c r="N117" s="123">
        <v>7328.3506056808701</v>
      </c>
      <c r="O117" s="123">
        <v>10156.652088554722</v>
      </c>
      <c r="P117" s="123">
        <v>8742.5013471177954</v>
      </c>
      <c r="Q117" s="123">
        <v>17675.018558748161</v>
      </c>
      <c r="R117" s="123">
        <v>27409.169640261316</v>
      </c>
      <c r="S117" s="176">
        <v>22542.094099504739</v>
      </c>
      <c r="T117" s="9" t="s">
        <v>1410</v>
      </c>
    </row>
    <row r="118" spans="1:20" hidden="1" x14ac:dyDescent="0.2">
      <c r="A118" s="36">
        <v>117</v>
      </c>
      <c r="B118" s="37" t="s">
        <v>295</v>
      </c>
      <c r="C118" s="37" t="s">
        <v>295</v>
      </c>
      <c r="D118" s="37" t="s">
        <v>294</v>
      </c>
      <c r="E118" s="37" t="s">
        <v>617</v>
      </c>
      <c r="F118" s="37" t="s">
        <v>20</v>
      </c>
      <c r="G118" s="37" t="s">
        <v>5</v>
      </c>
      <c r="H118" s="123">
        <v>17480.491963885732</v>
      </c>
      <c r="I118" s="123">
        <v>25291.499419992244</v>
      </c>
      <c r="J118" s="123">
        <v>21385.995691938988</v>
      </c>
      <c r="K118" s="123">
        <v>18553.91825467379</v>
      </c>
      <c r="L118" s="123">
        <v>26558.607825569528</v>
      </c>
      <c r="M118" s="123">
        <v>22556.263040121659</v>
      </c>
      <c r="N118" s="123">
        <v>17388.82754107373</v>
      </c>
      <c r="O118" s="123">
        <v>20424.508892067031</v>
      </c>
      <c r="P118" s="123">
        <v>18906.668216570382</v>
      </c>
      <c r="Q118" s="123">
        <v>34160.377395825497</v>
      </c>
      <c r="R118" s="123">
        <v>49424.648166548839</v>
      </c>
      <c r="S118" s="176">
        <v>41792.512781187164</v>
      </c>
      <c r="T118" s="9" t="s">
        <v>1410</v>
      </c>
    </row>
    <row r="119" spans="1:20" hidden="1" x14ac:dyDescent="0.2">
      <c r="A119" s="36">
        <v>118</v>
      </c>
      <c r="B119" s="37" t="s">
        <v>297</v>
      </c>
      <c r="C119" s="37" t="s">
        <v>297</v>
      </c>
      <c r="D119" s="37" t="s">
        <v>296</v>
      </c>
      <c r="E119" s="37" t="s">
        <v>617</v>
      </c>
      <c r="F119" s="37" t="s">
        <v>20</v>
      </c>
      <c r="G119" s="37" t="s">
        <v>5</v>
      </c>
      <c r="H119" s="123">
        <v>8993.7495543410296</v>
      </c>
      <c r="I119" s="123">
        <v>13849.832097179051</v>
      </c>
      <c r="J119" s="123">
        <v>11421.790825760039</v>
      </c>
      <c r="K119" s="123">
        <v>9360.8586856673119</v>
      </c>
      <c r="L119" s="123">
        <v>14271.498963175944</v>
      </c>
      <c r="M119" s="123">
        <v>11816.178824421628</v>
      </c>
      <c r="N119" s="123">
        <v>6904.1653956682521</v>
      </c>
      <c r="O119" s="123">
        <v>9693.1015038591031</v>
      </c>
      <c r="P119" s="123">
        <v>8298.6334497636781</v>
      </c>
      <c r="Q119" s="123">
        <v>17375.024764031434</v>
      </c>
      <c r="R119" s="123">
        <v>26756.49062854021</v>
      </c>
      <c r="S119" s="176">
        <v>22065.757696285822</v>
      </c>
      <c r="T119" s="9" t="s">
        <v>1410</v>
      </c>
    </row>
    <row r="120" spans="1:20" hidden="1" x14ac:dyDescent="0.2">
      <c r="A120" s="36">
        <v>119</v>
      </c>
      <c r="B120" s="37" t="s">
        <v>299</v>
      </c>
      <c r="C120" s="37" t="s">
        <v>299</v>
      </c>
      <c r="D120" s="37" t="s">
        <v>298</v>
      </c>
      <c r="E120" s="37" t="s">
        <v>617</v>
      </c>
      <c r="F120" s="37" t="s">
        <v>35</v>
      </c>
      <c r="G120" s="37" t="s">
        <v>5</v>
      </c>
      <c r="H120" s="123">
        <v>10356.000562380328</v>
      </c>
      <c r="I120" s="123">
        <v>15934.594952045696</v>
      </c>
      <c r="J120" s="123">
        <v>13145.297757213011</v>
      </c>
      <c r="K120" s="123">
        <v>10545.296616955793</v>
      </c>
      <c r="L120" s="123">
        <v>16148.396395345218</v>
      </c>
      <c r="M120" s="123">
        <v>13346.846506150505</v>
      </c>
      <c r="N120" s="123">
        <v>8636.1386895775613</v>
      </c>
      <c r="O120" s="123">
        <v>11647.836856664455</v>
      </c>
      <c r="P120" s="123">
        <v>10141.987773121007</v>
      </c>
      <c r="Q120" s="123">
        <v>20129.824906451082</v>
      </c>
      <c r="R120" s="123">
        <v>30980.150491604792</v>
      </c>
      <c r="S120" s="176">
        <v>25554.987699027937</v>
      </c>
      <c r="T120" s="9" t="s">
        <v>1411</v>
      </c>
    </row>
    <row r="121" spans="1:20" hidden="1" x14ac:dyDescent="0.2">
      <c r="A121" s="36">
        <v>120</v>
      </c>
      <c r="B121" s="37" t="s">
        <v>301</v>
      </c>
      <c r="C121" s="37" t="s">
        <v>301</v>
      </c>
      <c r="D121" s="37" t="s">
        <v>300</v>
      </c>
      <c r="E121" s="37" t="s">
        <v>617</v>
      </c>
      <c r="F121" s="37" t="s">
        <v>4</v>
      </c>
      <c r="G121" s="37" t="s">
        <v>5</v>
      </c>
      <c r="H121" s="123">
        <v>11408.888953144291</v>
      </c>
      <c r="I121" s="123">
        <v>17471.825857762411</v>
      </c>
      <c r="J121" s="123">
        <v>14440.357405453351</v>
      </c>
      <c r="K121" s="123">
        <v>11693.727631326217</v>
      </c>
      <c r="L121" s="123">
        <v>17797.791115095533</v>
      </c>
      <c r="M121" s="123">
        <v>14745.759373210876</v>
      </c>
      <c r="N121" s="123">
        <v>9691.2466729835287</v>
      </c>
      <c r="O121" s="123">
        <v>12904.607877930559</v>
      </c>
      <c r="P121" s="123">
        <v>11297.927275457045</v>
      </c>
      <c r="Q121" s="123">
        <v>22210.566308297864</v>
      </c>
      <c r="R121" s="123">
        <v>34018.364376742436</v>
      </c>
      <c r="S121" s="176">
        <v>28114.46534252015</v>
      </c>
      <c r="T121" s="9" t="s">
        <v>1411</v>
      </c>
    </row>
    <row r="122" spans="1:20" hidden="1" x14ac:dyDescent="0.2">
      <c r="A122" s="36">
        <v>121</v>
      </c>
      <c r="B122" s="37" t="s">
        <v>303</v>
      </c>
      <c r="C122" s="37" t="s">
        <v>303</v>
      </c>
      <c r="D122" s="37" t="s">
        <v>302</v>
      </c>
      <c r="E122" s="37" t="s">
        <v>617</v>
      </c>
      <c r="F122" s="37" t="s">
        <v>28</v>
      </c>
      <c r="G122" s="37" t="s">
        <v>17</v>
      </c>
      <c r="H122" s="123">
        <v>4731.5814669900883</v>
      </c>
      <c r="I122" s="123">
        <v>7726.3007428521587</v>
      </c>
      <c r="J122" s="123">
        <v>6228.941104921123</v>
      </c>
      <c r="K122" s="123">
        <v>4522.0003350551451</v>
      </c>
      <c r="L122" s="123">
        <v>7479.3423879659367</v>
      </c>
      <c r="M122" s="123">
        <v>6000.6713615105409</v>
      </c>
      <c r="N122" s="123">
        <v>3026.8307098980881</v>
      </c>
      <c r="O122" s="123">
        <v>4987.826033086696</v>
      </c>
      <c r="P122" s="123">
        <v>4007.3283714923919</v>
      </c>
      <c r="Q122" s="123">
        <v>8990.3833137985257</v>
      </c>
      <c r="R122" s="123">
        <v>14680.589515478528</v>
      </c>
      <c r="S122" s="176">
        <v>11835.486414638526</v>
      </c>
      <c r="T122" s="9" t="s">
        <v>1410</v>
      </c>
    </row>
    <row r="123" spans="1:20" hidden="1" x14ac:dyDescent="0.2">
      <c r="A123" s="36">
        <v>122</v>
      </c>
      <c r="B123" s="37" t="s">
        <v>305</v>
      </c>
      <c r="C123" s="37" t="s">
        <v>305</v>
      </c>
      <c r="D123" s="37" t="s">
        <v>304</v>
      </c>
      <c r="E123" s="37" t="s">
        <v>617</v>
      </c>
      <c r="F123" s="37" t="s">
        <v>20</v>
      </c>
      <c r="G123" s="37" t="s">
        <v>5</v>
      </c>
      <c r="H123" s="123">
        <v>10174.826618747822</v>
      </c>
      <c r="I123" s="123">
        <v>15670.078610232498</v>
      </c>
      <c r="J123" s="123">
        <v>12922.452614490161</v>
      </c>
      <c r="K123" s="123">
        <v>10347.68234208246</v>
      </c>
      <c r="L123" s="123">
        <v>15864.579659777477</v>
      </c>
      <c r="M123" s="123">
        <v>13106.131000929969</v>
      </c>
      <c r="N123" s="123">
        <v>8454.5828133910072</v>
      </c>
      <c r="O123" s="123">
        <v>11431.580163017539</v>
      </c>
      <c r="P123" s="123">
        <v>9943.0814882042723</v>
      </c>
      <c r="Q123" s="123">
        <v>19771.784938721466</v>
      </c>
      <c r="R123" s="123">
        <v>30457.355107024632</v>
      </c>
      <c r="S123" s="176">
        <v>25114.570022873049</v>
      </c>
      <c r="T123" s="9" t="s">
        <v>1411</v>
      </c>
    </row>
    <row r="124" spans="1:20" hidden="1" x14ac:dyDescent="0.2">
      <c r="A124" s="36">
        <v>123</v>
      </c>
      <c r="B124" s="37" t="s">
        <v>307</v>
      </c>
      <c r="C124" s="37" t="s">
        <v>307</v>
      </c>
      <c r="D124" s="37" t="s">
        <v>306</v>
      </c>
      <c r="E124" s="37" t="s">
        <v>617</v>
      </c>
      <c r="F124" s="37" t="s">
        <v>20</v>
      </c>
      <c r="G124" s="37" t="s">
        <v>21</v>
      </c>
      <c r="H124" s="123">
        <v>6936.6756974750115</v>
      </c>
      <c r="I124" s="123">
        <v>10244.764650002762</v>
      </c>
      <c r="J124" s="123">
        <v>8590.7201737388859</v>
      </c>
      <c r="K124" s="123">
        <v>7539.4809999246581</v>
      </c>
      <c r="L124" s="123">
        <v>10952.621285097193</v>
      </c>
      <c r="M124" s="123">
        <v>9246.0511425109253</v>
      </c>
      <c r="N124" s="123">
        <v>6506.5009888743807</v>
      </c>
      <c r="O124" s="123">
        <v>8014.038945954092</v>
      </c>
      <c r="P124" s="123">
        <v>7260.2699674142368</v>
      </c>
      <c r="Q124" s="123">
        <v>13810.227646103001</v>
      </c>
      <c r="R124" s="123">
        <v>20396.301941690497</v>
      </c>
      <c r="S124" s="176">
        <v>17103.264793896749</v>
      </c>
      <c r="T124" s="9" t="s">
        <v>1410</v>
      </c>
    </row>
    <row r="125" spans="1:20" hidden="1" x14ac:dyDescent="0.2">
      <c r="A125" s="36">
        <v>124</v>
      </c>
      <c r="B125" s="37" t="s">
        <v>309</v>
      </c>
      <c r="C125" s="37" t="s">
        <v>309</v>
      </c>
      <c r="D125" s="37" t="s">
        <v>308</v>
      </c>
      <c r="E125" s="37" t="s">
        <v>617</v>
      </c>
      <c r="F125" s="37" t="s">
        <v>16</v>
      </c>
      <c r="G125" s="37" t="s">
        <v>11</v>
      </c>
      <c r="H125" s="123">
        <v>5677.3602918326778</v>
      </c>
      <c r="I125" s="123">
        <v>9103.7185897390227</v>
      </c>
      <c r="J125" s="123">
        <v>7390.5394407858503</v>
      </c>
      <c r="K125" s="123">
        <v>5442.1008376949858</v>
      </c>
      <c r="L125" s="123">
        <v>8819.106201297971</v>
      </c>
      <c r="M125" s="123">
        <v>7130.6035194964788</v>
      </c>
      <c r="N125" s="123">
        <v>3947.6353835836135</v>
      </c>
      <c r="O125" s="123">
        <v>6063.2188073701109</v>
      </c>
      <c r="P125" s="123">
        <v>5005.4270954768617</v>
      </c>
      <c r="Q125" s="123">
        <v>10883.792182875779</v>
      </c>
      <c r="R125" s="123">
        <v>17479.469927325794</v>
      </c>
      <c r="S125" s="176">
        <v>14181.631055100786</v>
      </c>
      <c r="T125" s="9" t="s">
        <v>1411</v>
      </c>
    </row>
    <row r="126" spans="1:20" hidden="1" x14ac:dyDescent="0.2">
      <c r="A126" s="36">
        <v>125</v>
      </c>
      <c r="B126" s="37" t="s">
        <v>311</v>
      </c>
      <c r="C126" s="37" t="s">
        <v>311</v>
      </c>
      <c r="D126" s="37" t="s">
        <v>310</v>
      </c>
      <c r="E126" s="37" t="s">
        <v>617</v>
      </c>
      <c r="F126" s="37" t="s">
        <v>10</v>
      </c>
      <c r="G126" s="37" t="s">
        <v>21</v>
      </c>
      <c r="H126" s="123">
        <v>8716.3460533778416</v>
      </c>
      <c r="I126" s="123">
        <v>13540.677792309963</v>
      </c>
      <c r="J126" s="123">
        <v>11128.511922843903</v>
      </c>
      <c r="K126" s="123">
        <v>8756.8543589644541</v>
      </c>
      <c r="L126" s="123">
        <v>13579.807442245259</v>
      </c>
      <c r="M126" s="123">
        <v>11168.330900604857</v>
      </c>
      <c r="N126" s="123">
        <v>6993.0276270452414</v>
      </c>
      <c r="O126" s="123">
        <v>9690.6775889975015</v>
      </c>
      <c r="P126" s="123">
        <v>8341.8526080213705</v>
      </c>
      <c r="Q126" s="123">
        <v>16889.503281163947</v>
      </c>
      <c r="R126" s="123">
        <v>26248.76477230238</v>
      </c>
      <c r="S126" s="176">
        <v>21569.134026733162</v>
      </c>
      <c r="T126" s="9" t="s">
        <v>1411</v>
      </c>
    </row>
    <row r="127" spans="1:20" hidden="1" x14ac:dyDescent="0.2">
      <c r="A127" s="36">
        <v>126</v>
      </c>
      <c r="B127" s="37" t="s">
        <v>314</v>
      </c>
      <c r="C127" s="37" t="s">
        <v>314</v>
      </c>
      <c r="D127" s="37" t="s">
        <v>313</v>
      </c>
      <c r="E127" s="37" t="s">
        <v>617</v>
      </c>
      <c r="F127" s="37" t="s">
        <v>4</v>
      </c>
      <c r="G127" s="37" t="s">
        <v>21</v>
      </c>
      <c r="H127" s="123">
        <v>9020.6980776945511</v>
      </c>
      <c r="I127" s="123">
        <v>13935.12644684402</v>
      </c>
      <c r="J127" s="123">
        <v>11477.912262269285</v>
      </c>
      <c r="K127" s="123">
        <v>9001.1602307282628</v>
      </c>
      <c r="L127" s="123">
        <v>13911.949445472063</v>
      </c>
      <c r="M127" s="123">
        <v>11456.554838100163</v>
      </c>
      <c r="N127" s="123">
        <v>6719.8262596076929</v>
      </c>
      <c r="O127" s="123">
        <v>9494.0768830855995</v>
      </c>
      <c r="P127" s="123">
        <v>8106.9515713466462</v>
      </c>
      <c r="Q127" s="123">
        <v>17747.321398056258</v>
      </c>
      <c r="R127" s="123">
        <v>27415.967771520925</v>
      </c>
      <c r="S127" s="176">
        <v>22581.644584788592</v>
      </c>
      <c r="T127" s="9" t="s">
        <v>1410</v>
      </c>
    </row>
    <row r="128" spans="1:20" hidden="1" x14ac:dyDescent="0.2">
      <c r="A128" s="36">
        <v>127</v>
      </c>
      <c r="B128" s="37" t="s">
        <v>316</v>
      </c>
      <c r="C128" s="37" t="s">
        <v>316</v>
      </c>
      <c r="D128" s="37" t="s">
        <v>315</v>
      </c>
      <c r="E128" s="37" t="s">
        <v>617</v>
      </c>
      <c r="F128" s="37" t="s">
        <v>35</v>
      </c>
      <c r="G128" s="37" t="s">
        <v>21</v>
      </c>
      <c r="H128" s="123">
        <v>15704.876467490756</v>
      </c>
      <c r="I128" s="123">
        <v>23744.024160599423</v>
      </c>
      <c r="J128" s="123">
        <v>19724.450314045091</v>
      </c>
      <c r="K128" s="123">
        <v>16379.547460001315</v>
      </c>
      <c r="L128" s="123">
        <v>24527.639391924764</v>
      </c>
      <c r="M128" s="123">
        <v>20453.593425963038</v>
      </c>
      <c r="N128" s="123">
        <v>13996.290553000503</v>
      </c>
      <c r="O128" s="123">
        <v>18032.475810669515</v>
      </c>
      <c r="P128" s="123">
        <v>16014.383181835008</v>
      </c>
      <c r="Q128" s="123">
        <v>30700.392163849025</v>
      </c>
      <c r="R128" s="123">
        <v>46414.86245855235</v>
      </c>
      <c r="S128" s="176">
        <v>38557.627311200689</v>
      </c>
      <c r="T128" s="9" t="s">
        <v>1411</v>
      </c>
    </row>
    <row r="129" spans="1:20" hidden="1" x14ac:dyDescent="0.2">
      <c r="A129" s="36">
        <v>128</v>
      </c>
      <c r="B129" s="37" t="s">
        <v>320</v>
      </c>
      <c r="C129" s="37" t="s">
        <v>320</v>
      </c>
      <c r="D129" s="37" t="s">
        <v>319</v>
      </c>
      <c r="E129" s="37" t="s">
        <v>617</v>
      </c>
      <c r="F129" s="37" t="s">
        <v>20</v>
      </c>
      <c r="G129" s="37" t="s">
        <v>21</v>
      </c>
      <c r="H129" s="123">
        <v>5151.0267534232362</v>
      </c>
      <c r="I129" s="123">
        <v>7595.8270210580922</v>
      </c>
      <c r="J129" s="123">
        <v>6373.4268872406647</v>
      </c>
      <c r="K129" s="123">
        <v>5607.5513785154444</v>
      </c>
      <c r="L129" s="123">
        <v>8133.1067266021209</v>
      </c>
      <c r="M129" s="123">
        <v>6870.3290525587827</v>
      </c>
      <c r="N129" s="123">
        <v>4009.2112263715994</v>
      </c>
      <c r="O129" s="123">
        <v>5258.4333102812361</v>
      </c>
      <c r="P129" s="123">
        <v>4633.8222683264175</v>
      </c>
      <c r="Q129" s="123">
        <v>9558.7603463274991</v>
      </c>
      <c r="R129" s="123">
        <v>14095.576202977501</v>
      </c>
      <c r="S129" s="176">
        <v>11827.1682746525</v>
      </c>
      <c r="T129" s="9" t="s">
        <v>1410</v>
      </c>
    </row>
    <row r="130" spans="1:20" hidden="1" x14ac:dyDescent="0.2">
      <c r="A130" s="36">
        <v>129</v>
      </c>
      <c r="B130" s="37" t="s">
        <v>322</v>
      </c>
      <c r="C130" s="37" t="s">
        <v>322</v>
      </c>
      <c r="D130" s="37" t="s">
        <v>321</v>
      </c>
      <c r="E130" s="37" t="s">
        <v>617</v>
      </c>
      <c r="F130" s="37" t="s">
        <v>16</v>
      </c>
      <c r="G130" s="37" t="s">
        <v>11</v>
      </c>
      <c r="H130" s="123">
        <v>6356.2097552797068</v>
      </c>
      <c r="I130" s="123">
        <v>10094.847739508445</v>
      </c>
      <c r="J130" s="123">
        <v>8225.5287473940753</v>
      </c>
      <c r="K130" s="123">
        <v>6182.5513780847541</v>
      </c>
      <c r="L130" s="123">
        <v>9882.5529353838429</v>
      </c>
      <c r="M130" s="123">
        <v>8032.5521567342985</v>
      </c>
      <c r="N130" s="123">
        <v>4627.9159286982858</v>
      </c>
      <c r="O130" s="123">
        <v>6873.5215336099063</v>
      </c>
      <c r="P130" s="123">
        <v>5750.7187311540965</v>
      </c>
      <c r="Q130" s="123">
        <v>12225.349556483829</v>
      </c>
      <c r="R130" s="123">
        <v>19438.357387625823</v>
      </c>
      <c r="S130" s="176">
        <v>15831.853472054827</v>
      </c>
      <c r="T130" s="9" t="s">
        <v>1411</v>
      </c>
    </row>
    <row r="131" spans="1:20" hidden="1" x14ac:dyDescent="0.2">
      <c r="A131" s="36">
        <v>130</v>
      </c>
      <c r="B131" s="37" t="s">
        <v>324</v>
      </c>
      <c r="C131" s="37" t="s">
        <v>324</v>
      </c>
      <c r="D131" s="37" t="s">
        <v>323</v>
      </c>
      <c r="E131" s="37" t="s">
        <v>617</v>
      </c>
      <c r="F131" s="37" t="s">
        <v>28</v>
      </c>
      <c r="G131" s="37" t="s">
        <v>5</v>
      </c>
      <c r="H131" s="123">
        <v>10644.938199553386</v>
      </c>
      <c r="I131" s="123">
        <v>16038.900273303027</v>
      </c>
      <c r="J131" s="123">
        <v>13341.919236428206</v>
      </c>
      <c r="K131" s="123">
        <v>11265.922557437269</v>
      </c>
      <c r="L131" s="123">
        <v>16775.634945941001</v>
      </c>
      <c r="M131" s="123">
        <v>14020.778751689135</v>
      </c>
      <c r="N131" s="123">
        <v>9912.1260093750352</v>
      </c>
      <c r="O131" s="123">
        <v>12492.085210287301</v>
      </c>
      <c r="P131" s="123">
        <v>11202.105609831167</v>
      </c>
      <c r="Q131" s="123">
        <v>20979.044203679812</v>
      </c>
      <c r="R131" s="123">
        <v>31609.464658625606</v>
      </c>
      <c r="S131" s="176">
        <v>26294.254431152709</v>
      </c>
      <c r="T131" s="9" t="s">
        <v>1410</v>
      </c>
    </row>
    <row r="132" spans="1:20" hidden="1" x14ac:dyDescent="0.2">
      <c r="A132" s="36">
        <v>131</v>
      </c>
      <c r="B132" s="37" t="s">
        <v>326</v>
      </c>
      <c r="C132" s="37" t="s">
        <v>326</v>
      </c>
      <c r="D132" s="37" t="s">
        <v>325</v>
      </c>
      <c r="E132" s="37" t="s">
        <v>617</v>
      </c>
      <c r="F132" s="37" t="s">
        <v>35</v>
      </c>
      <c r="G132" s="37" t="s">
        <v>17</v>
      </c>
      <c r="H132" s="123">
        <v>4614.9855806828491</v>
      </c>
      <c r="I132" s="123">
        <v>7552.6375314262632</v>
      </c>
      <c r="J132" s="123">
        <v>6083.8115560545557</v>
      </c>
      <c r="K132" s="123">
        <v>4283.3226824129988</v>
      </c>
      <c r="L132" s="123">
        <v>7154.8507547208001</v>
      </c>
      <c r="M132" s="123">
        <v>5719.0867185668994</v>
      </c>
      <c r="N132" s="123">
        <v>2883.021081692159</v>
      </c>
      <c r="O132" s="123">
        <v>4795.1245227230193</v>
      </c>
      <c r="P132" s="123">
        <v>3839.0728022075891</v>
      </c>
      <c r="Q132" s="123">
        <v>8784.303704177164</v>
      </c>
      <c r="R132" s="123">
        <v>14413.882323788339</v>
      </c>
      <c r="S132" s="176">
        <v>11599.093013982751</v>
      </c>
      <c r="T132" s="9" t="s">
        <v>1411</v>
      </c>
    </row>
    <row r="133" spans="1:20" hidden="1" x14ac:dyDescent="0.2">
      <c r="A133" s="36">
        <v>132</v>
      </c>
      <c r="B133" s="37" t="s">
        <v>330</v>
      </c>
      <c r="C133" s="37" t="s">
        <v>330</v>
      </c>
      <c r="D133" s="37" t="s">
        <v>329</v>
      </c>
      <c r="E133" s="37" t="s">
        <v>617</v>
      </c>
      <c r="F133" s="37" t="s">
        <v>20</v>
      </c>
      <c r="G133" s="37" t="s">
        <v>21</v>
      </c>
      <c r="H133" s="123">
        <v>9018.3142163206521</v>
      </c>
      <c r="I133" s="123">
        <v>13423.632909992364</v>
      </c>
      <c r="J133" s="123">
        <v>11220.973563156509</v>
      </c>
      <c r="K133" s="123">
        <v>9314.5761998464441</v>
      </c>
      <c r="L133" s="123">
        <v>13767.889827890298</v>
      </c>
      <c r="M133" s="123">
        <v>11541.233013868372</v>
      </c>
      <c r="N133" s="123">
        <v>7852.4444753019079</v>
      </c>
      <c r="O133" s="123">
        <v>10006.335255424852</v>
      </c>
      <c r="P133" s="123">
        <v>8929.3898653633805</v>
      </c>
      <c r="Q133" s="123">
        <v>16661.155148368078</v>
      </c>
      <c r="R133" s="123">
        <v>24799.893328552695</v>
      </c>
      <c r="S133" s="176">
        <v>20730.524238460384</v>
      </c>
      <c r="T133" s="9" t="s">
        <v>1410</v>
      </c>
    </row>
    <row r="134" spans="1:20" hidden="1" x14ac:dyDescent="0.2">
      <c r="A134" s="36">
        <v>133</v>
      </c>
      <c r="B134" s="37" t="s">
        <v>332</v>
      </c>
      <c r="C134" s="37" t="s">
        <v>332</v>
      </c>
      <c r="D134" s="37" t="s">
        <v>331</v>
      </c>
      <c r="E134" s="37" t="s">
        <v>617</v>
      </c>
      <c r="F134" s="37" t="s">
        <v>35</v>
      </c>
      <c r="G134" s="37" t="s">
        <v>17</v>
      </c>
      <c r="H134" s="123">
        <v>8458.5453713817751</v>
      </c>
      <c r="I134" s="123">
        <v>12888.245180294058</v>
      </c>
      <c r="J134" s="123">
        <v>10673.395275837916</v>
      </c>
      <c r="K134" s="123">
        <v>7682.9603798068947</v>
      </c>
      <c r="L134" s="123">
        <v>11965.550486508879</v>
      </c>
      <c r="M134" s="123">
        <v>9824.2554331578867</v>
      </c>
      <c r="N134" s="123">
        <v>5960.8820874973489</v>
      </c>
      <c r="O134" s="123">
        <v>8356.205068272644</v>
      </c>
      <c r="P134" s="123">
        <v>7158.5435778849969</v>
      </c>
      <c r="Q134" s="123">
        <v>16391.815075200739</v>
      </c>
      <c r="R134" s="123">
        <v>24976.130334891855</v>
      </c>
      <c r="S134" s="176">
        <v>20683.972705046297</v>
      </c>
      <c r="T134" s="9" t="s">
        <v>1410</v>
      </c>
    </row>
    <row r="135" spans="1:20" hidden="1" x14ac:dyDescent="0.2">
      <c r="A135" s="36">
        <v>134</v>
      </c>
      <c r="B135" s="37" t="s">
        <v>334</v>
      </c>
      <c r="C135" s="37" t="s">
        <v>334</v>
      </c>
      <c r="D135" s="37" t="s">
        <v>333</v>
      </c>
      <c r="E135" s="37" t="s">
        <v>617</v>
      </c>
      <c r="F135" s="37" t="s">
        <v>35</v>
      </c>
      <c r="G135" s="37" t="s">
        <v>5</v>
      </c>
      <c r="H135" s="123">
        <v>8909.6044127128171</v>
      </c>
      <c r="I135" s="123">
        <v>13822.837540070383</v>
      </c>
      <c r="J135" s="123">
        <v>11366.2209763916</v>
      </c>
      <c r="K135" s="123">
        <v>8967.6496299481059</v>
      </c>
      <c r="L135" s="123">
        <v>13882.55493213204</v>
      </c>
      <c r="M135" s="123">
        <v>11425.102281040072</v>
      </c>
      <c r="N135" s="123">
        <v>7186.6933940752297</v>
      </c>
      <c r="O135" s="123">
        <v>9921.358739782534</v>
      </c>
      <c r="P135" s="123">
        <v>8554.0260669288818</v>
      </c>
      <c r="Q135" s="123">
        <v>17271.42473936285</v>
      </c>
      <c r="R135" s="123">
        <v>26806.430937017532</v>
      </c>
      <c r="S135" s="176">
        <v>22038.92783819019</v>
      </c>
      <c r="T135" s="9" t="s">
        <v>1411</v>
      </c>
    </row>
    <row r="136" spans="1:20" hidden="1" x14ac:dyDescent="0.2">
      <c r="A136" s="36">
        <v>135</v>
      </c>
      <c r="B136" s="37" t="s">
        <v>336</v>
      </c>
      <c r="C136" s="37" t="s">
        <v>336</v>
      </c>
      <c r="D136" s="37" t="s">
        <v>335</v>
      </c>
      <c r="E136" s="37" t="s">
        <v>617</v>
      </c>
      <c r="F136" s="37" t="s">
        <v>16</v>
      </c>
      <c r="G136" s="37" t="s">
        <v>11</v>
      </c>
      <c r="H136" s="123">
        <v>7161.1411254347813</v>
      </c>
      <c r="I136" s="123">
        <v>11270.058132212524</v>
      </c>
      <c r="J136" s="123">
        <v>9215.5996288236529</v>
      </c>
      <c r="K136" s="123">
        <v>7060.5249202329678</v>
      </c>
      <c r="L136" s="123">
        <v>11143.512371674942</v>
      </c>
      <c r="M136" s="123">
        <v>9102.0186459539545</v>
      </c>
      <c r="N136" s="123">
        <v>5434.5441736239327</v>
      </c>
      <c r="O136" s="123">
        <v>7834.3208253419625</v>
      </c>
      <c r="P136" s="123">
        <v>6634.4324994829476</v>
      </c>
      <c r="Q136" s="123">
        <v>13816.072791936802</v>
      </c>
      <c r="R136" s="123">
        <v>21761.066695507499</v>
      </c>
      <c r="S136" s="176">
        <v>17788.56974372215</v>
      </c>
      <c r="T136" s="9" t="s">
        <v>1411</v>
      </c>
    </row>
    <row r="137" spans="1:20" hidden="1" x14ac:dyDescent="0.2">
      <c r="A137" s="36">
        <v>136</v>
      </c>
      <c r="B137" s="37" t="s">
        <v>338</v>
      </c>
      <c r="C137" s="37" t="s">
        <v>338</v>
      </c>
      <c r="D137" s="37" t="s">
        <v>337</v>
      </c>
      <c r="E137" s="37" t="s">
        <v>617</v>
      </c>
      <c r="F137" s="37" t="s">
        <v>16</v>
      </c>
      <c r="G137" s="37" t="s">
        <v>17</v>
      </c>
      <c r="H137" s="123">
        <v>6308.5301806178886</v>
      </c>
      <c r="I137" s="123">
        <v>10025.234933075664</v>
      </c>
      <c r="J137" s="123">
        <v>8166.8825568467764</v>
      </c>
      <c r="K137" s="123">
        <v>6130.5451989170924</v>
      </c>
      <c r="L137" s="123">
        <v>9807.8608413527927</v>
      </c>
      <c r="M137" s="123">
        <v>7969.2030201349426</v>
      </c>
      <c r="N137" s="123">
        <v>4580.1358407873695</v>
      </c>
      <c r="O137" s="123">
        <v>6816.6092262210977</v>
      </c>
      <c r="P137" s="123">
        <v>5698.3725335042336</v>
      </c>
      <c r="Q137" s="123">
        <v>12131.124123008109</v>
      </c>
      <c r="R137" s="123">
        <v>19300.773245711331</v>
      </c>
      <c r="S137" s="176">
        <v>15715.948684359719</v>
      </c>
      <c r="T137" s="9" t="s">
        <v>1411</v>
      </c>
    </row>
    <row r="138" spans="1:20" hidden="1" x14ac:dyDescent="0.2">
      <c r="A138" s="36">
        <v>137</v>
      </c>
      <c r="B138" s="37" t="s">
        <v>340</v>
      </c>
      <c r="C138" s="37" t="s">
        <v>340</v>
      </c>
      <c r="D138" s="37" t="s">
        <v>339</v>
      </c>
      <c r="E138" s="37" t="s">
        <v>617</v>
      </c>
      <c r="F138" s="37" t="s">
        <v>16</v>
      </c>
      <c r="G138" s="37" t="s">
        <v>21</v>
      </c>
      <c r="H138" s="123">
        <v>6037.0108526468912</v>
      </c>
      <c r="I138" s="123">
        <v>9179.9855649660785</v>
      </c>
      <c r="J138" s="123">
        <v>7608.4982088064844</v>
      </c>
      <c r="K138" s="123">
        <v>6550.1548991395812</v>
      </c>
      <c r="L138" s="123">
        <v>9808.1243076997216</v>
      </c>
      <c r="M138" s="123">
        <v>8179.1396034196514</v>
      </c>
      <c r="N138" s="123">
        <v>5436.7632112177043</v>
      </c>
      <c r="O138" s="123">
        <v>6995.0936606119449</v>
      </c>
      <c r="P138" s="123">
        <v>6215.9284359148241</v>
      </c>
      <c r="Q138" s="123">
        <v>11692.361879189446</v>
      </c>
      <c r="R138" s="123">
        <v>17779.612442515001</v>
      </c>
      <c r="S138" s="176">
        <v>14735.987160852223</v>
      </c>
      <c r="T138" s="9" t="s">
        <v>1410</v>
      </c>
    </row>
    <row r="139" spans="1:20" hidden="1" x14ac:dyDescent="0.2">
      <c r="A139" s="36">
        <v>138</v>
      </c>
      <c r="B139" s="37" t="s">
        <v>342</v>
      </c>
      <c r="C139" s="37" t="s">
        <v>342</v>
      </c>
      <c r="D139" s="37" t="s">
        <v>341</v>
      </c>
      <c r="E139" s="37" t="s">
        <v>617</v>
      </c>
      <c r="F139" s="37" t="s">
        <v>16</v>
      </c>
      <c r="G139" s="37" t="s">
        <v>11</v>
      </c>
      <c r="H139" s="123">
        <v>7066.4168863227987</v>
      </c>
      <c r="I139" s="123">
        <v>11131.759496610905</v>
      </c>
      <c r="J139" s="123">
        <v>9099.0881914668516</v>
      </c>
      <c r="K139" s="123">
        <v>6957.2050859911742</v>
      </c>
      <c r="L139" s="123">
        <v>10995.122797628726</v>
      </c>
      <c r="M139" s="123">
        <v>8976.1639418099512</v>
      </c>
      <c r="N139" s="123">
        <v>5339.6202464671424</v>
      </c>
      <c r="O139" s="123">
        <v>7721.2540655868825</v>
      </c>
      <c r="P139" s="123">
        <v>6530.437156027012</v>
      </c>
      <c r="Q139" s="123">
        <v>13628.876648634541</v>
      </c>
      <c r="R139" s="123">
        <v>21487.730508069526</v>
      </c>
      <c r="S139" s="176">
        <v>17558.303578352032</v>
      </c>
      <c r="T139" s="9" t="s">
        <v>1411</v>
      </c>
    </row>
    <row r="140" spans="1:20" hidden="1" x14ac:dyDescent="0.2">
      <c r="A140" s="36">
        <v>139</v>
      </c>
      <c r="B140" s="37" t="s">
        <v>344</v>
      </c>
      <c r="C140" s="37" t="s">
        <v>344</v>
      </c>
      <c r="D140" s="37" t="s">
        <v>343</v>
      </c>
      <c r="E140" s="37" t="s">
        <v>617</v>
      </c>
      <c r="F140" s="37" t="s">
        <v>35</v>
      </c>
      <c r="G140" s="37" t="s">
        <v>21</v>
      </c>
      <c r="H140" s="123">
        <v>5781.1186482081675</v>
      </c>
      <c r="I140" s="123">
        <v>8714.6792631556782</v>
      </c>
      <c r="J140" s="123">
        <v>7247.8989556819233</v>
      </c>
      <c r="K140" s="123">
        <v>5865.0909208298872</v>
      </c>
      <c r="L140" s="123">
        <v>8813.134965739051</v>
      </c>
      <c r="M140" s="123">
        <v>7339.1129432844691</v>
      </c>
      <c r="N140" s="123">
        <v>3855.9066711916298</v>
      </c>
      <c r="O140" s="123">
        <v>5517.4729111514162</v>
      </c>
      <c r="P140" s="123">
        <v>4686.6897911715232</v>
      </c>
      <c r="Q140" s="123">
        <v>11352.440500672859</v>
      </c>
      <c r="R140" s="123">
        <v>17113.102815851431</v>
      </c>
      <c r="S140" s="176">
        <v>14232.771658262145</v>
      </c>
      <c r="T140" s="9" t="s">
        <v>1410</v>
      </c>
    </row>
    <row r="141" spans="1:20" hidden="1" x14ac:dyDescent="0.2">
      <c r="A141" s="36">
        <v>140</v>
      </c>
      <c r="B141" s="37" t="s">
        <v>347</v>
      </c>
      <c r="C141" s="37" t="s">
        <v>347</v>
      </c>
      <c r="D141" s="37" t="s">
        <v>346</v>
      </c>
      <c r="E141" s="37" t="s">
        <v>617</v>
      </c>
      <c r="F141" s="37" t="s">
        <v>16</v>
      </c>
      <c r="G141" s="37" t="s">
        <v>21</v>
      </c>
      <c r="H141" s="123">
        <v>7612.9570556593117</v>
      </c>
      <c r="I141" s="123">
        <v>9161.6506877728225</v>
      </c>
      <c r="J141" s="123">
        <v>8387.3038717160671</v>
      </c>
      <c r="K141" s="123">
        <v>6665.3438396883312</v>
      </c>
      <c r="L141" s="123">
        <v>8014.8216713563334</v>
      </c>
      <c r="M141" s="123">
        <v>7340.0827555223323</v>
      </c>
      <c r="N141" s="123">
        <v>5442.2761473547753</v>
      </c>
      <c r="O141" s="123">
        <v>5098.6142986925206</v>
      </c>
      <c r="P141" s="123">
        <v>5270.4452230236475</v>
      </c>
      <c r="Q141" s="123">
        <v>13704.23625503344</v>
      </c>
      <c r="R141" s="123">
        <v>16492.070636073611</v>
      </c>
      <c r="S141" s="176">
        <v>15098.153445553526</v>
      </c>
      <c r="T141" s="9" t="s">
        <v>1410</v>
      </c>
    </row>
    <row r="142" spans="1:20" hidden="1" x14ac:dyDescent="0.2">
      <c r="A142" s="36">
        <v>141</v>
      </c>
      <c r="B142" s="37" t="s">
        <v>349</v>
      </c>
      <c r="C142" s="37" t="s">
        <v>349</v>
      </c>
      <c r="D142" s="37" t="s">
        <v>348</v>
      </c>
      <c r="E142" s="37" t="s">
        <v>617</v>
      </c>
      <c r="F142" s="37" t="s">
        <v>35</v>
      </c>
      <c r="G142" s="37" t="s">
        <v>5</v>
      </c>
      <c r="H142" s="123">
        <v>8909.6044127128171</v>
      </c>
      <c r="I142" s="123">
        <v>13822.837540070383</v>
      </c>
      <c r="J142" s="123">
        <v>11366.2209763916</v>
      </c>
      <c r="K142" s="123">
        <v>8967.6496299481059</v>
      </c>
      <c r="L142" s="123">
        <v>13882.55493213204</v>
      </c>
      <c r="M142" s="123">
        <v>11425.102281040072</v>
      </c>
      <c r="N142" s="123">
        <v>7186.6933940752297</v>
      </c>
      <c r="O142" s="123">
        <v>9921.358739782534</v>
      </c>
      <c r="P142" s="123">
        <v>8554.0260669288818</v>
      </c>
      <c r="Q142" s="123">
        <v>17271.42473936285</v>
      </c>
      <c r="R142" s="123">
        <v>26806.430937017532</v>
      </c>
      <c r="S142" s="176">
        <v>22038.92783819019</v>
      </c>
      <c r="T142" s="9" t="s">
        <v>1411</v>
      </c>
    </row>
    <row r="143" spans="1:20" hidden="1" x14ac:dyDescent="0.2">
      <c r="A143" s="36">
        <v>142</v>
      </c>
      <c r="B143" s="37" t="s">
        <v>351</v>
      </c>
      <c r="C143" s="37" t="s">
        <v>351</v>
      </c>
      <c r="D143" s="37" t="s">
        <v>350</v>
      </c>
      <c r="E143" s="37" t="s">
        <v>617</v>
      </c>
      <c r="F143" s="37" t="s">
        <v>16</v>
      </c>
      <c r="G143" s="37" t="s">
        <v>11</v>
      </c>
      <c r="H143" s="123">
        <v>7347.9159203877716</v>
      </c>
      <c r="I143" s="123">
        <v>11542.751790656523</v>
      </c>
      <c r="J143" s="123">
        <v>9445.3338555221471</v>
      </c>
      <c r="K143" s="123">
        <v>7264.2482864589492</v>
      </c>
      <c r="L143" s="123">
        <v>11436.103080510076</v>
      </c>
      <c r="M143" s="123">
        <v>9350.1756834845128</v>
      </c>
      <c r="N143" s="123">
        <v>5621.7127082783254</v>
      </c>
      <c r="O143" s="123">
        <v>8057.2629261941884</v>
      </c>
      <c r="P143" s="123">
        <v>6839.4878172362569</v>
      </c>
      <c r="Q143" s="123">
        <v>14185.181286331108</v>
      </c>
      <c r="R143" s="123">
        <v>22300.023892108529</v>
      </c>
      <c r="S143" s="176">
        <v>18242.602589219819</v>
      </c>
      <c r="T143" s="9" t="s">
        <v>1411</v>
      </c>
    </row>
    <row r="144" spans="1:20" hidden="1" x14ac:dyDescent="0.2">
      <c r="A144" s="36">
        <v>143</v>
      </c>
      <c r="B144" s="37" t="s">
        <v>353</v>
      </c>
      <c r="C144" s="37" t="s">
        <v>353</v>
      </c>
      <c r="D144" s="37" t="s">
        <v>352</v>
      </c>
      <c r="E144" s="37" t="s">
        <v>617</v>
      </c>
      <c r="F144" s="37" t="s">
        <v>16</v>
      </c>
      <c r="G144" s="37" t="s">
        <v>17</v>
      </c>
      <c r="H144" s="123">
        <v>7007.3779534957512</v>
      </c>
      <c r="I144" s="123">
        <v>11045.561877776472</v>
      </c>
      <c r="J144" s="123">
        <v>9026.4699156361112</v>
      </c>
      <c r="K144" s="123">
        <v>6892.8087624029567</v>
      </c>
      <c r="L144" s="123">
        <v>10902.635782937672</v>
      </c>
      <c r="M144" s="123">
        <v>8897.7222726703149</v>
      </c>
      <c r="N144" s="123">
        <v>5280.4568537428777</v>
      </c>
      <c r="O144" s="123">
        <v>7650.782759649439</v>
      </c>
      <c r="P144" s="123">
        <v>6465.6198066961588</v>
      </c>
      <c r="Q144" s="123">
        <v>13512.202599483942</v>
      </c>
      <c r="R144" s="123">
        <v>21317.367811460539</v>
      </c>
      <c r="S144" s="176">
        <v>17414.785205472239</v>
      </c>
      <c r="T144" s="9" t="s">
        <v>2381</v>
      </c>
    </row>
    <row r="145" spans="1:20" hidden="1" x14ac:dyDescent="0.2">
      <c r="A145" s="36">
        <v>144</v>
      </c>
      <c r="B145" s="37" t="s">
        <v>355</v>
      </c>
      <c r="C145" s="37" t="s">
        <v>355</v>
      </c>
      <c r="D145" s="37" t="s">
        <v>354</v>
      </c>
      <c r="E145" s="37" t="s">
        <v>617</v>
      </c>
      <c r="F145" s="37" t="s">
        <v>4</v>
      </c>
      <c r="G145" s="37" t="s">
        <v>17</v>
      </c>
      <c r="H145" s="123">
        <v>6307.5224823476856</v>
      </c>
      <c r="I145" s="123">
        <v>10023.763680340633</v>
      </c>
      <c r="J145" s="123">
        <v>8165.6430813441593</v>
      </c>
      <c r="K145" s="123">
        <v>6129.4460587263748</v>
      </c>
      <c r="L145" s="123">
        <v>9806.2822388906934</v>
      </c>
      <c r="M145" s="123">
        <v>7967.8641488085341</v>
      </c>
      <c r="N145" s="123">
        <v>4579.1260181897587</v>
      </c>
      <c r="O145" s="123">
        <v>6815.4063959921004</v>
      </c>
      <c r="P145" s="123">
        <v>5697.26620709093</v>
      </c>
      <c r="Q145" s="123">
        <v>12129.1326873253</v>
      </c>
      <c r="R145" s="123">
        <v>19297.865432401373</v>
      </c>
      <c r="S145" s="176">
        <v>15713.499059863338</v>
      </c>
      <c r="T145" s="9" t="s">
        <v>1411</v>
      </c>
    </row>
    <row r="146" spans="1:20" hidden="1" x14ac:dyDescent="0.2">
      <c r="A146" s="36">
        <v>145</v>
      </c>
      <c r="B146" s="37" t="s">
        <v>357</v>
      </c>
      <c r="C146" s="37" t="s">
        <v>357</v>
      </c>
      <c r="D146" s="37" t="s">
        <v>356</v>
      </c>
      <c r="E146" s="37" t="s">
        <v>617</v>
      </c>
      <c r="F146" s="37" t="s">
        <v>20</v>
      </c>
      <c r="G146" s="37" t="s">
        <v>5</v>
      </c>
      <c r="H146" s="123">
        <v>14103.224767001702</v>
      </c>
      <c r="I146" s="123">
        <v>21562.722911874509</v>
      </c>
      <c r="J146" s="123">
        <v>17832.973839438106</v>
      </c>
      <c r="K146" s="123">
        <v>14585.714471682963</v>
      </c>
      <c r="L146" s="123">
        <v>22128.237881500358</v>
      </c>
      <c r="M146" s="123">
        <v>18356.976176591659</v>
      </c>
      <c r="N146" s="123">
        <v>13470.721456973137</v>
      </c>
      <c r="O146" s="123">
        <v>17169.205772417827</v>
      </c>
      <c r="P146" s="123">
        <v>15319.963614695482</v>
      </c>
      <c r="Q146" s="123">
        <v>27710.016022204942</v>
      </c>
      <c r="R146" s="123">
        <v>42366.437977251037</v>
      </c>
      <c r="S146" s="176">
        <v>35038.226999727987</v>
      </c>
      <c r="T146" s="9" t="s">
        <v>1410</v>
      </c>
    </row>
    <row r="147" spans="1:20" hidden="1" x14ac:dyDescent="0.2">
      <c r="A147" s="36">
        <v>146</v>
      </c>
      <c r="B147" s="37" t="s">
        <v>359</v>
      </c>
      <c r="C147" s="37" t="s">
        <v>359</v>
      </c>
      <c r="D147" s="37" t="s">
        <v>358</v>
      </c>
      <c r="E147" s="37" t="s">
        <v>617</v>
      </c>
      <c r="F147" s="37" t="s">
        <v>20</v>
      </c>
      <c r="G147" s="37" t="s">
        <v>5</v>
      </c>
      <c r="H147" s="123">
        <v>16299.559941148787</v>
      </c>
      <c r="I147" s="123">
        <v>24050.816431495161</v>
      </c>
      <c r="J147" s="123">
        <v>20175.188186321975</v>
      </c>
      <c r="K147" s="123">
        <v>16963.489958223206</v>
      </c>
      <c r="L147" s="123">
        <v>24836.651033559567</v>
      </c>
      <c r="M147" s="123">
        <v>20900.070495891385</v>
      </c>
      <c r="N147" s="123">
        <v>13782.737961637204</v>
      </c>
      <c r="O147" s="123">
        <v>17458.903943306341</v>
      </c>
      <c r="P147" s="123">
        <v>15620.820952471771</v>
      </c>
      <c r="Q147" s="123">
        <v>32072.64409619847</v>
      </c>
      <c r="R147" s="123">
        <v>47324.791492253025</v>
      </c>
      <c r="S147" s="176">
        <v>39698.717794225748</v>
      </c>
      <c r="T147" s="9" t="s">
        <v>1410</v>
      </c>
    </row>
    <row r="148" spans="1:20" hidden="1" x14ac:dyDescent="0.2">
      <c r="A148" s="36">
        <v>147</v>
      </c>
      <c r="B148" s="37" t="s">
        <v>361</v>
      </c>
      <c r="C148" s="37" t="s">
        <v>361</v>
      </c>
      <c r="D148" s="37" t="s">
        <v>360</v>
      </c>
      <c r="E148" s="37" t="s">
        <v>617</v>
      </c>
      <c r="F148" s="37" t="s">
        <v>10</v>
      </c>
      <c r="G148" s="37" t="s">
        <v>17</v>
      </c>
      <c r="H148" s="123">
        <v>3175.5489626854901</v>
      </c>
      <c r="I148" s="123">
        <v>4781.1556551852555</v>
      </c>
      <c r="J148" s="123">
        <v>3978.352308935373</v>
      </c>
      <c r="K148" s="123">
        <v>3293.8666182090437</v>
      </c>
      <c r="L148" s="123">
        <v>4924.9630336611835</v>
      </c>
      <c r="M148" s="123">
        <v>4109.4148259351132</v>
      </c>
      <c r="N148" s="123">
        <v>2128.6258059473716</v>
      </c>
      <c r="O148" s="123">
        <v>3009.404542182403</v>
      </c>
      <c r="P148" s="123">
        <v>2569.0151740648871</v>
      </c>
      <c r="Q148" s="123">
        <v>6004.2327121768449</v>
      </c>
      <c r="R148" s="123">
        <v>9040.065678154624</v>
      </c>
      <c r="S148" s="176">
        <v>7522.1491951657345</v>
      </c>
      <c r="T148" s="9" t="s">
        <v>1410</v>
      </c>
    </row>
    <row r="149" spans="1:20" hidden="1" x14ac:dyDescent="0.2">
      <c r="A149" s="36">
        <v>148</v>
      </c>
      <c r="B149" s="37" t="s">
        <v>363</v>
      </c>
      <c r="C149" s="37" t="s">
        <v>363</v>
      </c>
      <c r="D149" s="37" t="s">
        <v>362</v>
      </c>
      <c r="E149" s="37" t="s">
        <v>617</v>
      </c>
      <c r="F149" s="37" t="s">
        <v>35</v>
      </c>
      <c r="G149" s="37" t="s">
        <v>5</v>
      </c>
      <c r="H149" s="123">
        <v>16415.165385049848</v>
      </c>
      <c r="I149" s="123">
        <v>24781.05532709149</v>
      </c>
      <c r="J149" s="123">
        <v>20598.110356070669</v>
      </c>
      <c r="K149" s="123">
        <v>17154.290376006484</v>
      </c>
      <c r="L149" s="123">
        <v>25640.337376246811</v>
      </c>
      <c r="M149" s="123">
        <v>21397.313876126645</v>
      </c>
      <c r="N149" s="123">
        <v>14708.076829699408</v>
      </c>
      <c r="O149" s="123">
        <v>18880.30596640618</v>
      </c>
      <c r="P149" s="123">
        <v>16794.191398052793</v>
      </c>
      <c r="Q149" s="123">
        <v>32104.080884327534</v>
      </c>
      <c r="R149" s="123">
        <v>48464.471582100188</v>
      </c>
      <c r="S149" s="176">
        <v>40284.276233213859</v>
      </c>
      <c r="T149" s="9" t="s">
        <v>1411</v>
      </c>
    </row>
    <row r="150" spans="1:20" hidden="1" x14ac:dyDescent="0.2">
      <c r="A150" s="36">
        <v>149</v>
      </c>
      <c r="B150" s="37" t="s">
        <v>365</v>
      </c>
      <c r="C150" s="37" t="s">
        <v>365</v>
      </c>
      <c r="D150" s="37" t="s">
        <v>364</v>
      </c>
      <c r="E150" s="37" t="s">
        <v>617</v>
      </c>
      <c r="F150" s="37" t="s">
        <v>35</v>
      </c>
      <c r="G150" s="37" t="s">
        <v>5</v>
      </c>
      <c r="H150" s="123">
        <v>15524.348899751507</v>
      </c>
      <c r="I150" s="123">
        <v>21996.297871741932</v>
      </c>
      <c r="J150" s="123">
        <v>18760.32338574672</v>
      </c>
      <c r="K150" s="123">
        <v>15837.646723524362</v>
      </c>
      <c r="L150" s="123">
        <v>22358.232500920367</v>
      </c>
      <c r="M150" s="123">
        <v>19097.939612222362</v>
      </c>
      <c r="N150" s="123">
        <v>13456.995244815318</v>
      </c>
      <c r="O150" s="123">
        <v>16056.466069456377</v>
      </c>
      <c r="P150" s="123">
        <v>14756.730657135848</v>
      </c>
      <c r="Q150" s="123">
        <v>30536.394285811213</v>
      </c>
      <c r="R150" s="123">
        <v>43266.717913716384</v>
      </c>
      <c r="S150" s="176">
        <v>36901.556099763795</v>
      </c>
      <c r="T150" s="9" t="s">
        <v>1410</v>
      </c>
    </row>
    <row r="151" spans="1:20" hidden="1" x14ac:dyDescent="0.2">
      <c r="A151" s="36">
        <v>150</v>
      </c>
      <c r="B151" s="37" t="s">
        <v>369</v>
      </c>
      <c r="C151" s="37" t="s">
        <v>369</v>
      </c>
      <c r="D151" s="37" t="s">
        <v>368</v>
      </c>
      <c r="E151" s="37" t="s">
        <v>617</v>
      </c>
      <c r="F151" s="37" t="s">
        <v>28</v>
      </c>
      <c r="G151" s="37" t="s">
        <v>5</v>
      </c>
      <c r="H151" s="123">
        <v>8247.9342106129388</v>
      </c>
      <c r="I151" s="123">
        <v>12858.620895551141</v>
      </c>
      <c r="J151" s="123">
        <v>10553.27755308204</v>
      </c>
      <c r="K151" s="123">
        <v>7704.1186901774745</v>
      </c>
      <c r="L151" s="123">
        <v>12228.038330020472</v>
      </c>
      <c r="M151" s="123">
        <v>9966.0785100989742</v>
      </c>
      <c r="N151" s="123">
        <v>6628.9564540515976</v>
      </c>
      <c r="O151" s="123">
        <v>9219.6949724096303</v>
      </c>
      <c r="P151" s="123">
        <v>7924.3257132306135</v>
      </c>
      <c r="Q151" s="123">
        <v>16369.592548461394</v>
      </c>
      <c r="R151" s="123">
        <v>25520.376305191396</v>
      </c>
      <c r="S151" s="176">
        <v>20944.984426826395</v>
      </c>
      <c r="T151" s="9" t="s">
        <v>1410</v>
      </c>
    </row>
    <row r="152" spans="1:20" hidden="1" x14ac:dyDescent="0.2">
      <c r="A152" s="36">
        <v>151</v>
      </c>
      <c r="B152" s="37" t="s">
        <v>373</v>
      </c>
      <c r="C152" s="37" t="s">
        <v>373</v>
      </c>
      <c r="D152" s="37" t="s">
        <v>372</v>
      </c>
      <c r="E152" s="37" t="s">
        <v>617</v>
      </c>
      <c r="F152" s="37" t="s">
        <v>10</v>
      </c>
      <c r="G152" s="37" t="s">
        <v>17</v>
      </c>
      <c r="H152" s="123">
        <v>3380.6402866049752</v>
      </c>
      <c r="I152" s="123">
        <v>4915.7385544273047</v>
      </c>
      <c r="J152" s="123">
        <v>4148.1894205161398</v>
      </c>
      <c r="K152" s="123">
        <v>2846.5740259766985</v>
      </c>
      <c r="L152" s="123">
        <v>4272.266142948999</v>
      </c>
      <c r="M152" s="123">
        <v>3559.4200844628485</v>
      </c>
      <c r="N152" s="123">
        <v>1943.0640816851421</v>
      </c>
      <c r="O152" s="123">
        <v>2714.5150937475887</v>
      </c>
      <c r="P152" s="123">
        <v>2328.7895877163655</v>
      </c>
      <c r="Q152" s="123">
        <v>6572.1337491744025</v>
      </c>
      <c r="R152" s="123">
        <v>9556.4415367344027</v>
      </c>
      <c r="S152" s="176">
        <v>8064.2876429544031</v>
      </c>
      <c r="T152" s="9" t="s">
        <v>1410</v>
      </c>
    </row>
    <row r="153" spans="1:20" hidden="1" x14ac:dyDescent="0.2">
      <c r="A153" s="36">
        <v>152</v>
      </c>
      <c r="B153" s="37" t="s">
        <v>375</v>
      </c>
      <c r="C153" s="37" t="s">
        <v>375</v>
      </c>
      <c r="D153" s="37" t="s">
        <v>374</v>
      </c>
      <c r="E153" s="37" t="s">
        <v>617</v>
      </c>
      <c r="F153" s="37" t="s">
        <v>4</v>
      </c>
      <c r="G153" s="37" t="s">
        <v>5</v>
      </c>
      <c r="H153" s="123">
        <v>13831.572594965808</v>
      </c>
      <c r="I153" s="123">
        <v>21910.063861432427</v>
      </c>
      <c r="J153" s="123">
        <v>17870.818228199118</v>
      </c>
      <c r="K153" s="123">
        <v>13332.950056082287</v>
      </c>
      <c r="L153" s="123">
        <v>21301.922603179941</v>
      </c>
      <c r="M153" s="123">
        <v>17317.436329631113</v>
      </c>
      <c r="N153" s="123">
        <v>11886.942468393525</v>
      </c>
      <c r="O153" s="123">
        <v>16284.567439180806</v>
      </c>
      <c r="P153" s="123">
        <v>14085.754953787166</v>
      </c>
      <c r="Q153" s="123">
        <v>26528.67960569252</v>
      </c>
      <c r="R153" s="123">
        <v>42023.064284950167</v>
      </c>
      <c r="S153" s="176">
        <v>34275.871945321342</v>
      </c>
      <c r="T153" s="9" t="s">
        <v>1410</v>
      </c>
    </row>
    <row r="154" spans="1:20" hidden="1" x14ac:dyDescent="0.2">
      <c r="A154" s="36">
        <v>153</v>
      </c>
      <c r="B154" s="37" t="s">
        <v>377</v>
      </c>
      <c r="C154" s="37" t="s">
        <v>377</v>
      </c>
      <c r="D154" s="37" t="s">
        <v>376</v>
      </c>
      <c r="E154" s="37" t="s">
        <v>617</v>
      </c>
      <c r="F154" s="37" t="s">
        <v>4</v>
      </c>
      <c r="G154" s="37" t="s">
        <v>21</v>
      </c>
      <c r="H154" s="123">
        <v>6578.4068035677647</v>
      </c>
      <c r="I154" s="123">
        <v>10341.18732049557</v>
      </c>
      <c r="J154" s="123">
        <v>8459.7970620316664</v>
      </c>
      <c r="K154" s="123">
        <v>6425.3626323448616</v>
      </c>
      <c r="L154" s="123">
        <v>10156.812881020762</v>
      </c>
      <c r="M154" s="123">
        <v>8291.0877566828112</v>
      </c>
      <c r="N154" s="123">
        <v>4374.5581415300076</v>
      </c>
      <c r="O154" s="123">
        <v>6613.3869763219755</v>
      </c>
      <c r="P154" s="123">
        <v>5493.9725589259915</v>
      </c>
      <c r="Q154" s="123">
        <v>12903.544945198171</v>
      </c>
      <c r="R154" s="123">
        <v>20284.238929152059</v>
      </c>
      <c r="S154" s="176">
        <v>16593.891937175114</v>
      </c>
      <c r="T154" s="9" t="s">
        <v>1410</v>
      </c>
    </row>
    <row r="155" spans="1:20" hidden="1" x14ac:dyDescent="0.2">
      <c r="A155" s="36">
        <v>154</v>
      </c>
      <c r="B155" s="37" t="s">
        <v>379</v>
      </c>
      <c r="C155" s="37" t="s">
        <v>379</v>
      </c>
      <c r="D155" s="37" t="s">
        <v>378</v>
      </c>
      <c r="E155" s="37" t="s">
        <v>617</v>
      </c>
      <c r="F155" s="37" t="s">
        <v>35</v>
      </c>
      <c r="G155" s="37" t="s">
        <v>17</v>
      </c>
      <c r="H155" s="123">
        <v>7192.0301596074205</v>
      </c>
      <c r="I155" s="123">
        <v>11608.303135790849</v>
      </c>
      <c r="J155" s="123">
        <v>9400.166647699134</v>
      </c>
      <c r="K155" s="123">
        <v>6713.0457221168044</v>
      </c>
      <c r="L155" s="123">
        <v>11038.226407758802</v>
      </c>
      <c r="M155" s="123">
        <v>8875.6360649378039</v>
      </c>
      <c r="N155" s="123">
        <v>4447.1173206831127</v>
      </c>
      <c r="O155" s="123">
        <v>7257.4740354206197</v>
      </c>
      <c r="P155" s="123">
        <v>5852.2956780518662</v>
      </c>
      <c r="Q155" s="123">
        <v>14213.249602924163</v>
      </c>
      <c r="R155" s="123">
        <v>22940.909072106664</v>
      </c>
      <c r="S155" s="176">
        <v>18577.079337515413</v>
      </c>
      <c r="T155" s="9" t="s">
        <v>1410</v>
      </c>
    </row>
    <row r="156" spans="1:20" hidden="1" x14ac:dyDescent="0.2">
      <c r="A156" s="36">
        <v>155</v>
      </c>
      <c r="B156" s="37" t="s">
        <v>381</v>
      </c>
      <c r="C156" s="37" t="s">
        <v>381</v>
      </c>
      <c r="D156" s="37" t="s">
        <v>380</v>
      </c>
      <c r="E156" s="37" t="s">
        <v>617</v>
      </c>
      <c r="F156" s="37" t="s">
        <v>35</v>
      </c>
      <c r="G156" s="37" t="s">
        <v>21</v>
      </c>
      <c r="H156" s="123">
        <v>14884.471693528172</v>
      </c>
      <c r="I156" s="123">
        <v>22546.222394718287</v>
      </c>
      <c r="J156" s="123">
        <v>18715.347044123228</v>
      </c>
      <c r="K156" s="123">
        <v>15484.696405491581</v>
      </c>
      <c r="L156" s="123">
        <v>23242.440206425155</v>
      </c>
      <c r="M156" s="123">
        <v>19363.568305958368</v>
      </c>
      <c r="N156" s="123">
        <v>13174.15628480498</v>
      </c>
      <c r="O156" s="123">
        <v>17053.206825780791</v>
      </c>
      <c r="P156" s="123">
        <v>15113.681555292886</v>
      </c>
      <c r="Q156" s="123">
        <v>29079.09004443057</v>
      </c>
      <c r="R156" s="123">
        <v>44047.503109212616</v>
      </c>
      <c r="S156" s="176">
        <v>36563.296576821594</v>
      </c>
      <c r="T156" s="9" t="s">
        <v>1411</v>
      </c>
    </row>
    <row r="157" spans="1:20" hidden="1" x14ac:dyDescent="0.2">
      <c r="A157" s="36">
        <v>156</v>
      </c>
      <c r="B157" s="37" t="s">
        <v>383</v>
      </c>
      <c r="C157" s="37" t="s">
        <v>383</v>
      </c>
      <c r="D157" s="37" t="s">
        <v>382</v>
      </c>
      <c r="E157" s="37" t="s">
        <v>617</v>
      </c>
      <c r="F157" s="37" t="s">
        <v>35</v>
      </c>
      <c r="G157" s="37" t="s">
        <v>17</v>
      </c>
      <c r="H157" s="123">
        <v>12716.407468146364</v>
      </c>
      <c r="I157" s="123">
        <v>19380.82009560334</v>
      </c>
      <c r="J157" s="123">
        <v>16048.613781874852</v>
      </c>
      <c r="K157" s="123">
        <v>13119.894761350704</v>
      </c>
      <c r="L157" s="123">
        <v>19846.074820698355</v>
      </c>
      <c r="M157" s="123">
        <v>16482.98479102453</v>
      </c>
      <c r="N157" s="123">
        <v>11001.52156606009</v>
      </c>
      <c r="O157" s="123">
        <v>14465.315920528668</v>
      </c>
      <c r="P157" s="123">
        <v>12733.41874329438</v>
      </c>
      <c r="Q157" s="123">
        <v>24794.513412009397</v>
      </c>
      <c r="R157" s="123">
        <v>37791.338741548039</v>
      </c>
      <c r="S157" s="176">
        <v>31292.92607677872</v>
      </c>
      <c r="T157" s="9" t="s">
        <v>1411</v>
      </c>
    </row>
    <row r="158" spans="1:20" hidden="1" x14ac:dyDescent="0.2">
      <c r="A158" s="36">
        <v>157</v>
      </c>
      <c r="B158" s="37" t="s">
        <v>385</v>
      </c>
      <c r="C158" s="37" t="s">
        <v>385</v>
      </c>
      <c r="D158" s="37" t="s">
        <v>384</v>
      </c>
      <c r="E158" s="37" t="s">
        <v>617</v>
      </c>
      <c r="F158" s="37" t="s">
        <v>20</v>
      </c>
      <c r="G158" s="37" t="s">
        <v>5</v>
      </c>
      <c r="H158" s="123">
        <v>9002.2157989996631</v>
      </c>
      <c r="I158" s="123">
        <v>13920.204251805839</v>
      </c>
      <c r="J158" s="123">
        <v>11461.21002540275</v>
      </c>
      <c r="K158" s="123">
        <v>9608.7173955022517</v>
      </c>
      <c r="L158" s="123">
        <v>14618.970966167199</v>
      </c>
      <c r="M158" s="123">
        <v>12113.844180834725</v>
      </c>
      <c r="N158" s="123">
        <v>8375.1264051786584</v>
      </c>
      <c r="O158" s="123">
        <v>10973.368362233667</v>
      </c>
      <c r="P158" s="123">
        <v>9674.2473837061625</v>
      </c>
      <c r="Q158" s="123">
        <v>17744.267561408233</v>
      </c>
      <c r="R158" s="123">
        <v>27438.114600734487</v>
      </c>
      <c r="S158" s="176">
        <v>22591.19108107136</v>
      </c>
      <c r="T158" s="9" t="s">
        <v>1410</v>
      </c>
    </row>
    <row r="159" spans="1:20" hidden="1" x14ac:dyDescent="0.2">
      <c r="A159" s="36">
        <v>158</v>
      </c>
      <c r="B159" s="37" t="s">
        <v>389</v>
      </c>
      <c r="C159" s="37" t="s">
        <v>389</v>
      </c>
      <c r="D159" s="37" t="s">
        <v>388</v>
      </c>
      <c r="E159" s="37" t="s">
        <v>617</v>
      </c>
      <c r="F159" s="37" t="s">
        <v>4</v>
      </c>
      <c r="G159" s="37" t="s">
        <v>5</v>
      </c>
      <c r="H159" s="123">
        <v>12083.464142824767</v>
      </c>
      <c r="I159" s="123">
        <v>22408.759268531252</v>
      </c>
      <c r="J159" s="123">
        <v>17246.111705678009</v>
      </c>
      <c r="K159" s="123">
        <v>12980.333047218892</v>
      </c>
      <c r="L159" s="123">
        <v>23495.194360632944</v>
      </c>
      <c r="M159" s="123">
        <v>18237.763703925917</v>
      </c>
      <c r="N159" s="123">
        <v>12822.080936825701</v>
      </c>
      <c r="O159" s="123">
        <v>19692.130771667464</v>
      </c>
      <c r="P159" s="123">
        <v>16257.105854246583</v>
      </c>
      <c r="Q159" s="123">
        <v>23441.920437080047</v>
      </c>
      <c r="R159" s="123">
        <v>43472.992980950628</v>
      </c>
      <c r="S159" s="176">
        <v>33457.456709015336</v>
      </c>
      <c r="T159" s="9" t="s">
        <v>1410</v>
      </c>
    </row>
    <row r="160" spans="1:20" hidden="1" x14ac:dyDescent="0.2">
      <c r="A160" s="36">
        <v>159</v>
      </c>
      <c r="B160" s="37" t="s">
        <v>391</v>
      </c>
      <c r="C160" s="37" t="s">
        <v>391</v>
      </c>
      <c r="D160" s="37" t="s">
        <v>390</v>
      </c>
      <c r="E160" s="37" t="s">
        <v>617</v>
      </c>
      <c r="F160" s="37" t="s">
        <v>35</v>
      </c>
      <c r="G160" s="37" t="s">
        <v>11</v>
      </c>
      <c r="H160" s="123">
        <v>5539.917036587407</v>
      </c>
      <c r="I160" s="123">
        <v>8903.0496284334095</v>
      </c>
      <c r="J160" s="123">
        <v>7221.4833325104082</v>
      </c>
      <c r="K160" s="123">
        <v>5292.1855205309603</v>
      </c>
      <c r="L160" s="123">
        <v>8603.7954604298357</v>
      </c>
      <c r="M160" s="123">
        <v>6947.990490480398</v>
      </c>
      <c r="N160" s="123">
        <v>3809.9023843913947</v>
      </c>
      <c r="O160" s="123">
        <v>5899.1608675390871</v>
      </c>
      <c r="P160" s="123">
        <v>4854.5316259652409</v>
      </c>
      <c r="Q160" s="123">
        <v>10612.173771938677</v>
      </c>
      <c r="R160" s="123">
        <v>17082.863781633838</v>
      </c>
      <c r="S160" s="176">
        <v>13847.518776786257</v>
      </c>
      <c r="T160" s="9" t="s">
        <v>2381</v>
      </c>
    </row>
    <row r="161" spans="1:20" hidden="1" x14ac:dyDescent="0.2">
      <c r="A161" s="36">
        <v>160</v>
      </c>
      <c r="B161" s="37" t="s">
        <v>393</v>
      </c>
      <c r="C161" s="37" t="s">
        <v>393</v>
      </c>
      <c r="D161" s="37" t="s">
        <v>392</v>
      </c>
      <c r="E161" s="37" t="s">
        <v>617</v>
      </c>
      <c r="F161" s="37" t="s">
        <v>20</v>
      </c>
      <c r="G161" s="37" t="s">
        <v>5</v>
      </c>
      <c r="H161" s="123">
        <v>11414.536566165567</v>
      </c>
      <c r="I161" s="123">
        <v>18327.187763145223</v>
      </c>
      <c r="J161" s="123">
        <v>14870.862164655395</v>
      </c>
      <c r="K161" s="123">
        <v>12443.196602488102</v>
      </c>
      <c r="L161" s="123">
        <v>19506.73559504786</v>
      </c>
      <c r="M161" s="123">
        <v>15974.966098767982</v>
      </c>
      <c r="N161" s="123">
        <v>10542.748081945807</v>
      </c>
      <c r="O161" s="123">
        <v>14542.236124714334</v>
      </c>
      <c r="P161" s="123">
        <v>12542.492103330071</v>
      </c>
      <c r="Q161" s="123">
        <v>22143.059484704587</v>
      </c>
      <c r="R161" s="123">
        <v>35552.911541725422</v>
      </c>
      <c r="S161" s="176">
        <v>28847.985513215004</v>
      </c>
      <c r="T161" s="9" t="s">
        <v>1410</v>
      </c>
    </row>
    <row r="162" spans="1:20" hidden="1" x14ac:dyDescent="0.2">
      <c r="A162" s="36">
        <v>161</v>
      </c>
      <c r="B162" s="37" t="s">
        <v>395</v>
      </c>
      <c r="C162" s="37" t="s">
        <v>395</v>
      </c>
      <c r="D162" s="37" t="s">
        <v>394</v>
      </c>
      <c r="E162" s="37" t="s">
        <v>617</v>
      </c>
      <c r="F162" s="37" t="s">
        <v>4</v>
      </c>
      <c r="G162" s="37" t="s">
        <v>21</v>
      </c>
      <c r="H162" s="123">
        <v>6362.1981301885216</v>
      </c>
      <c r="I162" s="123">
        <v>9251.780700929874</v>
      </c>
      <c r="J162" s="123">
        <v>7806.9894155591974</v>
      </c>
      <c r="K162" s="123">
        <v>6095.9028062153238</v>
      </c>
      <c r="L162" s="123">
        <v>8933.6799272732496</v>
      </c>
      <c r="M162" s="123">
        <v>7514.7913667442863</v>
      </c>
      <c r="N162" s="123">
        <v>4690.0573315797046</v>
      </c>
      <c r="O162" s="123">
        <v>6044.7003505246494</v>
      </c>
      <c r="P162" s="123">
        <v>5367.3788410521774</v>
      </c>
      <c r="Q162" s="123">
        <v>12294.947886589318</v>
      </c>
      <c r="R162" s="123">
        <v>17879.066204546983</v>
      </c>
      <c r="S162" s="176">
        <v>15087.007045568151</v>
      </c>
      <c r="T162" s="9" t="s">
        <v>1410</v>
      </c>
    </row>
    <row r="163" spans="1:20" hidden="1" x14ac:dyDescent="0.2">
      <c r="A163" s="36">
        <v>162</v>
      </c>
      <c r="B163" s="37" t="s">
        <v>397</v>
      </c>
      <c r="C163" s="37" t="s">
        <v>397</v>
      </c>
      <c r="D163" s="37" t="s">
        <v>396</v>
      </c>
      <c r="E163" s="37" t="s">
        <v>617</v>
      </c>
      <c r="F163" s="37" t="s">
        <v>28</v>
      </c>
      <c r="G163" s="37" t="s">
        <v>21</v>
      </c>
      <c r="H163" s="123">
        <v>10284.321583607636</v>
      </c>
      <c r="I163" s="123">
        <v>15829.942699797341</v>
      </c>
      <c r="J163" s="123">
        <v>13057.132141702488</v>
      </c>
      <c r="K163" s="123">
        <v>10467.113247262421</v>
      </c>
      <c r="L163" s="123">
        <v>16036.108207782441</v>
      </c>
      <c r="M163" s="123">
        <v>13251.610727522431</v>
      </c>
      <c r="N163" s="123">
        <v>8564.3086044432966</v>
      </c>
      <c r="O163" s="123">
        <v>11562.277870407512</v>
      </c>
      <c r="P163" s="123">
        <v>10063.293237425405</v>
      </c>
      <c r="Q163" s="123">
        <v>19988.171318014971</v>
      </c>
      <c r="R163" s="123">
        <v>30773.31368868244</v>
      </c>
      <c r="S163" s="176">
        <v>25380.742503348705</v>
      </c>
      <c r="T163" s="9" t="s">
        <v>1411</v>
      </c>
    </row>
    <row r="164" spans="1:20" hidden="1" x14ac:dyDescent="0.2">
      <c r="A164" s="36">
        <v>163</v>
      </c>
      <c r="B164" s="37" t="s">
        <v>403</v>
      </c>
      <c r="C164" s="37" t="s">
        <v>403</v>
      </c>
      <c r="D164" s="37" t="s">
        <v>402</v>
      </c>
      <c r="E164" s="37" t="s">
        <v>617</v>
      </c>
      <c r="F164" s="37" t="s">
        <v>35</v>
      </c>
      <c r="G164" s="37" t="s">
        <v>5</v>
      </c>
      <c r="H164" s="123">
        <v>8909.6044127128171</v>
      </c>
      <c r="I164" s="123">
        <v>13822.837540070383</v>
      </c>
      <c r="J164" s="123">
        <v>11366.2209763916</v>
      </c>
      <c r="K164" s="123">
        <v>8967.6496299481059</v>
      </c>
      <c r="L164" s="123">
        <v>13882.55493213204</v>
      </c>
      <c r="M164" s="123">
        <v>11425.102281040072</v>
      </c>
      <c r="N164" s="123">
        <v>7186.6933940752297</v>
      </c>
      <c r="O164" s="123">
        <v>9921.358739782534</v>
      </c>
      <c r="P164" s="123">
        <v>8554.0260669288818</v>
      </c>
      <c r="Q164" s="123">
        <v>17271.42473936285</v>
      </c>
      <c r="R164" s="123">
        <v>26806.430937017532</v>
      </c>
      <c r="S164" s="176">
        <v>22038.92783819019</v>
      </c>
      <c r="T164" s="9" t="s">
        <v>1411</v>
      </c>
    </row>
    <row r="165" spans="1:20" hidden="1" x14ac:dyDescent="0.2">
      <c r="A165" s="36">
        <v>164</v>
      </c>
      <c r="B165" s="37" t="s">
        <v>405</v>
      </c>
      <c r="C165" s="37" t="s">
        <v>405</v>
      </c>
      <c r="D165" s="37" t="s">
        <v>404</v>
      </c>
      <c r="E165" s="37" t="s">
        <v>617</v>
      </c>
      <c r="F165" s="37" t="s">
        <v>28</v>
      </c>
      <c r="G165" s="37" t="s">
        <v>5</v>
      </c>
      <c r="H165" s="123">
        <v>14201.111247766163</v>
      </c>
      <c r="I165" s="123">
        <v>24592.699947093501</v>
      </c>
      <c r="J165" s="123">
        <v>19396.905597429832</v>
      </c>
      <c r="K165" s="123">
        <v>14523.326840335108</v>
      </c>
      <c r="L165" s="123">
        <v>24962.876384761206</v>
      </c>
      <c r="M165" s="123">
        <v>19743.101612548158</v>
      </c>
      <c r="N165" s="123">
        <v>14093.964073870238</v>
      </c>
      <c r="O165" s="123">
        <v>20629.911930532624</v>
      </c>
      <c r="P165" s="123">
        <v>17361.93800220143</v>
      </c>
      <c r="Q165" s="123">
        <v>28383.761050910227</v>
      </c>
      <c r="R165" s="123">
        <v>49153.429384255782</v>
      </c>
      <c r="S165" s="176">
        <v>38768.595217583003</v>
      </c>
      <c r="T165" s="9" t="s">
        <v>1410</v>
      </c>
    </row>
    <row r="166" spans="1:20" hidden="1" x14ac:dyDescent="0.2">
      <c r="A166" s="36">
        <v>165</v>
      </c>
      <c r="B166" s="37" t="s">
        <v>407</v>
      </c>
      <c r="C166" s="37" t="s">
        <v>407</v>
      </c>
      <c r="D166" s="37" t="s">
        <v>406</v>
      </c>
      <c r="E166" s="37" t="s">
        <v>617</v>
      </c>
      <c r="F166" s="37" t="s">
        <v>20</v>
      </c>
      <c r="G166" s="37" t="s">
        <v>5</v>
      </c>
      <c r="H166" s="123">
        <v>6642.9092727253637</v>
      </c>
      <c r="I166" s="123">
        <v>9946.3004566318577</v>
      </c>
      <c r="J166" s="123">
        <v>8294.6048646786112</v>
      </c>
      <c r="K166" s="123">
        <v>7035.3008702436682</v>
      </c>
      <c r="L166" s="123">
        <v>10398.790847437282</v>
      </c>
      <c r="M166" s="123">
        <v>8717.0458588404745</v>
      </c>
      <c r="N166" s="123">
        <v>5022.2390769415433</v>
      </c>
      <c r="O166" s="123">
        <v>6811.9828802064585</v>
      </c>
      <c r="P166" s="123">
        <v>5917.1109785740009</v>
      </c>
      <c r="Q166" s="123">
        <v>12913.151335250834</v>
      </c>
      <c r="R166" s="123">
        <v>19334.613457646668</v>
      </c>
      <c r="S166" s="176">
        <v>16123.882396448751</v>
      </c>
      <c r="T166" s="9" t="s">
        <v>1410</v>
      </c>
    </row>
    <row r="167" spans="1:20" hidden="1" x14ac:dyDescent="0.2">
      <c r="A167" s="36">
        <v>166</v>
      </c>
      <c r="B167" s="37" t="s">
        <v>409</v>
      </c>
      <c r="C167" s="37" t="s">
        <v>409</v>
      </c>
      <c r="D167" s="37" t="s">
        <v>408</v>
      </c>
      <c r="E167" s="37" t="s">
        <v>617</v>
      </c>
      <c r="F167" s="37" t="s">
        <v>20</v>
      </c>
      <c r="G167" s="37" t="s">
        <v>21</v>
      </c>
      <c r="H167" s="123">
        <v>7890.7073933151341</v>
      </c>
      <c r="I167" s="123">
        <v>12335.234483848733</v>
      </c>
      <c r="J167" s="123">
        <v>10112.970938581933</v>
      </c>
      <c r="K167" s="123">
        <v>7856.2944779772024</v>
      </c>
      <c r="L167" s="123">
        <v>12286.409150199273</v>
      </c>
      <c r="M167" s="123">
        <v>10071.351814088237</v>
      </c>
      <c r="N167" s="123">
        <v>6165.6484392011425</v>
      </c>
      <c r="O167" s="123">
        <v>8705.1612217300371</v>
      </c>
      <c r="P167" s="123">
        <v>7435.4048304655898</v>
      </c>
      <c r="Q167" s="123">
        <v>15257.857839892378</v>
      </c>
      <c r="R167" s="123">
        <v>23866.302525483567</v>
      </c>
      <c r="S167" s="176">
        <v>19562.080182687972</v>
      </c>
      <c r="T167" s="9" t="s">
        <v>1411</v>
      </c>
    </row>
    <row r="168" spans="1:20" hidden="1" x14ac:dyDescent="0.2">
      <c r="A168" s="36">
        <v>167</v>
      </c>
      <c r="B168" s="37" t="s">
        <v>411</v>
      </c>
      <c r="C168" s="37" t="s">
        <v>411</v>
      </c>
      <c r="D168" s="37" t="s">
        <v>410</v>
      </c>
      <c r="E168" s="37" t="s">
        <v>617</v>
      </c>
      <c r="F168" s="37" t="s">
        <v>16</v>
      </c>
      <c r="G168" s="37" t="s">
        <v>11</v>
      </c>
      <c r="H168" s="123">
        <v>5149.4991694133359</v>
      </c>
      <c r="I168" s="123">
        <v>6192.2956996946723</v>
      </c>
      <c r="J168" s="123">
        <v>5670.8974345540046</v>
      </c>
      <c r="K168" s="123">
        <v>4261.963817030989</v>
      </c>
      <c r="L168" s="123">
        <v>5119.5122875908319</v>
      </c>
      <c r="M168" s="123">
        <v>4690.7380523109105</v>
      </c>
      <c r="N168" s="123">
        <v>3501.6997820128431</v>
      </c>
      <c r="O168" s="123">
        <v>3277.1051124835772</v>
      </c>
      <c r="P168" s="123">
        <v>3389.4024472482101</v>
      </c>
      <c r="Q168" s="123">
        <v>9522.4538640791397</v>
      </c>
      <c r="R168" s="123">
        <v>11450.793207875389</v>
      </c>
      <c r="S168" s="176">
        <v>10486.623535977265</v>
      </c>
      <c r="T168" s="9" t="s">
        <v>1410</v>
      </c>
    </row>
    <row r="169" spans="1:20" hidden="1" x14ac:dyDescent="0.2">
      <c r="A169" s="36">
        <v>168</v>
      </c>
      <c r="B169" s="37" t="s">
        <v>414</v>
      </c>
      <c r="C169" s="37" t="s">
        <v>414</v>
      </c>
      <c r="D169" s="37" t="s">
        <v>413</v>
      </c>
      <c r="E169" s="37" t="s">
        <v>617</v>
      </c>
      <c r="F169" s="37" t="s">
        <v>28</v>
      </c>
      <c r="G169" s="37" t="s">
        <v>5</v>
      </c>
      <c r="H169" s="123">
        <v>7299.2917697961011</v>
      </c>
      <c r="I169" s="123">
        <v>11331.689825445117</v>
      </c>
      <c r="J169" s="123">
        <v>9315.4907976206086</v>
      </c>
      <c r="K169" s="123">
        <v>7139.8035805256941</v>
      </c>
      <c r="L169" s="123">
        <v>11146.867836736794</v>
      </c>
      <c r="M169" s="123">
        <v>9143.3357086312444</v>
      </c>
      <c r="N169" s="123">
        <v>5438.3622262229319</v>
      </c>
      <c r="O169" s="123">
        <v>7784.3385562728263</v>
      </c>
      <c r="P169" s="123">
        <v>6611.3503912478791</v>
      </c>
      <c r="Q169" s="123">
        <v>14190.5531296606</v>
      </c>
      <c r="R169" s="123">
        <v>22029.938189647855</v>
      </c>
      <c r="S169" s="176">
        <v>18110.245659654229</v>
      </c>
      <c r="T169" s="9" t="s">
        <v>1410</v>
      </c>
    </row>
    <row r="170" spans="1:20" hidden="1" x14ac:dyDescent="0.2">
      <c r="A170" s="36">
        <v>169</v>
      </c>
      <c r="B170" s="37" t="s">
        <v>416</v>
      </c>
      <c r="C170" s="37" t="s">
        <v>416</v>
      </c>
      <c r="D170" s="37" t="s">
        <v>415</v>
      </c>
      <c r="E170" s="37" t="s">
        <v>617</v>
      </c>
      <c r="F170" s="37" t="s">
        <v>16</v>
      </c>
      <c r="G170" s="37" t="s">
        <v>11</v>
      </c>
      <c r="H170" s="123">
        <v>5168.655730806141</v>
      </c>
      <c r="I170" s="123">
        <v>8361.0032364795552</v>
      </c>
      <c r="J170" s="123">
        <v>6764.8294836428486</v>
      </c>
      <c r="K170" s="123">
        <v>4887.2347187793139</v>
      </c>
      <c r="L170" s="123">
        <v>8022.1987377620999</v>
      </c>
      <c r="M170" s="123">
        <v>6454.7167282707069</v>
      </c>
      <c r="N170" s="123">
        <v>3437.8584231361001</v>
      </c>
      <c r="O170" s="123">
        <v>5456.008056171534</v>
      </c>
      <c r="P170" s="123">
        <v>4446.9332396538175</v>
      </c>
      <c r="Q170" s="123">
        <v>9878.4789410152753</v>
      </c>
      <c r="R170" s="123">
        <v>16011.552459243312</v>
      </c>
      <c r="S170" s="176">
        <v>12945.015700129294</v>
      </c>
      <c r="T170" s="9" t="s">
        <v>1411</v>
      </c>
    </row>
    <row r="171" spans="1:20" hidden="1" x14ac:dyDescent="0.2">
      <c r="A171" s="36">
        <v>170</v>
      </c>
      <c r="B171" s="37" t="s">
        <v>418</v>
      </c>
      <c r="C171" s="37" t="s">
        <v>418</v>
      </c>
      <c r="D171" s="37" t="s">
        <v>417</v>
      </c>
      <c r="E171" s="37" t="s">
        <v>617</v>
      </c>
      <c r="F171" s="37" t="s">
        <v>16</v>
      </c>
      <c r="G171" s="37" t="s">
        <v>17</v>
      </c>
      <c r="H171" s="123">
        <v>7192.0263832207629</v>
      </c>
      <c r="I171" s="123">
        <v>11315.151015006291</v>
      </c>
      <c r="J171" s="123">
        <v>9253.5886991135267</v>
      </c>
      <c r="K171" s="123">
        <v>7094.2128098890689</v>
      </c>
      <c r="L171" s="123">
        <v>11191.895449650912</v>
      </c>
      <c r="M171" s="123">
        <v>9143.0541297699911</v>
      </c>
      <c r="N171" s="123">
        <v>5465.4945405815315</v>
      </c>
      <c r="O171" s="123">
        <v>7871.1867432400504</v>
      </c>
      <c r="P171" s="123">
        <v>6668.3406419107905</v>
      </c>
      <c r="Q171" s="123">
        <v>13877.108923729813</v>
      </c>
      <c r="R171" s="123">
        <v>21850.18917028694</v>
      </c>
      <c r="S171" s="176">
        <v>17863.649047008377</v>
      </c>
      <c r="T171" s="9" t="s">
        <v>1411</v>
      </c>
    </row>
    <row r="172" spans="1:20" hidden="1" x14ac:dyDescent="0.2">
      <c r="A172" s="36">
        <v>171</v>
      </c>
      <c r="B172" s="37" t="s">
        <v>420</v>
      </c>
      <c r="C172" s="37" t="s">
        <v>420</v>
      </c>
      <c r="D172" s="37" t="s">
        <v>419</v>
      </c>
      <c r="E172" s="37" t="s">
        <v>617</v>
      </c>
      <c r="F172" s="37" t="s">
        <v>35</v>
      </c>
      <c r="G172" s="37" t="s">
        <v>5</v>
      </c>
      <c r="H172" s="123">
        <v>22675.299232782912</v>
      </c>
      <c r="I172" s="123">
        <v>41891.466368389396</v>
      </c>
      <c r="J172" s="123">
        <v>32283.382800586154</v>
      </c>
      <c r="K172" s="123">
        <v>24533.444021616589</v>
      </c>
      <c r="L172" s="123">
        <v>43983.337940678044</v>
      </c>
      <c r="M172" s="123">
        <v>34258.390981147313</v>
      </c>
      <c r="N172" s="123">
        <v>23814.853846181821</v>
      </c>
      <c r="O172" s="123">
        <v>36732.331765003255</v>
      </c>
      <c r="P172" s="123">
        <v>30273.59280559254</v>
      </c>
      <c r="Q172" s="123">
        <v>44536.555223108924</v>
      </c>
      <c r="R172" s="123">
        <v>82279.029094153608</v>
      </c>
      <c r="S172" s="176">
        <v>63407.792158631266</v>
      </c>
      <c r="T172" s="9" t="s">
        <v>1410</v>
      </c>
    </row>
    <row r="173" spans="1:20" hidden="1" x14ac:dyDescent="0.2">
      <c r="A173" s="36">
        <v>172</v>
      </c>
      <c r="B173" s="37" t="s">
        <v>422</v>
      </c>
      <c r="C173" s="37" t="s">
        <v>422</v>
      </c>
      <c r="D173" s="37" t="s">
        <v>421</v>
      </c>
      <c r="E173" s="37" t="s">
        <v>617</v>
      </c>
      <c r="F173" s="37" t="s">
        <v>35</v>
      </c>
      <c r="G173" s="37" t="s">
        <v>17</v>
      </c>
      <c r="H173" s="123">
        <v>14898.834555635211</v>
      </c>
      <c r="I173" s="123">
        <v>22567.192362398782</v>
      </c>
      <c r="J173" s="123">
        <v>18733.013459016998</v>
      </c>
      <c r="K173" s="123">
        <v>15500.362601874353</v>
      </c>
      <c r="L173" s="123">
        <v>23264.940244537138</v>
      </c>
      <c r="M173" s="123">
        <v>19382.651423205745</v>
      </c>
      <c r="N173" s="123">
        <v>13188.549425242876</v>
      </c>
      <c r="O173" s="123">
        <v>17070.350930547174</v>
      </c>
      <c r="P173" s="123">
        <v>15129.450177895025</v>
      </c>
      <c r="Q173" s="123">
        <v>29107.474251244214</v>
      </c>
      <c r="R173" s="123">
        <v>44088.948572441877</v>
      </c>
      <c r="S173" s="176">
        <v>36598.211411843047</v>
      </c>
      <c r="T173" s="9" t="s">
        <v>1411</v>
      </c>
    </row>
    <row r="174" spans="1:20" hidden="1" x14ac:dyDescent="0.2">
      <c r="A174" s="36">
        <v>173</v>
      </c>
      <c r="B174" s="37" t="s">
        <v>424</v>
      </c>
      <c r="C174" s="37" t="s">
        <v>424</v>
      </c>
      <c r="D174" s="37" t="s">
        <v>423</v>
      </c>
      <c r="E174" s="37" t="s">
        <v>617</v>
      </c>
      <c r="F174" s="37" t="s">
        <v>16</v>
      </c>
      <c r="G174" s="37" t="s">
        <v>11</v>
      </c>
      <c r="H174" s="123">
        <v>4913.6329737063479</v>
      </c>
      <c r="I174" s="123">
        <v>7988.6666552105398</v>
      </c>
      <c r="J174" s="123">
        <v>6451.1498144584439</v>
      </c>
      <c r="K174" s="123">
        <v>4609.0703414409427</v>
      </c>
      <c r="L174" s="123">
        <v>7622.694675730073</v>
      </c>
      <c r="M174" s="123">
        <v>6115.8825085855078</v>
      </c>
      <c r="N174" s="123">
        <v>3182.2980528950011</v>
      </c>
      <c r="O174" s="123">
        <v>5151.6023720573312</v>
      </c>
      <c r="P174" s="123">
        <v>4166.9502124761657</v>
      </c>
      <c r="Q174" s="123">
        <v>9374.4973093765857</v>
      </c>
      <c r="R174" s="123">
        <v>15275.658998508618</v>
      </c>
      <c r="S174" s="176">
        <v>12325.078153942603</v>
      </c>
      <c r="T174" s="9" t="s">
        <v>1411</v>
      </c>
    </row>
    <row r="175" spans="1:20" hidden="1" x14ac:dyDescent="0.2">
      <c r="A175" s="36">
        <v>174</v>
      </c>
      <c r="B175" s="37" t="s">
        <v>426</v>
      </c>
      <c r="C175" s="37" t="s">
        <v>426</v>
      </c>
      <c r="D175" s="37" t="s">
        <v>425</v>
      </c>
      <c r="E175" s="37" t="s">
        <v>617</v>
      </c>
      <c r="F175" s="37" t="s">
        <v>4</v>
      </c>
      <c r="G175" s="37" t="s">
        <v>21</v>
      </c>
      <c r="H175" s="123">
        <v>8598.4876977083222</v>
      </c>
      <c r="I175" s="123">
        <v>13368.603042107165</v>
      </c>
      <c r="J175" s="123">
        <v>10983.545369907744</v>
      </c>
      <c r="K175" s="123">
        <v>8628.3011408447601</v>
      </c>
      <c r="L175" s="123">
        <v>13395.177284647352</v>
      </c>
      <c r="M175" s="123">
        <v>11011.739212746055</v>
      </c>
      <c r="N175" s="123">
        <v>6874.9208143300039</v>
      </c>
      <c r="O175" s="123">
        <v>9549.9969932963286</v>
      </c>
      <c r="P175" s="123">
        <v>8212.4589038131671</v>
      </c>
      <c r="Q175" s="123">
        <v>16656.588983365287</v>
      </c>
      <c r="R175" s="123">
        <v>25908.672796917603</v>
      </c>
      <c r="S175" s="176">
        <v>21282.630890141445</v>
      </c>
      <c r="T175" s="9" t="s">
        <v>1411</v>
      </c>
    </row>
    <row r="176" spans="1:20" hidden="1" x14ac:dyDescent="0.2">
      <c r="A176" s="36">
        <v>175</v>
      </c>
      <c r="B176" s="37" t="s">
        <v>428</v>
      </c>
      <c r="C176" s="37" t="s">
        <v>428</v>
      </c>
      <c r="D176" s="37" t="s">
        <v>427</v>
      </c>
      <c r="E176" s="37" t="s">
        <v>617</v>
      </c>
      <c r="F176" s="37" t="s">
        <v>20</v>
      </c>
      <c r="G176" s="37" t="s">
        <v>5</v>
      </c>
      <c r="H176" s="123">
        <v>14525.465600577678</v>
      </c>
      <c r="I176" s="123">
        <v>22022.068774766536</v>
      </c>
      <c r="J176" s="123">
        <v>18273.767187672107</v>
      </c>
      <c r="K176" s="123">
        <v>15093.112895682774</v>
      </c>
      <c r="L176" s="123">
        <v>22680.041799086765</v>
      </c>
      <c r="M176" s="123">
        <v>18886.577347384769</v>
      </c>
      <c r="N176" s="123">
        <v>12814.393371578626</v>
      </c>
      <c r="O176" s="123">
        <v>16624.682342050117</v>
      </c>
      <c r="P176" s="123">
        <v>14719.537856814371</v>
      </c>
      <c r="Q176" s="123">
        <v>28369.614237051464</v>
      </c>
      <c r="R176" s="123">
        <v>43011.555419011769</v>
      </c>
      <c r="S176" s="176">
        <v>35690.584828031613</v>
      </c>
      <c r="T176" s="9" t="s">
        <v>1411</v>
      </c>
    </row>
    <row r="177" spans="1:20" hidden="1" x14ac:dyDescent="0.2">
      <c r="A177" s="36">
        <v>176</v>
      </c>
      <c r="B177" s="37" t="s">
        <v>430</v>
      </c>
      <c r="C177" s="37" t="s">
        <v>430</v>
      </c>
      <c r="D177" s="37" t="s">
        <v>429</v>
      </c>
      <c r="E177" s="37" t="s">
        <v>617</v>
      </c>
      <c r="F177" s="37" t="s">
        <v>16</v>
      </c>
      <c r="G177" s="37" t="s">
        <v>11</v>
      </c>
      <c r="H177" s="123">
        <v>6616.9094750251779</v>
      </c>
      <c r="I177" s="123">
        <v>10475.472760944611</v>
      </c>
      <c r="J177" s="123">
        <v>8546.1911179848939</v>
      </c>
      <c r="K177" s="123">
        <v>6466.9078646978687</v>
      </c>
      <c r="L177" s="123">
        <v>10290.950202331165</v>
      </c>
      <c r="M177" s="123">
        <v>8378.929033514516</v>
      </c>
      <c r="N177" s="123">
        <v>4889.165229182604</v>
      </c>
      <c r="O177" s="123">
        <v>7184.7034745472283</v>
      </c>
      <c r="P177" s="123">
        <v>6036.9343518649166</v>
      </c>
      <c r="Q177" s="123">
        <v>12740.550127677003</v>
      </c>
      <c r="R177" s="123">
        <v>20190.632287159544</v>
      </c>
      <c r="S177" s="176">
        <v>16465.591207418274</v>
      </c>
      <c r="T177" s="9" t="s">
        <v>1411</v>
      </c>
    </row>
    <row r="178" spans="1:20" hidden="1" x14ac:dyDescent="0.2">
      <c r="A178" s="36">
        <v>177</v>
      </c>
      <c r="B178" s="37" t="s">
        <v>432</v>
      </c>
      <c r="C178" s="37" t="s">
        <v>432</v>
      </c>
      <c r="D178" s="37" t="s">
        <v>431</v>
      </c>
      <c r="E178" s="37" t="s">
        <v>617</v>
      </c>
      <c r="F178" s="37" t="s">
        <v>20</v>
      </c>
      <c r="G178" s="37" t="s">
        <v>21</v>
      </c>
      <c r="H178" s="123">
        <v>7355.5893333891308</v>
      </c>
      <c r="I178" s="123">
        <v>12275.50515966322</v>
      </c>
      <c r="J178" s="123">
        <v>9815.5472465261755</v>
      </c>
      <c r="K178" s="123">
        <v>7984.7855423713418</v>
      </c>
      <c r="L178" s="123">
        <v>13007.021798800504</v>
      </c>
      <c r="M178" s="123">
        <v>10495.903670585923</v>
      </c>
      <c r="N178" s="123">
        <v>6355.0727408124258</v>
      </c>
      <c r="O178" s="123">
        <v>9469.0649851527851</v>
      </c>
      <c r="P178" s="123">
        <v>7912.0688629826054</v>
      </c>
      <c r="Q178" s="123">
        <v>14072.419289066749</v>
      </c>
      <c r="R178" s="123">
        <v>23485.005451261284</v>
      </c>
      <c r="S178" s="176">
        <v>18778.712370164016</v>
      </c>
      <c r="T178" s="9" t="s">
        <v>1410</v>
      </c>
    </row>
    <row r="179" spans="1:20" hidden="1" x14ac:dyDescent="0.2">
      <c r="A179" s="36">
        <v>178</v>
      </c>
      <c r="B179" s="37" t="s">
        <v>436</v>
      </c>
      <c r="C179" s="37" t="s">
        <v>436</v>
      </c>
      <c r="D179" s="37" t="s">
        <v>435</v>
      </c>
      <c r="E179" s="37" t="s">
        <v>617</v>
      </c>
      <c r="F179" s="37" t="s">
        <v>16</v>
      </c>
      <c r="G179" s="37" t="s">
        <v>11</v>
      </c>
      <c r="H179" s="123">
        <v>6254.3433443450003</v>
      </c>
      <c r="I179" s="123">
        <v>9946.1214390601617</v>
      </c>
      <c r="J179" s="123">
        <v>8100.2323917025806</v>
      </c>
      <c r="K179" s="123">
        <v>6071.4412673966353</v>
      </c>
      <c r="L179" s="123">
        <v>9722.9748435466736</v>
      </c>
      <c r="M179" s="123">
        <v>7897.208055471654</v>
      </c>
      <c r="N179" s="123">
        <v>4525.8347733156761</v>
      </c>
      <c r="O179" s="123">
        <v>6751.9295829091943</v>
      </c>
      <c r="P179" s="123">
        <v>5638.8821781124352</v>
      </c>
      <c r="Q179" s="123">
        <v>12024.038894737823</v>
      </c>
      <c r="R179" s="123">
        <v>19144.411754977715</v>
      </c>
      <c r="S179" s="176">
        <v>15584.225324857769</v>
      </c>
      <c r="T179" s="9" t="s">
        <v>1411</v>
      </c>
    </row>
    <row r="180" spans="1:20" hidden="1" x14ac:dyDescent="0.2">
      <c r="A180" s="36">
        <v>179</v>
      </c>
      <c r="B180" s="37" t="s">
        <v>1681</v>
      </c>
      <c r="C180" s="37" t="s">
        <v>1681</v>
      </c>
      <c r="D180" s="37" t="s">
        <v>440</v>
      </c>
      <c r="E180" s="37" t="s">
        <v>617</v>
      </c>
      <c r="F180" s="37" t="s">
        <v>16</v>
      </c>
      <c r="G180" s="37" t="s">
        <v>17</v>
      </c>
      <c r="H180" s="123">
        <v>10745.155967072351</v>
      </c>
      <c r="I180" s="123">
        <v>16502.766963881833</v>
      </c>
      <c r="J180" s="123">
        <v>13623.961465477092</v>
      </c>
      <c r="K180" s="123">
        <v>10969.765288164062</v>
      </c>
      <c r="L180" s="123">
        <v>16758.024989688049</v>
      </c>
      <c r="M180" s="123">
        <v>13863.895138926055</v>
      </c>
      <c r="N180" s="123">
        <v>9026.1144722701647</v>
      </c>
      <c r="O180" s="123">
        <v>12112.348802732306</v>
      </c>
      <c r="P180" s="123">
        <v>10569.231637501234</v>
      </c>
      <c r="Q180" s="123">
        <v>20898.882452719208</v>
      </c>
      <c r="R180" s="123">
        <v>32103.097011276994</v>
      </c>
      <c r="S180" s="176">
        <v>26500.989731998103</v>
      </c>
      <c r="T180" s="9" t="s">
        <v>1411</v>
      </c>
    </row>
    <row r="181" spans="1:20" hidden="1" x14ac:dyDescent="0.2">
      <c r="A181" s="36">
        <v>180</v>
      </c>
      <c r="B181" s="37" t="s">
        <v>443</v>
      </c>
      <c r="C181" s="37" t="s">
        <v>443</v>
      </c>
      <c r="D181" s="37" t="s">
        <v>442</v>
      </c>
      <c r="E181" s="37" t="s">
        <v>617</v>
      </c>
      <c r="F181" s="37" t="s">
        <v>4</v>
      </c>
      <c r="G181" s="37" t="s">
        <v>21</v>
      </c>
      <c r="H181" s="123">
        <v>6336.157272763131</v>
      </c>
      <c r="I181" s="123">
        <v>10065.570851158998</v>
      </c>
      <c r="J181" s="123">
        <v>8200.8640619610651</v>
      </c>
      <c r="K181" s="123">
        <v>6160.6792660554374</v>
      </c>
      <c r="L181" s="123">
        <v>9851.139863427823</v>
      </c>
      <c r="M181" s="123">
        <v>8005.9095647416307</v>
      </c>
      <c r="N181" s="123">
        <v>4607.8211735694958</v>
      </c>
      <c r="O181" s="123">
        <v>6849.5860631912501</v>
      </c>
      <c r="P181" s="123">
        <v>5728.703618380373</v>
      </c>
      <c r="Q181" s="123">
        <v>12185.721395561879</v>
      </c>
      <c r="R181" s="123">
        <v>19380.493960364423</v>
      </c>
      <c r="S181" s="176">
        <v>15783.107677963151</v>
      </c>
      <c r="T181" s="9" t="s">
        <v>1411</v>
      </c>
    </row>
    <row r="182" spans="1:20" hidden="1" x14ac:dyDescent="0.2">
      <c r="A182" s="36">
        <v>181</v>
      </c>
      <c r="B182" s="37" t="s">
        <v>445</v>
      </c>
      <c r="C182" s="37" t="s">
        <v>445</v>
      </c>
      <c r="D182" s="37" t="s">
        <v>444</v>
      </c>
      <c r="E182" s="37" t="s">
        <v>617</v>
      </c>
      <c r="F182" s="37" t="s">
        <v>20</v>
      </c>
      <c r="G182" s="37" t="s">
        <v>5</v>
      </c>
      <c r="H182" s="123">
        <v>10401.636646579214</v>
      </c>
      <c r="I182" s="123">
        <v>16001.224235511832</v>
      </c>
      <c r="J182" s="123">
        <v>13201.430441045522</v>
      </c>
      <c r="K182" s="123">
        <v>10595.073872482744</v>
      </c>
      <c r="L182" s="123">
        <v>16219.887274120227</v>
      </c>
      <c r="M182" s="123">
        <v>13407.480573301485</v>
      </c>
      <c r="N182" s="123">
        <v>8681.870979145966</v>
      </c>
      <c r="O182" s="123">
        <v>11702.309969530294</v>
      </c>
      <c r="P182" s="123">
        <v>10192.090474338129</v>
      </c>
      <c r="Q182" s="123">
        <v>20220.011948728075</v>
      </c>
      <c r="R182" s="123">
        <v>31111.837939099354</v>
      </c>
      <c r="S182" s="176">
        <v>25665.924943913713</v>
      </c>
      <c r="T182" s="9" t="s">
        <v>1411</v>
      </c>
    </row>
    <row r="183" spans="1:20" hidden="1" x14ac:dyDescent="0.2">
      <c r="A183" s="36">
        <v>182</v>
      </c>
      <c r="B183" s="37" t="s">
        <v>447</v>
      </c>
      <c r="C183" s="37" t="s">
        <v>447</v>
      </c>
      <c r="D183" s="37" t="s">
        <v>446</v>
      </c>
      <c r="E183" s="37" t="s">
        <v>617</v>
      </c>
      <c r="F183" s="37" t="s">
        <v>20</v>
      </c>
      <c r="G183" s="37" t="s">
        <v>5</v>
      </c>
      <c r="H183" s="123">
        <v>11116.634579449423</v>
      </c>
      <c r="I183" s="123">
        <v>16142.294997307685</v>
      </c>
      <c r="J183" s="123">
        <v>13629.464788378555</v>
      </c>
      <c r="K183" s="123">
        <v>11668.636834485795</v>
      </c>
      <c r="L183" s="123">
        <v>16790.355773176863</v>
      </c>
      <c r="M183" s="123">
        <v>14229.496303831329</v>
      </c>
      <c r="N183" s="123">
        <v>9431.5073304938269</v>
      </c>
      <c r="O183" s="123">
        <v>11700.527191348507</v>
      </c>
      <c r="P183" s="123">
        <v>10566.017260921166</v>
      </c>
      <c r="Q183" s="123">
        <v>21787.492112262924</v>
      </c>
      <c r="R183" s="123">
        <v>31637.283965223331</v>
      </c>
      <c r="S183" s="176">
        <v>26712.388038743127</v>
      </c>
      <c r="T183" s="9" t="s">
        <v>1410</v>
      </c>
    </row>
    <row r="184" spans="1:20" hidden="1" x14ac:dyDescent="0.2">
      <c r="A184" s="36">
        <v>183</v>
      </c>
      <c r="B184" s="37" t="s">
        <v>449</v>
      </c>
      <c r="C184" s="37" t="s">
        <v>449</v>
      </c>
      <c r="D184" s="37" t="s">
        <v>448</v>
      </c>
      <c r="E184" s="37" t="s">
        <v>617</v>
      </c>
      <c r="F184" s="37" t="s">
        <v>20</v>
      </c>
      <c r="G184" s="37" t="s">
        <v>5</v>
      </c>
      <c r="H184" s="123">
        <v>15757.691891856755</v>
      </c>
      <c r="I184" s="123">
        <v>23537.393968739299</v>
      </c>
      <c r="J184" s="123">
        <v>19647.542930298026</v>
      </c>
      <c r="K184" s="123">
        <v>16106.689301071659</v>
      </c>
      <c r="L184" s="123">
        <v>23955.023097725676</v>
      </c>
      <c r="M184" s="123">
        <v>20030.856199398666</v>
      </c>
      <c r="N184" s="123">
        <v>12364.338310881179</v>
      </c>
      <c r="O184" s="123">
        <v>16315.355630816008</v>
      </c>
      <c r="P184" s="123">
        <v>14339.846970848594</v>
      </c>
      <c r="Q184" s="123">
        <v>30350.890352905295</v>
      </c>
      <c r="R184" s="123">
        <v>45335.374523188759</v>
      </c>
      <c r="S184" s="176">
        <v>37843.132438047025</v>
      </c>
      <c r="T184" s="9" t="s">
        <v>1410</v>
      </c>
    </row>
    <row r="185" spans="1:20" hidden="1" x14ac:dyDescent="0.2">
      <c r="A185" s="36">
        <v>184</v>
      </c>
      <c r="B185" s="37" t="s">
        <v>451</v>
      </c>
      <c r="C185" s="37" t="s">
        <v>451</v>
      </c>
      <c r="D185" s="37" t="s">
        <v>450</v>
      </c>
      <c r="E185" s="37" t="s">
        <v>617</v>
      </c>
      <c r="F185" s="37" t="s">
        <v>16</v>
      </c>
      <c r="G185" s="37" t="s">
        <v>17</v>
      </c>
      <c r="H185" s="123">
        <v>7070.8364153502116</v>
      </c>
      <c r="I185" s="123">
        <v>11138.21206714853</v>
      </c>
      <c r="J185" s="123">
        <v>9104.5242412493717</v>
      </c>
      <c r="K185" s="123">
        <v>6962.025657904127</v>
      </c>
      <c r="L185" s="123">
        <v>11002.04617897241</v>
      </c>
      <c r="M185" s="123">
        <v>8982.0359184382687</v>
      </c>
      <c r="N185" s="123">
        <v>5344.0490922979279</v>
      </c>
      <c r="O185" s="123">
        <v>7726.529397766456</v>
      </c>
      <c r="P185" s="123">
        <v>6535.2892450321924</v>
      </c>
      <c r="Q185" s="123">
        <v>13637.61061996965</v>
      </c>
      <c r="R185" s="123">
        <v>21500.483497441088</v>
      </c>
      <c r="S185" s="176">
        <v>17569.047058705368</v>
      </c>
      <c r="T185" s="9" t="s">
        <v>1411</v>
      </c>
    </row>
    <row r="186" spans="1:20" hidden="1" x14ac:dyDescent="0.2">
      <c r="A186" s="36">
        <v>185</v>
      </c>
      <c r="B186" s="37" t="s">
        <v>453</v>
      </c>
      <c r="C186" s="37" t="s">
        <v>453</v>
      </c>
      <c r="D186" s="37" t="s">
        <v>452</v>
      </c>
      <c r="E186" s="37" t="s">
        <v>617</v>
      </c>
      <c r="F186" s="37" t="s">
        <v>4</v>
      </c>
      <c r="G186" s="37" t="s">
        <v>5</v>
      </c>
      <c r="H186" s="123">
        <v>13078.493439769185</v>
      </c>
      <c r="I186" s="123">
        <v>19909.470378945523</v>
      </c>
      <c r="J186" s="123">
        <v>16493.981909357353</v>
      </c>
      <c r="K186" s="123">
        <v>13514.837628351428</v>
      </c>
      <c r="L186" s="123">
        <v>20413.297989772342</v>
      </c>
      <c r="M186" s="123">
        <v>16964.067809061886</v>
      </c>
      <c r="N186" s="123">
        <v>11364.370850646979</v>
      </c>
      <c r="O186" s="123">
        <v>14897.51667450636</v>
      </c>
      <c r="P186" s="123">
        <v>13130.94376257667</v>
      </c>
      <c r="Q186" s="123">
        <v>25510.075743964506</v>
      </c>
      <c r="R186" s="123">
        <v>38836.173727143992</v>
      </c>
      <c r="S186" s="176">
        <v>32173.124735554251</v>
      </c>
      <c r="T186" s="9" t="s">
        <v>1411</v>
      </c>
    </row>
    <row r="187" spans="1:20" ht="15" hidden="1" customHeight="1" x14ac:dyDescent="0.2">
      <c r="A187" s="36">
        <v>186</v>
      </c>
      <c r="B187" s="37" t="s">
        <v>455</v>
      </c>
      <c r="C187" s="37" t="s">
        <v>455</v>
      </c>
      <c r="D187" s="37" t="s">
        <v>454</v>
      </c>
      <c r="E187" s="37" t="s">
        <v>617</v>
      </c>
      <c r="F187" s="37" t="s">
        <v>16</v>
      </c>
      <c r="G187" s="37" t="s">
        <v>5</v>
      </c>
      <c r="H187" s="123">
        <v>8309.0870434506069</v>
      </c>
      <c r="I187" s="123">
        <v>12946.074278600898</v>
      </c>
      <c r="J187" s="123">
        <v>10627.580661025753</v>
      </c>
      <c r="K187" s="123">
        <v>8312.6393006686121</v>
      </c>
      <c r="L187" s="123">
        <v>12941.818775604797</v>
      </c>
      <c r="M187" s="123">
        <v>10627.229038136706</v>
      </c>
      <c r="N187" s="123">
        <v>6584.9100749308636</v>
      </c>
      <c r="O187" s="123">
        <v>9204.556432837071</v>
      </c>
      <c r="P187" s="123">
        <v>7894.7332538839673</v>
      </c>
      <c r="Q187" s="123">
        <v>16084.668988503674</v>
      </c>
      <c r="R187" s="123">
        <v>25073.578504068828</v>
      </c>
      <c r="S187" s="176">
        <v>20579.123746286252</v>
      </c>
      <c r="T187" s="9" t="s">
        <v>1411</v>
      </c>
    </row>
    <row r="188" spans="1:20" hidden="1" x14ac:dyDescent="0.2">
      <c r="A188" s="36">
        <v>187</v>
      </c>
      <c r="B188" s="37" t="s">
        <v>457</v>
      </c>
      <c r="C188" s="37" t="s">
        <v>457</v>
      </c>
      <c r="D188" s="37" t="s">
        <v>456</v>
      </c>
      <c r="E188" s="37" t="s">
        <v>617</v>
      </c>
      <c r="F188" s="37" t="s">
        <v>28</v>
      </c>
      <c r="G188" s="37" t="s">
        <v>11</v>
      </c>
      <c r="H188" s="123">
        <v>4336.4168507478789</v>
      </c>
      <c r="I188" s="123">
        <v>7145.9235199709974</v>
      </c>
      <c r="J188" s="123">
        <v>5741.1701853594386</v>
      </c>
      <c r="K188" s="123">
        <v>3979.4756916992242</v>
      </c>
      <c r="L188" s="123">
        <v>6718.4609186538382</v>
      </c>
      <c r="M188" s="123">
        <v>5348.9683051765314</v>
      </c>
      <c r="N188" s="123">
        <v>2603.8651013812892</v>
      </c>
      <c r="O188" s="123">
        <v>4462.6133940181535</v>
      </c>
      <c r="P188" s="123">
        <v>3533.2392476997211</v>
      </c>
      <c r="Q188" s="123">
        <v>8233.7899985269396</v>
      </c>
      <c r="R188" s="123">
        <v>13610.044622966618</v>
      </c>
      <c r="S188" s="176">
        <v>10921.91731074678</v>
      </c>
      <c r="T188" s="9" t="s">
        <v>2381</v>
      </c>
    </row>
    <row r="189" spans="1:20" hidden="1" x14ac:dyDescent="0.2">
      <c r="A189" s="36">
        <v>188</v>
      </c>
      <c r="B189" s="37" t="s">
        <v>459</v>
      </c>
      <c r="C189" s="37" t="s">
        <v>459</v>
      </c>
      <c r="D189" s="37" t="s">
        <v>458</v>
      </c>
      <c r="E189" s="37" t="s">
        <v>617</v>
      </c>
      <c r="F189" s="37" t="s">
        <v>4</v>
      </c>
      <c r="G189" s="37" t="s">
        <v>5</v>
      </c>
      <c r="H189" s="123">
        <v>18105.57525182455</v>
      </c>
      <c r="I189" s="123">
        <v>27249.075977076121</v>
      </c>
      <c r="J189" s="123">
        <v>22677.325614450336</v>
      </c>
      <c r="K189" s="123">
        <v>18998.093703150444</v>
      </c>
      <c r="L189" s="123">
        <v>28288.436769240383</v>
      </c>
      <c r="M189" s="123">
        <v>23643.265236195413</v>
      </c>
      <c r="N189" s="123">
        <v>16402.050247307394</v>
      </c>
      <c r="O189" s="123">
        <v>20898.048923077273</v>
      </c>
      <c r="P189" s="123">
        <v>18650.049585192333</v>
      </c>
      <c r="Q189" s="123">
        <v>35444.706373926027</v>
      </c>
      <c r="R189" s="123">
        <v>53342.316920562022</v>
      </c>
      <c r="S189" s="176">
        <v>44393.511647244028</v>
      </c>
      <c r="T189" s="9" t="s">
        <v>1411</v>
      </c>
    </row>
    <row r="190" spans="1:20" hidden="1" x14ac:dyDescent="0.2">
      <c r="A190" s="36">
        <v>189</v>
      </c>
      <c r="B190" s="37" t="s">
        <v>461</v>
      </c>
      <c r="C190" s="37" t="s">
        <v>461</v>
      </c>
      <c r="D190" s="37" t="s">
        <v>460</v>
      </c>
      <c r="E190" s="37" t="s">
        <v>617</v>
      </c>
      <c r="F190" s="37" t="s">
        <v>16</v>
      </c>
      <c r="G190" s="37" t="s">
        <v>11</v>
      </c>
      <c r="H190" s="123">
        <v>8044.5442987763327</v>
      </c>
      <c r="I190" s="123">
        <v>12559.838390197427</v>
      </c>
      <c r="J190" s="123">
        <v>10302.191344486881</v>
      </c>
      <c r="K190" s="123">
        <v>8024.091060156461</v>
      </c>
      <c r="L190" s="123">
        <v>12527.401245654255</v>
      </c>
      <c r="M190" s="123">
        <v>10275.746152905358</v>
      </c>
      <c r="N190" s="123">
        <v>6319.8096480419072</v>
      </c>
      <c r="O190" s="123">
        <v>8888.7872987965766</v>
      </c>
      <c r="P190" s="123">
        <v>7604.2984734192414</v>
      </c>
      <c r="Q190" s="123">
        <v>15561.873746167923</v>
      </c>
      <c r="R190" s="123">
        <v>24310.214174922203</v>
      </c>
      <c r="S190" s="176">
        <v>19936.043960545063</v>
      </c>
      <c r="T190" s="9" t="s">
        <v>1411</v>
      </c>
    </row>
    <row r="191" spans="1:20" hidden="1" x14ac:dyDescent="0.2">
      <c r="A191" s="36">
        <v>190</v>
      </c>
      <c r="B191" s="37" t="s">
        <v>467</v>
      </c>
      <c r="C191" s="37" t="s">
        <v>467</v>
      </c>
      <c r="D191" s="37" t="s">
        <v>466</v>
      </c>
      <c r="E191" s="37" t="s">
        <v>617</v>
      </c>
      <c r="F191" s="37" t="s">
        <v>16</v>
      </c>
      <c r="G191" s="37" t="s">
        <v>11</v>
      </c>
      <c r="H191" s="123">
        <v>6894.6450595402684</v>
      </c>
      <c r="I191" s="123">
        <v>10880.970369123299</v>
      </c>
      <c r="J191" s="123">
        <v>8887.8077143317842</v>
      </c>
      <c r="K191" s="123">
        <v>6769.8461075822788</v>
      </c>
      <c r="L191" s="123">
        <v>10726.034880445595</v>
      </c>
      <c r="M191" s="123">
        <v>8747.9404940139375</v>
      </c>
      <c r="N191" s="123">
        <v>5167.4863077208229</v>
      </c>
      <c r="O191" s="123">
        <v>7516.2201265066087</v>
      </c>
      <c r="P191" s="123">
        <v>6341.8532171137158</v>
      </c>
      <c r="Q191" s="123">
        <v>13289.417352860626</v>
      </c>
      <c r="R191" s="123">
        <v>20992.065864234417</v>
      </c>
      <c r="S191" s="176">
        <v>17140.74160854752</v>
      </c>
      <c r="T191" s="9" t="s">
        <v>1411</v>
      </c>
    </row>
    <row r="192" spans="1:20" hidden="1" x14ac:dyDescent="0.2">
      <c r="A192" s="36">
        <v>191</v>
      </c>
      <c r="B192" s="37" t="s">
        <v>469</v>
      </c>
      <c r="C192" s="37" t="s">
        <v>469</v>
      </c>
      <c r="D192" s="37" t="s">
        <v>468</v>
      </c>
      <c r="E192" s="37" t="s">
        <v>617</v>
      </c>
      <c r="F192" s="37" t="s">
        <v>35</v>
      </c>
      <c r="G192" s="37" t="s">
        <v>21</v>
      </c>
      <c r="H192" s="123">
        <v>7719.452700415648</v>
      </c>
      <c r="I192" s="123">
        <v>12609.986550551284</v>
      </c>
      <c r="J192" s="123">
        <v>10164.719625483467</v>
      </c>
      <c r="K192" s="123">
        <v>8502.114157772301</v>
      </c>
      <c r="L192" s="123">
        <v>13511.702950482653</v>
      </c>
      <c r="M192" s="123">
        <v>11006.908554127476</v>
      </c>
      <c r="N192" s="123">
        <v>5876.7546290642949</v>
      </c>
      <c r="O192" s="123">
        <v>9004.0250438599905</v>
      </c>
      <c r="P192" s="123">
        <v>7440.3898364621427</v>
      </c>
      <c r="Q192" s="123">
        <v>15366.342545447391</v>
      </c>
      <c r="R192" s="123">
        <v>25101.439227527389</v>
      </c>
      <c r="S192" s="176">
        <v>20233.890886487388</v>
      </c>
      <c r="T192" s="9" t="s">
        <v>1410</v>
      </c>
    </row>
    <row r="193" spans="1:20" hidden="1" x14ac:dyDescent="0.2">
      <c r="A193" s="36">
        <v>192</v>
      </c>
      <c r="B193" s="37" t="s">
        <v>471</v>
      </c>
      <c r="C193" s="37" t="s">
        <v>471</v>
      </c>
      <c r="D193" s="37" t="s">
        <v>470</v>
      </c>
      <c r="E193" s="37" t="s">
        <v>617</v>
      </c>
      <c r="F193" s="37" t="s">
        <v>20</v>
      </c>
      <c r="G193" s="37" t="s">
        <v>17</v>
      </c>
      <c r="H193" s="123">
        <v>4389.129520020444</v>
      </c>
      <c r="I193" s="123">
        <v>7222.8847107671236</v>
      </c>
      <c r="J193" s="123">
        <v>5806.0071153937843</v>
      </c>
      <c r="K193" s="123">
        <v>4036.9716853618952</v>
      </c>
      <c r="L193" s="123">
        <v>6801.0375707708099</v>
      </c>
      <c r="M193" s="123">
        <v>5419.0046280663528</v>
      </c>
      <c r="N193" s="123">
        <v>2656.6888941631305</v>
      </c>
      <c r="O193" s="123">
        <v>4525.5334107801164</v>
      </c>
      <c r="P193" s="123">
        <v>3591.1111524716234</v>
      </c>
      <c r="Q193" s="123">
        <v>8337.9619452588249</v>
      </c>
      <c r="R193" s="123">
        <v>13762.152258601551</v>
      </c>
      <c r="S193" s="176">
        <v>11050.057101930188</v>
      </c>
      <c r="T193" s="9" t="s">
        <v>1411</v>
      </c>
    </row>
    <row r="194" spans="1:20" hidden="1" x14ac:dyDescent="0.2">
      <c r="A194" s="36">
        <v>193</v>
      </c>
      <c r="B194" s="37" t="s">
        <v>473</v>
      </c>
      <c r="C194" s="37" t="s">
        <v>473</v>
      </c>
      <c r="D194" s="37" t="s">
        <v>472</v>
      </c>
      <c r="E194" s="37" t="s">
        <v>617</v>
      </c>
      <c r="F194" s="37" t="s">
        <v>20</v>
      </c>
      <c r="G194" s="37" t="s">
        <v>21</v>
      </c>
      <c r="H194" s="123">
        <v>9333.8572592925611</v>
      </c>
      <c r="I194" s="123">
        <v>14442.252278917929</v>
      </c>
      <c r="J194" s="123">
        <v>11888.054769105245</v>
      </c>
      <c r="K194" s="123">
        <v>9430.4006026258376</v>
      </c>
      <c r="L194" s="123">
        <v>14547.165171095672</v>
      </c>
      <c r="M194" s="123">
        <v>11988.782886860754</v>
      </c>
      <c r="N194" s="123">
        <v>7611.8406075269795</v>
      </c>
      <c r="O194" s="123">
        <v>10427.764440470526</v>
      </c>
      <c r="P194" s="123">
        <v>9019.8025239987528</v>
      </c>
      <c r="Q194" s="123">
        <v>18109.842629115916</v>
      </c>
      <c r="R194" s="123">
        <v>28030.654606491644</v>
      </c>
      <c r="S194" s="176">
        <v>23070.24861780378</v>
      </c>
      <c r="T194" s="9" t="s">
        <v>1411</v>
      </c>
    </row>
    <row r="195" spans="1:20" hidden="1" x14ac:dyDescent="0.2">
      <c r="A195" s="36">
        <v>194</v>
      </c>
      <c r="B195" s="37" t="s">
        <v>477</v>
      </c>
      <c r="C195" s="37" t="s">
        <v>477</v>
      </c>
      <c r="D195" s="37" t="s">
        <v>476</v>
      </c>
      <c r="E195" s="37" t="s">
        <v>617</v>
      </c>
      <c r="F195" s="37" t="s">
        <v>35</v>
      </c>
      <c r="G195" s="37" t="s">
        <v>17</v>
      </c>
      <c r="H195" s="123">
        <v>9470.3979456920188</v>
      </c>
      <c r="I195" s="123">
        <v>14641.603477831542</v>
      </c>
      <c r="J195" s="123">
        <v>12056.000711761781</v>
      </c>
      <c r="K195" s="123">
        <v>9579.331448820074</v>
      </c>
      <c r="L195" s="123">
        <v>14761.061999243753</v>
      </c>
      <c r="M195" s="123">
        <v>12170.196724031914</v>
      </c>
      <c r="N195" s="123">
        <v>7748.6691351691807</v>
      </c>
      <c r="O195" s="123">
        <v>10590.745036890732</v>
      </c>
      <c r="P195" s="123">
        <v>9169.7070860299573</v>
      </c>
      <c r="Q195" s="123">
        <v>18379.677363471557</v>
      </c>
      <c r="R195" s="123">
        <v>28424.656300255268</v>
      </c>
      <c r="S195" s="176">
        <v>23402.166831863411</v>
      </c>
      <c r="T195" s="9" t="s">
        <v>1411</v>
      </c>
    </row>
    <row r="196" spans="1:20" hidden="1" x14ac:dyDescent="0.2">
      <c r="A196" s="36">
        <v>195</v>
      </c>
      <c r="B196" s="37" t="s">
        <v>481</v>
      </c>
      <c r="C196" s="37" t="s">
        <v>481</v>
      </c>
      <c r="D196" s="37" t="s">
        <v>480</v>
      </c>
      <c r="E196" s="37" t="s">
        <v>617</v>
      </c>
      <c r="F196" s="37" t="s">
        <v>35</v>
      </c>
      <c r="G196" s="37" t="s">
        <v>21</v>
      </c>
      <c r="H196" s="123">
        <v>11862.083303401178</v>
      </c>
      <c r="I196" s="123">
        <v>18133.495572826512</v>
      </c>
      <c r="J196" s="123">
        <v>14997.789438113845</v>
      </c>
      <c r="K196" s="123">
        <v>12188.046356784687</v>
      </c>
      <c r="L196" s="123">
        <v>18507.73945804574</v>
      </c>
      <c r="M196" s="123">
        <v>15347.892907415215</v>
      </c>
      <c r="N196" s="123">
        <v>10145.39640165854</v>
      </c>
      <c r="O196" s="123">
        <v>13445.559351420652</v>
      </c>
      <c r="P196" s="123">
        <v>11795.477876539597</v>
      </c>
      <c r="Q196" s="123">
        <v>23106.179039841369</v>
      </c>
      <c r="R196" s="123">
        <v>35326.101625718409</v>
      </c>
      <c r="S196" s="176">
        <v>29216.140332779891</v>
      </c>
      <c r="T196" s="9" t="s">
        <v>1411</v>
      </c>
    </row>
    <row r="197" spans="1:20" hidden="1" x14ac:dyDescent="0.2">
      <c r="A197" s="36">
        <v>196</v>
      </c>
      <c r="B197" s="37" t="s">
        <v>671</v>
      </c>
      <c r="C197" s="37" t="s">
        <v>487</v>
      </c>
      <c r="D197" s="37" t="s">
        <v>486</v>
      </c>
      <c r="E197" s="37" t="s">
        <v>617</v>
      </c>
      <c r="F197" s="37" t="s">
        <v>4</v>
      </c>
      <c r="G197" s="37" t="s">
        <v>5</v>
      </c>
      <c r="H197" s="123">
        <v>8821.9997045849032</v>
      </c>
      <c r="I197" s="123">
        <v>13265.234700888901</v>
      </c>
      <c r="J197" s="123">
        <v>11043.617202736903</v>
      </c>
      <c r="K197" s="123">
        <v>9234.2677603341945</v>
      </c>
      <c r="L197" s="123">
        <v>13767.535896566336</v>
      </c>
      <c r="M197" s="123">
        <v>11500.901828450265</v>
      </c>
      <c r="N197" s="123">
        <v>7096.6682123496075</v>
      </c>
      <c r="O197" s="123">
        <v>9327.8616455757856</v>
      </c>
      <c r="P197" s="123">
        <v>8212.264928962697</v>
      </c>
      <c r="Q197" s="123">
        <v>17307.704780431028</v>
      </c>
      <c r="R197" s="123">
        <v>26024.798654979913</v>
      </c>
      <c r="S197" s="176">
        <v>21666.251717705469</v>
      </c>
      <c r="T197" s="9" t="s">
        <v>1410</v>
      </c>
    </row>
    <row r="198" spans="1:20" hidden="1" x14ac:dyDescent="0.2">
      <c r="A198" s="36">
        <v>197</v>
      </c>
      <c r="B198" s="37" t="s">
        <v>489</v>
      </c>
      <c r="C198" s="37" t="s">
        <v>489</v>
      </c>
      <c r="D198" s="37" t="s">
        <v>488</v>
      </c>
      <c r="E198" s="37" t="s">
        <v>617</v>
      </c>
      <c r="F198" s="37" t="s">
        <v>28</v>
      </c>
      <c r="G198" s="37" t="s">
        <v>17</v>
      </c>
      <c r="H198" s="123">
        <v>4530.6509924879692</v>
      </c>
      <c r="I198" s="123">
        <v>6532.1777289598904</v>
      </c>
      <c r="J198" s="123">
        <v>5531.4143607239293</v>
      </c>
      <c r="K198" s="123">
        <v>4463.7896753112127</v>
      </c>
      <c r="L198" s="123">
        <v>6453.1994959056055</v>
      </c>
      <c r="M198" s="123">
        <v>5458.4945856084087</v>
      </c>
      <c r="N198" s="123">
        <v>2858.1647479934836</v>
      </c>
      <c r="O198" s="123">
        <v>3888.1309358764356</v>
      </c>
      <c r="P198" s="123">
        <v>3373.1478419349596</v>
      </c>
      <c r="Q198" s="123">
        <v>8256.7036752200002</v>
      </c>
      <c r="R198" s="123">
        <v>11904.306015033793</v>
      </c>
      <c r="S198" s="176">
        <v>10080.504845126896</v>
      </c>
      <c r="T198" s="9" t="s">
        <v>1410</v>
      </c>
    </row>
    <row r="199" spans="1:20" hidden="1" x14ac:dyDescent="0.2">
      <c r="A199" s="36">
        <v>198</v>
      </c>
      <c r="B199" s="37" t="s">
        <v>491</v>
      </c>
      <c r="C199" s="37" t="s">
        <v>491</v>
      </c>
      <c r="D199" s="37" t="s">
        <v>490</v>
      </c>
      <c r="E199" s="37" t="s">
        <v>617</v>
      </c>
      <c r="F199" s="37" t="s">
        <v>20</v>
      </c>
      <c r="G199" s="37" t="s">
        <v>21</v>
      </c>
      <c r="H199" s="123">
        <v>5574.3955681180278</v>
      </c>
      <c r="I199" s="123">
        <v>8953.3887381790701</v>
      </c>
      <c r="J199" s="123">
        <v>7263.8921531485485</v>
      </c>
      <c r="K199" s="123">
        <v>5329.7927496419052</v>
      </c>
      <c r="L199" s="123">
        <v>8657.8075554915813</v>
      </c>
      <c r="M199" s="123">
        <v>6993.8001525667432</v>
      </c>
      <c r="N199" s="123">
        <v>3844.4536000693233</v>
      </c>
      <c r="O199" s="123">
        <v>5940.315865223175</v>
      </c>
      <c r="P199" s="123">
        <v>4892.3847326462492</v>
      </c>
      <c r="Q199" s="123">
        <v>10680.311011042044</v>
      </c>
      <c r="R199" s="123">
        <v>17182.355004212026</v>
      </c>
      <c r="S199" s="176">
        <v>13931.333007627036</v>
      </c>
      <c r="T199" s="9" t="s">
        <v>1411</v>
      </c>
    </row>
    <row r="200" spans="1:20" hidden="1" x14ac:dyDescent="0.2">
      <c r="A200" s="36">
        <v>199</v>
      </c>
      <c r="B200" s="37" t="s">
        <v>493</v>
      </c>
      <c r="C200" s="37" t="s">
        <v>493</v>
      </c>
      <c r="D200" s="37" t="s">
        <v>492</v>
      </c>
      <c r="E200" s="37" t="s">
        <v>617</v>
      </c>
      <c r="F200" s="37" t="s">
        <v>35</v>
      </c>
      <c r="G200" s="37" t="s">
        <v>21</v>
      </c>
      <c r="H200" s="123">
        <v>17158.887253220382</v>
      </c>
      <c r="I200" s="123">
        <v>25866.899041428172</v>
      </c>
      <c r="J200" s="123">
        <v>21512.893147324277</v>
      </c>
      <c r="K200" s="123">
        <v>17965.500060684284</v>
      </c>
      <c r="L200" s="123">
        <v>26805.409508377779</v>
      </c>
      <c r="M200" s="123">
        <v>22385.45478453103</v>
      </c>
      <c r="N200" s="123">
        <v>15453.366536969288</v>
      </c>
      <c r="O200" s="123">
        <v>19768.043071305226</v>
      </c>
      <c r="P200" s="123">
        <v>17610.704804137258</v>
      </c>
      <c r="Q200" s="123">
        <v>33573.840543695056</v>
      </c>
      <c r="R200" s="123">
        <v>50610.554800775149</v>
      </c>
      <c r="S200" s="176">
        <v>42092.197672235103</v>
      </c>
      <c r="T200" s="9" t="s">
        <v>1411</v>
      </c>
    </row>
    <row r="201" spans="1:20" hidden="1" x14ac:dyDescent="0.2">
      <c r="A201" s="36">
        <v>200</v>
      </c>
      <c r="B201" s="37" t="s">
        <v>1682</v>
      </c>
      <c r="C201" s="37" t="s">
        <v>1682</v>
      </c>
      <c r="D201" s="37" t="s">
        <v>849</v>
      </c>
      <c r="E201" s="37" t="s">
        <v>617</v>
      </c>
      <c r="F201" s="37" t="s">
        <v>35</v>
      </c>
      <c r="G201" s="37" t="s">
        <v>5</v>
      </c>
      <c r="H201" s="123">
        <v>8909.6044127128171</v>
      </c>
      <c r="I201" s="123">
        <v>13822.837540070383</v>
      </c>
      <c r="J201" s="123">
        <v>11366.2209763916</v>
      </c>
      <c r="K201" s="123">
        <v>8967.6496299481059</v>
      </c>
      <c r="L201" s="123">
        <v>13882.55493213204</v>
      </c>
      <c r="M201" s="123">
        <v>11425.102281040072</v>
      </c>
      <c r="N201" s="123">
        <v>7186.6933940752297</v>
      </c>
      <c r="O201" s="123">
        <v>9921.358739782534</v>
      </c>
      <c r="P201" s="123">
        <v>8554.0260669288818</v>
      </c>
      <c r="Q201" s="123">
        <v>17271.42473936285</v>
      </c>
      <c r="R201" s="123">
        <v>26806.430937017532</v>
      </c>
      <c r="S201" s="176">
        <v>22038.92783819019</v>
      </c>
      <c r="T201" s="9" t="s">
        <v>1411</v>
      </c>
    </row>
    <row r="202" spans="1:20" hidden="1" x14ac:dyDescent="0.2">
      <c r="A202" s="36">
        <v>201</v>
      </c>
      <c r="B202" s="37" t="s">
        <v>495</v>
      </c>
      <c r="C202" s="37" t="s">
        <v>495</v>
      </c>
      <c r="D202" s="37" t="s">
        <v>494</v>
      </c>
      <c r="E202" s="37" t="s">
        <v>617</v>
      </c>
      <c r="F202" s="37" t="s">
        <v>16</v>
      </c>
      <c r="G202" s="37" t="s">
        <v>17</v>
      </c>
      <c r="H202" s="123">
        <v>6994.4389968920086</v>
      </c>
      <c r="I202" s="123">
        <v>10092.77312187857</v>
      </c>
      <c r="J202" s="123">
        <v>8543.606059385289</v>
      </c>
      <c r="K202" s="123">
        <v>5190.1359645227085</v>
      </c>
      <c r="L202" s="123">
        <v>7916.2483532340075</v>
      </c>
      <c r="M202" s="123">
        <v>6553.192158878358</v>
      </c>
      <c r="N202" s="123">
        <v>4011.5022505407892</v>
      </c>
      <c r="O202" s="123">
        <v>5463.6971759674379</v>
      </c>
      <c r="P202" s="123">
        <v>4737.5997132541133</v>
      </c>
      <c r="Q202" s="123">
        <v>13806.812746694919</v>
      </c>
      <c r="R202" s="123">
        <v>19922.83135939464</v>
      </c>
      <c r="S202" s="176">
        <v>16864.82205304478</v>
      </c>
      <c r="T202" s="9" t="s">
        <v>1410</v>
      </c>
    </row>
    <row r="203" spans="1:20" hidden="1" x14ac:dyDescent="0.2">
      <c r="A203" s="36">
        <v>202</v>
      </c>
      <c r="B203" s="37" t="s">
        <v>497</v>
      </c>
      <c r="C203" s="37" t="s">
        <v>497</v>
      </c>
      <c r="D203" s="37" t="s">
        <v>496</v>
      </c>
      <c r="E203" s="37" t="s">
        <v>617</v>
      </c>
      <c r="F203" s="37" t="s">
        <v>16</v>
      </c>
      <c r="G203" s="37" t="s">
        <v>11</v>
      </c>
      <c r="H203" s="123">
        <v>5158.322112233398</v>
      </c>
      <c r="I203" s="123">
        <v>6204.9328962083482</v>
      </c>
      <c r="J203" s="123">
        <v>5681.6275042208727</v>
      </c>
      <c r="K203" s="123">
        <v>3999.362378568017</v>
      </c>
      <c r="L203" s="123">
        <v>4804.0728918883215</v>
      </c>
      <c r="M203" s="123">
        <v>4401.7176352281695</v>
      </c>
      <c r="N203" s="123">
        <v>3285.9421080158268</v>
      </c>
      <c r="O203" s="123">
        <v>3075.1858673943379</v>
      </c>
      <c r="P203" s="123">
        <v>3180.5639877050826</v>
      </c>
      <c r="Q203" s="123">
        <v>10165.092720809378</v>
      </c>
      <c r="R203" s="123">
        <v>12227.564863926094</v>
      </c>
      <c r="S203" s="176">
        <v>11196.328792367736</v>
      </c>
      <c r="T203" s="9" t="s">
        <v>1410</v>
      </c>
    </row>
    <row r="204" spans="1:20" hidden="1" x14ac:dyDescent="0.2">
      <c r="A204" s="36">
        <v>203</v>
      </c>
      <c r="B204" s="37" t="s">
        <v>499</v>
      </c>
      <c r="C204" s="37" t="s">
        <v>499</v>
      </c>
      <c r="D204" s="37" t="s">
        <v>498</v>
      </c>
      <c r="E204" s="37" t="s">
        <v>617</v>
      </c>
      <c r="F204" s="37" t="s">
        <v>20</v>
      </c>
      <c r="G204" s="37" t="s">
        <v>17</v>
      </c>
      <c r="H204" s="123">
        <v>5395.6918326709156</v>
      </c>
      <c r="I204" s="123">
        <v>8447.8485030268603</v>
      </c>
      <c r="J204" s="123">
        <v>6921.7701678488884</v>
      </c>
      <c r="K204" s="123">
        <v>5934.18195445122</v>
      </c>
      <c r="L204" s="123">
        <v>9074.8395260975631</v>
      </c>
      <c r="M204" s="123">
        <v>7504.5107402743915</v>
      </c>
      <c r="N204" s="123">
        <v>4129.5177939024388</v>
      </c>
      <c r="O204" s="123">
        <v>5951.0327870426845</v>
      </c>
      <c r="P204" s="123">
        <v>5040.2752904725621</v>
      </c>
      <c r="Q204" s="123">
        <v>10791.383665341831</v>
      </c>
      <c r="R204" s="123">
        <v>16895.697006053721</v>
      </c>
      <c r="S204" s="176">
        <v>13843.540335697777</v>
      </c>
      <c r="T204" s="9" t="s">
        <v>1410</v>
      </c>
    </row>
    <row r="205" spans="1:20" hidden="1" x14ac:dyDescent="0.2">
      <c r="A205" s="36">
        <v>204</v>
      </c>
      <c r="B205" s="37" t="s">
        <v>502</v>
      </c>
      <c r="C205" s="37" t="s">
        <v>502</v>
      </c>
      <c r="D205" s="37" t="s">
        <v>501</v>
      </c>
      <c r="E205" s="37" t="s">
        <v>617</v>
      </c>
      <c r="F205" s="37" t="s">
        <v>4</v>
      </c>
      <c r="G205" s="37" t="s">
        <v>5</v>
      </c>
      <c r="H205" s="123">
        <v>12043.251088319008</v>
      </c>
      <c r="I205" s="123">
        <v>17396.82378157854</v>
      </c>
      <c r="J205" s="123">
        <v>14720.037434948774</v>
      </c>
      <c r="K205" s="123">
        <v>12193.400144159521</v>
      </c>
      <c r="L205" s="123">
        <v>17573.807654014417</v>
      </c>
      <c r="M205" s="123">
        <v>14883.603899086969</v>
      </c>
      <c r="N205" s="123">
        <v>8589.2995398537732</v>
      </c>
      <c r="O205" s="123">
        <v>11193.375210418115</v>
      </c>
      <c r="P205" s="123">
        <v>9891.3373751359431</v>
      </c>
      <c r="Q205" s="123">
        <v>23138.698315987309</v>
      </c>
      <c r="R205" s="123">
        <v>33424.517531546851</v>
      </c>
      <c r="S205" s="176">
        <v>28281.607923767078</v>
      </c>
      <c r="T205" s="9" t="s">
        <v>1410</v>
      </c>
    </row>
    <row r="206" spans="1:20" hidden="1" x14ac:dyDescent="0.2">
      <c r="A206" s="36">
        <v>205</v>
      </c>
      <c r="B206" s="37" t="s">
        <v>504</v>
      </c>
      <c r="C206" s="37" t="s">
        <v>504</v>
      </c>
      <c r="D206" s="37" t="s">
        <v>503</v>
      </c>
      <c r="E206" s="37" t="s">
        <v>617</v>
      </c>
      <c r="F206" s="37" t="s">
        <v>68</v>
      </c>
      <c r="G206" s="37" t="s">
        <v>5</v>
      </c>
      <c r="H206" s="123">
        <v>21251.009325530304</v>
      </c>
      <c r="I206" s="123">
        <v>31605.84301552585</v>
      </c>
      <c r="J206" s="123">
        <v>26428.426170528077</v>
      </c>
      <c r="K206" s="123">
        <v>21834.14326648842</v>
      </c>
      <c r="L206" s="123">
        <v>32279.991172014263</v>
      </c>
      <c r="M206" s="123">
        <v>27057.067219251341</v>
      </c>
      <c r="N206" s="123">
        <v>18940.073106060609</v>
      </c>
      <c r="O206" s="123">
        <v>23854.260684046352</v>
      </c>
      <c r="P206" s="123">
        <v>21397.16689505348</v>
      </c>
      <c r="Q206" s="123">
        <v>41726.356810678757</v>
      </c>
      <c r="R206" s="123">
        <v>62058.072760985007</v>
      </c>
      <c r="S206" s="176">
        <v>51892.214785831879</v>
      </c>
      <c r="T206" s="9" t="s">
        <v>1410</v>
      </c>
    </row>
    <row r="207" spans="1:20" hidden="1" x14ac:dyDescent="0.2">
      <c r="A207" s="36">
        <v>206</v>
      </c>
      <c r="B207" s="37" t="s">
        <v>506</v>
      </c>
      <c r="C207" s="37" t="s">
        <v>506</v>
      </c>
      <c r="D207" s="37" t="s">
        <v>505</v>
      </c>
      <c r="E207" s="37" t="s">
        <v>617</v>
      </c>
      <c r="F207" s="37" t="s">
        <v>20</v>
      </c>
      <c r="G207" s="37" t="s">
        <v>17</v>
      </c>
      <c r="H207" s="123">
        <v>7508.8150034694736</v>
      </c>
      <c r="I207" s="123">
        <v>11743.858825263129</v>
      </c>
      <c r="J207" s="123">
        <v>9626.3369143663003</v>
      </c>
      <c r="K207" s="123">
        <v>7153.552320934622</v>
      </c>
      <c r="L207" s="123">
        <v>11344.670777452211</v>
      </c>
      <c r="M207" s="123">
        <v>9249.1115491934161</v>
      </c>
      <c r="N207" s="123">
        <v>5214.2507505494168</v>
      </c>
      <c r="O207" s="123">
        <v>7843.4880834774413</v>
      </c>
      <c r="P207" s="123">
        <v>6528.8694170134295</v>
      </c>
      <c r="Q207" s="123">
        <v>14679.207714732578</v>
      </c>
      <c r="R207" s="123">
        <v>22958.421933271646</v>
      </c>
      <c r="S207" s="176">
        <v>18818.814824002111</v>
      </c>
      <c r="T207" s="9" t="s">
        <v>1410</v>
      </c>
    </row>
    <row r="208" spans="1:20" hidden="1" x14ac:dyDescent="0.2">
      <c r="A208" s="36">
        <v>207</v>
      </c>
      <c r="B208" s="37" t="s">
        <v>508</v>
      </c>
      <c r="C208" s="37" t="s">
        <v>508</v>
      </c>
      <c r="D208" s="37" t="s">
        <v>507</v>
      </c>
      <c r="E208" s="37" t="s">
        <v>617</v>
      </c>
      <c r="F208" s="37" t="s">
        <v>4</v>
      </c>
      <c r="G208" s="37" t="s">
        <v>21</v>
      </c>
      <c r="H208" s="123">
        <v>9763.465067814037</v>
      </c>
      <c r="I208" s="123">
        <v>15069.485332667586</v>
      </c>
      <c r="J208" s="123">
        <v>12416.475200240811</v>
      </c>
      <c r="K208" s="123">
        <v>9898.9924644506118</v>
      </c>
      <c r="L208" s="123">
        <v>15220.164187092689</v>
      </c>
      <c r="M208" s="123">
        <v>12559.57832577165</v>
      </c>
      <c r="N208" s="123">
        <v>8042.3540717087399</v>
      </c>
      <c r="O208" s="123">
        <v>10940.562044656921</v>
      </c>
      <c r="P208" s="123">
        <v>9491.4580581828304</v>
      </c>
      <c r="Q208" s="123">
        <v>18958.843113487008</v>
      </c>
      <c r="R208" s="123">
        <v>29270.330549795031</v>
      </c>
      <c r="S208" s="176">
        <v>24114.58683164102</v>
      </c>
      <c r="T208" s="9" t="s">
        <v>1411</v>
      </c>
    </row>
    <row r="209" spans="1:20" hidden="1" x14ac:dyDescent="0.2">
      <c r="A209" s="36">
        <v>208</v>
      </c>
      <c r="B209" s="37" t="s">
        <v>510</v>
      </c>
      <c r="C209" s="37" t="s">
        <v>510</v>
      </c>
      <c r="D209" s="37" t="s">
        <v>509</v>
      </c>
      <c r="E209" s="37" t="s">
        <v>617</v>
      </c>
      <c r="F209" s="37" t="s">
        <v>4</v>
      </c>
      <c r="G209" s="37" t="s">
        <v>17</v>
      </c>
      <c r="H209" s="123">
        <v>6435.663122342763</v>
      </c>
      <c r="I209" s="123">
        <v>10210.850700965701</v>
      </c>
      <c r="J209" s="123">
        <v>8323.2569116542327</v>
      </c>
      <c r="K209" s="123">
        <v>6269.2146101346052</v>
      </c>
      <c r="L209" s="123">
        <v>10007.020034888188</v>
      </c>
      <c r="M209" s="123">
        <v>8138.1173225113962</v>
      </c>
      <c r="N209" s="123">
        <v>4707.5367913007194</v>
      </c>
      <c r="O209" s="123">
        <v>6968.3603504710309</v>
      </c>
      <c r="P209" s="123">
        <v>5837.9485708858756</v>
      </c>
      <c r="Q209" s="123">
        <v>12382.367063576175</v>
      </c>
      <c r="R209" s="123">
        <v>19667.627959083791</v>
      </c>
      <c r="S209" s="176">
        <v>16024.997511329984</v>
      </c>
      <c r="T209" s="9" t="s">
        <v>1411</v>
      </c>
    </row>
    <row r="210" spans="1:20" hidden="1" x14ac:dyDescent="0.2">
      <c r="A210" s="36">
        <v>209</v>
      </c>
      <c r="B210" s="37" t="s">
        <v>512</v>
      </c>
      <c r="C210" s="37" t="s">
        <v>512</v>
      </c>
      <c r="D210" s="37" t="s">
        <v>511</v>
      </c>
      <c r="E210" s="37" t="s">
        <v>617</v>
      </c>
      <c r="F210" s="37" t="s">
        <v>4</v>
      </c>
      <c r="G210" s="37" t="s">
        <v>5</v>
      </c>
      <c r="H210" s="123">
        <v>11408.888953144291</v>
      </c>
      <c r="I210" s="123">
        <v>17471.825857762411</v>
      </c>
      <c r="J210" s="123">
        <v>14440.357405453351</v>
      </c>
      <c r="K210" s="123">
        <v>11693.727631326217</v>
      </c>
      <c r="L210" s="123">
        <v>17797.791115095533</v>
      </c>
      <c r="M210" s="123">
        <v>14745.759373210876</v>
      </c>
      <c r="N210" s="123">
        <v>9691.2466729835287</v>
      </c>
      <c r="O210" s="123">
        <v>12904.607877930559</v>
      </c>
      <c r="P210" s="123">
        <v>11297.927275457045</v>
      </c>
      <c r="Q210" s="123">
        <v>22210.566308297864</v>
      </c>
      <c r="R210" s="123">
        <v>34018.364376742436</v>
      </c>
      <c r="S210" s="176">
        <v>28114.46534252015</v>
      </c>
      <c r="T210" s="9" t="s">
        <v>1411</v>
      </c>
    </row>
    <row r="211" spans="1:20" hidden="1" x14ac:dyDescent="0.2">
      <c r="A211" s="36">
        <v>210</v>
      </c>
      <c r="B211" s="37" t="s">
        <v>514</v>
      </c>
      <c r="C211" s="37" t="s">
        <v>514</v>
      </c>
      <c r="D211" s="37" t="s">
        <v>513</v>
      </c>
      <c r="E211" s="37" t="s">
        <v>617</v>
      </c>
      <c r="F211" s="37" t="s">
        <v>4</v>
      </c>
      <c r="G211" s="37" t="s">
        <v>5</v>
      </c>
      <c r="H211" s="123">
        <v>11408.888953144291</v>
      </c>
      <c r="I211" s="123">
        <v>17471.825857762411</v>
      </c>
      <c r="J211" s="123">
        <v>14440.357405453351</v>
      </c>
      <c r="K211" s="123">
        <v>11693.727631326217</v>
      </c>
      <c r="L211" s="123">
        <v>17797.791115095533</v>
      </c>
      <c r="M211" s="123">
        <v>14745.759373210876</v>
      </c>
      <c r="N211" s="123">
        <v>9691.2466729835287</v>
      </c>
      <c r="O211" s="123">
        <v>12904.607877930559</v>
      </c>
      <c r="P211" s="123">
        <v>11297.927275457045</v>
      </c>
      <c r="Q211" s="123">
        <v>22210.566308297864</v>
      </c>
      <c r="R211" s="123">
        <v>34018.364376742436</v>
      </c>
      <c r="S211" s="176">
        <v>28114.46534252015</v>
      </c>
      <c r="T211" s="9" t="s">
        <v>1411</v>
      </c>
    </row>
    <row r="212" spans="1:20" hidden="1" x14ac:dyDescent="0.2">
      <c r="A212" s="36">
        <v>211</v>
      </c>
      <c r="B212" s="37" t="s">
        <v>516</v>
      </c>
      <c r="C212" s="37" t="s">
        <v>516</v>
      </c>
      <c r="D212" s="37" t="s">
        <v>515</v>
      </c>
      <c r="E212" s="37" t="s">
        <v>617</v>
      </c>
      <c r="F212" s="37" t="s">
        <v>35</v>
      </c>
      <c r="G212" s="37" t="s">
        <v>17</v>
      </c>
      <c r="H212" s="123">
        <v>7412.3156239746049</v>
      </c>
      <c r="I212" s="123">
        <v>11460.189283880885</v>
      </c>
      <c r="J212" s="123">
        <v>9436.2524539277456</v>
      </c>
      <c r="K212" s="123">
        <v>7382.8357480936565</v>
      </c>
      <c r="L212" s="123">
        <v>11427.070504887637</v>
      </c>
      <c r="M212" s="123">
        <v>9404.9531264906473</v>
      </c>
      <c r="N212" s="123">
        <v>4572.9810877086902</v>
      </c>
      <c r="O212" s="123">
        <v>7129.1575745742221</v>
      </c>
      <c r="P212" s="123">
        <v>5851.0693311414561</v>
      </c>
      <c r="Q212" s="123">
        <v>14710.481587340002</v>
      </c>
      <c r="R212" s="123">
        <v>22743.891652790004</v>
      </c>
      <c r="S212" s="176">
        <v>18727.186620065004</v>
      </c>
      <c r="T212" s="9" t="s">
        <v>1410</v>
      </c>
    </row>
    <row r="213" spans="1:20" hidden="1" x14ac:dyDescent="0.2">
      <c r="A213" s="36">
        <v>212</v>
      </c>
      <c r="B213" s="37" t="s">
        <v>518</v>
      </c>
      <c r="C213" s="37" t="s">
        <v>518</v>
      </c>
      <c r="D213" s="37" t="s">
        <v>517</v>
      </c>
      <c r="E213" s="37" t="s">
        <v>617</v>
      </c>
      <c r="F213" s="37" t="s">
        <v>35</v>
      </c>
      <c r="G213" s="37" t="s">
        <v>17</v>
      </c>
      <c r="H213" s="123">
        <v>17486.419741643789</v>
      </c>
      <c r="I213" s="123">
        <v>26345.100784601964</v>
      </c>
      <c r="J213" s="123">
        <v>21915.760263122876</v>
      </c>
      <c r="K213" s="123">
        <v>18322.753945539484</v>
      </c>
      <c r="L213" s="123">
        <v>27318.503167393501</v>
      </c>
      <c r="M213" s="123">
        <v>22820.628556466494</v>
      </c>
      <c r="N213" s="123">
        <v>15781.589496203944</v>
      </c>
      <c r="O213" s="123">
        <v>20158.999362194751</v>
      </c>
      <c r="P213" s="123">
        <v>17970.294429199348</v>
      </c>
      <c r="Q213" s="123">
        <v>34221.11751539573</v>
      </c>
      <c r="R213" s="123">
        <v>51555.682283318325</v>
      </c>
      <c r="S213" s="176">
        <v>42888.399899357028</v>
      </c>
      <c r="T213" s="9" t="s">
        <v>1411</v>
      </c>
    </row>
    <row r="214" spans="1:20" hidden="1" x14ac:dyDescent="0.2">
      <c r="A214" s="36">
        <v>213</v>
      </c>
      <c r="B214" s="37" t="s">
        <v>522</v>
      </c>
      <c r="C214" s="37" t="s">
        <v>522</v>
      </c>
      <c r="D214" s="37" t="s">
        <v>521</v>
      </c>
      <c r="E214" s="37" t="s">
        <v>617</v>
      </c>
      <c r="F214" s="37" t="s">
        <v>35</v>
      </c>
      <c r="G214" s="37" t="s">
        <v>17</v>
      </c>
      <c r="H214" s="123">
        <v>11214.923891338667</v>
      </c>
      <c r="I214" s="123">
        <v>17188.634315095187</v>
      </c>
      <c r="J214" s="123">
        <v>14201.779103216926</v>
      </c>
      <c r="K214" s="123">
        <v>11482.161529319692</v>
      </c>
      <c r="L214" s="123">
        <v>17493.936545546996</v>
      </c>
      <c r="M214" s="123">
        <v>14488.049037433344</v>
      </c>
      <c r="N214" s="123">
        <v>9496.8727136843372</v>
      </c>
      <c r="O214" s="123">
        <v>12673.083177920789</v>
      </c>
      <c r="P214" s="123">
        <v>11084.977945802562</v>
      </c>
      <c r="Q214" s="123">
        <v>21827.248248994456</v>
      </c>
      <c r="R214" s="123">
        <v>33458.658951952035</v>
      </c>
      <c r="S214" s="176">
        <v>27642.953600473244</v>
      </c>
      <c r="T214" s="9" t="s">
        <v>1411</v>
      </c>
    </row>
    <row r="215" spans="1:20" hidden="1" x14ac:dyDescent="0.2">
      <c r="A215" s="36">
        <v>214</v>
      </c>
      <c r="B215" s="37" t="s">
        <v>524</v>
      </c>
      <c r="C215" s="37" t="s">
        <v>524</v>
      </c>
      <c r="D215" s="37" t="s">
        <v>523</v>
      </c>
      <c r="E215" s="37" t="s">
        <v>617</v>
      </c>
      <c r="F215" s="37" t="s">
        <v>20</v>
      </c>
      <c r="G215" s="37" t="s">
        <v>21</v>
      </c>
      <c r="H215" s="123">
        <v>6798.7610767025762</v>
      </c>
      <c r="I215" s="123">
        <v>10740.978492420809</v>
      </c>
      <c r="J215" s="123">
        <v>8769.8697845616916</v>
      </c>
      <c r="K215" s="123">
        <v>6665.2612905797205</v>
      </c>
      <c r="L215" s="123">
        <v>10575.828518224842</v>
      </c>
      <c r="M215" s="123">
        <v>8620.5449044022807</v>
      </c>
      <c r="N215" s="123">
        <v>5071.4001919840885</v>
      </c>
      <c r="O215" s="123">
        <v>7401.7690487940399</v>
      </c>
      <c r="P215" s="123">
        <v>6236.5846203890642</v>
      </c>
      <c r="Q215" s="123">
        <v>13099.929298272436</v>
      </c>
      <c r="R215" s="123">
        <v>20715.383121243583</v>
      </c>
      <c r="S215" s="176">
        <v>16907.65620975801</v>
      </c>
      <c r="T215" s="9" t="s">
        <v>1411</v>
      </c>
    </row>
    <row r="216" spans="1:20" hidden="1" x14ac:dyDescent="0.2">
      <c r="A216" s="36">
        <v>215</v>
      </c>
      <c r="B216" s="37" t="s">
        <v>526</v>
      </c>
      <c r="C216" s="37" t="s">
        <v>526</v>
      </c>
      <c r="D216" s="37" t="s">
        <v>525</v>
      </c>
      <c r="E216" s="37" t="s">
        <v>617</v>
      </c>
      <c r="F216" s="37" t="s">
        <v>28</v>
      </c>
      <c r="G216" s="37" t="s">
        <v>11</v>
      </c>
      <c r="H216" s="123">
        <v>4336.4168507478789</v>
      </c>
      <c r="I216" s="123">
        <v>7145.9235199709974</v>
      </c>
      <c r="J216" s="123">
        <v>5741.1701853594386</v>
      </c>
      <c r="K216" s="123">
        <v>3979.4756916992242</v>
      </c>
      <c r="L216" s="123">
        <v>6718.4609186538382</v>
      </c>
      <c r="M216" s="123">
        <v>5348.9683051765314</v>
      </c>
      <c r="N216" s="123">
        <v>2603.8651013812892</v>
      </c>
      <c r="O216" s="123">
        <v>4462.6133940181535</v>
      </c>
      <c r="P216" s="123">
        <v>3533.2392476997211</v>
      </c>
      <c r="Q216" s="123">
        <v>8233.7899985269396</v>
      </c>
      <c r="R216" s="123">
        <v>13610.044622966618</v>
      </c>
      <c r="S216" s="176">
        <v>10921.91731074678</v>
      </c>
      <c r="T216" s="9" t="s">
        <v>2381</v>
      </c>
    </row>
    <row r="217" spans="1:20" hidden="1" x14ac:dyDescent="0.2">
      <c r="A217" s="36">
        <v>216</v>
      </c>
      <c r="B217" s="37" t="s">
        <v>528</v>
      </c>
      <c r="C217" s="37" t="s">
        <v>528</v>
      </c>
      <c r="D217" s="37" t="s">
        <v>527</v>
      </c>
      <c r="E217" s="37" t="s">
        <v>617</v>
      </c>
      <c r="F217" s="37" t="s">
        <v>16</v>
      </c>
      <c r="G217" s="37" t="s">
        <v>21</v>
      </c>
      <c r="H217" s="123">
        <v>8716.2980829910957</v>
      </c>
      <c r="I217" s="123">
        <v>12621.600022760047</v>
      </c>
      <c r="J217" s="123">
        <v>10668.94905287557</v>
      </c>
      <c r="K217" s="123">
        <v>8411.5608462913024</v>
      </c>
      <c r="L217" s="123">
        <v>12263.072222396389</v>
      </c>
      <c r="M217" s="123">
        <v>10337.316534343845</v>
      </c>
      <c r="N217" s="123">
        <v>7072.7311038309608</v>
      </c>
      <c r="O217" s="123">
        <v>8826.9031953414014</v>
      </c>
      <c r="P217" s="123">
        <v>7949.8171495861807</v>
      </c>
      <c r="Q217" s="123">
        <v>14918.81579884756</v>
      </c>
      <c r="R217" s="123">
        <v>21603.130598956101</v>
      </c>
      <c r="S217" s="176">
        <v>18260.973198901829</v>
      </c>
      <c r="T217" s="9" t="s">
        <v>1410</v>
      </c>
    </row>
    <row r="218" spans="1:20" hidden="1" x14ac:dyDescent="0.2">
      <c r="A218" s="36">
        <v>217</v>
      </c>
      <c r="B218" s="37" t="s">
        <v>530</v>
      </c>
      <c r="C218" s="37" t="s">
        <v>530</v>
      </c>
      <c r="D218" s="37" t="s">
        <v>529</v>
      </c>
      <c r="E218" s="37" t="s">
        <v>617</v>
      </c>
      <c r="F218" s="37" t="s">
        <v>16</v>
      </c>
      <c r="G218" s="37" t="s">
        <v>17</v>
      </c>
      <c r="H218" s="123">
        <v>6965.5250703526954</v>
      </c>
      <c r="I218" s="123">
        <v>10984.456117635864</v>
      </c>
      <c r="J218" s="123">
        <v>8974.9905939942801</v>
      </c>
      <c r="K218" s="123">
        <v>6847.1580082832052</v>
      </c>
      <c r="L218" s="123">
        <v>10837.071450508862</v>
      </c>
      <c r="M218" s="123">
        <v>8842.114729396033</v>
      </c>
      <c r="N218" s="123">
        <v>5238.5157405915079</v>
      </c>
      <c r="O218" s="123">
        <v>7600.8254316438906</v>
      </c>
      <c r="P218" s="123">
        <v>6419.6705861176997</v>
      </c>
      <c r="Q218" s="123">
        <v>13429.492003084239</v>
      </c>
      <c r="R218" s="123">
        <v>21196.597165859625</v>
      </c>
      <c r="S218" s="176">
        <v>17313.044584471932</v>
      </c>
      <c r="T218" s="9" t="s">
        <v>1411</v>
      </c>
    </row>
    <row r="219" spans="1:20" hidden="1" x14ac:dyDescent="0.2">
      <c r="A219" s="36">
        <v>218</v>
      </c>
      <c r="B219" s="37" t="s">
        <v>532</v>
      </c>
      <c r="C219" s="37" t="s">
        <v>532</v>
      </c>
      <c r="D219" s="37" t="s">
        <v>531</v>
      </c>
      <c r="E219" s="37" t="s">
        <v>617</v>
      </c>
      <c r="F219" s="37" t="s">
        <v>16</v>
      </c>
      <c r="G219" s="37" t="s">
        <v>17</v>
      </c>
      <c r="H219" s="123">
        <v>6722.2188895306763</v>
      </c>
      <c r="I219" s="123">
        <v>9839.0002066829256</v>
      </c>
      <c r="J219" s="123">
        <v>8280.6095481068005</v>
      </c>
      <c r="K219" s="123">
        <v>5693.6015750022143</v>
      </c>
      <c r="L219" s="123">
        <v>8593.7324728140575</v>
      </c>
      <c r="M219" s="123">
        <v>7143.6670239081359</v>
      </c>
      <c r="N219" s="123">
        <v>4233.7053007637933</v>
      </c>
      <c r="O219" s="123">
        <v>5756.2851034778432</v>
      </c>
      <c r="P219" s="123">
        <v>4994.9952021208182</v>
      </c>
      <c r="Q219" s="123">
        <v>12822.229198646392</v>
      </c>
      <c r="R219" s="123">
        <v>18767.302554235281</v>
      </c>
      <c r="S219" s="176">
        <v>15794.765876440837</v>
      </c>
      <c r="T219" s="9" t="s">
        <v>1410</v>
      </c>
    </row>
    <row r="220" spans="1:20" hidden="1" x14ac:dyDescent="0.2">
      <c r="A220" s="36">
        <v>219</v>
      </c>
      <c r="B220" s="37" t="s">
        <v>906</v>
      </c>
      <c r="C220" s="37" t="s">
        <v>618</v>
      </c>
      <c r="D220" s="37" t="s">
        <v>146</v>
      </c>
      <c r="E220" s="37" t="s">
        <v>2414</v>
      </c>
      <c r="F220" s="37" t="s">
        <v>28</v>
      </c>
      <c r="G220" s="37" t="s">
        <v>17</v>
      </c>
      <c r="H220" s="123">
        <v>0</v>
      </c>
      <c r="I220" s="123">
        <v>4860.4074377794595</v>
      </c>
      <c r="J220" s="123"/>
      <c r="K220" s="123">
        <v>0</v>
      </c>
      <c r="L220" s="123">
        <v>4255.3229028820151</v>
      </c>
      <c r="M220" s="123"/>
      <c r="N220" s="123">
        <v>0</v>
      </c>
      <c r="O220" s="123">
        <v>2684.1963984717868</v>
      </c>
      <c r="P220" s="123"/>
      <c r="Q220" s="123">
        <v>0</v>
      </c>
      <c r="R220" s="123">
        <v>9409.8946117641663</v>
      </c>
      <c r="S220" s="176"/>
      <c r="T220" s="9" t="s">
        <v>1410</v>
      </c>
    </row>
    <row r="221" spans="1:20" hidden="1" x14ac:dyDescent="0.2">
      <c r="A221" s="36">
        <v>220</v>
      </c>
      <c r="B221" s="37" t="s">
        <v>1540</v>
      </c>
      <c r="C221" s="37" t="s">
        <v>373</v>
      </c>
      <c r="D221" s="37" t="s">
        <v>372</v>
      </c>
      <c r="E221" s="37" t="s">
        <v>1990</v>
      </c>
      <c r="F221" s="37" t="s">
        <v>10</v>
      </c>
      <c r="G221" s="37" t="s">
        <v>17</v>
      </c>
      <c r="H221" s="123">
        <v>0</v>
      </c>
      <c r="I221" s="123">
        <v>5737.6917117046987</v>
      </c>
      <c r="J221" s="123"/>
      <c r="K221" s="123">
        <v>0</v>
      </c>
      <c r="L221" s="123">
        <v>4881.4785896247531</v>
      </c>
      <c r="M221" s="123"/>
      <c r="N221" s="123">
        <v>0</v>
      </c>
      <c r="O221" s="123">
        <v>2793.4257423420177</v>
      </c>
      <c r="P221" s="123"/>
      <c r="Q221" s="123">
        <v>0</v>
      </c>
      <c r="R221" s="123">
        <v>11154.359572139521</v>
      </c>
      <c r="S221" s="176"/>
      <c r="T221" s="9" t="s">
        <v>1411</v>
      </c>
    </row>
    <row r="222" spans="1:20" hidden="1" x14ac:dyDescent="0.2">
      <c r="A222" s="36">
        <v>221</v>
      </c>
      <c r="B222" s="37" t="s">
        <v>1660</v>
      </c>
      <c r="C222" s="37" t="s">
        <v>230</v>
      </c>
      <c r="D222" s="37" t="s">
        <v>229</v>
      </c>
      <c r="E222" s="37" t="s">
        <v>1112</v>
      </c>
      <c r="F222" s="37" t="s">
        <v>10</v>
      </c>
      <c r="G222" s="37" t="s">
        <v>17</v>
      </c>
      <c r="H222" s="123">
        <v>0</v>
      </c>
      <c r="I222" s="123">
        <v>4309.6406763730793</v>
      </c>
      <c r="J222" s="123"/>
      <c r="K222" s="123">
        <v>0</v>
      </c>
      <c r="L222" s="123">
        <v>4228.9444610271612</v>
      </c>
      <c r="M222" s="123"/>
      <c r="N222" s="123">
        <v>0</v>
      </c>
      <c r="O222" s="123">
        <v>2362.472411954795</v>
      </c>
      <c r="P222" s="123"/>
      <c r="Q222" s="123">
        <v>0</v>
      </c>
      <c r="R222" s="123">
        <v>8411.4704793314486</v>
      </c>
      <c r="S222" s="176"/>
      <c r="T222" s="9" t="s">
        <v>1409</v>
      </c>
    </row>
    <row r="223" spans="1:20" hidden="1" x14ac:dyDescent="0.2">
      <c r="A223" s="36">
        <v>222</v>
      </c>
      <c r="B223" s="37" t="s">
        <v>1537</v>
      </c>
      <c r="C223" s="37" t="s">
        <v>373</v>
      </c>
      <c r="D223" s="37" t="s">
        <v>372</v>
      </c>
      <c r="E223" s="37" t="s">
        <v>1985</v>
      </c>
      <c r="F223" s="37" t="s">
        <v>10</v>
      </c>
      <c r="G223" s="37" t="s">
        <v>17</v>
      </c>
      <c r="H223" s="123">
        <v>0</v>
      </c>
      <c r="I223" s="123">
        <v>4509.6070028865515</v>
      </c>
      <c r="J223" s="123"/>
      <c r="K223" s="123">
        <v>0</v>
      </c>
      <c r="L223" s="123">
        <v>3921.4634010442123</v>
      </c>
      <c r="M223" s="123"/>
      <c r="N223" s="123">
        <v>0</v>
      </c>
      <c r="O223" s="123">
        <v>2493.2694776368917</v>
      </c>
      <c r="P223" s="123"/>
      <c r="Q223" s="123">
        <v>0</v>
      </c>
      <c r="R223" s="123">
        <v>8766.9014939616009</v>
      </c>
      <c r="S223" s="176"/>
      <c r="T223" s="9" t="s">
        <v>1410</v>
      </c>
    </row>
    <row r="224" spans="1:20" hidden="1" x14ac:dyDescent="0.2">
      <c r="A224" s="36">
        <v>223</v>
      </c>
      <c r="B224" s="37" t="s">
        <v>1643</v>
      </c>
      <c r="C224" s="37" t="s">
        <v>230</v>
      </c>
      <c r="D224" s="37" t="s">
        <v>229</v>
      </c>
      <c r="E224" s="37" t="s">
        <v>1132</v>
      </c>
      <c r="F224" s="37" t="s">
        <v>10</v>
      </c>
      <c r="G224" s="37" t="s">
        <v>17</v>
      </c>
      <c r="H224" s="123">
        <v>0</v>
      </c>
      <c r="I224" s="123">
        <v>4309.6406763730793</v>
      </c>
      <c r="J224" s="123"/>
      <c r="K224" s="123">
        <v>0</v>
      </c>
      <c r="L224" s="123">
        <v>4228.9444610271612</v>
      </c>
      <c r="M224" s="123"/>
      <c r="N224" s="123">
        <v>0</v>
      </c>
      <c r="O224" s="123">
        <v>2362.472411954795</v>
      </c>
      <c r="P224" s="123"/>
      <c r="Q224" s="123">
        <v>0</v>
      </c>
      <c r="R224" s="123">
        <v>8411.4704793314486</v>
      </c>
      <c r="S224" s="176"/>
      <c r="T224" s="9" t="s">
        <v>1409</v>
      </c>
    </row>
    <row r="225" spans="1:20" hidden="1" x14ac:dyDescent="0.2">
      <c r="A225" s="36">
        <v>224</v>
      </c>
      <c r="B225" s="37" t="s">
        <v>1664</v>
      </c>
      <c r="C225" s="37" t="s">
        <v>230</v>
      </c>
      <c r="D225" s="37" t="s">
        <v>229</v>
      </c>
      <c r="E225" s="37" t="s">
        <v>1114</v>
      </c>
      <c r="F225" s="37" t="s">
        <v>10</v>
      </c>
      <c r="G225" s="37" t="s">
        <v>17</v>
      </c>
      <c r="H225" s="123">
        <v>0</v>
      </c>
      <c r="I225" s="123">
        <v>4188.2981101790647</v>
      </c>
      <c r="J225" s="123"/>
      <c r="K225" s="123">
        <v>0</v>
      </c>
      <c r="L225" s="123">
        <v>4107.6018948331466</v>
      </c>
      <c r="M225" s="123"/>
      <c r="N225" s="123">
        <v>0</v>
      </c>
      <c r="O225" s="123">
        <v>2241.1298457607804</v>
      </c>
      <c r="P225" s="123"/>
      <c r="Q225" s="123">
        <v>0</v>
      </c>
      <c r="R225" s="123">
        <v>8174.6364854852945</v>
      </c>
      <c r="S225" s="176"/>
      <c r="T225" s="9" t="s">
        <v>1411</v>
      </c>
    </row>
    <row r="226" spans="1:20" hidden="1" x14ac:dyDescent="0.2">
      <c r="A226" s="36">
        <v>225</v>
      </c>
      <c r="B226" s="37" t="s">
        <v>1667</v>
      </c>
      <c r="C226" s="37" t="s">
        <v>230</v>
      </c>
      <c r="D226" s="37" t="s">
        <v>229</v>
      </c>
      <c r="E226" s="37" t="s">
        <v>1120</v>
      </c>
      <c r="F226" s="37" t="s">
        <v>10</v>
      </c>
      <c r="G226" s="37" t="s">
        <v>17</v>
      </c>
      <c r="H226" s="123">
        <v>0</v>
      </c>
      <c r="I226" s="123">
        <v>4309.6406763730793</v>
      </c>
      <c r="J226" s="123"/>
      <c r="K226" s="123">
        <v>0</v>
      </c>
      <c r="L226" s="123">
        <v>4228.9444610271612</v>
      </c>
      <c r="M226" s="123"/>
      <c r="N226" s="123">
        <v>0</v>
      </c>
      <c r="O226" s="123">
        <v>2362.472411954795</v>
      </c>
      <c r="P226" s="123"/>
      <c r="Q226" s="123">
        <v>0</v>
      </c>
      <c r="R226" s="123">
        <v>8411.4704793314486</v>
      </c>
      <c r="S226" s="176"/>
      <c r="T226" s="9" t="s">
        <v>1409</v>
      </c>
    </row>
    <row r="227" spans="1:20" hidden="1" x14ac:dyDescent="0.2">
      <c r="A227" s="36">
        <v>226</v>
      </c>
      <c r="B227" s="37" t="s">
        <v>1661</v>
      </c>
      <c r="C227" s="37" t="s">
        <v>230</v>
      </c>
      <c r="D227" s="37" t="s">
        <v>229</v>
      </c>
      <c r="E227" s="37" t="s">
        <v>1150</v>
      </c>
      <c r="F227" s="37" t="s">
        <v>10</v>
      </c>
      <c r="G227" s="37" t="s">
        <v>17</v>
      </c>
      <c r="H227" s="123">
        <v>0</v>
      </c>
      <c r="I227" s="123">
        <v>4309.6406763730793</v>
      </c>
      <c r="J227" s="123"/>
      <c r="K227" s="123">
        <v>0</v>
      </c>
      <c r="L227" s="123">
        <v>4228.9444610271612</v>
      </c>
      <c r="M227" s="123"/>
      <c r="N227" s="123">
        <v>0</v>
      </c>
      <c r="O227" s="123">
        <v>2362.472411954795</v>
      </c>
      <c r="P227" s="123"/>
      <c r="Q227" s="123">
        <v>0</v>
      </c>
      <c r="R227" s="123">
        <v>8411.4704793314486</v>
      </c>
      <c r="S227" s="176"/>
      <c r="T227" s="9" t="s">
        <v>1409</v>
      </c>
    </row>
    <row r="228" spans="1:20" hidden="1" x14ac:dyDescent="0.2">
      <c r="A228" s="36">
        <v>227</v>
      </c>
      <c r="B228" s="37" t="s">
        <v>1632</v>
      </c>
      <c r="C228" s="37" t="s">
        <v>54</v>
      </c>
      <c r="D228" s="37" t="s">
        <v>53</v>
      </c>
      <c r="E228" s="37" t="s">
        <v>2274</v>
      </c>
      <c r="F228" s="37" t="s">
        <v>10</v>
      </c>
      <c r="G228" s="37" t="s">
        <v>17</v>
      </c>
      <c r="H228" s="123">
        <v>0</v>
      </c>
      <c r="I228" s="123">
        <v>6051.0819178515412</v>
      </c>
      <c r="J228" s="123"/>
      <c r="K228" s="123">
        <v>0</v>
      </c>
      <c r="L228" s="123">
        <v>6120.4577349306628</v>
      </c>
      <c r="M228" s="123"/>
      <c r="N228" s="123">
        <v>0</v>
      </c>
      <c r="O228" s="123">
        <v>3684.6515622279217</v>
      </c>
      <c r="P228" s="123"/>
      <c r="Q228" s="123">
        <v>0</v>
      </c>
      <c r="R228" s="123">
        <v>11843.722126991643</v>
      </c>
      <c r="S228" s="176"/>
      <c r="T228" s="9" t="s">
        <v>1410</v>
      </c>
    </row>
    <row r="229" spans="1:20" hidden="1" x14ac:dyDescent="0.2">
      <c r="A229" s="36">
        <v>228</v>
      </c>
      <c r="B229" s="37" t="s">
        <v>1538</v>
      </c>
      <c r="C229" s="37" t="s">
        <v>373</v>
      </c>
      <c r="D229" s="37" t="s">
        <v>372</v>
      </c>
      <c r="E229" s="37" t="s">
        <v>1986</v>
      </c>
      <c r="F229" s="37" t="s">
        <v>10</v>
      </c>
      <c r="G229" s="37" t="s">
        <v>17</v>
      </c>
      <c r="H229" s="123">
        <v>0</v>
      </c>
      <c r="I229" s="123">
        <v>4988.741901151926</v>
      </c>
      <c r="J229" s="123"/>
      <c r="K229" s="123">
        <v>0</v>
      </c>
      <c r="L229" s="123">
        <v>4368.5882437180117</v>
      </c>
      <c r="M229" s="123"/>
      <c r="N229" s="123">
        <v>0</v>
      </c>
      <c r="O229" s="123">
        <v>2864.5655502687691</v>
      </c>
      <c r="P229" s="123"/>
      <c r="Q229" s="123">
        <v>0</v>
      </c>
      <c r="R229" s="123">
        <v>9698.3636929344029</v>
      </c>
      <c r="S229" s="176"/>
      <c r="T229" s="9" t="s">
        <v>1410</v>
      </c>
    </row>
    <row r="230" spans="1:20" hidden="1" x14ac:dyDescent="0.2">
      <c r="A230" s="36">
        <v>229</v>
      </c>
      <c r="B230" s="37" t="s">
        <v>1665</v>
      </c>
      <c r="C230" s="37" t="s">
        <v>230</v>
      </c>
      <c r="D230" s="37" t="s">
        <v>229</v>
      </c>
      <c r="E230" s="37" t="s">
        <v>1165</v>
      </c>
      <c r="F230" s="37" t="s">
        <v>10</v>
      </c>
      <c r="G230" s="37" t="s">
        <v>17</v>
      </c>
      <c r="H230" s="123">
        <v>0</v>
      </c>
      <c r="I230" s="123">
        <v>4309.6406763730793</v>
      </c>
      <c r="J230" s="123"/>
      <c r="K230" s="123">
        <v>0</v>
      </c>
      <c r="L230" s="123">
        <v>4228.9444610271612</v>
      </c>
      <c r="M230" s="123"/>
      <c r="N230" s="123">
        <v>0</v>
      </c>
      <c r="O230" s="123">
        <v>2362.472411954795</v>
      </c>
      <c r="P230" s="123"/>
      <c r="Q230" s="123">
        <v>0</v>
      </c>
      <c r="R230" s="123">
        <v>8411.4704793314486</v>
      </c>
      <c r="S230" s="176"/>
      <c r="T230" s="9" t="s">
        <v>1409</v>
      </c>
    </row>
    <row r="231" spans="1:20" hidden="1" x14ac:dyDescent="0.2">
      <c r="A231" s="36">
        <v>230</v>
      </c>
      <c r="B231" s="37" t="s">
        <v>844</v>
      </c>
      <c r="C231" s="37" t="s">
        <v>230</v>
      </c>
      <c r="D231" s="37" t="s">
        <v>229</v>
      </c>
      <c r="E231" s="37" t="s">
        <v>1172</v>
      </c>
      <c r="F231" s="37" t="s">
        <v>10</v>
      </c>
      <c r="G231" s="37" t="s">
        <v>17</v>
      </c>
      <c r="H231" s="123">
        <v>0</v>
      </c>
      <c r="I231" s="123">
        <v>3805.821975522148</v>
      </c>
      <c r="J231" s="123"/>
      <c r="K231" s="123">
        <v>0</v>
      </c>
      <c r="L231" s="123">
        <v>3746.6560680572725</v>
      </c>
      <c r="M231" s="123"/>
      <c r="N231" s="123">
        <v>0</v>
      </c>
      <c r="O231" s="123">
        <v>2381.3655033104565</v>
      </c>
      <c r="P231" s="123"/>
      <c r="Q231" s="123">
        <v>0</v>
      </c>
      <c r="R231" s="123">
        <v>7428.1272153846176</v>
      </c>
      <c r="S231" s="176"/>
      <c r="T231" s="9" t="s">
        <v>1410</v>
      </c>
    </row>
    <row r="232" spans="1:20" hidden="1" x14ac:dyDescent="0.2">
      <c r="A232" s="36">
        <v>231</v>
      </c>
      <c r="B232" s="37" t="s">
        <v>1672</v>
      </c>
      <c r="C232" s="37" t="s">
        <v>230</v>
      </c>
      <c r="D232" s="37" t="s">
        <v>229</v>
      </c>
      <c r="E232" s="37" t="s">
        <v>1062</v>
      </c>
      <c r="F232" s="37" t="s">
        <v>10</v>
      </c>
      <c r="G232" s="37" t="s">
        <v>17</v>
      </c>
      <c r="H232" s="123">
        <v>0</v>
      </c>
      <c r="I232" s="123">
        <v>4309.6406763730793</v>
      </c>
      <c r="J232" s="123"/>
      <c r="K232" s="123">
        <v>0</v>
      </c>
      <c r="L232" s="123">
        <v>4228.9444610271612</v>
      </c>
      <c r="M232" s="123"/>
      <c r="N232" s="123">
        <v>0</v>
      </c>
      <c r="O232" s="123">
        <v>2362.472411954795</v>
      </c>
      <c r="P232" s="123"/>
      <c r="Q232" s="123">
        <v>0</v>
      </c>
      <c r="R232" s="123">
        <v>8411.4704793314486</v>
      </c>
      <c r="S232" s="176"/>
      <c r="T232" s="9" t="s">
        <v>1409</v>
      </c>
    </row>
    <row r="233" spans="1:20" hidden="1" x14ac:dyDescent="0.2">
      <c r="A233" s="36">
        <v>232</v>
      </c>
      <c r="B233" s="37" t="s">
        <v>1668</v>
      </c>
      <c r="C233" s="37" t="s">
        <v>230</v>
      </c>
      <c r="D233" s="37" t="s">
        <v>229</v>
      </c>
      <c r="E233" s="37" t="s">
        <v>1086</v>
      </c>
      <c r="F233" s="37" t="s">
        <v>10</v>
      </c>
      <c r="G233" s="37" t="s">
        <v>17</v>
      </c>
      <c r="H233" s="123">
        <v>0</v>
      </c>
      <c r="I233" s="123">
        <v>4309.6406763730793</v>
      </c>
      <c r="J233" s="123"/>
      <c r="K233" s="123">
        <v>0</v>
      </c>
      <c r="L233" s="123">
        <v>4228.9444610271612</v>
      </c>
      <c r="M233" s="123"/>
      <c r="N233" s="123">
        <v>0</v>
      </c>
      <c r="O233" s="123">
        <v>2362.472411954795</v>
      </c>
      <c r="P233" s="123"/>
      <c r="Q233" s="123">
        <v>0</v>
      </c>
      <c r="R233" s="123">
        <v>8411.4704793314486</v>
      </c>
      <c r="S233" s="176"/>
      <c r="T233" s="9" t="s">
        <v>1409</v>
      </c>
    </row>
    <row r="234" spans="1:20" hidden="1" x14ac:dyDescent="0.2">
      <c r="A234" s="36">
        <v>233</v>
      </c>
      <c r="B234" s="37" t="s">
        <v>834</v>
      </c>
      <c r="C234" s="37" t="s">
        <v>618</v>
      </c>
      <c r="D234" s="37" t="s">
        <v>146</v>
      </c>
      <c r="E234" s="37" t="s">
        <v>1395</v>
      </c>
      <c r="F234" s="37" t="s">
        <v>28</v>
      </c>
      <c r="G234" s="37" t="s">
        <v>17</v>
      </c>
      <c r="H234" s="123">
        <v>0</v>
      </c>
      <c r="I234" s="123">
        <v>5206.0632353071323</v>
      </c>
      <c r="J234" s="123"/>
      <c r="K234" s="123">
        <v>0</v>
      </c>
      <c r="L234" s="123">
        <v>4537.6379063226186</v>
      </c>
      <c r="M234" s="123"/>
      <c r="N234" s="123">
        <v>0</v>
      </c>
      <c r="O234" s="123">
        <v>2806.9857583703651</v>
      </c>
      <c r="P234" s="123"/>
      <c r="Q234" s="123">
        <v>0</v>
      </c>
      <c r="R234" s="123">
        <v>10079.094605451668</v>
      </c>
      <c r="S234" s="176"/>
      <c r="T234" s="9" t="s">
        <v>1410</v>
      </c>
    </row>
    <row r="235" spans="1:20" hidden="1" x14ac:dyDescent="0.2">
      <c r="A235" s="36">
        <v>234</v>
      </c>
      <c r="B235" s="37" t="s">
        <v>843</v>
      </c>
      <c r="C235" s="37" t="s">
        <v>230</v>
      </c>
      <c r="D235" s="37" t="s">
        <v>229</v>
      </c>
      <c r="E235" s="37" t="s">
        <v>1143</v>
      </c>
      <c r="F235" s="37" t="s">
        <v>10</v>
      </c>
      <c r="G235" s="37" t="s">
        <v>17</v>
      </c>
      <c r="H235" s="123">
        <v>0</v>
      </c>
      <c r="I235" s="123">
        <v>4225.662906835686</v>
      </c>
      <c r="J235" s="123"/>
      <c r="K235" s="123">
        <v>0</v>
      </c>
      <c r="L235" s="123">
        <v>4162.3624219102048</v>
      </c>
      <c r="M235" s="123"/>
      <c r="N235" s="123">
        <v>0</v>
      </c>
      <c r="O235" s="123">
        <v>2703.6028045668254</v>
      </c>
      <c r="P235" s="123"/>
      <c r="Q235" s="123">
        <v>0</v>
      </c>
      <c r="R235" s="123">
        <v>8247.5643483037566</v>
      </c>
      <c r="S235" s="176"/>
      <c r="T235" s="9" t="s">
        <v>1410</v>
      </c>
    </row>
    <row r="236" spans="1:20" hidden="1" x14ac:dyDescent="0.2">
      <c r="A236" s="36">
        <v>235</v>
      </c>
      <c r="B236" s="37" t="s">
        <v>1573</v>
      </c>
      <c r="C236" s="37" t="s">
        <v>489</v>
      </c>
      <c r="D236" s="37" t="s">
        <v>488</v>
      </c>
      <c r="E236" s="37" t="s">
        <v>2079</v>
      </c>
      <c r="F236" s="37" t="s">
        <v>28</v>
      </c>
      <c r="G236" s="37" t="s">
        <v>17</v>
      </c>
      <c r="H236" s="123">
        <v>0</v>
      </c>
      <c r="I236" s="123">
        <v>6209.2190524125053</v>
      </c>
      <c r="J236" s="123"/>
      <c r="K236" s="123">
        <v>0</v>
      </c>
      <c r="L236" s="123">
        <v>6141.2765852492794</v>
      </c>
      <c r="M236" s="123"/>
      <c r="N236" s="123">
        <v>0</v>
      </c>
      <c r="O236" s="123">
        <v>3913.6169413029997</v>
      </c>
      <c r="P236" s="123"/>
      <c r="Q236" s="123">
        <v>0</v>
      </c>
      <c r="R236" s="123">
        <v>11315.742893307075</v>
      </c>
      <c r="S236" s="176"/>
      <c r="T236" s="9" t="s">
        <v>1411</v>
      </c>
    </row>
    <row r="237" spans="1:20" hidden="1" x14ac:dyDescent="0.2">
      <c r="A237" s="36">
        <v>236</v>
      </c>
      <c r="B237" s="37" t="s">
        <v>840</v>
      </c>
      <c r="C237" s="37" t="s">
        <v>361</v>
      </c>
      <c r="D237" s="37" t="s">
        <v>360</v>
      </c>
      <c r="E237" s="37" t="s">
        <v>1403</v>
      </c>
      <c r="F237" s="37" t="s">
        <v>10</v>
      </c>
      <c r="G237" s="37" t="s">
        <v>17</v>
      </c>
      <c r="H237" s="123">
        <v>0</v>
      </c>
      <c r="I237" s="123">
        <v>4906.6943563214172</v>
      </c>
      <c r="J237" s="123"/>
      <c r="K237" s="123">
        <v>0</v>
      </c>
      <c r="L237" s="123">
        <v>5050.3633232551347</v>
      </c>
      <c r="M237" s="123"/>
      <c r="N237" s="123">
        <v>0</v>
      </c>
      <c r="O237" s="123">
        <v>3136.675258022452</v>
      </c>
      <c r="P237" s="123"/>
      <c r="Q237" s="123">
        <v>0</v>
      </c>
      <c r="R237" s="123">
        <v>9277.4304881018452</v>
      </c>
      <c r="S237" s="176"/>
      <c r="T237" s="9" t="s">
        <v>1410</v>
      </c>
    </row>
    <row r="238" spans="1:20" hidden="1" x14ac:dyDescent="0.2">
      <c r="A238" s="36">
        <v>237</v>
      </c>
      <c r="B238" s="37" t="s">
        <v>1561</v>
      </c>
      <c r="C238" s="37" t="s">
        <v>303</v>
      </c>
      <c r="D238" s="37" t="s">
        <v>302</v>
      </c>
      <c r="E238" s="37" t="s">
        <v>2041</v>
      </c>
      <c r="F238" s="37" t="s">
        <v>28</v>
      </c>
      <c r="G238" s="37" t="s">
        <v>17</v>
      </c>
      <c r="H238" s="123">
        <v>0</v>
      </c>
      <c r="I238" s="123">
        <v>5847.690916177713</v>
      </c>
      <c r="J238" s="123"/>
      <c r="K238" s="123">
        <v>0</v>
      </c>
      <c r="L238" s="123">
        <v>5639.8212843669762</v>
      </c>
      <c r="M238" s="123"/>
      <c r="N238" s="123">
        <v>0</v>
      </c>
      <c r="O238" s="123">
        <v>3498.9439872614785</v>
      </c>
      <c r="P238" s="123"/>
      <c r="Q238" s="123">
        <v>0</v>
      </c>
      <c r="R238" s="123">
        <v>11111.080556010949</v>
      </c>
      <c r="S238" s="176"/>
      <c r="T238" s="9" t="s">
        <v>1409</v>
      </c>
    </row>
    <row r="239" spans="1:20" hidden="1" x14ac:dyDescent="0.2">
      <c r="A239" s="36">
        <v>238</v>
      </c>
      <c r="B239" s="37" t="s">
        <v>837</v>
      </c>
      <c r="C239" s="37" t="s">
        <v>135</v>
      </c>
      <c r="D239" s="37" t="s">
        <v>134</v>
      </c>
      <c r="E239" s="37" t="s">
        <v>1465</v>
      </c>
      <c r="F239" s="37" t="s">
        <v>28</v>
      </c>
      <c r="G239" s="37" t="s">
        <v>17</v>
      </c>
      <c r="H239" s="123">
        <v>0</v>
      </c>
      <c r="I239" s="123">
        <v>6699.4140187391167</v>
      </c>
      <c r="J239" s="123"/>
      <c r="K239" s="123">
        <v>0</v>
      </c>
      <c r="L239" s="123">
        <v>6045.8190729041098</v>
      </c>
      <c r="M239" s="123"/>
      <c r="N239" s="123">
        <v>0</v>
      </c>
      <c r="O239" s="123">
        <v>3614.4553097529752</v>
      </c>
      <c r="P239" s="123"/>
      <c r="Q239" s="123">
        <v>0</v>
      </c>
      <c r="R239" s="123">
        <v>12562.004232397532</v>
      </c>
      <c r="S239" s="176"/>
      <c r="T239" s="9" t="s">
        <v>1410</v>
      </c>
    </row>
    <row r="240" spans="1:20" hidden="1" x14ac:dyDescent="0.2">
      <c r="A240" s="36">
        <v>239</v>
      </c>
      <c r="B240" s="37" t="s">
        <v>1568</v>
      </c>
      <c r="C240" s="37" t="s">
        <v>230</v>
      </c>
      <c r="D240" s="37" t="s">
        <v>229</v>
      </c>
      <c r="E240" s="37" t="s">
        <v>2062</v>
      </c>
      <c r="F240" s="37" t="s">
        <v>10</v>
      </c>
      <c r="G240" s="37" t="s">
        <v>17</v>
      </c>
      <c r="H240" s="123">
        <v>0</v>
      </c>
      <c r="I240" s="123">
        <v>5213.4579445551017</v>
      </c>
      <c r="J240" s="123"/>
      <c r="K240" s="123">
        <v>0</v>
      </c>
      <c r="L240" s="123">
        <v>5132.7617292091827</v>
      </c>
      <c r="M240" s="123"/>
      <c r="N240" s="123">
        <v>0</v>
      </c>
      <c r="O240" s="123">
        <v>3266.289680136817</v>
      </c>
      <c r="P240" s="123"/>
      <c r="Q240" s="123">
        <v>0</v>
      </c>
      <c r="R240" s="123">
        <v>10175.522947023755</v>
      </c>
      <c r="S240" s="176"/>
      <c r="T240" s="9" t="s">
        <v>1411</v>
      </c>
    </row>
    <row r="241" spans="1:20" hidden="1" x14ac:dyDescent="0.2">
      <c r="A241" s="36">
        <v>240</v>
      </c>
      <c r="B241" s="37" t="s">
        <v>1536</v>
      </c>
      <c r="C241" s="37" t="s">
        <v>373</v>
      </c>
      <c r="D241" s="37" t="s">
        <v>372</v>
      </c>
      <c r="E241" s="37" t="s">
        <v>1984</v>
      </c>
      <c r="F241" s="37" t="s">
        <v>10</v>
      </c>
      <c r="G241" s="37" t="s">
        <v>17</v>
      </c>
      <c r="H241" s="123">
        <v>0</v>
      </c>
      <c r="I241" s="123">
        <v>5833.2964821972273</v>
      </c>
      <c r="J241" s="123"/>
      <c r="K241" s="123">
        <v>0</v>
      </c>
      <c r="L241" s="123">
        <v>5209.6163103623867</v>
      </c>
      <c r="M241" s="123"/>
      <c r="N241" s="123">
        <v>0</v>
      </c>
      <c r="O241" s="123">
        <v>3696.1918409505925</v>
      </c>
      <c r="P241" s="123"/>
      <c r="Q241" s="123">
        <v>0</v>
      </c>
      <c r="R241" s="123">
        <v>11340.22002621552</v>
      </c>
      <c r="S241" s="176"/>
      <c r="T241" s="9" t="s">
        <v>1410</v>
      </c>
    </row>
    <row r="242" spans="1:20" hidden="1" x14ac:dyDescent="0.2">
      <c r="A242" s="36">
        <v>241</v>
      </c>
      <c r="B242" s="37" t="s">
        <v>839</v>
      </c>
      <c r="C242" s="37" t="s">
        <v>230</v>
      </c>
      <c r="D242" s="37" t="s">
        <v>229</v>
      </c>
      <c r="E242" s="37" t="s">
        <v>1082</v>
      </c>
      <c r="F242" s="37" t="s">
        <v>10</v>
      </c>
      <c r="G242" s="37" t="s">
        <v>17</v>
      </c>
      <c r="H242" s="123">
        <v>0</v>
      </c>
      <c r="I242" s="123">
        <v>4788.2017317437267</v>
      </c>
      <c r="J242" s="123"/>
      <c r="K242" s="123">
        <v>0</v>
      </c>
      <c r="L242" s="123">
        <v>4713.5985993061968</v>
      </c>
      <c r="M242" s="123"/>
      <c r="N242" s="123">
        <v>0</v>
      </c>
      <c r="O242" s="123">
        <v>3026.5702821960558</v>
      </c>
      <c r="P242" s="123"/>
      <c r="Q242" s="123">
        <v>0</v>
      </c>
      <c r="R242" s="123">
        <v>9345.5163759827701</v>
      </c>
      <c r="S242" s="176"/>
      <c r="T242" s="9" t="s">
        <v>1410</v>
      </c>
    </row>
    <row r="243" spans="1:20" hidden="1" x14ac:dyDescent="0.2">
      <c r="A243" s="36">
        <v>242</v>
      </c>
      <c r="B243" s="37" t="s">
        <v>846</v>
      </c>
      <c r="C243" s="37" t="s">
        <v>230</v>
      </c>
      <c r="D243" s="37" t="s">
        <v>229</v>
      </c>
      <c r="E243" s="37" t="s">
        <v>1148</v>
      </c>
      <c r="F243" s="37" t="s">
        <v>10</v>
      </c>
      <c r="G243" s="37" t="s">
        <v>17</v>
      </c>
      <c r="H243" s="123">
        <v>0</v>
      </c>
      <c r="I243" s="123">
        <v>5110.8385797138235</v>
      </c>
      <c r="J243" s="123"/>
      <c r="K243" s="123">
        <v>0</v>
      </c>
      <c r="L243" s="123">
        <v>5039.4906385256236</v>
      </c>
      <c r="M243" s="123"/>
      <c r="N243" s="123">
        <v>0</v>
      </c>
      <c r="O243" s="123">
        <v>3402.6379308985806</v>
      </c>
      <c r="P243" s="123"/>
      <c r="Q243" s="123">
        <v>0</v>
      </c>
      <c r="R243" s="123">
        <v>9975.2325231138475</v>
      </c>
      <c r="S243" s="176"/>
      <c r="T243" s="9" t="s">
        <v>1410</v>
      </c>
    </row>
    <row r="244" spans="1:20" hidden="1" x14ac:dyDescent="0.2">
      <c r="A244" s="36">
        <v>243</v>
      </c>
      <c r="B244" s="37" t="s">
        <v>1483</v>
      </c>
      <c r="C244" s="37" t="s">
        <v>620</v>
      </c>
      <c r="D244" s="37" t="s">
        <v>408</v>
      </c>
      <c r="E244" s="37" t="s">
        <v>1765</v>
      </c>
      <c r="F244" s="37" t="s">
        <v>20</v>
      </c>
      <c r="G244" s="37" t="s">
        <v>21</v>
      </c>
      <c r="H244" s="123">
        <v>0</v>
      </c>
      <c r="I244" s="123">
        <v>6997.8509896557098</v>
      </c>
      <c r="J244" s="123"/>
      <c r="K244" s="123">
        <v>0</v>
      </c>
      <c r="L244" s="123">
        <v>7172.8903591610451</v>
      </c>
      <c r="M244" s="123"/>
      <c r="N244" s="123">
        <v>0</v>
      </c>
      <c r="O244" s="123">
        <v>4256.9208907844286</v>
      </c>
      <c r="P244" s="123"/>
      <c r="Q244" s="123">
        <v>0</v>
      </c>
      <c r="R244" s="123">
        <v>13725.095081541433</v>
      </c>
      <c r="S244" s="176"/>
      <c r="T244" s="9" t="s">
        <v>1411</v>
      </c>
    </row>
    <row r="245" spans="1:20" hidden="1" x14ac:dyDescent="0.2">
      <c r="A245" s="36">
        <v>244</v>
      </c>
      <c r="B245" s="37" t="s">
        <v>836</v>
      </c>
      <c r="C245" s="37" t="s">
        <v>489</v>
      </c>
      <c r="D245" s="37" t="s">
        <v>488</v>
      </c>
      <c r="E245" s="37" t="s">
        <v>1218</v>
      </c>
      <c r="F245" s="37" t="s">
        <v>28</v>
      </c>
      <c r="G245" s="37" t="s">
        <v>17</v>
      </c>
      <c r="H245" s="123">
        <v>0</v>
      </c>
      <c r="I245" s="123">
        <v>6207.9731508718369</v>
      </c>
      <c r="J245" s="123"/>
      <c r="K245" s="123">
        <v>0</v>
      </c>
      <c r="L245" s="123">
        <v>6140.6321594362189</v>
      </c>
      <c r="M245" s="123"/>
      <c r="N245" s="123">
        <v>0</v>
      </c>
      <c r="O245" s="123">
        <v>3933.2469782182461</v>
      </c>
      <c r="P245" s="123"/>
      <c r="Q245" s="123">
        <v>0</v>
      </c>
      <c r="R245" s="123">
        <v>11313.472349880345</v>
      </c>
      <c r="S245" s="176"/>
      <c r="T245" s="9" t="s">
        <v>1410</v>
      </c>
    </row>
    <row r="246" spans="1:20" hidden="1" x14ac:dyDescent="0.2">
      <c r="A246" s="36">
        <v>245</v>
      </c>
      <c r="B246" s="37" t="s">
        <v>1645</v>
      </c>
      <c r="C246" s="37" t="s">
        <v>230</v>
      </c>
      <c r="D246" s="37" t="s">
        <v>229</v>
      </c>
      <c r="E246" s="37" t="s">
        <v>1074</v>
      </c>
      <c r="F246" s="37" t="s">
        <v>10</v>
      </c>
      <c r="G246" s="37" t="s">
        <v>17</v>
      </c>
      <c r="H246" s="123">
        <v>0</v>
      </c>
      <c r="I246" s="123">
        <v>4309.6406763730793</v>
      </c>
      <c r="J246" s="123"/>
      <c r="K246" s="123">
        <v>0</v>
      </c>
      <c r="L246" s="123">
        <v>4228.9444610271612</v>
      </c>
      <c r="M246" s="123"/>
      <c r="N246" s="123">
        <v>0</v>
      </c>
      <c r="O246" s="123">
        <v>2362.472411954795</v>
      </c>
      <c r="P246" s="123"/>
      <c r="Q246" s="123">
        <v>0</v>
      </c>
      <c r="R246" s="123">
        <v>8411.4704793314486</v>
      </c>
      <c r="S246" s="176"/>
      <c r="T246" s="9" t="s">
        <v>1409</v>
      </c>
    </row>
    <row r="247" spans="1:20" hidden="1" x14ac:dyDescent="0.2">
      <c r="A247" s="36">
        <v>246</v>
      </c>
      <c r="B247" s="37" t="s">
        <v>816</v>
      </c>
      <c r="C247" s="37" t="s">
        <v>621</v>
      </c>
      <c r="D247" s="37" t="s">
        <v>490</v>
      </c>
      <c r="E247" s="37" t="s">
        <v>1473</v>
      </c>
      <c r="F247" s="37" t="s">
        <v>20</v>
      </c>
      <c r="G247" s="37" t="s">
        <v>21</v>
      </c>
      <c r="H247" s="123">
        <v>0</v>
      </c>
      <c r="I247" s="123">
        <v>7900.1944539187825</v>
      </c>
      <c r="J247" s="123"/>
      <c r="K247" s="123">
        <v>0</v>
      </c>
      <c r="L247" s="123">
        <v>7914.8776980496777</v>
      </c>
      <c r="M247" s="123"/>
      <c r="N247" s="123">
        <v>0</v>
      </c>
      <c r="O247" s="123">
        <v>4417.8417627782865</v>
      </c>
      <c r="P247" s="123"/>
      <c r="Q247" s="123">
        <v>0</v>
      </c>
      <c r="R247" s="123">
        <v>14976.398626293836</v>
      </c>
      <c r="S247" s="176"/>
      <c r="T247" s="9" t="s">
        <v>1410</v>
      </c>
    </row>
    <row r="248" spans="1:20" hidden="1" x14ac:dyDescent="0.2">
      <c r="A248" s="36">
        <v>247</v>
      </c>
      <c r="B248" s="37" t="s">
        <v>1513</v>
      </c>
      <c r="C248" s="37" t="s">
        <v>499</v>
      </c>
      <c r="D248" s="37" t="s">
        <v>498</v>
      </c>
      <c r="E248" s="37" t="s">
        <v>1869</v>
      </c>
      <c r="F248" s="37" t="s">
        <v>20</v>
      </c>
      <c r="G248" s="37" t="s">
        <v>17</v>
      </c>
      <c r="H248" s="123">
        <v>0</v>
      </c>
      <c r="I248" s="123">
        <v>6818.762158250569</v>
      </c>
      <c r="J248" s="123"/>
      <c r="K248" s="123">
        <v>0</v>
      </c>
      <c r="L248" s="123">
        <v>7400.1597526016258</v>
      </c>
      <c r="M248" s="123"/>
      <c r="N248" s="123">
        <v>0</v>
      </c>
      <c r="O248" s="123">
        <v>4522.2743388211384</v>
      </c>
      <c r="P248" s="123"/>
      <c r="Q248" s="123">
        <v>0</v>
      </c>
      <c r="R248" s="123">
        <v>13637.524316501138</v>
      </c>
      <c r="S248" s="176"/>
      <c r="T248" s="9" t="s">
        <v>1409</v>
      </c>
    </row>
    <row r="249" spans="1:20" hidden="1" x14ac:dyDescent="0.2">
      <c r="A249" s="36">
        <v>248</v>
      </c>
      <c r="B249" s="37" t="s">
        <v>1481</v>
      </c>
      <c r="C249" s="37" t="s">
        <v>620</v>
      </c>
      <c r="D249" s="37" t="s">
        <v>408</v>
      </c>
      <c r="E249" s="37" t="s">
        <v>1763</v>
      </c>
      <c r="F249" s="37" t="s">
        <v>20</v>
      </c>
      <c r="G249" s="37" t="s">
        <v>21</v>
      </c>
      <c r="H249" s="123">
        <v>0</v>
      </c>
      <c r="I249" s="123">
        <v>6912.6980577166687</v>
      </c>
      <c r="J249" s="123"/>
      <c r="K249" s="123">
        <v>0</v>
      </c>
      <c r="L249" s="123">
        <v>7087.737427222004</v>
      </c>
      <c r="M249" s="123"/>
      <c r="N249" s="123">
        <v>0</v>
      </c>
      <c r="O249" s="123">
        <v>4171.7679588453866</v>
      </c>
      <c r="P249" s="123"/>
      <c r="Q249" s="123">
        <v>0</v>
      </c>
      <c r="R249" s="123">
        <v>13558.082081541434</v>
      </c>
      <c r="S249" s="176"/>
      <c r="T249" s="9" t="s">
        <v>1411</v>
      </c>
    </row>
    <row r="250" spans="1:20" hidden="1" x14ac:dyDescent="0.2">
      <c r="A250" s="36">
        <v>249</v>
      </c>
      <c r="B250" s="37" t="s">
        <v>828</v>
      </c>
      <c r="C250" s="37" t="s">
        <v>230</v>
      </c>
      <c r="D250" s="37" t="s">
        <v>229</v>
      </c>
      <c r="E250" s="37" t="s">
        <v>1046</v>
      </c>
      <c r="F250" s="37" t="s">
        <v>10</v>
      </c>
      <c r="G250" s="37" t="s">
        <v>17</v>
      </c>
      <c r="H250" s="123">
        <v>0</v>
      </c>
      <c r="I250" s="123">
        <v>5200.4390592299123</v>
      </c>
      <c r="J250" s="123"/>
      <c r="K250" s="123">
        <v>0</v>
      </c>
      <c r="L250" s="123">
        <v>5119.7428438839934</v>
      </c>
      <c r="M250" s="123"/>
      <c r="N250" s="123">
        <v>0</v>
      </c>
      <c r="O250" s="123">
        <v>3253.2707948116272</v>
      </c>
      <c r="P250" s="123"/>
      <c r="Q250" s="123">
        <v>0</v>
      </c>
      <c r="R250" s="123">
        <v>10150.112947023757</v>
      </c>
      <c r="S250" s="176"/>
      <c r="T250" s="9" t="s">
        <v>1411</v>
      </c>
    </row>
    <row r="251" spans="1:20" hidden="1" x14ac:dyDescent="0.2">
      <c r="A251" s="36">
        <v>250</v>
      </c>
      <c r="B251" s="37" t="s">
        <v>842</v>
      </c>
      <c r="C251" s="37" t="s">
        <v>230</v>
      </c>
      <c r="D251" s="37" t="s">
        <v>229</v>
      </c>
      <c r="E251" s="37" t="s">
        <v>1406</v>
      </c>
      <c r="F251" s="37" t="s">
        <v>10</v>
      </c>
      <c r="G251" s="37" t="s">
        <v>17</v>
      </c>
      <c r="H251" s="123">
        <v>0</v>
      </c>
      <c r="I251" s="123">
        <v>5187.915623449996</v>
      </c>
      <c r="J251" s="123"/>
      <c r="K251" s="123">
        <v>0</v>
      </c>
      <c r="L251" s="123">
        <v>5117.2111625128</v>
      </c>
      <c r="M251" s="123"/>
      <c r="N251" s="123">
        <v>0</v>
      </c>
      <c r="O251" s="123">
        <v>3526.4231009642485</v>
      </c>
      <c r="P251" s="123"/>
      <c r="Q251" s="123">
        <v>0</v>
      </c>
      <c r="R251" s="123">
        <v>10125.669955537232</v>
      </c>
      <c r="S251" s="176"/>
      <c r="T251" s="9" t="s">
        <v>1410</v>
      </c>
    </row>
    <row r="252" spans="1:20" hidden="1" x14ac:dyDescent="0.2">
      <c r="A252" s="36">
        <v>251</v>
      </c>
      <c r="B252" s="37" t="s">
        <v>1666</v>
      </c>
      <c r="C252" s="37" t="s">
        <v>620</v>
      </c>
      <c r="D252" s="37" t="s">
        <v>408</v>
      </c>
      <c r="E252" s="37" t="s">
        <v>2367</v>
      </c>
      <c r="F252" s="37" t="s">
        <v>20</v>
      </c>
      <c r="G252" s="37" t="s">
        <v>21</v>
      </c>
      <c r="H252" s="123">
        <v>0</v>
      </c>
      <c r="I252" s="123">
        <v>6686.4676426411843</v>
      </c>
      <c r="J252" s="123"/>
      <c r="K252" s="123">
        <v>0</v>
      </c>
      <c r="L252" s="123">
        <v>6861.5070121465205</v>
      </c>
      <c r="M252" s="123"/>
      <c r="N252" s="123">
        <v>0</v>
      </c>
      <c r="O252" s="123">
        <v>3945.5375437699022</v>
      </c>
      <c r="P252" s="123"/>
      <c r="Q252" s="123">
        <v>0</v>
      </c>
      <c r="R252" s="123">
        <v>13114.369581541434</v>
      </c>
      <c r="S252" s="176"/>
      <c r="T252" s="9" t="s">
        <v>1411</v>
      </c>
    </row>
    <row r="253" spans="1:20" hidden="1" x14ac:dyDescent="0.2">
      <c r="A253" s="36">
        <v>252</v>
      </c>
      <c r="B253" s="37" t="s">
        <v>805</v>
      </c>
      <c r="C253" s="37" t="s">
        <v>499</v>
      </c>
      <c r="D253" s="37" t="s">
        <v>498</v>
      </c>
      <c r="E253" s="37" t="s">
        <v>1477</v>
      </c>
      <c r="F253" s="37" t="s">
        <v>20</v>
      </c>
      <c r="G253" s="37" t="s">
        <v>17</v>
      </c>
      <c r="H253" s="123">
        <v>0</v>
      </c>
      <c r="I253" s="123">
        <v>7038.3172838895425</v>
      </c>
      <c r="J253" s="123"/>
      <c r="K253" s="123">
        <v>0</v>
      </c>
      <c r="L253" s="123">
        <v>7636.5952796341471</v>
      </c>
      <c r="M253" s="123"/>
      <c r="N253" s="123">
        <v>0</v>
      </c>
      <c r="O253" s="123">
        <v>4636.5614440548779</v>
      </c>
      <c r="P253" s="123"/>
      <c r="Q253" s="123">
        <v>0</v>
      </c>
      <c r="R253" s="123">
        <v>14076.634567779085</v>
      </c>
      <c r="S253" s="176"/>
      <c r="T253" s="9" t="s">
        <v>1410</v>
      </c>
    </row>
    <row r="254" spans="1:20" hidden="1" x14ac:dyDescent="0.2">
      <c r="A254" s="36">
        <v>253</v>
      </c>
      <c r="B254" s="37" t="s">
        <v>1636</v>
      </c>
      <c r="C254" s="37" t="s">
        <v>95</v>
      </c>
      <c r="D254" s="37" t="s">
        <v>94</v>
      </c>
      <c r="E254" s="37" t="s">
        <v>1009</v>
      </c>
      <c r="F254" s="37" t="s">
        <v>35</v>
      </c>
      <c r="G254" s="37" t="s">
        <v>21</v>
      </c>
      <c r="H254" s="123">
        <v>0</v>
      </c>
      <c r="I254" s="123">
        <v>8877.1624888750375</v>
      </c>
      <c r="J254" s="123"/>
      <c r="K254" s="123">
        <v>0</v>
      </c>
      <c r="L254" s="123">
        <v>9377.6682359365223</v>
      </c>
      <c r="M254" s="123"/>
      <c r="N254" s="123">
        <v>0</v>
      </c>
      <c r="O254" s="123">
        <v>4882.1235642498223</v>
      </c>
      <c r="P254" s="123"/>
      <c r="Q254" s="123">
        <v>0</v>
      </c>
      <c r="R254" s="123">
        <v>17312.242285804099</v>
      </c>
      <c r="S254" s="176"/>
      <c r="T254" s="9" t="s">
        <v>1411</v>
      </c>
    </row>
    <row r="255" spans="1:20" hidden="1" x14ac:dyDescent="0.2">
      <c r="A255" s="36">
        <v>254</v>
      </c>
      <c r="B255" s="37" t="s">
        <v>1498</v>
      </c>
      <c r="C255" s="37" t="s">
        <v>620</v>
      </c>
      <c r="D255" s="37" t="s">
        <v>408</v>
      </c>
      <c r="E255" s="37" t="s">
        <v>1827</v>
      </c>
      <c r="F255" s="37" t="s">
        <v>20</v>
      </c>
      <c r="G255" s="37" t="s">
        <v>21</v>
      </c>
      <c r="H255" s="123">
        <v>0</v>
      </c>
      <c r="I255" s="123">
        <v>8069.3881608609627</v>
      </c>
      <c r="J255" s="123"/>
      <c r="K255" s="123">
        <v>0</v>
      </c>
      <c r="L255" s="123">
        <v>8244.427530366298</v>
      </c>
      <c r="M255" s="123"/>
      <c r="N255" s="123">
        <v>0</v>
      </c>
      <c r="O255" s="123">
        <v>5328.4580619896815</v>
      </c>
      <c r="P255" s="123"/>
      <c r="Q255" s="123">
        <v>0</v>
      </c>
      <c r="R255" s="123">
        <v>15826.733081541432</v>
      </c>
      <c r="S255" s="176"/>
      <c r="T255" s="9" t="s">
        <v>1411</v>
      </c>
    </row>
    <row r="256" spans="1:20" hidden="1" x14ac:dyDescent="0.2">
      <c r="A256" s="36">
        <v>255</v>
      </c>
      <c r="B256" s="37" t="s">
        <v>1504</v>
      </c>
      <c r="C256" s="37" t="s">
        <v>621</v>
      </c>
      <c r="D256" s="37" t="s">
        <v>490</v>
      </c>
      <c r="E256" s="37" t="s">
        <v>1842</v>
      </c>
      <c r="F256" s="37" t="s">
        <v>20</v>
      </c>
      <c r="G256" s="37" t="s">
        <v>21</v>
      </c>
      <c r="H256" s="123">
        <v>0</v>
      </c>
      <c r="I256" s="123">
        <v>8221.1460316015673</v>
      </c>
      <c r="J256" s="123"/>
      <c r="K256" s="123">
        <v>0</v>
      </c>
      <c r="L256" s="123">
        <v>8235.4351454369498</v>
      </c>
      <c r="M256" s="123"/>
      <c r="N256" s="123">
        <v>0</v>
      </c>
      <c r="O256" s="123">
        <v>4836.9317840439153</v>
      </c>
      <c r="P256" s="123"/>
      <c r="Q256" s="123">
        <v>0</v>
      </c>
      <c r="R256" s="123">
        <v>15584.826532107088</v>
      </c>
      <c r="S256" s="176"/>
      <c r="T256" s="9" t="s">
        <v>1410</v>
      </c>
    </row>
    <row r="257" spans="1:20" hidden="1" x14ac:dyDescent="0.2">
      <c r="A257" s="36">
        <v>256</v>
      </c>
      <c r="B257" s="37" t="s">
        <v>825</v>
      </c>
      <c r="C257" s="37" t="s">
        <v>230</v>
      </c>
      <c r="D257" s="37" t="s">
        <v>229</v>
      </c>
      <c r="E257" s="37" t="s">
        <v>1048</v>
      </c>
      <c r="F257" s="37" t="s">
        <v>10</v>
      </c>
      <c r="G257" s="37" t="s">
        <v>17</v>
      </c>
      <c r="H257" s="123">
        <v>0</v>
      </c>
      <c r="I257" s="123">
        <v>5805.8154704901344</v>
      </c>
      <c r="J257" s="123"/>
      <c r="K257" s="123">
        <v>0</v>
      </c>
      <c r="L257" s="123">
        <v>5741.0018253423386</v>
      </c>
      <c r="M257" s="123"/>
      <c r="N257" s="123">
        <v>0</v>
      </c>
      <c r="O257" s="123">
        <v>4279.8778376135833</v>
      </c>
      <c r="P257" s="123"/>
      <c r="Q257" s="123">
        <v>0</v>
      </c>
      <c r="R257" s="123">
        <v>11331.674518993234</v>
      </c>
      <c r="S257" s="176"/>
      <c r="T257" s="9" t="s">
        <v>1410</v>
      </c>
    </row>
    <row r="258" spans="1:20" hidden="1" x14ac:dyDescent="0.2">
      <c r="A258" s="36">
        <v>257</v>
      </c>
      <c r="B258" s="37" t="s">
        <v>808</v>
      </c>
      <c r="C258" s="37" t="s">
        <v>675</v>
      </c>
      <c r="D258" s="37" t="s">
        <v>61</v>
      </c>
      <c r="E258" s="37" t="s">
        <v>1393</v>
      </c>
      <c r="F258" s="37" t="s">
        <v>20</v>
      </c>
      <c r="G258" s="37" t="s">
        <v>21</v>
      </c>
      <c r="H258" s="123">
        <v>0</v>
      </c>
      <c r="I258" s="123">
        <v>7227.8507818056241</v>
      </c>
      <c r="J258" s="123"/>
      <c r="K258" s="123">
        <v>0</v>
      </c>
      <c r="L258" s="123">
        <v>8064.8225693747554</v>
      </c>
      <c r="M258" s="123"/>
      <c r="N258" s="123">
        <v>0</v>
      </c>
      <c r="O258" s="123">
        <v>5011.9890061148481</v>
      </c>
      <c r="P258" s="123"/>
      <c r="Q258" s="123">
        <v>0</v>
      </c>
      <c r="R258" s="123">
        <v>13540.655654634656</v>
      </c>
      <c r="S258" s="176"/>
      <c r="T258" s="9" t="s">
        <v>1409</v>
      </c>
    </row>
    <row r="259" spans="1:20" hidden="1" x14ac:dyDescent="0.2">
      <c r="A259" s="36">
        <v>258</v>
      </c>
      <c r="B259" s="37" t="s">
        <v>782</v>
      </c>
      <c r="C259" s="37" t="s">
        <v>620</v>
      </c>
      <c r="D259" s="37" t="s">
        <v>408</v>
      </c>
      <c r="E259" s="37" t="s">
        <v>1342</v>
      </c>
      <c r="F259" s="37" t="s">
        <v>20</v>
      </c>
      <c r="G259" s="37" t="s">
        <v>21</v>
      </c>
      <c r="H259" s="123">
        <v>0</v>
      </c>
      <c r="I259" s="123">
        <v>10509.914259450532</v>
      </c>
      <c r="J259" s="123"/>
      <c r="K259" s="123">
        <v>0</v>
      </c>
      <c r="L259" s="123">
        <v>10695.500740370622</v>
      </c>
      <c r="M259" s="123"/>
      <c r="N259" s="123">
        <v>0</v>
      </c>
      <c r="O259" s="123">
        <v>7719.3776465176416</v>
      </c>
      <c r="P259" s="123"/>
      <c r="Q259" s="123">
        <v>0</v>
      </c>
      <c r="R259" s="123">
        <v>20613.410134488113</v>
      </c>
      <c r="S259" s="176"/>
      <c r="T259" s="9" t="s">
        <v>1410</v>
      </c>
    </row>
    <row r="260" spans="1:20" hidden="1" x14ac:dyDescent="0.2">
      <c r="A260" s="36">
        <v>259</v>
      </c>
      <c r="B260" s="37" t="s">
        <v>830</v>
      </c>
      <c r="C260" s="37" t="s">
        <v>230</v>
      </c>
      <c r="D260" s="37" t="s">
        <v>229</v>
      </c>
      <c r="E260" s="37" t="s">
        <v>1124</v>
      </c>
      <c r="F260" s="37" t="s">
        <v>10</v>
      </c>
      <c r="G260" s="37" t="s">
        <v>17</v>
      </c>
      <c r="H260" s="123">
        <v>0</v>
      </c>
      <c r="I260" s="123">
        <v>5281.4047401092666</v>
      </c>
      <c r="J260" s="123"/>
      <c r="K260" s="123">
        <v>0</v>
      </c>
      <c r="L260" s="123">
        <v>5213.5425907344024</v>
      </c>
      <c r="M260" s="123"/>
      <c r="N260" s="123">
        <v>0</v>
      </c>
      <c r="O260" s="123">
        <v>3666.7595026341505</v>
      </c>
      <c r="P260" s="123"/>
      <c r="Q260" s="123">
        <v>0</v>
      </c>
      <c r="R260" s="123">
        <v>10308.140143650462</v>
      </c>
      <c r="S260" s="176"/>
      <c r="T260" s="9" t="s">
        <v>1410</v>
      </c>
    </row>
    <row r="261" spans="1:20" hidden="1" x14ac:dyDescent="0.2">
      <c r="A261" s="36">
        <v>260</v>
      </c>
      <c r="B261" s="37" t="s">
        <v>811</v>
      </c>
      <c r="C261" s="37" t="s">
        <v>675</v>
      </c>
      <c r="D261" s="37" t="s">
        <v>61</v>
      </c>
      <c r="E261" s="37" t="s">
        <v>1388</v>
      </c>
      <c r="F261" s="37" t="s">
        <v>20</v>
      </c>
      <c r="G261" s="37" t="s">
        <v>21</v>
      </c>
      <c r="H261" s="123">
        <v>0</v>
      </c>
      <c r="I261" s="123">
        <v>7718.1410411746574</v>
      </c>
      <c r="J261" s="123"/>
      <c r="K261" s="123">
        <v>0</v>
      </c>
      <c r="L261" s="123">
        <v>8547.271123518738</v>
      </c>
      <c r="M261" s="123"/>
      <c r="N261" s="123">
        <v>0</v>
      </c>
      <c r="O261" s="123">
        <v>5515.5152610227415</v>
      </c>
      <c r="P261" s="123"/>
      <c r="Q261" s="123">
        <v>0</v>
      </c>
      <c r="R261" s="123">
        <v>14459.165426536603</v>
      </c>
      <c r="S261" s="176"/>
      <c r="T261" s="9" t="s">
        <v>1410</v>
      </c>
    </row>
    <row r="262" spans="1:20" hidden="1" x14ac:dyDescent="0.2">
      <c r="A262" s="36">
        <v>261</v>
      </c>
      <c r="B262" s="37" t="s">
        <v>1663</v>
      </c>
      <c r="C262" s="37" t="s">
        <v>407</v>
      </c>
      <c r="D262" s="37" t="s">
        <v>406</v>
      </c>
      <c r="E262" s="37" t="s">
        <v>1201</v>
      </c>
      <c r="F262" s="37" t="s">
        <v>20</v>
      </c>
      <c r="G262" s="37" t="s">
        <v>5</v>
      </c>
      <c r="H262" s="123">
        <v>0</v>
      </c>
      <c r="I262" s="123">
        <v>9726.6319739041992</v>
      </c>
      <c r="J262" s="123"/>
      <c r="K262" s="123">
        <v>0</v>
      </c>
      <c r="L262" s="123">
        <v>10384.559077314067</v>
      </c>
      <c r="M262" s="123"/>
      <c r="N262" s="123">
        <v>0</v>
      </c>
      <c r="O262" s="123">
        <v>5096.0352567684486</v>
      </c>
      <c r="P262" s="123"/>
      <c r="Q262" s="123">
        <v>0</v>
      </c>
      <c r="R262" s="123">
        <v>18907.599894072373</v>
      </c>
      <c r="S262" s="176"/>
      <c r="T262" s="9" t="s">
        <v>1411</v>
      </c>
    </row>
    <row r="263" spans="1:20" hidden="1" x14ac:dyDescent="0.2">
      <c r="A263" s="36">
        <v>262</v>
      </c>
      <c r="B263" s="37" t="s">
        <v>1523</v>
      </c>
      <c r="C263" s="37" t="s">
        <v>105</v>
      </c>
      <c r="D263" s="37" t="s">
        <v>104</v>
      </c>
      <c r="E263" s="37" t="s">
        <v>1906</v>
      </c>
      <c r="F263" s="37" t="s">
        <v>4</v>
      </c>
      <c r="G263" s="37" t="s">
        <v>21</v>
      </c>
      <c r="H263" s="123">
        <v>0</v>
      </c>
      <c r="I263" s="123">
        <v>6139.9565693536088</v>
      </c>
      <c r="J263" s="123"/>
      <c r="K263" s="123">
        <v>0</v>
      </c>
      <c r="L263" s="123">
        <v>6389.3921515244974</v>
      </c>
      <c r="M263" s="123"/>
      <c r="N263" s="123">
        <v>0</v>
      </c>
      <c r="O263" s="123">
        <v>3853.1761101526595</v>
      </c>
      <c r="P263" s="123"/>
      <c r="Q263" s="123">
        <v>0</v>
      </c>
      <c r="R263" s="123">
        <v>11632.147720640411</v>
      </c>
      <c r="S263" s="176"/>
      <c r="T263" s="9" t="s">
        <v>1410</v>
      </c>
    </row>
    <row r="264" spans="1:20" hidden="1" x14ac:dyDescent="0.2">
      <c r="A264" s="36">
        <v>263</v>
      </c>
      <c r="B264" s="37" t="s">
        <v>1491</v>
      </c>
      <c r="C264" s="37" t="s">
        <v>230</v>
      </c>
      <c r="D264" s="37" t="s">
        <v>229</v>
      </c>
      <c r="E264" s="37" t="s">
        <v>1122</v>
      </c>
      <c r="F264" s="37" t="s">
        <v>10</v>
      </c>
      <c r="G264" s="37" t="s">
        <v>17</v>
      </c>
      <c r="H264" s="123">
        <v>0</v>
      </c>
      <c r="I264" s="123">
        <v>6783.4626818481629</v>
      </c>
      <c r="J264" s="123"/>
      <c r="K264" s="123">
        <v>0</v>
      </c>
      <c r="L264" s="123">
        <v>6702.766466502243</v>
      </c>
      <c r="M264" s="123"/>
      <c r="N264" s="123">
        <v>0</v>
      </c>
      <c r="O264" s="123">
        <v>4836.2944174298773</v>
      </c>
      <c r="P264" s="123"/>
      <c r="Q264" s="123">
        <v>0</v>
      </c>
      <c r="R264" s="123">
        <v>13239.826793177606</v>
      </c>
      <c r="S264" s="176"/>
      <c r="T264" s="9" t="s">
        <v>1411</v>
      </c>
    </row>
    <row r="265" spans="1:20" hidden="1" x14ac:dyDescent="0.2">
      <c r="A265" s="36">
        <v>264</v>
      </c>
      <c r="B265" s="37" t="s">
        <v>1499</v>
      </c>
      <c r="C265" s="37" t="s">
        <v>621</v>
      </c>
      <c r="D265" s="37" t="s">
        <v>490</v>
      </c>
      <c r="E265" s="37" t="s">
        <v>1828</v>
      </c>
      <c r="F265" s="37" t="s">
        <v>20</v>
      </c>
      <c r="G265" s="37" t="s">
        <v>21</v>
      </c>
      <c r="H265" s="123">
        <v>0</v>
      </c>
      <c r="I265" s="123">
        <v>8950.9864551695518</v>
      </c>
      <c r="J265" s="123"/>
      <c r="K265" s="123">
        <v>0</v>
      </c>
      <c r="L265" s="123">
        <v>8965.7378616030837</v>
      </c>
      <c r="M265" s="123"/>
      <c r="N265" s="123">
        <v>0</v>
      </c>
      <c r="O265" s="123">
        <v>5451.6613506725116</v>
      </c>
      <c r="P265" s="123"/>
      <c r="Q265" s="123">
        <v>0</v>
      </c>
      <c r="R265" s="123">
        <v>16968.385023064919</v>
      </c>
      <c r="S265" s="176"/>
      <c r="T265" s="9" t="s">
        <v>1411</v>
      </c>
    </row>
    <row r="266" spans="1:20" hidden="1" x14ac:dyDescent="0.2">
      <c r="A266" s="36">
        <v>265</v>
      </c>
      <c r="B266" s="37" t="s">
        <v>1633</v>
      </c>
      <c r="C266" s="37" t="s">
        <v>432</v>
      </c>
      <c r="D266" s="37" t="s">
        <v>431</v>
      </c>
      <c r="E266" s="37" t="s">
        <v>1211</v>
      </c>
      <c r="F266" s="37" t="s">
        <v>20</v>
      </c>
      <c r="G266" s="37" t="s">
        <v>21</v>
      </c>
      <c r="H266" s="123">
        <v>0</v>
      </c>
      <c r="I266" s="123">
        <v>6821.4970758480586</v>
      </c>
      <c r="J266" s="123"/>
      <c r="K266" s="123">
        <v>0</v>
      </c>
      <c r="L266" s="123">
        <v>7367.2600510998145</v>
      </c>
      <c r="M266" s="123"/>
      <c r="N266" s="123">
        <v>0</v>
      </c>
      <c r="O266" s="123">
        <v>4699.0131551294962</v>
      </c>
      <c r="P266" s="123"/>
      <c r="Q266" s="123">
        <v>0</v>
      </c>
      <c r="R266" s="123">
        <v>13050.615345629472</v>
      </c>
      <c r="S266" s="176"/>
      <c r="T266" s="9" t="s">
        <v>1411</v>
      </c>
    </row>
    <row r="267" spans="1:20" hidden="1" x14ac:dyDescent="0.2">
      <c r="A267" s="36">
        <v>266</v>
      </c>
      <c r="B267" s="37" t="s">
        <v>1641</v>
      </c>
      <c r="C267" s="37" t="s">
        <v>95</v>
      </c>
      <c r="D267" s="37" t="s">
        <v>94</v>
      </c>
      <c r="E267" s="37" t="s">
        <v>1018</v>
      </c>
      <c r="F267" s="37" t="s">
        <v>35</v>
      </c>
      <c r="G267" s="37" t="s">
        <v>21</v>
      </c>
      <c r="H267" s="123">
        <v>0</v>
      </c>
      <c r="I267" s="123">
        <v>8766.5390163829215</v>
      </c>
      <c r="J267" s="123"/>
      <c r="K267" s="123">
        <v>0</v>
      </c>
      <c r="L267" s="123">
        <v>9174.6169260054085</v>
      </c>
      <c r="M267" s="123"/>
      <c r="N267" s="123">
        <v>0</v>
      </c>
      <c r="O267" s="123">
        <v>5468.5147555788062</v>
      </c>
      <c r="P267" s="123"/>
      <c r="Q267" s="123">
        <v>0</v>
      </c>
      <c r="R267" s="123">
        <v>17096.504389749975</v>
      </c>
      <c r="S267" s="176"/>
      <c r="T267" s="9" t="s">
        <v>1410</v>
      </c>
    </row>
    <row r="268" spans="1:20" hidden="1" x14ac:dyDescent="0.2">
      <c r="A268" s="36">
        <v>267</v>
      </c>
      <c r="B268" s="37" t="s">
        <v>1497</v>
      </c>
      <c r="C268" s="37" t="s">
        <v>621</v>
      </c>
      <c r="D268" s="37" t="s">
        <v>490</v>
      </c>
      <c r="E268" s="37" t="s">
        <v>1825</v>
      </c>
      <c r="F268" s="37" t="s">
        <v>20</v>
      </c>
      <c r="G268" s="37" t="s">
        <v>21</v>
      </c>
      <c r="H268" s="123">
        <v>0</v>
      </c>
      <c r="I268" s="123">
        <v>7498.9484772537726</v>
      </c>
      <c r="J268" s="123"/>
      <c r="K268" s="123">
        <v>0</v>
      </c>
      <c r="L268" s="123">
        <v>7512.0602373539123</v>
      </c>
      <c r="M268" s="123"/>
      <c r="N268" s="123">
        <v>0</v>
      </c>
      <c r="O268" s="123">
        <v>4407.8953097720851</v>
      </c>
      <c r="P268" s="123"/>
      <c r="Q268" s="123">
        <v>0</v>
      </c>
      <c r="R268" s="123">
        <v>14215.756628329977</v>
      </c>
      <c r="S268" s="176"/>
      <c r="T268" s="9" t="s">
        <v>1410</v>
      </c>
    </row>
    <row r="269" spans="1:20" hidden="1" x14ac:dyDescent="0.2">
      <c r="A269" s="36">
        <v>268</v>
      </c>
      <c r="B269" s="37" t="s">
        <v>847</v>
      </c>
      <c r="C269" s="37" t="s">
        <v>284</v>
      </c>
      <c r="D269" s="37" t="s">
        <v>283</v>
      </c>
      <c r="E269" s="37" t="s">
        <v>1408</v>
      </c>
      <c r="F269" s="37" t="s">
        <v>10</v>
      </c>
      <c r="G269" s="37" t="s">
        <v>17</v>
      </c>
      <c r="H269" s="123">
        <v>0</v>
      </c>
      <c r="I269" s="123">
        <v>9315.9794935539194</v>
      </c>
      <c r="J269" s="123"/>
      <c r="K269" s="123">
        <v>0</v>
      </c>
      <c r="L269" s="123">
        <v>9194.2399742075286</v>
      </c>
      <c r="M269" s="123"/>
      <c r="N269" s="123">
        <v>0</v>
      </c>
      <c r="O269" s="123">
        <v>6250.9342951374356</v>
      </c>
      <c r="P269" s="123"/>
      <c r="Q269" s="123">
        <v>0</v>
      </c>
      <c r="R269" s="123">
        <v>18056.41777399608</v>
      </c>
      <c r="S269" s="176"/>
      <c r="T269" s="9" t="s">
        <v>1410</v>
      </c>
    </row>
    <row r="270" spans="1:20" hidden="1" x14ac:dyDescent="0.2">
      <c r="A270" s="36">
        <v>269</v>
      </c>
      <c r="B270" s="37" t="s">
        <v>798</v>
      </c>
      <c r="C270" s="37" t="s">
        <v>320</v>
      </c>
      <c r="D270" s="37" t="s">
        <v>319</v>
      </c>
      <c r="E270" s="37" t="s">
        <v>1377</v>
      </c>
      <c r="F270" s="37" t="s">
        <v>20</v>
      </c>
      <c r="G270" s="37" t="s">
        <v>21</v>
      </c>
      <c r="H270" s="123">
        <v>0</v>
      </c>
      <c r="I270" s="123">
        <v>7538.6917185546326</v>
      </c>
      <c r="J270" s="123"/>
      <c r="K270" s="123">
        <v>0</v>
      </c>
      <c r="L270" s="123">
        <v>8070.3300027662517</v>
      </c>
      <c r="M270" s="123"/>
      <c r="N270" s="123">
        <v>0</v>
      </c>
      <c r="O270" s="123">
        <v>5256.9776279391417</v>
      </c>
      <c r="P270" s="123"/>
      <c r="Q270" s="123">
        <v>0</v>
      </c>
      <c r="R270" s="123">
        <v>13989.550222121834</v>
      </c>
      <c r="S270" s="176"/>
      <c r="T270" s="9" t="s">
        <v>1410</v>
      </c>
    </row>
    <row r="271" spans="1:20" hidden="1" x14ac:dyDescent="0.2">
      <c r="A271" s="36">
        <v>270</v>
      </c>
      <c r="B271" s="37" t="s">
        <v>1500</v>
      </c>
      <c r="C271" s="37" t="s">
        <v>621</v>
      </c>
      <c r="D271" s="37" t="s">
        <v>490</v>
      </c>
      <c r="E271" s="37" t="s">
        <v>1829</v>
      </c>
      <c r="F271" s="37" t="s">
        <v>20</v>
      </c>
      <c r="G271" s="37" t="s">
        <v>21</v>
      </c>
      <c r="H271" s="123">
        <v>0</v>
      </c>
      <c r="I271" s="123">
        <v>8913.2855390537497</v>
      </c>
      <c r="J271" s="123"/>
      <c r="K271" s="123">
        <v>0</v>
      </c>
      <c r="L271" s="123">
        <v>8927.9235024097034</v>
      </c>
      <c r="M271" s="123"/>
      <c r="N271" s="123">
        <v>0</v>
      </c>
      <c r="O271" s="123">
        <v>5442.2077608741665</v>
      </c>
      <c r="P271" s="123"/>
      <c r="Q271" s="123">
        <v>0</v>
      </c>
      <c r="R271" s="123">
        <v>16896.915396384193</v>
      </c>
      <c r="S271" s="176"/>
      <c r="T271" s="9" t="s">
        <v>1411</v>
      </c>
    </row>
    <row r="272" spans="1:20" hidden="1" x14ac:dyDescent="0.2">
      <c r="A272" s="36">
        <v>271</v>
      </c>
      <c r="B272" s="37" t="s">
        <v>826</v>
      </c>
      <c r="C272" s="37" t="s">
        <v>303</v>
      </c>
      <c r="D272" s="37" t="s">
        <v>302</v>
      </c>
      <c r="E272" s="37" t="s">
        <v>1185</v>
      </c>
      <c r="F272" s="37" t="s">
        <v>28</v>
      </c>
      <c r="G272" s="37" t="s">
        <v>17</v>
      </c>
      <c r="H272" s="123">
        <v>0</v>
      </c>
      <c r="I272" s="123">
        <v>8516.5038947717458</v>
      </c>
      <c r="J272" s="123"/>
      <c r="K272" s="123">
        <v>0</v>
      </c>
      <c r="L272" s="123">
        <v>8265.8736175097347</v>
      </c>
      <c r="M272" s="123"/>
      <c r="N272" s="123">
        <v>0</v>
      </c>
      <c r="O272" s="123">
        <v>5789.0701337506025</v>
      </c>
      <c r="P272" s="123"/>
      <c r="Q272" s="123">
        <v>0</v>
      </c>
      <c r="R272" s="123">
        <v>16182.038720377897</v>
      </c>
      <c r="S272" s="176"/>
      <c r="T272" s="9" t="s">
        <v>1410</v>
      </c>
    </row>
    <row r="273" spans="1:20" hidden="1" x14ac:dyDescent="0.2">
      <c r="A273" s="36">
        <v>272</v>
      </c>
      <c r="B273" s="37" t="s">
        <v>1496</v>
      </c>
      <c r="C273" s="37" t="s">
        <v>73</v>
      </c>
      <c r="D273" s="37" t="s">
        <v>72</v>
      </c>
      <c r="E273" s="37" t="s">
        <v>946</v>
      </c>
      <c r="F273" s="37" t="s">
        <v>4</v>
      </c>
      <c r="G273" s="37" t="s">
        <v>21</v>
      </c>
      <c r="H273" s="123">
        <v>0</v>
      </c>
      <c r="I273" s="123">
        <v>6793.316117976934</v>
      </c>
      <c r="J273" s="123"/>
      <c r="K273" s="123">
        <v>0</v>
      </c>
      <c r="L273" s="123">
        <v>7127.0980014567021</v>
      </c>
      <c r="M273" s="123"/>
      <c r="N273" s="123">
        <v>0</v>
      </c>
      <c r="O273" s="123">
        <v>4272.2878941574736</v>
      </c>
      <c r="P273" s="123"/>
      <c r="Q273" s="123">
        <v>0</v>
      </c>
      <c r="R273" s="123">
        <v>12959.609158264597</v>
      </c>
      <c r="S273" s="176"/>
      <c r="T273" s="9" t="s">
        <v>1410</v>
      </c>
    </row>
    <row r="274" spans="1:20" hidden="1" x14ac:dyDescent="0.2">
      <c r="A274" s="36">
        <v>273</v>
      </c>
      <c r="B274" s="37" t="s">
        <v>1583</v>
      </c>
      <c r="C274" s="37" t="s">
        <v>618</v>
      </c>
      <c r="D274" s="37" t="s">
        <v>146</v>
      </c>
      <c r="E274" s="37" t="s">
        <v>2112</v>
      </c>
      <c r="F274" s="37" t="s">
        <v>28</v>
      </c>
      <c r="G274" s="37" t="s">
        <v>17</v>
      </c>
      <c r="H274" s="123">
        <v>0</v>
      </c>
      <c r="I274" s="123">
        <v>6001.2453302923177</v>
      </c>
      <c r="J274" s="123"/>
      <c r="K274" s="123">
        <v>0</v>
      </c>
      <c r="L274" s="123">
        <v>5305.5087758052423</v>
      </c>
      <c r="M274" s="123"/>
      <c r="N274" s="123">
        <v>0</v>
      </c>
      <c r="O274" s="123">
        <v>3490.4754922300908</v>
      </c>
      <c r="P274" s="123"/>
      <c r="Q274" s="123">
        <v>0</v>
      </c>
      <c r="R274" s="123">
        <v>11618.590996805837</v>
      </c>
      <c r="S274" s="176"/>
      <c r="T274" s="9" t="s">
        <v>1411</v>
      </c>
    </row>
    <row r="275" spans="1:20" hidden="1" x14ac:dyDescent="0.2">
      <c r="A275" s="36">
        <v>274</v>
      </c>
      <c r="B275" s="37" t="s">
        <v>809</v>
      </c>
      <c r="C275" s="37" t="s">
        <v>44</v>
      </c>
      <c r="D275" s="37" t="s">
        <v>43</v>
      </c>
      <c r="E275" s="37" t="s">
        <v>1372</v>
      </c>
      <c r="F275" s="37" t="s">
        <v>20</v>
      </c>
      <c r="G275" s="37" t="s">
        <v>21</v>
      </c>
      <c r="H275" s="123">
        <v>0</v>
      </c>
      <c r="I275" s="123">
        <v>8781.2006053687492</v>
      </c>
      <c r="J275" s="123"/>
      <c r="K275" s="123">
        <v>0</v>
      </c>
      <c r="L275" s="123">
        <v>8793.7239753594604</v>
      </c>
      <c r="M275" s="123"/>
      <c r="N275" s="123">
        <v>0</v>
      </c>
      <c r="O275" s="123">
        <v>6124.1974321813441</v>
      </c>
      <c r="P275" s="123"/>
      <c r="Q275" s="123">
        <v>0</v>
      </c>
      <c r="R275" s="123">
        <v>17066.263376534167</v>
      </c>
      <c r="S275" s="176"/>
      <c r="T275" s="9" t="s">
        <v>1410</v>
      </c>
    </row>
    <row r="276" spans="1:20" hidden="1" x14ac:dyDescent="0.2">
      <c r="A276" s="36">
        <v>275</v>
      </c>
      <c r="B276" s="37" t="s">
        <v>833</v>
      </c>
      <c r="C276" s="37" t="s">
        <v>621</v>
      </c>
      <c r="D276" s="37" t="s">
        <v>490</v>
      </c>
      <c r="E276" s="37" t="s">
        <v>1387</v>
      </c>
      <c r="F276" s="37" t="s">
        <v>20</v>
      </c>
      <c r="G276" s="37" t="s">
        <v>21</v>
      </c>
      <c r="H276" s="123">
        <v>0</v>
      </c>
      <c r="I276" s="123">
        <v>9217.4634182283189</v>
      </c>
      <c r="J276" s="123"/>
      <c r="K276" s="123">
        <v>0</v>
      </c>
      <c r="L276" s="123">
        <v>9231.8036206227043</v>
      </c>
      <c r="M276" s="123"/>
      <c r="N276" s="123">
        <v>0</v>
      </c>
      <c r="O276" s="123">
        <v>5869.3060378879036</v>
      </c>
      <c r="P276" s="123"/>
      <c r="Q276" s="123">
        <v>0</v>
      </c>
      <c r="R276" s="123">
        <v>17473.545401935426</v>
      </c>
      <c r="S276" s="176"/>
      <c r="T276" s="9" t="s">
        <v>1410</v>
      </c>
    </row>
    <row r="277" spans="1:20" hidden="1" x14ac:dyDescent="0.2">
      <c r="A277" s="36">
        <v>276</v>
      </c>
      <c r="B277" s="37" t="s">
        <v>803</v>
      </c>
      <c r="C277" s="37" t="s">
        <v>620</v>
      </c>
      <c r="D277" s="37" t="s">
        <v>408</v>
      </c>
      <c r="E277" s="37" t="s">
        <v>1474</v>
      </c>
      <c r="F277" s="37" t="s">
        <v>20</v>
      </c>
      <c r="G277" s="37" t="s">
        <v>21</v>
      </c>
      <c r="H277" s="123">
        <v>0</v>
      </c>
      <c r="I277" s="123">
        <v>7815.9241103268041</v>
      </c>
      <c r="J277" s="123"/>
      <c r="K277" s="123">
        <v>0</v>
      </c>
      <c r="L277" s="123">
        <v>7971.4386418739687</v>
      </c>
      <c r="M277" s="123"/>
      <c r="N277" s="123">
        <v>0</v>
      </c>
      <c r="O277" s="123">
        <v>5398.0101903073719</v>
      </c>
      <c r="P277" s="123"/>
      <c r="Q277" s="123">
        <v>0</v>
      </c>
      <c r="R277" s="123">
        <v>15329.606435307271</v>
      </c>
      <c r="S277" s="176"/>
      <c r="T277" s="9" t="s">
        <v>1410</v>
      </c>
    </row>
    <row r="278" spans="1:20" hidden="1" x14ac:dyDescent="0.2">
      <c r="A278" s="36">
        <v>277</v>
      </c>
      <c r="B278" s="37" t="s">
        <v>1563</v>
      </c>
      <c r="C278" s="37" t="s">
        <v>303</v>
      </c>
      <c r="D278" s="37" t="s">
        <v>302</v>
      </c>
      <c r="E278" s="37" t="s">
        <v>2047</v>
      </c>
      <c r="F278" s="37" t="s">
        <v>28</v>
      </c>
      <c r="G278" s="37" t="s">
        <v>17</v>
      </c>
      <c r="H278" s="123">
        <v>0</v>
      </c>
      <c r="I278" s="123">
        <v>5847.690916177713</v>
      </c>
      <c r="J278" s="123"/>
      <c r="K278" s="123">
        <v>0</v>
      </c>
      <c r="L278" s="123">
        <v>5639.8212843669762</v>
      </c>
      <c r="M278" s="123"/>
      <c r="N278" s="123">
        <v>0</v>
      </c>
      <c r="O278" s="123">
        <v>3498.9439872614785</v>
      </c>
      <c r="P278" s="123"/>
      <c r="Q278" s="123">
        <v>0</v>
      </c>
      <c r="R278" s="123">
        <v>11111.080556010949</v>
      </c>
      <c r="S278" s="176"/>
      <c r="T278" s="9" t="s">
        <v>1409</v>
      </c>
    </row>
    <row r="279" spans="1:20" hidden="1" x14ac:dyDescent="0.2">
      <c r="A279" s="36">
        <v>278</v>
      </c>
      <c r="B279" s="37" t="s">
        <v>815</v>
      </c>
      <c r="C279" s="37" t="s">
        <v>230</v>
      </c>
      <c r="D279" s="37" t="s">
        <v>229</v>
      </c>
      <c r="E279" s="37" t="s">
        <v>1047</v>
      </c>
      <c r="F279" s="37" t="s">
        <v>10</v>
      </c>
      <c r="G279" s="37" t="s">
        <v>17</v>
      </c>
      <c r="H279" s="123">
        <v>0</v>
      </c>
      <c r="I279" s="123">
        <v>6699.8914996862368</v>
      </c>
      <c r="J279" s="123"/>
      <c r="K279" s="123">
        <v>0</v>
      </c>
      <c r="L279" s="123">
        <v>6631.9911526598617</v>
      </c>
      <c r="M279" s="123"/>
      <c r="N279" s="123">
        <v>0</v>
      </c>
      <c r="O279" s="123">
        <v>5065.4222673267896</v>
      </c>
      <c r="P279" s="123"/>
      <c r="Q279" s="123">
        <v>0</v>
      </c>
      <c r="R279" s="123">
        <v>13076.714231257603</v>
      </c>
      <c r="S279" s="176"/>
      <c r="T279" s="9" t="s">
        <v>1410</v>
      </c>
    </row>
    <row r="280" spans="1:20" hidden="1" x14ac:dyDescent="0.2">
      <c r="A280" s="36">
        <v>279</v>
      </c>
      <c r="B280" s="37" t="s">
        <v>1493</v>
      </c>
      <c r="C280" s="37" t="s">
        <v>73</v>
      </c>
      <c r="D280" s="37" t="s">
        <v>72</v>
      </c>
      <c r="E280" s="37" t="s">
        <v>934</v>
      </c>
      <c r="F280" s="37" t="s">
        <v>4</v>
      </c>
      <c r="G280" s="37" t="s">
        <v>21</v>
      </c>
      <c r="H280" s="123">
        <v>0</v>
      </c>
      <c r="I280" s="123">
        <v>7875.1451429477593</v>
      </c>
      <c r="J280" s="123"/>
      <c r="K280" s="123">
        <v>0</v>
      </c>
      <c r="L280" s="123">
        <v>8208.8538606754373</v>
      </c>
      <c r="M280" s="123"/>
      <c r="N280" s="123">
        <v>0</v>
      </c>
      <c r="O280" s="123">
        <v>5354.6950805461529</v>
      </c>
      <c r="P280" s="123"/>
      <c r="Q280" s="123">
        <v>0</v>
      </c>
      <c r="R280" s="123">
        <v>15023.41438920144</v>
      </c>
      <c r="S280" s="176"/>
      <c r="T280" s="9" t="s">
        <v>1410</v>
      </c>
    </row>
    <row r="281" spans="1:20" hidden="1" x14ac:dyDescent="0.2">
      <c r="A281" s="36">
        <v>280</v>
      </c>
      <c r="B281" s="37" t="s">
        <v>1550</v>
      </c>
      <c r="C281" s="37" t="s">
        <v>56</v>
      </c>
      <c r="D281" s="37" t="s">
        <v>55</v>
      </c>
      <c r="E281" s="37" t="s">
        <v>2020</v>
      </c>
      <c r="F281" s="37" t="s">
        <v>20</v>
      </c>
      <c r="G281" s="37" t="s">
        <v>21</v>
      </c>
      <c r="H281" s="123">
        <v>0</v>
      </c>
      <c r="I281" s="123">
        <v>8411.4161696056144</v>
      </c>
      <c r="J281" s="123"/>
      <c r="K281" s="123">
        <v>0</v>
      </c>
      <c r="L281" s="123">
        <v>8805.2963511640191</v>
      </c>
      <c r="M281" s="123"/>
      <c r="N281" s="123">
        <v>0</v>
      </c>
      <c r="O281" s="123">
        <v>5883.323021878211</v>
      </c>
      <c r="P281" s="123"/>
      <c r="Q281" s="123">
        <v>0</v>
      </c>
      <c r="R281" s="123">
        <v>16463.664868769069</v>
      </c>
      <c r="S281" s="176"/>
      <c r="T281" s="9" t="s">
        <v>1411</v>
      </c>
    </row>
    <row r="282" spans="1:20" hidden="1" x14ac:dyDescent="0.2">
      <c r="A282" s="36">
        <v>281</v>
      </c>
      <c r="B282" s="37" t="s">
        <v>1501</v>
      </c>
      <c r="C282" s="37" t="s">
        <v>621</v>
      </c>
      <c r="D282" s="37" t="s">
        <v>490</v>
      </c>
      <c r="E282" s="37" t="s">
        <v>1836</v>
      </c>
      <c r="F282" s="37" t="s">
        <v>20</v>
      </c>
      <c r="G282" s="37" t="s">
        <v>21</v>
      </c>
      <c r="H282" s="123">
        <v>0</v>
      </c>
      <c r="I282" s="123">
        <v>8691.8479471347673</v>
      </c>
      <c r="J282" s="123"/>
      <c r="K282" s="123">
        <v>0</v>
      </c>
      <c r="L282" s="123">
        <v>8705.4473010255952</v>
      </c>
      <c r="M282" s="123"/>
      <c r="N282" s="123">
        <v>0</v>
      </c>
      <c r="O282" s="123">
        <v>5458.0292167244725</v>
      </c>
      <c r="P282" s="123"/>
      <c r="Q282" s="123">
        <v>0</v>
      </c>
      <c r="R282" s="123">
        <v>16477.136153383377</v>
      </c>
      <c r="S282" s="176"/>
      <c r="T282" s="9" t="s">
        <v>1410</v>
      </c>
    </row>
    <row r="283" spans="1:20" hidden="1" x14ac:dyDescent="0.2">
      <c r="A283" s="36">
        <v>282</v>
      </c>
      <c r="B283" s="37" t="s">
        <v>812</v>
      </c>
      <c r="C283" s="37" t="s">
        <v>676</v>
      </c>
      <c r="D283" s="37" t="s">
        <v>523</v>
      </c>
      <c r="E283" s="37" t="s">
        <v>1479</v>
      </c>
      <c r="F283" s="37" t="s">
        <v>20</v>
      </c>
      <c r="G283" s="37" t="s">
        <v>21</v>
      </c>
      <c r="H283" s="123">
        <v>0</v>
      </c>
      <c r="I283" s="123">
        <v>7695.9540756519173</v>
      </c>
      <c r="J283" s="123"/>
      <c r="K283" s="123">
        <v>0</v>
      </c>
      <c r="L283" s="123">
        <v>7554.319300733333</v>
      </c>
      <c r="M283" s="123"/>
      <c r="N283" s="123">
        <v>0</v>
      </c>
      <c r="O283" s="123">
        <v>4694.7301020277782</v>
      </c>
      <c r="P283" s="123"/>
      <c r="Q283" s="123">
        <v>0</v>
      </c>
      <c r="R283" s="123">
        <v>15391.908151303835</v>
      </c>
      <c r="S283" s="176"/>
      <c r="T283" s="9" t="s">
        <v>1409</v>
      </c>
    </row>
    <row r="284" spans="1:20" hidden="1" x14ac:dyDescent="0.2">
      <c r="A284" s="36">
        <v>283</v>
      </c>
      <c r="B284" s="37" t="s">
        <v>1539</v>
      </c>
      <c r="C284" s="37" t="s">
        <v>230</v>
      </c>
      <c r="D284" s="37" t="s">
        <v>229</v>
      </c>
      <c r="E284" s="37" t="s">
        <v>1988</v>
      </c>
      <c r="F284" s="37" t="s">
        <v>10</v>
      </c>
      <c r="G284" s="37" t="s">
        <v>17</v>
      </c>
      <c r="H284" s="123">
        <v>0</v>
      </c>
      <c r="I284" s="123">
        <v>4309.6406763730793</v>
      </c>
      <c r="J284" s="123"/>
      <c r="K284" s="123">
        <v>0</v>
      </c>
      <c r="L284" s="123">
        <v>4228.9444610271612</v>
      </c>
      <c r="M284" s="123"/>
      <c r="N284" s="123">
        <v>0</v>
      </c>
      <c r="O284" s="123">
        <v>2362.472411954795</v>
      </c>
      <c r="P284" s="123"/>
      <c r="Q284" s="123">
        <v>0</v>
      </c>
      <c r="R284" s="123">
        <v>8411.4704793314486</v>
      </c>
      <c r="S284" s="176"/>
      <c r="T284" s="9" t="s">
        <v>1409</v>
      </c>
    </row>
    <row r="285" spans="1:20" hidden="1" x14ac:dyDescent="0.2">
      <c r="A285" s="36">
        <v>284</v>
      </c>
      <c r="B285" s="37" t="s">
        <v>1671</v>
      </c>
      <c r="C285" s="37" t="s">
        <v>620</v>
      </c>
      <c r="D285" s="37" t="s">
        <v>408</v>
      </c>
      <c r="E285" s="37" t="s">
        <v>2378</v>
      </c>
      <c r="F285" s="37" t="s">
        <v>20</v>
      </c>
      <c r="G285" s="37" t="s">
        <v>21</v>
      </c>
      <c r="H285" s="123">
        <v>0</v>
      </c>
      <c r="I285" s="123">
        <v>8272.6520175296537</v>
      </c>
      <c r="J285" s="123"/>
      <c r="K285" s="123">
        <v>0</v>
      </c>
      <c r="L285" s="123">
        <v>8447.6913870349872</v>
      </c>
      <c r="M285" s="123"/>
      <c r="N285" s="123">
        <v>0</v>
      </c>
      <c r="O285" s="123">
        <v>5531.7219186583707</v>
      </c>
      <c r="P285" s="123"/>
      <c r="Q285" s="123">
        <v>0</v>
      </c>
      <c r="R285" s="123">
        <v>16225.400581541435</v>
      </c>
      <c r="S285" s="176"/>
      <c r="T285" s="9" t="s">
        <v>1411</v>
      </c>
    </row>
    <row r="286" spans="1:20" hidden="1" x14ac:dyDescent="0.2">
      <c r="A286" s="36">
        <v>285</v>
      </c>
      <c r="B286" s="37" t="s">
        <v>804</v>
      </c>
      <c r="C286" s="37" t="s">
        <v>407</v>
      </c>
      <c r="D286" s="37" t="s">
        <v>406</v>
      </c>
      <c r="E286" s="37" t="s">
        <v>1193</v>
      </c>
      <c r="F286" s="37" t="s">
        <v>20</v>
      </c>
      <c r="G286" s="37" t="s">
        <v>5</v>
      </c>
      <c r="H286" s="123">
        <v>0</v>
      </c>
      <c r="I286" s="123">
        <v>8679.0334540715758</v>
      </c>
      <c r="J286" s="123"/>
      <c r="K286" s="123">
        <v>0</v>
      </c>
      <c r="L286" s="123">
        <v>9130.8965061389626</v>
      </c>
      <c r="M286" s="123"/>
      <c r="N286" s="123">
        <v>0</v>
      </c>
      <c r="O286" s="123">
        <v>5578.9730584218769</v>
      </c>
      <c r="P286" s="123"/>
      <c r="Q286" s="123">
        <v>0</v>
      </c>
      <c r="R286" s="123">
        <v>16871.173131369738</v>
      </c>
      <c r="S286" s="176"/>
      <c r="T286" s="9" t="s">
        <v>1410</v>
      </c>
    </row>
    <row r="287" spans="1:20" hidden="1" x14ac:dyDescent="0.2">
      <c r="A287" s="36">
        <v>286</v>
      </c>
      <c r="B287" s="37" t="s">
        <v>799</v>
      </c>
      <c r="C287" s="37" t="s">
        <v>246</v>
      </c>
      <c r="D287" s="37" t="s">
        <v>245</v>
      </c>
      <c r="E287" s="37" t="s">
        <v>1349</v>
      </c>
      <c r="F287" s="37" t="s">
        <v>28</v>
      </c>
      <c r="G287" s="37" t="s">
        <v>17</v>
      </c>
      <c r="H287" s="123">
        <v>0</v>
      </c>
      <c r="I287" s="123">
        <v>8322.0927957851873</v>
      </c>
      <c r="J287" s="123"/>
      <c r="K287" s="123">
        <v>0</v>
      </c>
      <c r="L287" s="123">
        <v>7867.8187287517876</v>
      </c>
      <c r="M287" s="123"/>
      <c r="N287" s="123">
        <v>0</v>
      </c>
      <c r="O287" s="123">
        <v>5416.9818870230611</v>
      </c>
      <c r="P287" s="123"/>
      <c r="Q287" s="123">
        <v>0</v>
      </c>
      <c r="R287" s="123">
        <v>15047.092763131237</v>
      </c>
      <c r="S287" s="176"/>
      <c r="T287" s="9" t="s">
        <v>1410</v>
      </c>
    </row>
    <row r="288" spans="1:20" hidden="1" x14ac:dyDescent="0.2">
      <c r="A288" s="36">
        <v>287</v>
      </c>
      <c r="B288" s="37" t="s">
        <v>835</v>
      </c>
      <c r="C288" s="37" t="s">
        <v>230</v>
      </c>
      <c r="D288" s="37" t="s">
        <v>229</v>
      </c>
      <c r="E288" s="37" t="s">
        <v>1402</v>
      </c>
      <c r="F288" s="37" t="s">
        <v>10</v>
      </c>
      <c r="G288" s="37" t="s">
        <v>17</v>
      </c>
      <c r="H288" s="123">
        <v>0</v>
      </c>
      <c r="I288" s="123">
        <v>6982.5837049692727</v>
      </c>
      <c r="J288" s="123"/>
      <c r="K288" s="123">
        <v>0</v>
      </c>
      <c r="L288" s="123">
        <v>6897.6927549894635</v>
      </c>
      <c r="M288" s="123"/>
      <c r="N288" s="123">
        <v>0</v>
      </c>
      <c r="O288" s="123">
        <v>5031.8032345753554</v>
      </c>
      <c r="P288" s="123"/>
      <c r="Q288" s="123">
        <v>0</v>
      </c>
      <c r="R288" s="123">
        <v>13628.467223684926</v>
      </c>
      <c r="S288" s="176"/>
      <c r="T288" s="9" t="s">
        <v>1410</v>
      </c>
    </row>
    <row r="289" spans="1:20" hidden="1" x14ac:dyDescent="0.2">
      <c r="A289" s="36">
        <v>288</v>
      </c>
      <c r="B289" s="37" t="s">
        <v>752</v>
      </c>
      <c r="C289" s="37" t="s">
        <v>191</v>
      </c>
      <c r="D289" s="37" t="s">
        <v>190</v>
      </c>
      <c r="E289" s="37" t="s">
        <v>1323</v>
      </c>
      <c r="F289" s="37" t="s">
        <v>20</v>
      </c>
      <c r="G289" s="37" t="s">
        <v>5</v>
      </c>
      <c r="H289" s="123">
        <v>0</v>
      </c>
      <c r="I289" s="123">
        <v>14687.404933268095</v>
      </c>
      <c r="J289" s="123"/>
      <c r="K289" s="123">
        <v>0</v>
      </c>
      <c r="L289" s="123">
        <v>16120.64449395303</v>
      </c>
      <c r="M289" s="123"/>
      <c r="N289" s="123">
        <v>0</v>
      </c>
      <c r="O289" s="123">
        <v>10752.299502544693</v>
      </c>
      <c r="P289" s="123"/>
      <c r="Q289" s="123">
        <v>0</v>
      </c>
      <c r="R289" s="123">
        <v>27549.165433330967</v>
      </c>
      <c r="S289" s="176"/>
      <c r="T289" s="9" t="s">
        <v>1410</v>
      </c>
    </row>
    <row r="290" spans="1:20" hidden="1" x14ac:dyDescent="0.2">
      <c r="A290" s="36">
        <v>289</v>
      </c>
      <c r="B290" s="37" t="s">
        <v>1502</v>
      </c>
      <c r="C290" s="37" t="s">
        <v>73</v>
      </c>
      <c r="D290" s="37" t="s">
        <v>72</v>
      </c>
      <c r="E290" s="37" t="s">
        <v>992</v>
      </c>
      <c r="F290" s="37" t="s">
        <v>4</v>
      </c>
      <c r="G290" s="37" t="s">
        <v>21</v>
      </c>
      <c r="H290" s="123">
        <v>0</v>
      </c>
      <c r="I290" s="123">
        <v>8118.5242648135772</v>
      </c>
      <c r="J290" s="123"/>
      <c r="K290" s="123">
        <v>0</v>
      </c>
      <c r="L290" s="123">
        <v>8443.0608715979306</v>
      </c>
      <c r="M290" s="123"/>
      <c r="N290" s="123">
        <v>0</v>
      </c>
      <c r="O290" s="123">
        <v>5670.5529307267234</v>
      </c>
      <c r="P290" s="123"/>
      <c r="Q290" s="123">
        <v>0</v>
      </c>
      <c r="R290" s="123">
        <v>15487.708739984861</v>
      </c>
      <c r="S290" s="176"/>
      <c r="T290" s="9" t="s">
        <v>1411</v>
      </c>
    </row>
    <row r="291" spans="1:20" hidden="1" x14ac:dyDescent="0.2">
      <c r="A291" s="36">
        <v>290</v>
      </c>
      <c r="B291" s="37" t="s">
        <v>1662</v>
      </c>
      <c r="C291" s="37" t="s">
        <v>407</v>
      </c>
      <c r="D291" s="37" t="s">
        <v>406</v>
      </c>
      <c r="E291" s="37" t="s">
        <v>1190</v>
      </c>
      <c r="F291" s="37" t="s">
        <v>20</v>
      </c>
      <c r="G291" s="37" t="s">
        <v>5</v>
      </c>
      <c r="H291" s="123">
        <v>0</v>
      </c>
      <c r="I291" s="123">
        <v>10844.239103900602</v>
      </c>
      <c r="J291" s="123"/>
      <c r="K291" s="123">
        <v>0</v>
      </c>
      <c r="L291" s="123">
        <v>11502.166207310462</v>
      </c>
      <c r="M291" s="123"/>
      <c r="N291" s="123">
        <v>0</v>
      </c>
      <c r="O291" s="123">
        <v>6213.6423867648491</v>
      </c>
      <c r="P291" s="123"/>
      <c r="Q291" s="123">
        <v>0</v>
      </c>
      <c r="R291" s="123">
        <v>21080.116394072382</v>
      </c>
      <c r="S291" s="176"/>
      <c r="T291" s="9" t="s">
        <v>1411</v>
      </c>
    </row>
    <row r="292" spans="1:20" hidden="1" x14ac:dyDescent="0.2">
      <c r="A292" s="36">
        <v>291</v>
      </c>
      <c r="B292" s="37" t="s">
        <v>1503</v>
      </c>
      <c r="C292" s="37" t="s">
        <v>621</v>
      </c>
      <c r="D292" s="37" t="s">
        <v>490</v>
      </c>
      <c r="E292" s="37" t="s">
        <v>1841</v>
      </c>
      <c r="F292" s="37" t="s">
        <v>20</v>
      </c>
      <c r="G292" s="37" t="s">
        <v>21</v>
      </c>
      <c r="H292" s="123">
        <v>0</v>
      </c>
      <c r="I292" s="123">
        <v>8758.528353864187</v>
      </c>
      <c r="J292" s="123"/>
      <c r="K292" s="123">
        <v>0</v>
      </c>
      <c r="L292" s="123">
        <v>8772.7006486588853</v>
      </c>
      <c r="M292" s="123"/>
      <c r="N292" s="123">
        <v>0</v>
      </c>
      <c r="O292" s="123">
        <v>5403.4020474364615</v>
      </c>
      <c r="P292" s="123"/>
      <c r="Q292" s="123">
        <v>0</v>
      </c>
      <c r="R292" s="123">
        <v>16603.542200420339</v>
      </c>
      <c r="S292" s="176"/>
      <c r="T292" s="9" t="s">
        <v>1411</v>
      </c>
    </row>
    <row r="293" spans="1:20" hidden="1" x14ac:dyDescent="0.2">
      <c r="A293" s="36">
        <v>292</v>
      </c>
      <c r="B293" s="37" t="s">
        <v>1607</v>
      </c>
      <c r="C293" s="37" t="s">
        <v>504</v>
      </c>
      <c r="D293" s="37" t="s">
        <v>503</v>
      </c>
      <c r="E293" s="37" t="s">
        <v>2191</v>
      </c>
      <c r="F293" s="37" t="s">
        <v>68</v>
      </c>
      <c r="G293" s="37" t="s">
        <v>5</v>
      </c>
      <c r="H293" s="123">
        <v>0</v>
      </c>
      <c r="I293" s="123">
        <v>14304.371859842544</v>
      </c>
      <c r="J293" s="123"/>
      <c r="K293" s="123">
        <v>0</v>
      </c>
      <c r="L293" s="123">
        <v>14718.61439542484</v>
      </c>
      <c r="M293" s="123"/>
      <c r="N293" s="123">
        <v>0</v>
      </c>
      <c r="O293" s="123">
        <v>9519.5211712715409</v>
      </c>
      <c r="P293" s="123"/>
      <c r="Q293" s="123">
        <v>0</v>
      </c>
      <c r="R293" s="123">
        <v>28086.634146800836</v>
      </c>
      <c r="S293" s="176"/>
      <c r="T293" s="9" t="s">
        <v>1409</v>
      </c>
    </row>
    <row r="294" spans="1:20" hidden="1" x14ac:dyDescent="0.2">
      <c r="A294" s="36">
        <v>293</v>
      </c>
      <c r="B294" s="37" t="s">
        <v>1529</v>
      </c>
      <c r="C294" s="37" t="s">
        <v>236</v>
      </c>
      <c r="D294" s="37" t="s">
        <v>235</v>
      </c>
      <c r="E294" s="37" t="s">
        <v>1960</v>
      </c>
      <c r="F294" s="37" t="s">
        <v>28</v>
      </c>
      <c r="G294" s="37" t="s">
        <v>21</v>
      </c>
      <c r="H294" s="123">
        <v>0</v>
      </c>
      <c r="I294" s="123">
        <v>9815.6064859110938</v>
      </c>
      <c r="J294" s="123"/>
      <c r="K294" s="123">
        <v>0</v>
      </c>
      <c r="L294" s="123">
        <v>8630.6335437666348</v>
      </c>
      <c r="M294" s="123"/>
      <c r="N294" s="123">
        <v>0</v>
      </c>
      <c r="O294" s="123">
        <v>6172.6972802064502</v>
      </c>
      <c r="P294" s="123"/>
      <c r="Q294" s="123">
        <v>0</v>
      </c>
      <c r="R294" s="123">
        <v>18127.265746050889</v>
      </c>
      <c r="S294" s="176"/>
      <c r="T294" s="9" t="s">
        <v>1410</v>
      </c>
    </row>
    <row r="295" spans="1:20" hidden="1" x14ac:dyDescent="0.2">
      <c r="A295" s="36">
        <v>294</v>
      </c>
      <c r="B295" s="37" t="s">
        <v>896</v>
      </c>
      <c r="C295" s="37" t="s">
        <v>407</v>
      </c>
      <c r="D295" s="37" t="s">
        <v>406</v>
      </c>
      <c r="E295" s="37" t="s">
        <v>1199</v>
      </c>
      <c r="F295" s="37" t="s">
        <v>20</v>
      </c>
      <c r="G295" s="37" t="s">
        <v>5</v>
      </c>
      <c r="H295" s="123">
        <v>0</v>
      </c>
      <c r="I295" s="123">
        <v>8549.8307448919695</v>
      </c>
      <c r="J295" s="123"/>
      <c r="K295" s="123">
        <v>0</v>
      </c>
      <c r="L295" s="123">
        <v>8990.7930952528804</v>
      </c>
      <c r="M295" s="123"/>
      <c r="N295" s="123">
        <v>0</v>
      </c>
      <c r="O295" s="123">
        <v>5578.045237666548</v>
      </c>
      <c r="P295" s="123"/>
      <c r="Q295" s="123">
        <v>0</v>
      </c>
      <c r="R295" s="123">
        <v>16620.015984995502</v>
      </c>
      <c r="S295" s="176"/>
      <c r="T295" s="9" t="s">
        <v>1410</v>
      </c>
    </row>
    <row r="296" spans="1:20" hidden="1" x14ac:dyDescent="0.2">
      <c r="A296" s="36">
        <v>295</v>
      </c>
      <c r="B296" s="37" t="s">
        <v>831</v>
      </c>
      <c r="C296" s="37" t="s">
        <v>105</v>
      </c>
      <c r="D296" s="37" t="s">
        <v>104</v>
      </c>
      <c r="E296" s="37" t="s">
        <v>1397</v>
      </c>
      <c r="F296" s="37" t="s">
        <v>4</v>
      </c>
      <c r="G296" s="37" t="s">
        <v>21</v>
      </c>
      <c r="H296" s="123">
        <v>0</v>
      </c>
      <c r="I296" s="123">
        <v>7426.8662222720095</v>
      </c>
      <c r="J296" s="123"/>
      <c r="K296" s="123">
        <v>0</v>
      </c>
      <c r="L296" s="123">
        <v>7703.909530580213</v>
      </c>
      <c r="M296" s="123"/>
      <c r="N296" s="123">
        <v>0</v>
      </c>
      <c r="O296" s="123">
        <v>4996.5471881207395</v>
      </c>
      <c r="P296" s="123"/>
      <c r="Q296" s="123">
        <v>0</v>
      </c>
      <c r="R296" s="123">
        <v>14070.19805809432</v>
      </c>
      <c r="S296" s="176"/>
      <c r="T296" s="9" t="s">
        <v>1410</v>
      </c>
    </row>
    <row r="297" spans="1:20" hidden="1" x14ac:dyDescent="0.2">
      <c r="A297" s="36">
        <v>296</v>
      </c>
      <c r="B297" s="37" t="s">
        <v>1495</v>
      </c>
      <c r="C297" s="37" t="s">
        <v>73</v>
      </c>
      <c r="D297" s="37" t="s">
        <v>72</v>
      </c>
      <c r="E297" s="37" t="s">
        <v>987</v>
      </c>
      <c r="F297" s="37" t="s">
        <v>4</v>
      </c>
      <c r="G297" s="37" t="s">
        <v>21</v>
      </c>
      <c r="H297" s="123">
        <v>0</v>
      </c>
      <c r="I297" s="123">
        <v>8258.6613949762068</v>
      </c>
      <c r="J297" s="123"/>
      <c r="K297" s="123">
        <v>0</v>
      </c>
      <c r="L297" s="123">
        <v>8680.5896922996308</v>
      </c>
      <c r="M297" s="123"/>
      <c r="N297" s="123">
        <v>0</v>
      </c>
      <c r="O297" s="123">
        <v>5266.8854415485193</v>
      </c>
      <c r="P297" s="123"/>
      <c r="Q297" s="123">
        <v>0</v>
      </c>
      <c r="R297" s="123">
        <v>15755.048343196111</v>
      </c>
      <c r="S297" s="176"/>
      <c r="T297" s="9" t="s">
        <v>1410</v>
      </c>
    </row>
    <row r="298" spans="1:20" hidden="1" x14ac:dyDescent="0.2">
      <c r="A298" s="36">
        <v>297</v>
      </c>
      <c r="B298" s="37" t="s">
        <v>897</v>
      </c>
      <c r="C298" s="37" t="s">
        <v>56</v>
      </c>
      <c r="D298" s="37" t="s">
        <v>55</v>
      </c>
      <c r="E298" s="37" t="s">
        <v>1374</v>
      </c>
      <c r="F298" s="37" t="s">
        <v>20</v>
      </c>
      <c r="G298" s="37" t="s">
        <v>21</v>
      </c>
      <c r="H298" s="123">
        <v>0</v>
      </c>
      <c r="I298" s="123">
        <v>7982.736512045597</v>
      </c>
      <c r="J298" s="123"/>
      <c r="K298" s="123">
        <v>0</v>
      </c>
      <c r="L298" s="123">
        <v>8411.1084721697134</v>
      </c>
      <c r="M298" s="123"/>
      <c r="N298" s="123">
        <v>0</v>
      </c>
      <c r="O298" s="123">
        <v>5219.6681228392854</v>
      </c>
      <c r="P298" s="123"/>
      <c r="Q298" s="123">
        <v>0</v>
      </c>
      <c r="R298" s="123">
        <v>15624.610175026848</v>
      </c>
      <c r="S298" s="176"/>
      <c r="T298" s="9" t="s">
        <v>1410</v>
      </c>
    </row>
    <row r="299" spans="1:20" hidden="1" x14ac:dyDescent="0.2">
      <c r="A299" s="36">
        <v>298</v>
      </c>
      <c r="B299" s="37" t="s">
        <v>1562</v>
      </c>
      <c r="C299" s="37" t="s">
        <v>303</v>
      </c>
      <c r="D299" s="37" t="s">
        <v>302</v>
      </c>
      <c r="E299" s="37" t="s">
        <v>2046</v>
      </c>
      <c r="F299" s="37" t="s">
        <v>28</v>
      </c>
      <c r="G299" s="37" t="s">
        <v>17</v>
      </c>
      <c r="H299" s="123">
        <v>0</v>
      </c>
      <c r="I299" s="123">
        <v>5847.690916177713</v>
      </c>
      <c r="J299" s="123"/>
      <c r="K299" s="123">
        <v>0</v>
      </c>
      <c r="L299" s="123">
        <v>5639.8212843669762</v>
      </c>
      <c r="M299" s="123"/>
      <c r="N299" s="123">
        <v>0</v>
      </c>
      <c r="O299" s="123">
        <v>3498.9439872614785</v>
      </c>
      <c r="P299" s="123"/>
      <c r="Q299" s="123">
        <v>0</v>
      </c>
      <c r="R299" s="123">
        <v>11111.080556010949</v>
      </c>
      <c r="S299" s="176"/>
      <c r="T299" s="9" t="s">
        <v>1409</v>
      </c>
    </row>
    <row r="300" spans="1:20" hidden="1" x14ac:dyDescent="0.2">
      <c r="A300" s="36">
        <v>299</v>
      </c>
      <c r="B300" s="37" t="s">
        <v>1631</v>
      </c>
      <c r="C300" s="37" t="s">
        <v>73</v>
      </c>
      <c r="D300" s="37" t="s">
        <v>72</v>
      </c>
      <c r="E300" s="37" t="s">
        <v>2268</v>
      </c>
      <c r="F300" s="37" t="s">
        <v>4</v>
      </c>
      <c r="G300" s="37" t="s">
        <v>21</v>
      </c>
      <c r="H300" s="123">
        <v>0</v>
      </c>
      <c r="I300" s="123">
        <v>7805.3259999821321</v>
      </c>
      <c r="J300" s="123"/>
      <c r="K300" s="123">
        <v>0</v>
      </c>
      <c r="L300" s="123">
        <v>8122.4038809533677</v>
      </c>
      <c r="M300" s="123"/>
      <c r="N300" s="123">
        <v>0</v>
      </c>
      <c r="O300" s="123">
        <v>5416.2940927211894</v>
      </c>
      <c r="P300" s="123"/>
      <c r="Q300" s="123">
        <v>0</v>
      </c>
      <c r="R300" s="123">
        <v>14890.220410165914</v>
      </c>
      <c r="S300" s="176"/>
      <c r="T300" s="9" t="s">
        <v>1410</v>
      </c>
    </row>
    <row r="301" spans="1:20" hidden="1" x14ac:dyDescent="0.2">
      <c r="A301" s="36">
        <v>300</v>
      </c>
      <c r="B301" s="37" t="s">
        <v>773</v>
      </c>
      <c r="C301" s="37" t="s">
        <v>64</v>
      </c>
      <c r="D301" s="37" t="s">
        <v>63</v>
      </c>
      <c r="E301" s="37" t="s">
        <v>1329</v>
      </c>
      <c r="F301" s="37" t="s">
        <v>20</v>
      </c>
      <c r="G301" s="37" t="s">
        <v>21</v>
      </c>
      <c r="H301" s="123">
        <v>0</v>
      </c>
      <c r="I301" s="123">
        <v>8868.0242527485607</v>
      </c>
      <c r="J301" s="123"/>
      <c r="K301" s="123">
        <v>0</v>
      </c>
      <c r="L301" s="123">
        <v>9137.2293306322445</v>
      </c>
      <c r="M301" s="123"/>
      <c r="N301" s="123">
        <v>0</v>
      </c>
      <c r="O301" s="123">
        <v>6167.4986463839286</v>
      </c>
      <c r="P301" s="123"/>
      <c r="Q301" s="123">
        <v>0</v>
      </c>
      <c r="R301" s="123">
        <v>17419.460039673999</v>
      </c>
      <c r="S301" s="176"/>
      <c r="T301" s="9" t="s">
        <v>1410</v>
      </c>
    </row>
    <row r="302" spans="1:20" hidden="1" x14ac:dyDescent="0.2">
      <c r="A302" s="36">
        <v>301</v>
      </c>
      <c r="B302" s="37" t="s">
        <v>1670</v>
      </c>
      <c r="C302" s="37" t="s">
        <v>230</v>
      </c>
      <c r="D302" s="37" t="s">
        <v>229</v>
      </c>
      <c r="E302" s="37" t="s">
        <v>2377</v>
      </c>
      <c r="F302" s="37" t="s">
        <v>10</v>
      </c>
      <c r="G302" s="37" t="s">
        <v>17</v>
      </c>
      <c r="H302" s="123">
        <v>0</v>
      </c>
      <c r="I302" s="123">
        <v>4309.6406763730793</v>
      </c>
      <c r="J302" s="123"/>
      <c r="K302" s="123">
        <v>0</v>
      </c>
      <c r="L302" s="123">
        <v>4228.9444610271612</v>
      </c>
      <c r="M302" s="123"/>
      <c r="N302" s="123">
        <v>0</v>
      </c>
      <c r="O302" s="123">
        <v>2362.472411954795</v>
      </c>
      <c r="P302" s="123"/>
      <c r="Q302" s="123">
        <v>0</v>
      </c>
      <c r="R302" s="123">
        <v>8411.4704793314486</v>
      </c>
      <c r="S302" s="176"/>
      <c r="T302" s="9" t="s">
        <v>1409</v>
      </c>
    </row>
    <row r="303" spans="1:20" hidden="1" x14ac:dyDescent="0.2">
      <c r="A303" s="36">
        <v>302</v>
      </c>
      <c r="B303" s="37" t="s">
        <v>821</v>
      </c>
      <c r="C303" s="37" t="s">
        <v>252</v>
      </c>
      <c r="D303" s="37" t="s">
        <v>251</v>
      </c>
      <c r="E303" s="37" t="s">
        <v>1384</v>
      </c>
      <c r="F303" s="37" t="s">
        <v>16</v>
      </c>
      <c r="G303" s="37" t="s">
        <v>17</v>
      </c>
      <c r="H303" s="123">
        <v>0</v>
      </c>
      <c r="I303" s="123">
        <v>10914.471739029412</v>
      </c>
      <c r="J303" s="123"/>
      <c r="K303" s="123">
        <v>0</v>
      </c>
      <c r="L303" s="123">
        <v>9686.1055671036665</v>
      </c>
      <c r="M303" s="123"/>
      <c r="N303" s="123">
        <v>0</v>
      </c>
      <c r="O303" s="123">
        <v>6926.4850892177246</v>
      </c>
      <c r="P303" s="123"/>
      <c r="Q303" s="123">
        <v>0</v>
      </c>
      <c r="R303" s="123">
        <v>21212.930693108003</v>
      </c>
      <c r="S303" s="176"/>
      <c r="T303" s="9" t="s">
        <v>1410</v>
      </c>
    </row>
    <row r="304" spans="1:20" hidden="1" x14ac:dyDescent="0.2">
      <c r="A304" s="36">
        <v>303</v>
      </c>
      <c r="B304" s="37" t="s">
        <v>1602</v>
      </c>
      <c r="C304" s="37" t="s">
        <v>191</v>
      </c>
      <c r="D304" s="37" t="s">
        <v>190</v>
      </c>
      <c r="E304" s="37" t="s">
        <v>2181</v>
      </c>
      <c r="F304" s="37" t="s">
        <v>20</v>
      </c>
      <c r="G304" s="37" t="s">
        <v>5</v>
      </c>
      <c r="H304" s="123">
        <v>0</v>
      </c>
      <c r="I304" s="123">
        <v>13333.734617004893</v>
      </c>
      <c r="J304" s="123"/>
      <c r="K304" s="123">
        <v>0</v>
      </c>
      <c r="L304" s="123">
        <v>15009.260686083033</v>
      </c>
      <c r="M304" s="123"/>
      <c r="N304" s="123">
        <v>0</v>
      </c>
      <c r="O304" s="123">
        <v>8631.5142492161031</v>
      </c>
      <c r="P304" s="123"/>
      <c r="Q304" s="123">
        <v>0</v>
      </c>
      <c r="R304" s="123">
        <v>25010.086021116083</v>
      </c>
      <c r="S304" s="176"/>
      <c r="T304" s="9" t="s">
        <v>1411</v>
      </c>
    </row>
    <row r="305" spans="1:20" hidden="1" x14ac:dyDescent="0.2">
      <c r="A305" s="36">
        <v>304</v>
      </c>
      <c r="B305" s="37" t="s">
        <v>1570</v>
      </c>
      <c r="C305" s="37" t="s">
        <v>73</v>
      </c>
      <c r="D305" s="37" t="s">
        <v>72</v>
      </c>
      <c r="E305" s="37" t="s">
        <v>938</v>
      </c>
      <c r="F305" s="37" t="s">
        <v>4</v>
      </c>
      <c r="G305" s="37" t="s">
        <v>21</v>
      </c>
      <c r="H305" s="123">
        <v>0</v>
      </c>
      <c r="I305" s="123">
        <v>9913.6204683816668</v>
      </c>
      <c r="J305" s="123"/>
      <c r="K305" s="123">
        <v>0</v>
      </c>
      <c r="L305" s="123">
        <v>10277.24483299537</v>
      </c>
      <c r="M305" s="123"/>
      <c r="N305" s="123">
        <v>0</v>
      </c>
      <c r="O305" s="123">
        <v>7156.7746562545708</v>
      </c>
      <c r="P305" s="123"/>
      <c r="Q305" s="123">
        <v>0</v>
      </c>
      <c r="R305" s="123">
        <v>18912.213767531706</v>
      </c>
      <c r="S305" s="176"/>
      <c r="T305" s="9" t="s">
        <v>1410</v>
      </c>
    </row>
    <row r="306" spans="1:20" hidden="1" x14ac:dyDescent="0.2">
      <c r="A306" s="36">
        <v>305</v>
      </c>
      <c r="B306" s="37" t="s">
        <v>801</v>
      </c>
      <c r="C306" s="37" t="s">
        <v>22</v>
      </c>
      <c r="D306" s="37" t="s">
        <v>19</v>
      </c>
      <c r="E306" s="37" t="s">
        <v>862</v>
      </c>
      <c r="F306" s="37" t="s">
        <v>20</v>
      </c>
      <c r="G306" s="37" t="s">
        <v>21</v>
      </c>
      <c r="H306" s="123">
        <v>0</v>
      </c>
      <c r="I306" s="123">
        <v>10231.879516083438</v>
      </c>
      <c r="J306" s="123"/>
      <c r="K306" s="123">
        <v>0</v>
      </c>
      <c r="L306" s="123">
        <v>10796.005049497788</v>
      </c>
      <c r="M306" s="123"/>
      <c r="N306" s="123">
        <v>0</v>
      </c>
      <c r="O306" s="123">
        <v>7323.3628621737244</v>
      </c>
      <c r="P306" s="123"/>
      <c r="Q306" s="123">
        <v>0</v>
      </c>
      <c r="R306" s="123">
        <v>19273.893763241533</v>
      </c>
      <c r="S306" s="176"/>
      <c r="T306" s="9" t="s">
        <v>1410</v>
      </c>
    </row>
    <row r="307" spans="1:20" hidden="1" x14ac:dyDescent="0.2">
      <c r="A307" s="36">
        <v>306</v>
      </c>
      <c r="B307" s="37" t="s">
        <v>790</v>
      </c>
      <c r="C307" s="37" t="s">
        <v>499</v>
      </c>
      <c r="D307" s="37" t="s">
        <v>498</v>
      </c>
      <c r="E307" s="37" t="s">
        <v>1475</v>
      </c>
      <c r="F307" s="37" t="s">
        <v>20</v>
      </c>
      <c r="G307" s="37" t="s">
        <v>17</v>
      </c>
      <c r="H307" s="123">
        <v>0</v>
      </c>
      <c r="I307" s="123">
        <v>10055.569585024847</v>
      </c>
      <c r="J307" s="123"/>
      <c r="K307" s="123">
        <v>0</v>
      </c>
      <c r="L307" s="123">
        <v>10732.002378658535</v>
      </c>
      <c r="M307" s="123"/>
      <c r="N307" s="123">
        <v>0</v>
      </c>
      <c r="O307" s="123">
        <v>7440.5104577743905</v>
      </c>
      <c r="P307" s="123"/>
      <c r="Q307" s="123">
        <v>0</v>
      </c>
      <c r="R307" s="123">
        <v>20111.139170049693</v>
      </c>
      <c r="S307" s="176"/>
      <c r="T307" s="9" t="s">
        <v>1410</v>
      </c>
    </row>
    <row r="308" spans="1:20" hidden="1" x14ac:dyDescent="0.2">
      <c r="A308" s="36">
        <v>307</v>
      </c>
      <c r="B308" s="37" t="s">
        <v>1505</v>
      </c>
      <c r="C308" s="37" t="s">
        <v>621</v>
      </c>
      <c r="D308" s="37" t="s">
        <v>490</v>
      </c>
      <c r="E308" s="37" t="s">
        <v>1844</v>
      </c>
      <c r="F308" s="37" t="s">
        <v>20</v>
      </c>
      <c r="G308" s="37" t="s">
        <v>21</v>
      </c>
      <c r="H308" s="123">
        <v>0</v>
      </c>
      <c r="I308" s="123">
        <v>9033.1748974240891</v>
      </c>
      <c r="J308" s="123"/>
      <c r="K308" s="123">
        <v>0</v>
      </c>
      <c r="L308" s="123">
        <v>9046.5824026093305</v>
      </c>
      <c r="M308" s="123"/>
      <c r="N308" s="123">
        <v>0</v>
      </c>
      <c r="O308" s="123">
        <v>5868.4812037515476</v>
      </c>
      <c r="P308" s="123"/>
      <c r="Q308" s="123">
        <v>0</v>
      </c>
      <c r="R308" s="123">
        <v>17124.189653046844</v>
      </c>
      <c r="S308" s="176"/>
      <c r="T308" s="9" t="s">
        <v>1410</v>
      </c>
    </row>
    <row r="309" spans="1:20" hidden="1" x14ac:dyDescent="0.2">
      <c r="A309" s="36">
        <v>308</v>
      </c>
      <c r="B309" s="37" t="s">
        <v>832</v>
      </c>
      <c r="C309" s="37" t="s">
        <v>344</v>
      </c>
      <c r="D309" s="37" t="s">
        <v>343</v>
      </c>
      <c r="E309" s="37" t="s">
        <v>1399</v>
      </c>
      <c r="F309" s="37" t="s">
        <v>35</v>
      </c>
      <c r="G309" s="37" t="s">
        <v>21</v>
      </c>
      <c r="H309" s="123">
        <v>0</v>
      </c>
      <c r="I309" s="123">
        <v>9521.6898323210371</v>
      </c>
      <c r="J309" s="123"/>
      <c r="K309" s="123">
        <v>0</v>
      </c>
      <c r="L309" s="123">
        <v>9620.4696762032818</v>
      </c>
      <c r="M309" s="123"/>
      <c r="N309" s="123">
        <v>0</v>
      </c>
      <c r="O309" s="123">
        <v>6327.2435975780554</v>
      </c>
      <c r="P309" s="123"/>
      <c r="Q309" s="123">
        <v>0</v>
      </c>
      <c r="R309" s="123">
        <v>18697.837540627144</v>
      </c>
      <c r="S309" s="176"/>
      <c r="T309" s="9" t="s">
        <v>1410</v>
      </c>
    </row>
    <row r="310" spans="1:20" hidden="1" x14ac:dyDescent="0.2">
      <c r="A310" s="36">
        <v>309</v>
      </c>
      <c r="B310" s="37" t="s">
        <v>1534</v>
      </c>
      <c r="C310" s="37" t="s">
        <v>668</v>
      </c>
      <c r="D310" s="37" t="s">
        <v>253</v>
      </c>
      <c r="E310" s="37" t="s">
        <v>1980</v>
      </c>
      <c r="F310" s="37" t="s">
        <v>20</v>
      </c>
      <c r="G310" s="37" t="s">
        <v>17</v>
      </c>
      <c r="H310" s="123">
        <v>0</v>
      </c>
      <c r="I310" s="123">
        <v>8915.5037819222416</v>
      </c>
      <c r="J310" s="123"/>
      <c r="K310" s="123">
        <v>0</v>
      </c>
      <c r="L310" s="123">
        <v>8165.4328564779171</v>
      </c>
      <c r="M310" s="123"/>
      <c r="N310" s="123">
        <v>0</v>
      </c>
      <c r="O310" s="123">
        <v>5605.7341461589367</v>
      </c>
      <c r="P310" s="123"/>
      <c r="Q310" s="123">
        <v>0</v>
      </c>
      <c r="R310" s="123">
        <v>17472.871776924669</v>
      </c>
      <c r="S310" s="176"/>
      <c r="T310" s="9" t="s">
        <v>1410</v>
      </c>
    </row>
    <row r="311" spans="1:20" hidden="1" x14ac:dyDescent="0.2">
      <c r="A311" s="36">
        <v>310</v>
      </c>
      <c r="B311" s="37" t="s">
        <v>800</v>
      </c>
      <c r="C311" s="37" t="s">
        <v>31</v>
      </c>
      <c r="D311" s="37" t="s">
        <v>30</v>
      </c>
      <c r="E311" s="37" t="s">
        <v>1354</v>
      </c>
      <c r="F311" s="37" t="s">
        <v>4</v>
      </c>
      <c r="G311" s="37" t="s">
        <v>21</v>
      </c>
      <c r="H311" s="123">
        <v>0</v>
      </c>
      <c r="I311" s="123">
        <v>9104.1528732747083</v>
      </c>
      <c r="J311" s="123"/>
      <c r="K311" s="123">
        <v>0</v>
      </c>
      <c r="L311" s="123">
        <v>8922.6056342095344</v>
      </c>
      <c r="M311" s="123"/>
      <c r="N311" s="123">
        <v>0</v>
      </c>
      <c r="O311" s="123">
        <v>6222.1002361747342</v>
      </c>
      <c r="P311" s="123"/>
      <c r="Q311" s="123">
        <v>0</v>
      </c>
      <c r="R311" s="123">
        <v>17588.768143523073</v>
      </c>
      <c r="S311" s="176"/>
      <c r="T311" s="9" t="s">
        <v>1410</v>
      </c>
    </row>
    <row r="312" spans="1:20" hidden="1" x14ac:dyDescent="0.2">
      <c r="A312" s="36">
        <v>311</v>
      </c>
      <c r="B312" s="37" t="s">
        <v>882</v>
      </c>
      <c r="C312" s="37" t="s">
        <v>528</v>
      </c>
      <c r="D312" s="37" t="s">
        <v>527</v>
      </c>
      <c r="E312" s="37" t="s">
        <v>1339</v>
      </c>
      <c r="F312" s="37" t="s">
        <v>16</v>
      </c>
      <c r="G312" s="37" t="s">
        <v>21</v>
      </c>
      <c r="H312" s="123">
        <v>0</v>
      </c>
      <c r="I312" s="123">
        <v>9318.6523010298479</v>
      </c>
      <c r="J312" s="123"/>
      <c r="K312" s="123">
        <v>0</v>
      </c>
      <c r="L312" s="123">
        <v>9052.6587638723431</v>
      </c>
      <c r="M312" s="123"/>
      <c r="N312" s="123">
        <v>0</v>
      </c>
      <c r="O312" s="123">
        <v>6432.5952254059821</v>
      </c>
      <c r="P312" s="123"/>
      <c r="Q312" s="123">
        <v>0</v>
      </c>
      <c r="R312" s="123">
        <v>15949.805278442685</v>
      </c>
      <c r="S312" s="176"/>
      <c r="T312" s="9" t="s">
        <v>1410</v>
      </c>
    </row>
    <row r="313" spans="1:20" hidden="1" x14ac:dyDescent="0.2">
      <c r="A313" s="36">
        <v>312</v>
      </c>
      <c r="B313" s="37" t="s">
        <v>1608</v>
      </c>
      <c r="C313" s="37" t="s">
        <v>214</v>
      </c>
      <c r="D313" s="37" t="s">
        <v>213</v>
      </c>
      <c r="E313" s="37" t="s">
        <v>2192</v>
      </c>
      <c r="F313" s="37" t="s">
        <v>20</v>
      </c>
      <c r="G313" s="37" t="s">
        <v>5</v>
      </c>
      <c r="H313" s="123">
        <v>0</v>
      </c>
      <c r="I313" s="123">
        <v>11666.79768020542</v>
      </c>
      <c r="J313" s="123"/>
      <c r="K313" s="123">
        <v>0</v>
      </c>
      <c r="L313" s="123">
        <v>12566.96789385529</v>
      </c>
      <c r="M313" s="123"/>
      <c r="N313" s="123">
        <v>0</v>
      </c>
      <c r="O313" s="123">
        <v>6977.2880470484142</v>
      </c>
      <c r="P313" s="123"/>
      <c r="Q313" s="123">
        <v>0</v>
      </c>
      <c r="R313" s="123">
        <v>22912.423964155427</v>
      </c>
      <c r="S313" s="176"/>
      <c r="T313" s="9" t="s">
        <v>1411</v>
      </c>
    </row>
    <row r="314" spans="1:20" hidden="1" x14ac:dyDescent="0.2">
      <c r="A314" s="36">
        <v>313</v>
      </c>
      <c r="B314" s="37" t="s">
        <v>818</v>
      </c>
      <c r="C314" s="37" t="s">
        <v>621</v>
      </c>
      <c r="D314" s="37" t="s">
        <v>490</v>
      </c>
      <c r="E314" s="37" t="s">
        <v>1386</v>
      </c>
      <c r="F314" s="37" t="s">
        <v>20</v>
      </c>
      <c r="G314" s="37" t="s">
        <v>21</v>
      </c>
      <c r="H314" s="123">
        <v>0</v>
      </c>
      <c r="I314" s="123">
        <v>10486.391389697801</v>
      </c>
      <c r="J314" s="123"/>
      <c r="K314" s="123">
        <v>0</v>
      </c>
      <c r="L314" s="123">
        <v>10501.147366106303</v>
      </c>
      <c r="M314" s="123"/>
      <c r="N314" s="123">
        <v>0</v>
      </c>
      <c r="O314" s="123">
        <v>7115.0903763812967</v>
      </c>
      <c r="P314" s="123"/>
      <c r="Q314" s="123">
        <v>0</v>
      </c>
      <c r="R314" s="123">
        <v>19879.052157450122</v>
      </c>
      <c r="S314" s="176"/>
      <c r="T314" s="9" t="s">
        <v>1410</v>
      </c>
    </row>
    <row r="315" spans="1:20" hidden="1" x14ac:dyDescent="0.2">
      <c r="A315" s="36">
        <v>314</v>
      </c>
      <c r="B315" s="37" t="s">
        <v>817</v>
      </c>
      <c r="C315" s="37" t="s">
        <v>621</v>
      </c>
      <c r="D315" s="37" t="s">
        <v>490</v>
      </c>
      <c r="E315" s="37" t="s">
        <v>1398</v>
      </c>
      <c r="F315" s="37" t="s">
        <v>20</v>
      </c>
      <c r="G315" s="37" t="s">
        <v>21</v>
      </c>
      <c r="H315" s="123">
        <v>0</v>
      </c>
      <c r="I315" s="123">
        <v>10437.313652781471</v>
      </c>
      <c r="J315" s="123"/>
      <c r="K315" s="123">
        <v>0</v>
      </c>
      <c r="L315" s="123">
        <v>10450.989930858108</v>
      </c>
      <c r="M315" s="123"/>
      <c r="N315" s="123">
        <v>0</v>
      </c>
      <c r="O315" s="123">
        <v>7237.9923045560963</v>
      </c>
      <c r="P315" s="123"/>
      <c r="Q315" s="123">
        <v>0</v>
      </c>
      <c r="R315" s="123">
        <v>19786.015491577837</v>
      </c>
      <c r="S315" s="176"/>
      <c r="T315" s="9" t="s">
        <v>1410</v>
      </c>
    </row>
    <row r="316" spans="1:20" hidden="1" x14ac:dyDescent="0.2">
      <c r="A316" s="36">
        <v>315</v>
      </c>
      <c r="B316" s="37" t="s">
        <v>889</v>
      </c>
      <c r="C316" s="37" t="s">
        <v>620</v>
      </c>
      <c r="D316" s="37" t="s">
        <v>408</v>
      </c>
      <c r="E316" s="37" t="s">
        <v>1366</v>
      </c>
      <c r="F316" s="37" t="s">
        <v>20</v>
      </c>
      <c r="G316" s="37" t="s">
        <v>21</v>
      </c>
      <c r="H316" s="123">
        <v>0</v>
      </c>
      <c r="I316" s="123">
        <v>8988.4885790652788</v>
      </c>
      <c r="J316" s="123"/>
      <c r="K316" s="123">
        <v>0</v>
      </c>
      <c r="L316" s="123">
        <v>9147.8767136585902</v>
      </c>
      <c r="M316" s="123"/>
      <c r="N316" s="123">
        <v>0</v>
      </c>
      <c r="O316" s="123">
        <v>6506.4903139139724</v>
      </c>
      <c r="P316" s="123"/>
      <c r="Q316" s="123">
        <v>0</v>
      </c>
      <c r="R316" s="123">
        <v>17629.392304778103</v>
      </c>
      <c r="S316" s="176"/>
      <c r="T316" s="9" t="s">
        <v>1410</v>
      </c>
    </row>
    <row r="317" spans="1:20" hidden="1" x14ac:dyDescent="0.2">
      <c r="A317" s="36">
        <v>316</v>
      </c>
      <c r="B317" s="37" t="s">
        <v>1634</v>
      </c>
      <c r="C317" s="37" t="s">
        <v>256</v>
      </c>
      <c r="D317" s="37" t="s">
        <v>255</v>
      </c>
      <c r="E317" s="37" t="s">
        <v>2278</v>
      </c>
      <c r="F317" s="37" t="s">
        <v>35</v>
      </c>
      <c r="G317" s="37" t="s">
        <v>17</v>
      </c>
      <c r="H317" s="123">
        <v>0</v>
      </c>
      <c r="I317" s="123">
        <v>11522.453609947548</v>
      </c>
      <c r="J317" s="123"/>
      <c r="K317" s="123">
        <v>0</v>
      </c>
      <c r="L317" s="123">
        <v>11034.099819059427</v>
      </c>
      <c r="M317" s="123"/>
      <c r="N317" s="123">
        <v>0</v>
      </c>
      <c r="O317" s="123">
        <v>7401.489870046209</v>
      </c>
      <c r="P317" s="123"/>
      <c r="Q317" s="123">
        <v>0</v>
      </c>
      <c r="R317" s="123">
        <v>23018.866474736613</v>
      </c>
      <c r="S317" s="176"/>
      <c r="T317" s="9" t="s">
        <v>1411</v>
      </c>
    </row>
    <row r="318" spans="1:20" hidden="1" x14ac:dyDescent="0.2">
      <c r="A318" s="36">
        <v>317</v>
      </c>
      <c r="B318" s="37" t="s">
        <v>780</v>
      </c>
      <c r="C318" s="37" t="s">
        <v>528</v>
      </c>
      <c r="D318" s="37" t="s">
        <v>527</v>
      </c>
      <c r="E318" s="37" t="s">
        <v>1326</v>
      </c>
      <c r="F318" s="37" t="s">
        <v>16</v>
      </c>
      <c r="G318" s="37" t="s">
        <v>21</v>
      </c>
      <c r="H318" s="123">
        <v>0</v>
      </c>
      <c r="I318" s="123">
        <v>10975.803363782996</v>
      </c>
      <c r="J318" s="123"/>
      <c r="K318" s="123">
        <v>0</v>
      </c>
      <c r="L318" s="123">
        <v>10614.91857404853</v>
      </c>
      <c r="M318" s="123"/>
      <c r="N318" s="123">
        <v>0</v>
      </c>
      <c r="O318" s="123">
        <v>7197.9491367013616</v>
      </c>
      <c r="P318" s="123"/>
      <c r="Q318" s="123">
        <v>0</v>
      </c>
      <c r="R318" s="123">
        <v>18786.185037450978</v>
      </c>
      <c r="S318" s="176"/>
      <c r="T318" s="9" t="s">
        <v>1410</v>
      </c>
    </row>
    <row r="319" spans="1:20" hidden="1" x14ac:dyDescent="0.2">
      <c r="A319" s="36">
        <v>318</v>
      </c>
      <c r="B319" s="37" t="s">
        <v>793</v>
      </c>
      <c r="C319" s="37" t="s">
        <v>407</v>
      </c>
      <c r="D319" s="37" t="s">
        <v>406</v>
      </c>
      <c r="E319" s="37" t="s">
        <v>1189</v>
      </c>
      <c r="F319" s="37" t="s">
        <v>20</v>
      </c>
      <c r="G319" s="37" t="s">
        <v>5</v>
      </c>
      <c r="H319" s="123">
        <v>0</v>
      </c>
      <c r="I319" s="123">
        <v>9337.9154608624413</v>
      </c>
      <c r="J319" s="123"/>
      <c r="K319" s="123">
        <v>0</v>
      </c>
      <c r="L319" s="123">
        <v>9803.3354071001977</v>
      </c>
      <c r="M319" s="123"/>
      <c r="N319" s="123">
        <v>0</v>
      </c>
      <c r="O319" s="123">
        <v>6179.1385938062658</v>
      </c>
      <c r="P319" s="123"/>
      <c r="Q319" s="123">
        <v>0</v>
      </c>
      <c r="R319" s="123">
        <v>18151.973864370499</v>
      </c>
      <c r="S319" s="176"/>
      <c r="T319" s="9" t="s">
        <v>1410</v>
      </c>
    </row>
    <row r="320" spans="1:20" hidden="1" x14ac:dyDescent="0.2">
      <c r="A320" s="36">
        <v>319</v>
      </c>
      <c r="B320" s="37" t="s">
        <v>905</v>
      </c>
      <c r="C320" s="37" t="s">
        <v>377</v>
      </c>
      <c r="D320" s="37" t="s">
        <v>376</v>
      </c>
      <c r="E320" s="37" t="s">
        <v>1396</v>
      </c>
      <c r="F320" s="37" t="s">
        <v>4</v>
      </c>
      <c r="G320" s="37" t="s">
        <v>21</v>
      </c>
      <c r="H320" s="123">
        <v>0</v>
      </c>
      <c r="I320" s="123">
        <v>10710.713889653951</v>
      </c>
      <c r="J320" s="123"/>
      <c r="K320" s="123">
        <v>0</v>
      </c>
      <c r="L320" s="123">
        <v>10531.194876092562</v>
      </c>
      <c r="M320" s="123"/>
      <c r="N320" s="123">
        <v>0</v>
      </c>
      <c r="O320" s="123">
        <v>7084.2343868921171</v>
      </c>
      <c r="P320" s="123"/>
      <c r="Q320" s="123">
        <v>0</v>
      </c>
      <c r="R320" s="123">
        <v>21009.065294556229</v>
      </c>
      <c r="S320" s="176"/>
      <c r="T320" s="9" t="s">
        <v>1410</v>
      </c>
    </row>
    <row r="321" spans="1:20" hidden="1" x14ac:dyDescent="0.2">
      <c r="A321" s="36">
        <v>320</v>
      </c>
      <c r="B321" s="37" t="s">
        <v>1566</v>
      </c>
      <c r="C321" s="37" t="s">
        <v>395</v>
      </c>
      <c r="D321" s="37" t="s">
        <v>394</v>
      </c>
      <c r="E321" s="37" t="s">
        <v>2058</v>
      </c>
      <c r="F321" s="37" t="s">
        <v>4</v>
      </c>
      <c r="G321" s="37" t="s">
        <v>21</v>
      </c>
      <c r="H321" s="123">
        <v>0</v>
      </c>
      <c r="I321" s="123">
        <v>8216.0615702701089</v>
      </c>
      <c r="J321" s="123"/>
      <c r="K321" s="123">
        <v>0</v>
      </c>
      <c r="L321" s="123">
        <v>7897.9607966134836</v>
      </c>
      <c r="M321" s="123"/>
      <c r="N321" s="123">
        <v>0</v>
      </c>
      <c r="O321" s="123">
        <v>5008.9812198648851</v>
      </c>
      <c r="P321" s="123"/>
      <c r="Q321" s="123">
        <v>0</v>
      </c>
      <c r="R321" s="123">
        <v>15877.538984546984</v>
      </c>
      <c r="S321" s="176"/>
      <c r="T321" s="9" t="s">
        <v>1409</v>
      </c>
    </row>
    <row r="322" spans="1:20" hidden="1" x14ac:dyDescent="0.2">
      <c r="A322" s="36">
        <v>321</v>
      </c>
      <c r="B322" s="37" t="s">
        <v>757</v>
      </c>
      <c r="C322" s="37" t="s">
        <v>297</v>
      </c>
      <c r="D322" s="37" t="s">
        <v>296</v>
      </c>
      <c r="E322" s="37" t="s">
        <v>1344</v>
      </c>
      <c r="F322" s="37" t="s">
        <v>20</v>
      </c>
      <c r="G322" s="37" t="s">
        <v>5</v>
      </c>
      <c r="H322" s="123">
        <v>0</v>
      </c>
      <c r="I322" s="123">
        <v>12926.48432210373</v>
      </c>
      <c r="J322" s="123"/>
      <c r="K322" s="123">
        <v>0</v>
      </c>
      <c r="L322" s="123">
        <v>13315.121872873868</v>
      </c>
      <c r="M322" s="123"/>
      <c r="N322" s="123">
        <v>0</v>
      </c>
      <c r="O322" s="123">
        <v>9085.4890613956504</v>
      </c>
      <c r="P322" s="123"/>
      <c r="Q322" s="123">
        <v>0</v>
      </c>
      <c r="R322" s="123">
        <v>24972.675061872193</v>
      </c>
      <c r="S322" s="176"/>
      <c r="T322" s="9" t="s">
        <v>1410</v>
      </c>
    </row>
    <row r="323" spans="1:20" hidden="1" x14ac:dyDescent="0.2">
      <c r="A323" s="36">
        <v>322</v>
      </c>
      <c r="B323" s="37" t="s">
        <v>760</v>
      </c>
      <c r="C323" s="37" t="s">
        <v>56</v>
      </c>
      <c r="D323" s="37" t="s">
        <v>55</v>
      </c>
      <c r="E323" s="37" t="s">
        <v>1352</v>
      </c>
      <c r="F323" s="37" t="s">
        <v>20</v>
      </c>
      <c r="G323" s="37" t="s">
        <v>21</v>
      </c>
      <c r="H323" s="123">
        <v>0</v>
      </c>
      <c r="I323" s="123">
        <v>10148.224317281061</v>
      </c>
      <c r="J323" s="123"/>
      <c r="K323" s="123">
        <v>0</v>
      </c>
      <c r="L323" s="123">
        <v>10660.101724087035</v>
      </c>
      <c r="M323" s="123"/>
      <c r="N323" s="123">
        <v>0</v>
      </c>
      <c r="O323" s="123">
        <v>6963.7771895241176</v>
      </c>
      <c r="P323" s="123"/>
      <c r="Q323" s="123">
        <v>0</v>
      </c>
      <c r="R323" s="123">
        <v>19863.119456214223</v>
      </c>
      <c r="S323" s="176"/>
      <c r="T323" s="9" t="s">
        <v>1410</v>
      </c>
    </row>
    <row r="324" spans="1:20" hidden="1" x14ac:dyDescent="0.2">
      <c r="A324" s="36">
        <v>323</v>
      </c>
      <c r="B324" s="37" t="s">
        <v>899</v>
      </c>
      <c r="C324" s="37" t="s">
        <v>307</v>
      </c>
      <c r="D324" s="37" t="s">
        <v>306</v>
      </c>
      <c r="E324" s="37" t="s">
        <v>1376</v>
      </c>
      <c r="F324" s="37" t="s">
        <v>20</v>
      </c>
      <c r="G324" s="37" t="s">
        <v>21</v>
      </c>
      <c r="H324" s="123">
        <v>0</v>
      </c>
      <c r="I324" s="123">
        <v>9776.6302725509831</v>
      </c>
      <c r="J324" s="123"/>
      <c r="K324" s="123">
        <v>0</v>
      </c>
      <c r="L324" s="123">
        <v>10484.127606358936</v>
      </c>
      <c r="M324" s="123"/>
      <c r="N324" s="123">
        <v>0</v>
      </c>
      <c r="O324" s="123">
        <v>7546.1800828143078</v>
      </c>
      <c r="P324" s="123"/>
      <c r="Q324" s="123">
        <v>0</v>
      </c>
      <c r="R324" s="123">
        <v>19464.293209621752</v>
      </c>
      <c r="S324" s="176"/>
      <c r="T324" s="9" t="s">
        <v>1411</v>
      </c>
    </row>
    <row r="325" spans="1:20" hidden="1" x14ac:dyDescent="0.2">
      <c r="A325" s="36">
        <v>324</v>
      </c>
      <c r="B325" s="37" t="s">
        <v>1482</v>
      </c>
      <c r="C325" s="37" t="s">
        <v>620</v>
      </c>
      <c r="D325" s="37" t="s">
        <v>408</v>
      </c>
      <c r="E325" s="37" t="s">
        <v>1764</v>
      </c>
      <c r="F325" s="37" t="s">
        <v>20</v>
      </c>
      <c r="G325" s="37" t="s">
        <v>21</v>
      </c>
      <c r="H325" s="123">
        <v>0</v>
      </c>
      <c r="I325" s="123">
        <v>9677.007990262442</v>
      </c>
      <c r="J325" s="123"/>
      <c r="K325" s="123">
        <v>0</v>
      </c>
      <c r="L325" s="123">
        <v>9852.0473597677792</v>
      </c>
      <c r="M325" s="123"/>
      <c r="N325" s="123">
        <v>0</v>
      </c>
      <c r="O325" s="123">
        <v>6936.0778913911608</v>
      </c>
      <c r="P325" s="123"/>
      <c r="Q325" s="123">
        <v>0</v>
      </c>
      <c r="R325" s="123">
        <v>18979.806081541436</v>
      </c>
      <c r="S325" s="176"/>
      <c r="T325" s="9" t="s">
        <v>1411</v>
      </c>
    </row>
    <row r="326" spans="1:20" hidden="1" x14ac:dyDescent="0.2">
      <c r="A326" s="36">
        <v>325</v>
      </c>
      <c r="B326" s="37" t="s">
        <v>883</v>
      </c>
      <c r="C326" s="37" t="s">
        <v>528</v>
      </c>
      <c r="D326" s="37" t="s">
        <v>527</v>
      </c>
      <c r="E326" s="37" t="s">
        <v>1340</v>
      </c>
      <c r="F326" s="37" t="s">
        <v>16</v>
      </c>
      <c r="G326" s="37" t="s">
        <v>21</v>
      </c>
      <c r="H326" s="123">
        <v>0</v>
      </c>
      <c r="I326" s="123">
        <v>10079.505535656628</v>
      </c>
      <c r="J326" s="123"/>
      <c r="K326" s="123">
        <v>0</v>
      </c>
      <c r="L326" s="123">
        <v>9797.7954103705579</v>
      </c>
      <c r="M326" s="123"/>
      <c r="N326" s="123">
        <v>0</v>
      </c>
      <c r="O326" s="123">
        <v>7019.5111860461475</v>
      </c>
      <c r="P326" s="123"/>
      <c r="Q326" s="123">
        <v>0</v>
      </c>
      <c r="R326" s="123">
        <v>17252.081674829882</v>
      </c>
      <c r="S326" s="176"/>
      <c r="T326" s="9" t="s">
        <v>1410</v>
      </c>
    </row>
    <row r="327" spans="1:20" hidden="1" x14ac:dyDescent="0.2">
      <c r="A327" s="36">
        <v>326</v>
      </c>
      <c r="B327" s="37" t="s">
        <v>1567</v>
      </c>
      <c r="C327" s="37" t="s">
        <v>93</v>
      </c>
      <c r="D327" s="37" t="s">
        <v>92</v>
      </c>
      <c r="E327" s="37" t="s">
        <v>2060</v>
      </c>
      <c r="F327" s="37" t="s">
        <v>4</v>
      </c>
      <c r="G327" s="37" t="s">
        <v>5</v>
      </c>
      <c r="H327" s="123">
        <v>0</v>
      </c>
      <c r="I327" s="123">
        <v>10925.107259362903</v>
      </c>
      <c r="J327" s="123"/>
      <c r="K327" s="123">
        <v>0</v>
      </c>
      <c r="L327" s="123">
        <v>11430.23192068477</v>
      </c>
      <c r="M327" s="123"/>
      <c r="N327" s="123">
        <v>0</v>
      </c>
      <c r="O327" s="123">
        <v>7833.4793035825633</v>
      </c>
      <c r="P327" s="123"/>
      <c r="Q327" s="123">
        <v>0</v>
      </c>
      <c r="R327" s="123">
        <v>20948.893169828367</v>
      </c>
      <c r="S327" s="176"/>
      <c r="T327" s="9" t="s">
        <v>1409</v>
      </c>
    </row>
    <row r="328" spans="1:20" hidden="1" x14ac:dyDescent="0.2">
      <c r="A328" s="36">
        <v>327</v>
      </c>
      <c r="B328" s="37" t="s">
        <v>1673</v>
      </c>
      <c r="C328" s="37" t="s">
        <v>250</v>
      </c>
      <c r="D328" s="37" t="s">
        <v>249</v>
      </c>
      <c r="E328" s="37" t="s">
        <v>1777</v>
      </c>
      <c r="F328" s="37" t="s">
        <v>20</v>
      </c>
      <c r="G328" s="37" t="s">
        <v>21</v>
      </c>
      <c r="H328" s="123">
        <v>0</v>
      </c>
      <c r="I328" s="123">
        <v>10494.113735021923</v>
      </c>
      <c r="J328" s="123"/>
      <c r="K328" s="123">
        <v>0</v>
      </c>
      <c r="L328" s="123">
        <v>9713.5968946511348</v>
      </c>
      <c r="M328" s="123"/>
      <c r="N328" s="123">
        <v>0</v>
      </c>
      <c r="O328" s="123">
        <v>6239.614324188904</v>
      </c>
      <c r="P328" s="123"/>
      <c r="Q328" s="123">
        <v>0</v>
      </c>
      <c r="R328" s="123">
        <v>20478.213542521778</v>
      </c>
      <c r="S328" s="176"/>
      <c r="T328" s="9" t="s">
        <v>1410</v>
      </c>
    </row>
    <row r="329" spans="1:20" hidden="1" x14ac:dyDescent="0.2">
      <c r="A329" s="36">
        <v>328</v>
      </c>
      <c r="B329" s="37" t="s">
        <v>1545</v>
      </c>
      <c r="C329" s="37" t="s">
        <v>414</v>
      </c>
      <c r="D329" s="37" t="s">
        <v>413</v>
      </c>
      <c r="E329" s="37" t="s">
        <v>2004</v>
      </c>
      <c r="F329" s="37" t="s">
        <v>28</v>
      </c>
      <c r="G329" s="37" t="s">
        <v>5</v>
      </c>
      <c r="H329" s="123">
        <v>0</v>
      </c>
      <c r="I329" s="123">
        <v>9895.8294990094819</v>
      </c>
      <c r="J329" s="123"/>
      <c r="K329" s="123">
        <v>0</v>
      </c>
      <c r="L329" s="123">
        <v>9728.7342620685667</v>
      </c>
      <c r="M329" s="123"/>
      <c r="N329" s="123">
        <v>0</v>
      </c>
      <c r="O329" s="123">
        <v>6679.9201839218658</v>
      </c>
      <c r="P329" s="123"/>
      <c r="Q329" s="123">
        <v>0</v>
      </c>
      <c r="R329" s="123">
        <v>19238.482129024334</v>
      </c>
      <c r="S329" s="176"/>
      <c r="T329" s="9" t="s">
        <v>1410</v>
      </c>
    </row>
    <row r="330" spans="1:20" hidden="1" x14ac:dyDescent="0.2">
      <c r="A330" s="36">
        <v>329</v>
      </c>
      <c r="B330" s="37" t="s">
        <v>761</v>
      </c>
      <c r="C330" s="37" t="s">
        <v>407</v>
      </c>
      <c r="D330" s="37" t="s">
        <v>406</v>
      </c>
      <c r="E330" s="37" t="s">
        <v>860</v>
      </c>
      <c r="F330" s="37" t="s">
        <v>20</v>
      </c>
      <c r="G330" s="37" t="s">
        <v>5</v>
      </c>
      <c r="H330" s="123">
        <v>0</v>
      </c>
      <c r="I330" s="123">
        <v>10430.880370661584</v>
      </c>
      <c r="J330" s="123"/>
      <c r="K330" s="123">
        <v>0</v>
      </c>
      <c r="L330" s="123">
        <v>10876.850143240106</v>
      </c>
      <c r="M330" s="123"/>
      <c r="N330" s="123">
        <v>0</v>
      </c>
      <c r="O330" s="123">
        <v>7371.838504781339</v>
      </c>
      <c r="P330" s="123"/>
      <c r="Q330" s="123">
        <v>0</v>
      </c>
      <c r="R330" s="123">
        <v>20276.588352529052</v>
      </c>
      <c r="S330" s="176"/>
      <c r="T330" s="9" t="s">
        <v>1410</v>
      </c>
    </row>
    <row r="331" spans="1:20" hidden="1" x14ac:dyDescent="0.2">
      <c r="A331" s="36">
        <v>330</v>
      </c>
      <c r="B331" s="37" t="s">
        <v>1531</v>
      </c>
      <c r="C331" s="37" t="s">
        <v>857</v>
      </c>
      <c r="D331" s="37" t="s">
        <v>849</v>
      </c>
      <c r="E331" s="37" t="s">
        <v>1966</v>
      </c>
      <c r="F331" s="37" t="s">
        <v>35</v>
      </c>
      <c r="G331" s="37" t="s">
        <v>5</v>
      </c>
      <c r="H331" s="123">
        <v>0</v>
      </c>
      <c r="I331" s="123">
        <v>18525.524588202443</v>
      </c>
      <c r="J331" s="123"/>
      <c r="K331" s="123">
        <v>0</v>
      </c>
      <c r="L331" s="123">
        <v>20437.677804151605</v>
      </c>
      <c r="M331" s="123"/>
      <c r="N331" s="123">
        <v>0</v>
      </c>
      <c r="O331" s="123">
        <v>13603.033789205841</v>
      </c>
      <c r="P331" s="123"/>
      <c r="Q331" s="123">
        <v>0</v>
      </c>
      <c r="R331" s="123">
        <v>36402.655815817801</v>
      </c>
      <c r="S331" s="176"/>
      <c r="T331" s="9" t="s">
        <v>1409</v>
      </c>
    </row>
    <row r="332" spans="1:20" hidden="1" x14ac:dyDescent="0.2">
      <c r="A332" s="36">
        <v>331</v>
      </c>
      <c r="B332" s="37" t="s">
        <v>784</v>
      </c>
      <c r="C332" s="37" t="s">
        <v>56</v>
      </c>
      <c r="D332" s="37" t="s">
        <v>55</v>
      </c>
      <c r="E332" s="37" t="s">
        <v>1353</v>
      </c>
      <c r="F332" s="37" t="s">
        <v>20</v>
      </c>
      <c r="G332" s="37" t="s">
        <v>21</v>
      </c>
      <c r="H332" s="123">
        <v>0</v>
      </c>
      <c r="I332" s="123">
        <v>9932.6767751972166</v>
      </c>
      <c r="J332" s="123"/>
      <c r="K332" s="123">
        <v>0</v>
      </c>
      <c r="L332" s="123">
        <v>10359.016257384037</v>
      </c>
      <c r="M332" s="123"/>
      <c r="N332" s="123">
        <v>0</v>
      </c>
      <c r="O332" s="123">
        <v>7179.5702938288014</v>
      </c>
      <c r="P332" s="123"/>
      <c r="Q332" s="123">
        <v>0</v>
      </c>
      <c r="R332" s="123">
        <v>19441.228252093511</v>
      </c>
      <c r="S332" s="176"/>
      <c r="T332" s="9" t="s">
        <v>1410</v>
      </c>
    </row>
    <row r="333" spans="1:20" hidden="1" x14ac:dyDescent="0.2">
      <c r="A333" s="36">
        <v>332</v>
      </c>
      <c r="B333" s="37" t="s">
        <v>1528</v>
      </c>
      <c r="C333" s="37" t="s">
        <v>619</v>
      </c>
      <c r="D333" s="37" t="s">
        <v>233</v>
      </c>
      <c r="E333" s="37" t="s">
        <v>1956</v>
      </c>
      <c r="F333" s="37" t="s">
        <v>28</v>
      </c>
      <c r="G333" s="37" t="s">
        <v>17</v>
      </c>
      <c r="H333" s="123">
        <v>0</v>
      </c>
      <c r="I333" s="123">
        <v>8069.1020790087559</v>
      </c>
      <c r="J333" s="123"/>
      <c r="K333" s="123">
        <v>0</v>
      </c>
      <c r="L333" s="123">
        <v>8004.8241093995639</v>
      </c>
      <c r="M333" s="123"/>
      <c r="N333" s="123">
        <v>0</v>
      </c>
      <c r="O333" s="123">
        <v>6052.1559099243614</v>
      </c>
      <c r="P333" s="123"/>
      <c r="Q333" s="123">
        <v>0</v>
      </c>
      <c r="R333" s="123">
        <v>15426.91280975289</v>
      </c>
      <c r="S333" s="176"/>
      <c r="T333" s="9" t="s">
        <v>1410</v>
      </c>
    </row>
    <row r="334" spans="1:20" x14ac:dyDescent="0.2">
      <c r="A334" s="36">
        <v>333</v>
      </c>
      <c r="B334" s="37" t="s">
        <v>1552</v>
      </c>
      <c r="C334" s="37" t="s">
        <v>210</v>
      </c>
      <c r="D334" s="37" t="s">
        <v>209</v>
      </c>
      <c r="E334" s="37" t="s">
        <v>1036</v>
      </c>
      <c r="F334" s="37" t="s">
        <v>20</v>
      </c>
      <c r="G334" s="37" t="s">
        <v>5</v>
      </c>
      <c r="H334" s="123">
        <v>0</v>
      </c>
      <c r="I334" s="123">
        <v>11561.119858883158</v>
      </c>
      <c r="J334" s="123"/>
      <c r="K334" s="123">
        <v>0</v>
      </c>
      <c r="L334" s="123">
        <v>12646.747522273834</v>
      </c>
      <c r="M334" s="123"/>
      <c r="N334" s="123">
        <v>0</v>
      </c>
      <c r="O334" s="123">
        <v>7503.3053985897195</v>
      </c>
      <c r="P334" s="123"/>
      <c r="Q334" s="123">
        <v>0</v>
      </c>
      <c r="R334" s="123">
        <v>22317.58577558805</v>
      </c>
      <c r="S334" s="176"/>
      <c r="T334" s="9" t="s">
        <v>1411</v>
      </c>
    </row>
    <row r="335" spans="1:20" hidden="1" x14ac:dyDescent="0.2">
      <c r="A335" s="36">
        <v>334</v>
      </c>
      <c r="B335" s="37" t="s">
        <v>1637</v>
      </c>
      <c r="C335" s="37" t="s">
        <v>95</v>
      </c>
      <c r="D335" s="37" t="s">
        <v>94</v>
      </c>
      <c r="E335" s="37" t="s">
        <v>1019</v>
      </c>
      <c r="F335" s="37" t="s">
        <v>35</v>
      </c>
      <c r="G335" s="37" t="s">
        <v>21</v>
      </c>
      <c r="H335" s="123">
        <v>0</v>
      </c>
      <c r="I335" s="123">
        <v>11024.930185870177</v>
      </c>
      <c r="J335" s="123"/>
      <c r="K335" s="123">
        <v>0</v>
      </c>
      <c r="L335" s="123">
        <v>11489.994192275972</v>
      </c>
      <c r="M335" s="123"/>
      <c r="N335" s="123">
        <v>0</v>
      </c>
      <c r="O335" s="123">
        <v>7200.4166281636135</v>
      </c>
      <c r="P335" s="123"/>
      <c r="Q335" s="123">
        <v>0</v>
      </c>
      <c r="R335" s="123">
        <v>21500.818848484018</v>
      </c>
      <c r="S335" s="176"/>
      <c r="T335" s="9" t="s">
        <v>1410</v>
      </c>
    </row>
    <row r="336" spans="1:20" hidden="1" x14ac:dyDescent="0.2">
      <c r="A336" s="36">
        <v>335</v>
      </c>
      <c r="B336" s="37" t="s">
        <v>908</v>
      </c>
      <c r="C336" s="37" t="s">
        <v>516</v>
      </c>
      <c r="D336" s="37" t="s">
        <v>515</v>
      </c>
      <c r="E336" s="37" t="s">
        <v>1405</v>
      </c>
      <c r="F336" s="37" t="s">
        <v>35</v>
      </c>
      <c r="G336" s="37" t="s">
        <v>17</v>
      </c>
      <c r="H336" s="123">
        <v>0</v>
      </c>
      <c r="I336" s="123">
        <v>13221.249413656828</v>
      </c>
      <c r="J336" s="123"/>
      <c r="K336" s="123">
        <v>0</v>
      </c>
      <c r="L336" s="123">
        <v>13187.251145710867</v>
      </c>
      <c r="M336" s="123"/>
      <c r="N336" s="123">
        <v>0</v>
      </c>
      <c r="O336" s="123">
        <v>8802.3176880031824</v>
      </c>
      <c r="P336" s="123"/>
      <c r="Q336" s="123">
        <v>0</v>
      </c>
      <c r="R336" s="123">
        <v>26238.891586343339</v>
      </c>
      <c r="S336" s="176"/>
      <c r="T336" s="9" t="s">
        <v>1410</v>
      </c>
    </row>
    <row r="337" spans="1:20" hidden="1" x14ac:dyDescent="0.2">
      <c r="A337" s="36">
        <v>336</v>
      </c>
      <c r="B337" s="37" t="s">
        <v>904</v>
      </c>
      <c r="C337" s="37" t="s">
        <v>379</v>
      </c>
      <c r="D337" s="37" t="s">
        <v>378</v>
      </c>
      <c r="E337" s="37" t="s">
        <v>1394</v>
      </c>
      <c r="F337" s="37" t="s">
        <v>35</v>
      </c>
      <c r="G337" s="37" t="s">
        <v>17</v>
      </c>
      <c r="H337" s="123">
        <v>0</v>
      </c>
      <c r="I337" s="123">
        <v>16561.728124167978</v>
      </c>
      <c r="J337" s="123"/>
      <c r="K337" s="123">
        <v>0</v>
      </c>
      <c r="L337" s="123">
        <v>15983.012778986582</v>
      </c>
      <c r="M337" s="123"/>
      <c r="N337" s="123">
        <v>0</v>
      </c>
      <c r="O337" s="123">
        <v>12169.840091573551</v>
      </c>
      <c r="P337" s="123"/>
      <c r="Q337" s="123">
        <v>0</v>
      </c>
      <c r="R337" s="123">
        <v>32730.115205386966</v>
      </c>
      <c r="S337" s="176"/>
      <c r="T337" s="9" t="s">
        <v>1410</v>
      </c>
    </row>
    <row r="338" spans="1:20" hidden="1" x14ac:dyDescent="0.2">
      <c r="A338" s="36">
        <v>337</v>
      </c>
      <c r="B338" s="37" t="s">
        <v>1676</v>
      </c>
      <c r="C338" s="37" t="s">
        <v>407</v>
      </c>
      <c r="D338" s="37" t="s">
        <v>406</v>
      </c>
      <c r="E338" s="37" t="s">
        <v>2365</v>
      </c>
      <c r="F338" s="37" t="s">
        <v>20</v>
      </c>
      <c r="G338" s="37" t="s">
        <v>5</v>
      </c>
      <c r="H338" s="123">
        <v>0</v>
      </c>
      <c r="I338" s="123">
        <v>10721.478693599809</v>
      </c>
      <c r="J338" s="123"/>
      <c r="K338" s="123">
        <v>0</v>
      </c>
      <c r="L338" s="123">
        <v>11189.989607490097</v>
      </c>
      <c r="M338" s="123"/>
      <c r="N338" s="123">
        <v>0</v>
      </c>
      <c r="O338" s="123">
        <v>7516.2299543872296</v>
      </c>
      <c r="P338" s="123"/>
      <c r="Q338" s="123">
        <v>0</v>
      </c>
      <c r="R338" s="123">
        <v>20841.482432488669</v>
      </c>
      <c r="S338" s="176"/>
      <c r="T338" s="9" t="s">
        <v>1410</v>
      </c>
    </row>
    <row r="339" spans="1:20" hidden="1" x14ac:dyDescent="0.2">
      <c r="A339" s="36">
        <v>338</v>
      </c>
      <c r="B339" s="37" t="s">
        <v>791</v>
      </c>
      <c r="C339" s="37" t="s">
        <v>73</v>
      </c>
      <c r="D339" s="37" t="s">
        <v>72</v>
      </c>
      <c r="E339" s="37" t="s">
        <v>859</v>
      </c>
      <c r="F339" s="37" t="s">
        <v>4</v>
      </c>
      <c r="G339" s="37" t="s">
        <v>21</v>
      </c>
      <c r="H339" s="123">
        <v>0</v>
      </c>
      <c r="I339" s="123">
        <v>11400.222725452699</v>
      </c>
      <c r="J339" s="123"/>
      <c r="K339" s="123">
        <v>0</v>
      </c>
      <c r="L339" s="123">
        <v>11916.783513462065</v>
      </c>
      <c r="M339" s="123"/>
      <c r="N339" s="123">
        <v>0</v>
      </c>
      <c r="O339" s="123">
        <v>7794.200135737995</v>
      </c>
      <c r="P339" s="123"/>
      <c r="Q339" s="123">
        <v>0</v>
      </c>
      <c r="R339" s="123">
        <v>21748.204893346112</v>
      </c>
      <c r="S339" s="176"/>
      <c r="T339" s="9" t="s">
        <v>1410</v>
      </c>
    </row>
    <row r="340" spans="1:20" hidden="1" x14ac:dyDescent="0.2">
      <c r="A340" s="36">
        <v>339</v>
      </c>
      <c r="B340" s="37" t="s">
        <v>750</v>
      </c>
      <c r="C340" s="37" t="s">
        <v>191</v>
      </c>
      <c r="D340" s="37" t="s">
        <v>190</v>
      </c>
      <c r="E340" s="37" t="s">
        <v>1321</v>
      </c>
      <c r="F340" s="37" t="s">
        <v>20</v>
      </c>
      <c r="G340" s="37" t="s">
        <v>5</v>
      </c>
      <c r="H340" s="123">
        <v>0</v>
      </c>
      <c r="I340" s="123">
        <v>14303.281266053698</v>
      </c>
      <c r="J340" s="123"/>
      <c r="K340" s="123">
        <v>0</v>
      </c>
      <c r="L340" s="123">
        <v>15593.495352914399</v>
      </c>
      <c r="M340" s="123"/>
      <c r="N340" s="123">
        <v>0</v>
      </c>
      <c r="O340" s="123">
        <v>10658.462255629691</v>
      </c>
      <c r="P340" s="123"/>
      <c r="Q340" s="123">
        <v>0</v>
      </c>
      <c r="R340" s="123">
        <v>26828.664670736925</v>
      </c>
      <c r="S340" s="176"/>
      <c r="T340" s="9" t="s">
        <v>1410</v>
      </c>
    </row>
    <row r="341" spans="1:20" hidden="1" x14ac:dyDescent="0.2">
      <c r="A341" s="36">
        <v>340</v>
      </c>
      <c r="B341" s="37" t="s">
        <v>813</v>
      </c>
      <c r="C341" s="37" t="s">
        <v>506</v>
      </c>
      <c r="D341" s="37" t="s">
        <v>505</v>
      </c>
      <c r="E341" s="37" t="s">
        <v>1390</v>
      </c>
      <c r="F341" s="37" t="s">
        <v>20</v>
      </c>
      <c r="G341" s="37" t="s">
        <v>17</v>
      </c>
      <c r="H341" s="123">
        <v>0</v>
      </c>
      <c r="I341" s="123">
        <v>12006.807526278375</v>
      </c>
      <c r="J341" s="123"/>
      <c r="K341" s="123">
        <v>0</v>
      </c>
      <c r="L341" s="123">
        <v>11616.158847246512</v>
      </c>
      <c r="M341" s="123"/>
      <c r="N341" s="123">
        <v>0</v>
      </c>
      <c r="O341" s="123">
        <v>8220.1426321712916</v>
      </c>
      <c r="P341" s="123"/>
      <c r="Q341" s="123">
        <v>0</v>
      </c>
      <c r="R341" s="123">
        <v>23472.468237347384</v>
      </c>
      <c r="S341" s="176"/>
      <c r="T341" s="9" t="s">
        <v>1410</v>
      </c>
    </row>
    <row r="342" spans="1:20" hidden="1" x14ac:dyDescent="0.2">
      <c r="A342" s="36">
        <v>341</v>
      </c>
      <c r="B342" s="37" t="s">
        <v>845</v>
      </c>
      <c r="C342" s="37" t="s">
        <v>516</v>
      </c>
      <c r="D342" s="37" t="s">
        <v>515</v>
      </c>
      <c r="E342" s="37" t="s">
        <v>1404</v>
      </c>
      <c r="F342" s="37" t="s">
        <v>35</v>
      </c>
      <c r="G342" s="37" t="s">
        <v>17</v>
      </c>
      <c r="H342" s="123">
        <v>0</v>
      </c>
      <c r="I342" s="123">
        <v>10780.858166927006</v>
      </c>
      <c r="J342" s="123"/>
      <c r="K342" s="123">
        <v>0</v>
      </c>
      <c r="L342" s="123">
        <v>10751.490096241059</v>
      </c>
      <c r="M342" s="123"/>
      <c r="N342" s="123">
        <v>0</v>
      </c>
      <c r="O342" s="123">
        <v>6920.898653800934</v>
      </c>
      <c r="P342" s="123"/>
      <c r="Q342" s="123">
        <v>0</v>
      </c>
      <c r="R342" s="123">
        <v>21395.691118083334</v>
      </c>
      <c r="S342" s="176"/>
      <c r="T342" s="9" t="s">
        <v>1410</v>
      </c>
    </row>
    <row r="343" spans="1:20" hidden="1" x14ac:dyDescent="0.2">
      <c r="A343" s="36">
        <v>342</v>
      </c>
      <c r="B343" s="37" t="s">
        <v>1490</v>
      </c>
      <c r="C343" s="37" t="s">
        <v>153</v>
      </c>
      <c r="D343" s="37" t="s">
        <v>152</v>
      </c>
      <c r="E343" s="37" t="s">
        <v>1810</v>
      </c>
      <c r="F343" s="37" t="s">
        <v>20</v>
      </c>
      <c r="G343" s="37" t="s">
        <v>5</v>
      </c>
      <c r="H343" s="123">
        <v>0</v>
      </c>
      <c r="I343" s="123">
        <v>15977.175014777764</v>
      </c>
      <c r="J343" s="123"/>
      <c r="K343" s="123">
        <v>0</v>
      </c>
      <c r="L343" s="123">
        <v>17322.527467554912</v>
      </c>
      <c r="M343" s="123"/>
      <c r="N343" s="123">
        <v>0</v>
      </c>
      <c r="O343" s="123">
        <v>11087.93771085162</v>
      </c>
      <c r="P343" s="123"/>
      <c r="Q343" s="123">
        <v>0</v>
      </c>
      <c r="R343" s="123">
        <v>29890.099017646244</v>
      </c>
      <c r="S343" s="176"/>
      <c r="T343" s="9" t="s">
        <v>1409</v>
      </c>
    </row>
    <row r="344" spans="1:20" hidden="1" x14ac:dyDescent="0.2">
      <c r="A344" s="36">
        <v>343</v>
      </c>
      <c r="B344" s="37" t="s">
        <v>1652</v>
      </c>
      <c r="C344" s="37" t="s">
        <v>385</v>
      </c>
      <c r="D344" s="37" t="s">
        <v>384</v>
      </c>
      <c r="E344" s="37" t="s">
        <v>2346</v>
      </c>
      <c r="F344" s="37" t="s">
        <v>20</v>
      </c>
      <c r="G344" s="37" t="s">
        <v>5</v>
      </c>
      <c r="H344" s="123">
        <v>0</v>
      </c>
      <c r="I344" s="123">
        <v>11926.477153390408</v>
      </c>
      <c r="J344" s="123"/>
      <c r="K344" s="123">
        <v>0</v>
      </c>
      <c r="L344" s="123">
        <v>12696.708971840761</v>
      </c>
      <c r="M344" s="123"/>
      <c r="N344" s="123">
        <v>0</v>
      </c>
      <c r="O344" s="123">
        <v>8679.3915899815747</v>
      </c>
      <c r="P344" s="123"/>
      <c r="Q344" s="123">
        <v>0</v>
      </c>
      <c r="R344" s="123">
        <v>23508.279117047827</v>
      </c>
      <c r="S344" s="176"/>
      <c r="T344" s="9" t="s">
        <v>1410</v>
      </c>
    </row>
    <row r="345" spans="1:20" hidden="1" x14ac:dyDescent="0.2">
      <c r="A345" s="36">
        <v>344</v>
      </c>
      <c r="B345" s="37" t="s">
        <v>823</v>
      </c>
      <c r="C345" s="37" t="s">
        <v>105</v>
      </c>
      <c r="D345" s="37" t="s">
        <v>104</v>
      </c>
      <c r="E345" s="37" t="s">
        <v>1476</v>
      </c>
      <c r="F345" s="37" t="s">
        <v>4</v>
      </c>
      <c r="G345" s="37" t="s">
        <v>21</v>
      </c>
      <c r="H345" s="123">
        <v>0</v>
      </c>
      <c r="I345" s="123">
        <v>7475.2245113519157</v>
      </c>
      <c r="J345" s="123"/>
      <c r="K345" s="123">
        <v>0</v>
      </c>
      <c r="L345" s="123">
        <v>7705.8520312316841</v>
      </c>
      <c r="M345" s="123"/>
      <c r="N345" s="123">
        <v>0</v>
      </c>
      <c r="O345" s="123">
        <v>5369.7217589143092</v>
      </c>
      <c r="P345" s="123"/>
      <c r="Q345" s="123">
        <v>0</v>
      </c>
      <c r="R345" s="123">
        <v>14161.812836756204</v>
      </c>
      <c r="S345" s="176"/>
      <c r="T345" s="9" t="s">
        <v>1410</v>
      </c>
    </row>
    <row r="346" spans="1:20" hidden="1" x14ac:dyDescent="0.2">
      <c r="A346" s="36">
        <v>345</v>
      </c>
      <c r="B346" s="37" t="s">
        <v>1623</v>
      </c>
      <c r="C346" s="37" t="s">
        <v>73</v>
      </c>
      <c r="D346" s="37" t="s">
        <v>72</v>
      </c>
      <c r="E346" s="37" t="s">
        <v>998</v>
      </c>
      <c r="F346" s="37" t="s">
        <v>4</v>
      </c>
      <c r="G346" s="37" t="s">
        <v>21</v>
      </c>
      <c r="H346" s="123">
        <v>0</v>
      </c>
      <c r="I346" s="123">
        <v>9100.1997707980518</v>
      </c>
      <c r="J346" s="123"/>
      <c r="K346" s="123">
        <v>0</v>
      </c>
      <c r="L346" s="123">
        <v>9429.3695988335367</v>
      </c>
      <c r="M346" s="123"/>
      <c r="N346" s="123">
        <v>0</v>
      </c>
      <c r="O346" s="123">
        <v>6615.6163649255259</v>
      </c>
      <c r="P346" s="123"/>
      <c r="Q346" s="123">
        <v>0</v>
      </c>
      <c r="R346" s="123">
        <v>17360.451102751442</v>
      </c>
      <c r="S346" s="176"/>
      <c r="T346" s="9" t="s">
        <v>1410</v>
      </c>
    </row>
    <row r="347" spans="1:20" x14ac:dyDescent="0.2">
      <c r="A347" s="36">
        <v>346</v>
      </c>
      <c r="B347" s="37" t="s">
        <v>1553</v>
      </c>
      <c r="C347" s="37" t="s">
        <v>210</v>
      </c>
      <c r="D347" s="37" t="s">
        <v>209</v>
      </c>
      <c r="E347" s="37" t="s">
        <v>1033</v>
      </c>
      <c r="F347" s="37" t="s">
        <v>20</v>
      </c>
      <c r="G347" s="37" t="s">
        <v>5</v>
      </c>
      <c r="H347" s="123">
        <v>0</v>
      </c>
      <c r="I347" s="123">
        <v>13198.651564047506</v>
      </c>
      <c r="J347" s="123"/>
      <c r="K347" s="123">
        <v>0</v>
      </c>
      <c r="L347" s="123">
        <v>14284.279227438183</v>
      </c>
      <c r="M347" s="123"/>
      <c r="N347" s="123">
        <v>0</v>
      </c>
      <c r="O347" s="123">
        <v>9143.1922168920173</v>
      </c>
      <c r="P347" s="123"/>
      <c r="Q347" s="123">
        <v>0</v>
      </c>
      <c r="R347" s="123">
        <v>25478.676979237309</v>
      </c>
      <c r="S347" s="176"/>
      <c r="T347" s="9" t="s">
        <v>1409</v>
      </c>
    </row>
    <row r="348" spans="1:20" hidden="1" x14ac:dyDescent="0.2">
      <c r="A348" s="36">
        <v>347</v>
      </c>
      <c r="B348" s="37" t="s">
        <v>796</v>
      </c>
      <c r="C348" s="37" t="s">
        <v>432</v>
      </c>
      <c r="D348" s="37" t="s">
        <v>431</v>
      </c>
      <c r="E348" s="37" t="s">
        <v>1210</v>
      </c>
      <c r="F348" s="37" t="s">
        <v>20</v>
      </c>
      <c r="G348" s="37" t="s">
        <v>21</v>
      </c>
      <c r="H348" s="123">
        <v>0</v>
      </c>
      <c r="I348" s="123">
        <v>10769.549853627774</v>
      </c>
      <c r="J348" s="123"/>
      <c r="K348" s="123">
        <v>0</v>
      </c>
      <c r="L348" s="123">
        <v>11414.782188265461</v>
      </c>
      <c r="M348" s="123"/>
      <c r="N348" s="123">
        <v>0</v>
      </c>
      <c r="O348" s="123">
        <v>8207.7550307984802</v>
      </c>
      <c r="P348" s="123"/>
      <c r="Q348" s="123">
        <v>0</v>
      </c>
      <c r="R348" s="123">
        <v>20603.871997966515</v>
      </c>
      <c r="S348" s="176"/>
      <c r="T348" s="9" t="s">
        <v>1410</v>
      </c>
    </row>
    <row r="349" spans="1:20" hidden="1" x14ac:dyDescent="0.2">
      <c r="A349" s="36">
        <v>348</v>
      </c>
      <c r="B349" s="37" t="s">
        <v>894</v>
      </c>
      <c r="C349" s="37" t="s">
        <v>73</v>
      </c>
      <c r="D349" s="37" t="s">
        <v>72</v>
      </c>
      <c r="E349" s="37" t="s">
        <v>935</v>
      </c>
      <c r="F349" s="37" t="s">
        <v>4</v>
      </c>
      <c r="G349" s="37" t="s">
        <v>21</v>
      </c>
      <c r="H349" s="123">
        <v>0</v>
      </c>
      <c r="I349" s="123">
        <v>9385.2230797137181</v>
      </c>
      <c r="J349" s="123"/>
      <c r="K349" s="123">
        <v>0</v>
      </c>
      <c r="L349" s="123">
        <v>9717.2489851433093</v>
      </c>
      <c r="M349" s="123"/>
      <c r="N349" s="123">
        <v>0</v>
      </c>
      <c r="O349" s="123">
        <v>6878.0707299227797</v>
      </c>
      <c r="P349" s="123"/>
      <c r="Q349" s="123">
        <v>0</v>
      </c>
      <c r="R349" s="123">
        <v>17904.190069169857</v>
      </c>
      <c r="S349" s="176"/>
      <c r="T349" s="9" t="s">
        <v>1410</v>
      </c>
    </row>
    <row r="350" spans="1:20" hidden="1" x14ac:dyDescent="0.2">
      <c r="A350" s="36">
        <v>349</v>
      </c>
      <c r="B350" s="37" t="s">
        <v>1569</v>
      </c>
      <c r="C350" s="37" t="s">
        <v>191</v>
      </c>
      <c r="D350" s="37" t="s">
        <v>190</v>
      </c>
      <c r="E350" s="37" t="s">
        <v>2072</v>
      </c>
      <c r="F350" s="37" t="s">
        <v>20</v>
      </c>
      <c r="G350" s="37" t="s">
        <v>5</v>
      </c>
      <c r="H350" s="123">
        <v>0</v>
      </c>
      <c r="I350" s="123">
        <v>14117.207351286659</v>
      </c>
      <c r="J350" s="123"/>
      <c r="K350" s="123">
        <v>0</v>
      </c>
      <c r="L350" s="123">
        <v>15792.733420364799</v>
      </c>
      <c r="M350" s="123"/>
      <c r="N350" s="123">
        <v>0</v>
      </c>
      <c r="O350" s="123">
        <v>9414.9869834978672</v>
      </c>
      <c r="P350" s="123"/>
      <c r="Q350" s="123">
        <v>0</v>
      </c>
      <c r="R350" s="123">
        <v>26479.645828808385</v>
      </c>
      <c r="S350" s="176"/>
      <c r="T350" s="9" t="s">
        <v>1411</v>
      </c>
    </row>
    <row r="351" spans="1:20" hidden="1" x14ac:dyDescent="0.2">
      <c r="A351" s="36">
        <v>350</v>
      </c>
      <c r="B351" s="37" t="s">
        <v>1625</v>
      </c>
      <c r="C351" s="37" t="s">
        <v>242</v>
      </c>
      <c r="D351" s="37" t="s">
        <v>241</v>
      </c>
      <c r="E351" s="37" t="s">
        <v>2246</v>
      </c>
      <c r="F351" s="37" t="s">
        <v>20</v>
      </c>
      <c r="G351" s="37" t="s">
        <v>5</v>
      </c>
      <c r="H351" s="123">
        <v>0</v>
      </c>
      <c r="I351" s="123">
        <v>14860.041029076338</v>
      </c>
      <c r="J351" s="123"/>
      <c r="K351" s="123">
        <v>0</v>
      </c>
      <c r="L351" s="123">
        <v>16440.210993950743</v>
      </c>
      <c r="M351" s="123"/>
      <c r="N351" s="123">
        <v>0</v>
      </c>
      <c r="O351" s="123">
        <v>10126.399063415722</v>
      </c>
      <c r="P351" s="123"/>
      <c r="Q351" s="123">
        <v>0</v>
      </c>
      <c r="R351" s="123">
        <v>28520.876747106216</v>
      </c>
      <c r="S351" s="176"/>
      <c r="T351" s="9" t="s">
        <v>1411</v>
      </c>
    </row>
    <row r="352" spans="1:20" hidden="1" x14ac:dyDescent="0.2">
      <c r="A352" s="36">
        <v>351</v>
      </c>
      <c r="B352" s="37" t="s">
        <v>1589</v>
      </c>
      <c r="C352" s="37" t="s">
        <v>314</v>
      </c>
      <c r="D352" s="37" t="s">
        <v>313</v>
      </c>
      <c r="E352" s="37" t="s">
        <v>2135</v>
      </c>
      <c r="F352" s="37" t="s">
        <v>4</v>
      </c>
      <c r="G352" s="37" t="s">
        <v>21</v>
      </c>
      <c r="H352" s="123">
        <v>0</v>
      </c>
      <c r="I352" s="123">
        <v>7603.6722809880266</v>
      </c>
      <c r="J352" s="123"/>
      <c r="K352" s="123">
        <v>0</v>
      </c>
      <c r="L352" s="123">
        <v>7589.2086198016805</v>
      </c>
      <c r="M352" s="123"/>
      <c r="N352" s="123">
        <v>0</v>
      </c>
      <c r="O352" s="123">
        <v>4813.1668957540523</v>
      </c>
      <c r="P352" s="123"/>
      <c r="Q352" s="123">
        <v>0</v>
      </c>
      <c r="R352" s="123">
        <v>14959.464845615845</v>
      </c>
      <c r="S352" s="176"/>
      <c r="T352" s="9" t="s">
        <v>1409</v>
      </c>
    </row>
    <row r="353" spans="1:20" hidden="1" x14ac:dyDescent="0.2">
      <c r="A353" s="36">
        <v>352</v>
      </c>
      <c r="B353" s="37" t="s">
        <v>779</v>
      </c>
      <c r="C353" s="37" t="s">
        <v>655</v>
      </c>
      <c r="D353" s="37" t="s">
        <v>122</v>
      </c>
      <c r="E353" s="37" t="s">
        <v>1478</v>
      </c>
      <c r="F353" s="37" t="s">
        <v>20</v>
      </c>
      <c r="G353" s="37" t="s">
        <v>5</v>
      </c>
      <c r="H353" s="123">
        <v>0</v>
      </c>
      <c r="I353" s="123">
        <v>12329.782272608307</v>
      </c>
      <c r="J353" s="123"/>
      <c r="K353" s="123">
        <v>0</v>
      </c>
      <c r="L353" s="123">
        <v>12847.699990247955</v>
      </c>
      <c r="M353" s="123"/>
      <c r="N353" s="123">
        <v>0</v>
      </c>
      <c r="O353" s="123">
        <v>8243.551670872559</v>
      </c>
      <c r="P353" s="123"/>
      <c r="Q353" s="123">
        <v>0</v>
      </c>
      <c r="R353" s="123">
        <v>24385.843378764708</v>
      </c>
      <c r="S353" s="176"/>
      <c r="T353" s="9" t="s">
        <v>1410</v>
      </c>
    </row>
    <row r="354" spans="1:20" hidden="1" x14ac:dyDescent="0.2">
      <c r="A354" s="36">
        <v>353</v>
      </c>
      <c r="B354" s="37" t="s">
        <v>758</v>
      </c>
      <c r="C354" s="37" t="s">
        <v>502</v>
      </c>
      <c r="D354" s="37" t="s">
        <v>501</v>
      </c>
      <c r="E354" s="37" t="s">
        <v>1333</v>
      </c>
      <c r="F354" s="37" t="s">
        <v>4</v>
      </c>
      <c r="G354" s="37" t="s">
        <v>5</v>
      </c>
      <c r="H354" s="123">
        <v>0</v>
      </c>
      <c r="I354" s="123">
        <v>15504.79672575551</v>
      </c>
      <c r="J354" s="123"/>
      <c r="K354" s="123">
        <v>0</v>
      </c>
      <c r="L354" s="123">
        <v>15646.388337583927</v>
      </c>
      <c r="M354" s="123"/>
      <c r="N354" s="123">
        <v>0</v>
      </c>
      <c r="O354" s="123">
        <v>10257.959505385606</v>
      </c>
      <c r="P354" s="123"/>
      <c r="Q354" s="123">
        <v>0</v>
      </c>
      <c r="R354" s="123">
        <v>29789.365949194063</v>
      </c>
      <c r="S354" s="176"/>
      <c r="T354" s="9" t="s">
        <v>1410</v>
      </c>
    </row>
    <row r="355" spans="1:20" hidden="1" x14ac:dyDescent="0.2">
      <c r="A355" s="36">
        <v>354</v>
      </c>
      <c r="B355" s="37" t="s">
        <v>1541</v>
      </c>
      <c r="C355" s="37" t="s">
        <v>177</v>
      </c>
      <c r="D355" s="37" t="s">
        <v>176</v>
      </c>
      <c r="E355" s="37" t="s">
        <v>1991</v>
      </c>
      <c r="F355" s="37" t="s">
        <v>20</v>
      </c>
      <c r="G355" s="37" t="s">
        <v>21</v>
      </c>
      <c r="H355" s="123">
        <v>0</v>
      </c>
      <c r="I355" s="123">
        <v>11796.999889665523</v>
      </c>
      <c r="J355" s="123"/>
      <c r="K355" s="123">
        <v>0</v>
      </c>
      <c r="L355" s="123">
        <v>11779.272417864559</v>
      </c>
      <c r="M355" s="123"/>
      <c r="N355" s="123">
        <v>0</v>
      </c>
      <c r="O355" s="123">
        <v>8162.0197261466019</v>
      </c>
      <c r="P355" s="123"/>
      <c r="Q355" s="123">
        <v>0</v>
      </c>
      <c r="R355" s="123">
        <v>22215.75628222142</v>
      </c>
      <c r="S355" s="176"/>
      <c r="T355" s="9" t="s">
        <v>1410</v>
      </c>
    </row>
    <row r="356" spans="1:20" hidden="1" x14ac:dyDescent="0.2">
      <c r="A356" s="36">
        <v>355</v>
      </c>
      <c r="B356" s="37" t="s">
        <v>1558</v>
      </c>
      <c r="C356" s="37" t="s">
        <v>155</v>
      </c>
      <c r="D356" s="37" t="s">
        <v>154</v>
      </c>
      <c r="E356" s="37" t="s">
        <v>2036</v>
      </c>
      <c r="F356" s="37" t="s">
        <v>20</v>
      </c>
      <c r="G356" s="37" t="s">
        <v>5</v>
      </c>
      <c r="H356" s="123">
        <v>0</v>
      </c>
      <c r="I356" s="123">
        <v>14749.807800195662</v>
      </c>
      <c r="J356" s="123"/>
      <c r="K356" s="123">
        <v>0</v>
      </c>
      <c r="L356" s="123">
        <v>15388.562698706382</v>
      </c>
      <c r="M356" s="123"/>
      <c r="N356" s="123">
        <v>0</v>
      </c>
      <c r="O356" s="123">
        <v>10527.359356034305</v>
      </c>
      <c r="P356" s="123"/>
      <c r="Q356" s="123">
        <v>0</v>
      </c>
      <c r="R356" s="123">
        <v>28678.051305920428</v>
      </c>
      <c r="S356" s="176"/>
      <c r="T356" s="9" t="s">
        <v>1410</v>
      </c>
    </row>
    <row r="357" spans="1:20" hidden="1" x14ac:dyDescent="0.2">
      <c r="A357" s="36">
        <v>356</v>
      </c>
      <c r="B357" s="37" t="s">
        <v>1646</v>
      </c>
      <c r="C357" s="37" t="s">
        <v>93</v>
      </c>
      <c r="D357" s="37" t="s">
        <v>92</v>
      </c>
      <c r="E357" s="37" t="s">
        <v>2315</v>
      </c>
      <c r="F357" s="37" t="s">
        <v>4</v>
      </c>
      <c r="G357" s="37" t="s">
        <v>5</v>
      </c>
      <c r="H357" s="123">
        <v>0</v>
      </c>
      <c r="I357" s="123">
        <v>10925.107259362903</v>
      </c>
      <c r="J357" s="123"/>
      <c r="K357" s="123">
        <v>0</v>
      </c>
      <c r="L357" s="123">
        <v>11430.23192068477</v>
      </c>
      <c r="M357" s="123"/>
      <c r="N357" s="123">
        <v>0</v>
      </c>
      <c r="O357" s="123">
        <v>7833.4793035825633</v>
      </c>
      <c r="P357" s="123"/>
      <c r="Q357" s="123">
        <v>0</v>
      </c>
      <c r="R357" s="123">
        <v>20948.893169828367</v>
      </c>
      <c r="S357" s="176"/>
      <c r="T357" s="9" t="s">
        <v>1409</v>
      </c>
    </row>
    <row r="358" spans="1:20" hidden="1" x14ac:dyDescent="0.2">
      <c r="A358" s="36">
        <v>357</v>
      </c>
      <c r="B358" s="37" t="s">
        <v>886</v>
      </c>
      <c r="C358" s="37" t="s">
        <v>293</v>
      </c>
      <c r="D358" s="37" t="s">
        <v>292</v>
      </c>
      <c r="E358" s="37" t="s">
        <v>1355</v>
      </c>
      <c r="F358" s="37" t="s">
        <v>20</v>
      </c>
      <c r="G358" s="37" t="s">
        <v>5</v>
      </c>
      <c r="H358" s="123">
        <v>0</v>
      </c>
      <c r="I358" s="123">
        <v>12491.758956455797</v>
      </c>
      <c r="J358" s="123"/>
      <c r="K358" s="123">
        <v>0</v>
      </c>
      <c r="L358" s="123">
        <v>12947.818898683494</v>
      </c>
      <c r="M358" s="123"/>
      <c r="N358" s="123">
        <v>0</v>
      </c>
      <c r="O358" s="123">
        <v>8646.5337690490596</v>
      </c>
      <c r="P358" s="123"/>
      <c r="Q358" s="123">
        <v>0</v>
      </c>
      <c r="R358" s="123">
        <v>24239.009079106825</v>
      </c>
      <c r="S358" s="176"/>
      <c r="T358" s="9" t="s">
        <v>1410</v>
      </c>
    </row>
    <row r="359" spans="1:20" hidden="1" x14ac:dyDescent="0.2">
      <c r="A359" s="36">
        <v>358</v>
      </c>
      <c r="B359" s="37" t="s">
        <v>1487</v>
      </c>
      <c r="C359" s="37" t="s">
        <v>332</v>
      </c>
      <c r="D359" s="37" t="s">
        <v>331</v>
      </c>
      <c r="E359" s="37" t="s">
        <v>1799</v>
      </c>
      <c r="F359" s="37" t="s">
        <v>35</v>
      </c>
      <c r="G359" s="37" t="s">
        <v>17</v>
      </c>
      <c r="H359" s="123">
        <v>0</v>
      </c>
      <c r="I359" s="123">
        <v>9570.2539582280733</v>
      </c>
      <c r="J359" s="123"/>
      <c r="K359" s="123">
        <v>0</v>
      </c>
      <c r="L359" s="123">
        <v>8677.6702209293016</v>
      </c>
      <c r="M359" s="123"/>
      <c r="N359" s="123">
        <v>0</v>
      </c>
      <c r="O359" s="123">
        <v>5193.2665308524129</v>
      </c>
      <c r="P359" s="123"/>
      <c r="Q359" s="123">
        <v>0</v>
      </c>
      <c r="R359" s="123">
        <v>18546.195145650181</v>
      </c>
      <c r="S359" s="176"/>
      <c r="T359" s="9" t="s">
        <v>1411</v>
      </c>
    </row>
    <row r="360" spans="1:20" hidden="1" x14ac:dyDescent="0.2">
      <c r="A360" s="36">
        <v>359</v>
      </c>
      <c r="B360" s="37" t="s">
        <v>1575</v>
      </c>
      <c r="C360" s="37" t="s">
        <v>654</v>
      </c>
      <c r="D360" s="37" t="s">
        <v>444</v>
      </c>
      <c r="E360" s="37" t="s">
        <v>2087</v>
      </c>
      <c r="F360" s="37" t="s">
        <v>20</v>
      </c>
      <c r="G360" s="37" t="s">
        <v>5</v>
      </c>
      <c r="H360" s="123">
        <v>0</v>
      </c>
      <c r="I360" s="123">
        <v>14020.843010503422</v>
      </c>
      <c r="J360" s="123"/>
      <c r="K360" s="123">
        <v>0</v>
      </c>
      <c r="L360" s="123">
        <v>14859.284196522913</v>
      </c>
      <c r="M360" s="123"/>
      <c r="N360" s="123">
        <v>0</v>
      </c>
      <c r="O360" s="123">
        <v>9511.2458564422031</v>
      </c>
      <c r="P360" s="123"/>
      <c r="Q360" s="123">
        <v>0</v>
      </c>
      <c r="R360" s="123">
        <v>27180.806260161935</v>
      </c>
      <c r="S360" s="176"/>
      <c r="T360" s="9" t="s">
        <v>1409</v>
      </c>
    </row>
    <row r="361" spans="1:20" hidden="1" x14ac:dyDescent="0.2">
      <c r="A361" s="36">
        <v>360</v>
      </c>
      <c r="B361" s="37" t="s">
        <v>898</v>
      </c>
      <c r="C361" s="37" t="s">
        <v>330</v>
      </c>
      <c r="D361" s="37" t="s">
        <v>329</v>
      </c>
      <c r="E361" s="37" t="s">
        <v>1375</v>
      </c>
      <c r="F361" s="37" t="s">
        <v>20</v>
      </c>
      <c r="G361" s="37" t="s">
        <v>21</v>
      </c>
      <c r="H361" s="123">
        <v>0</v>
      </c>
      <c r="I361" s="123">
        <v>11167.725616986967</v>
      </c>
      <c r="J361" s="123"/>
      <c r="K361" s="123">
        <v>0</v>
      </c>
      <c r="L361" s="123">
        <v>11458.581517942948</v>
      </c>
      <c r="M361" s="123"/>
      <c r="N361" s="123">
        <v>0</v>
      </c>
      <c r="O361" s="123">
        <v>8226.0114825850105</v>
      </c>
      <c r="P361" s="123"/>
      <c r="Q361" s="123">
        <v>0</v>
      </c>
      <c r="R361" s="123">
        <v>20632.149722871083</v>
      </c>
      <c r="S361" s="176"/>
      <c r="T361" s="9" t="s">
        <v>1410</v>
      </c>
    </row>
    <row r="362" spans="1:20" hidden="1" x14ac:dyDescent="0.2">
      <c r="A362" s="36">
        <v>361</v>
      </c>
      <c r="B362" s="37" t="s">
        <v>1516</v>
      </c>
      <c r="C362" s="37" t="s">
        <v>175</v>
      </c>
      <c r="D362" s="37" t="s">
        <v>174</v>
      </c>
      <c r="E362" s="37" t="s">
        <v>1879</v>
      </c>
      <c r="F362" s="37" t="s">
        <v>20</v>
      </c>
      <c r="G362" s="37" t="s">
        <v>5</v>
      </c>
      <c r="H362" s="123">
        <v>0</v>
      </c>
      <c r="I362" s="123">
        <v>21417.631891415775</v>
      </c>
      <c r="J362" s="123"/>
      <c r="K362" s="123">
        <v>0</v>
      </c>
      <c r="L362" s="123">
        <v>21895.851615429488</v>
      </c>
      <c r="M362" s="123"/>
      <c r="N362" s="123">
        <v>0</v>
      </c>
      <c r="O362" s="123">
        <v>16493.427998222895</v>
      </c>
      <c r="P362" s="123"/>
      <c r="Q362" s="123">
        <v>0</v>
      </c>
      <c r="R362" s="123">
        <v>42036.38611328174</v>
      </c>
      <c r="S362" s="176"/>
      <c r="T362" s="9" t="s">
        <v>1411</v>
      </c>
    </row>
    <row r="363" spans="1:20" hidden="1" x14ac:dyDescent="0.2">
      <c r="A363" s="36">
        <v>362</v>
      </c>
      <c r="B363" s="37" t="s">
        <v>895</v>
      </c>
      <c r="C363" s="37" t="s">
        <v>314</v>
      </c>
      <c r="D363" s="37" t="s">
        <v>313</v>
      </c>
      <c r="E363" s="37" t="s">
        <v>1373</v>
      </c>
      <c r="F363" s="37" t="s">
        <v>4</v>
      </c>
      <c r="G363" s="37" t="s">
        <v>21</v>
      </c>
      <c r="H363" s="123">
        <v>0</v>
      </c>
      <c r="I363" s="123">
        <v>11949.489735408808</v>
      </c>
      <c r="J363" s="123"/>
      <c r="K363" s="123">
        <v>0</v>
      </c>
      <c r="L363" s="123">
        <v>11929.452562922375</v>
      </c>
      <c r="M363" s="123"/>
      <c r="N363" s="123">
        <v>0</v>
      </c>
      <c r="O363" s="123">
        <v>8038.7085788571112</v>
      </c>
      <c r="P363" s="123"/>
      <c r="Q363" s="123">
        <v>0</v>
      </c>
      <c r="R363" s="123">
        <v>23509.426105443294</v>
      </c>
      <c r="S363" s="176"/>
      <c r="T363" s="9" t="s">
        <v>1410</v>
      </c>
    </row>
    <row r="364" spans="1:20" hidden="1" x14ac:dyDescent="0.2">
      <c r="A364" s="36">
        <v>363</v>
      </c>
      <c r="B364" s="37" t="s">
        <v>787</v>
      </c>
      <c r="C364" s="37" t="s">
        <v>528</v>
      </c>
      <c r="D364" s="37" t="s">
        <v>527</v>
      </c>
      <c r="E364" s="37" t="s">
        <v>1331</v>
      </c>
      <c r="F364" s="37" t="s">
        <v>16</v>
      </c>
      <c r="G364" s="37" t="s">
        <v>21</v>
      </c>
      <c r="H364" s="123">
        <v>0</v>
      </c>
      <c r="I364" s="123">
        <v>14516.231401808893</v>
      </c>
      <c r="J364" s="123"/>
      <c r="K364" s="123">
        <v>0</v>
      </c>
      <c r="L364" s="123">
        <v>14178.336438804941</v>
      </c>
      <c r="M364" s="123"/>
      <c r="N364" s="123">
        <v>0</v>
      </c>
      <c r="O364" s="123">
        <v>10924.852508386106</v>
      </c>
      <c r="P364" s="123"/>
      <c r="Q364" s="123">
        <v>0</v>
      </c>
      <c r="R364" s="123">
        <v>24845.981667336098</v>
      </c>
      <c r="S364" s="176"/>
      <c r="T364" s="9" t="s">
        <v>1410</v>
      </c>
    </row>
    <row r="365" spans="1:20" hidden="1" x14ac:dyDescent="0.2">
      <c r="A365" s="36">
        <v>364</v>
      </c>
      <c r="B365" s="37" t="s">
        <v>1492</v>
      </c>
      <c r="C365" s="37" t="s">
        <v>153</v>
      </c>
      <c r="D365" s="37" t="s">
        <v>152</v>
      </c>
      <c r="E365" s="37" t="s">
        <v>1811</v>
      </c>
      <c r="F365" s="37" t="s">
        <v>20</v>
      </c>
      <c r="G365" s="37" t="s">
        <v>5</v>
      </c>
      <c r="H365" s="123">
        <v>0</v>
      </c>
      <c r="I365" s="123">
        <v>15008.0627370688</v>
      </c>
      <c r="J365" s="123"/>
      <c r="K365" s="123">
        <v>0</v>
      </c>
      <c r="L365" s="123">
        <v>16353.415189845948</v>
      </c>
      <c r="M365" s="123"/>
      <c r="N365" s="123">
        <v>0</v>
      </c>
      <c r="O365" s="123">
        <v>10118.825433142654</v>
      </c>
      <c r="P365" s="123"/>
      <c r="Q365" s="123">
        <v>0</v>
      </c>
      <c r="R365" s="123">
        <v>28077.083768508313</v>
      </c>
      <c r="S365" s="176"/>
      <c r="T365" s="9" t="s">
        <v>1411</v>
      </c>
    </row>
    <row r="366" spans="1:20" hidden="1" x14ac:dyDescent="0.2">
      <c r="A366" s="36">
        <v>365</v>
      </c>
      <c r="B366" s="37" t="s">
        <v>1527</v>
      </c>
      <c r="C366" s="37" t="s">
        <v>621</v>
      </c>
      <c r="D366" s="37" t="s">
        <v>490</v>
      </c>
      <c r="E366" s="37" t="s">
        <v>1954</v>
      </c>
      <c r="F366" s="37" t="s">
        <v>20</v>
      </c>
      <c r="G366" s="37" t="s">
        <v>21</v>
      </c>
      <c r="H366" s="123">
        <v>0</v>
      </c>
      <c r="I366" s="123">
        <v>11563.874276843972</v>
      </c>
      <c r="J366" s="123"/>
      <c r="K366" s="123">
        <v>0</v>
      </c>
      <c r="L366" s="123">
        <v>11578.074651077804</v>
      </c>
      <c r="M366" s="123"/>
      <c r="N366" s="123">
        <v>0</v>
      </c>
      <c r="O366" s="123">
        <v>8201.7561900712553</v>
      </c>
      <c r="P366" s="123"/>
      <c r="Q366" s="123">
        <v>0</v>
      </c>
      <c r="R366" s="123">
        <v>21921.636466613116</v>
      </c>
      <c r="S366" s="176"/>
      <c r="T366" s="9" t="s">
        <v>1410</v>
      </c>
    </row>
    <row r="367" spans="1:20" hidden="1" x14ac:dyDescent="0.2">
      <c r="A367" s="36">
        <v>366</v>
      </c>
      <c r="B367" s="37" t="s">
        <v>1595</v>
      </c>
      <c r="C367" s="37" t="s">
        <v>857</v>
      </c>
      <c r="D367" s="37" t="s">
        <v>849</v>
      </c>
      <c r="E367" s="37" t="s">
        <v>2168</v>
      </c>
      <c r="F367" s="37" t="s">
        <v>35</v>
      </c>
      <c r="G367" s="37" t="s">
        <v>5</v>
      </c>
      <c r="H367" s="123">
        <v>0</v>
      </c>
      <c r="I367" s="123">
        <v>18525.524588202443</v>
      </c>
      <c r="J367" s="123"/>
      <c r="K367" s="123">
        <v>0</v>
      </c>
      <c r="L367" s="123">
        <v>20437.677804151605</v>
      </c>
      <c r="M367" s="123"/>
      <c r="N367" s="123">
        <v>0</v>
      </c>
      <c r="O367" s="123">
        <v>13603.033789205841</v>
      </c>
      <c r="P367" s="123"/>
      <c r="Q367" s="123">
        <v>0</v>
      </c>
      <c r="R367" s="123">
        <v>36402.655815817801</v>
      </c>
      <c r="S367" s="176"/>
      <c r="T367" s="9" t="s">
        <v>1409</v>
      </c>
    </row>
    <row r="368" spans="1:20" hidden="1" x14ac:dyDescent="0.2">
      <c r="A368" s="36">
        <v>367</v>
      </c>
      <c r="B368" s="37" t="s">
        <v>888</v>
      </c>
      <c r="C368" s="37" t="s">
        <v>385</v>
      </c>
      <c r="D368" s="37" t="s">
        <v>384</v>
      </c>
      <c r="E368" s="37" t="s">
        <v>1365</v>
      </c>
      <c r="F368" s="37" t="s">
        <v>20</v>
      </c>
      <c r="G368" s="37" t="s">
        <v>5</v>
      </c>
      <c r="H368" s="123">
        <v>0</v>
      </c>
      <c r="I368" s="123">
        <v>11333.669354967142</v>
      </c>
      <c r="J368" s="123"/>
      <c r="K368" s="123">
        <v>0</v>
      </c>
      <c r="L368" s="123">
        <v>12053.482724361458</v>
      </c>
      <c r="M368" s="123"/>
      <c r="N368" s="123">
        <v>0</v>
      </c>
      <c r="O368" s="123">
        <v>8357.2722762365847</v>
      </c>
      <c r="P368" s="123"/>
      <c r="Q368" s="123">
        <v>0</v>
      </c>
      <c r="R368" s="123">
        <v>22339.795665575733</v>
      </c>
      <c r="S368" s="176"/>
      <c r="T368" s="9" t="s">
        <v>1410</v>
      </c>
    </row>
    <row r="369" spans="1:20" hidden="1" x14ac:dyDescent="0.2">
      <c r="A369" s="36">
        <v>368</v>
      </c>
      <c r="B369" s="37" t="s">
        <v>1489</v>
      </c>
      <c r="C369" s="37" t="s">
        <v>153</v>
      </c>
      <c r="D369" s="37" t="s">
        <v>152</v>
      </c>
      <c r="E369" s="37" t="s">
        <v>1808</v>
      </c>
      <c r="F369" s="37" t="s">
        <v>20</v>
      </c>
      <c r="G369" s="37" t="s">
        <v>5</v>
      </c>
      <c r="H369" s="123">
        <v>0</v>
      </c>
      <c r="I369" s="123">
        <v>15977.175014777764</v>
      </c>
      <c r="J369" s="123"/>
      <c r="K369" s="123">
        <v>0</v>
      </c>
      <c r="L369" s="123">
        <v>17322.527467554912</v>
      </c>
      <c r="M369" s="123"/>
      <c r="N369" s="123">
        <v>0</v>
      </c>
      <c r="O369" s="123">
        <v>11087.93771085162</v>
      </c>
      <c r="P369" s="123"/>
      <c r="Q369" s="123">
        <v>0</v>
      </c>
      <c r="R369" s="123">
        <v>29890.099017646244</v>
      </c>
      <c r="S369" s="176"/>
      <c r="T369" s="9" t="s">
        <v>1409</v>
      </c>
    </row>
    <row r="370" spans="1:20" hidden="1" x14ac:dyDescent="0.2">
      <c r="A370" s="36">
        <v>369</v>
      </c>
      <c r="B370" s="37" t="s">
        <v>838</v>
      </c>
      <c r="C370" s="37" t="s">
        <v>469</v>
      </c>
      <c r="D370" s="37" t="s">
        <v>468</v>
      </c>
      <c r="E370" s="37" t="s">
        <v>1407</v>
      </c>
      <c r="F370" s="37" t="s">
        <v>35</v>
      </c>
      <c r="G370" s="37" t="s">
        <v>21</v>
      </c>
      <c r="H370" s="123">
        <v>0</v>
      </c>
      <c r="I370" s="123">
        <v>14466.289959040723</v>
      </c>
      <c r="J370" s="123"/>
      <c r="K370" s="123">
        <v>0</v>
      </c>
      <c r="L370" s="123">
        <v>15427.650886525646</v>
      </c>
      <c r="M370" s="123"/>
      <c r="N370" s="123">
        <v>0</v>
      </c>
      <c r="O370" s="123">
        <v>10572.009504414338</v>
      </c>
      <c r="P370" s="123"/>
      <c r="Q370" s="123">
        <v>0</v>
      </c>
      <c r="R370" s="123">
        <v>28796.596792466466</v>
      </c>
      <c r="S370" s="176"/>
      <c r="T370" s="9" t="s">
        <v>1410</v>
      </c>
    </row>
    <row r="371" spans="1:20" hidden="1" x14ac:dyDescent="0.2">
      <c r="A371" s="36">
        <v>370</v>
      </c>
      <c r="B371" s="37" t="s">
        <v>770</v>
      </c>
      <c r="C371" s="37" t="s">
        <v>214</v>
      </c>
      <c r="D371" s="37" t="s">
        <v>213</v>
      </c>
      <c r="E371" s="37" t="s">
        <v>1359</v>
      </c>
      <c r="F371" s="37" t="s">
        <v>20</v>
      </c>
      <c r="G371" s="37" t="s">
        <v>5</v>
      </c>
      <c r="H371" s="123">
        <v>0</v>
      </c>
      <c r="I371" s="123">
        <v>13296.9108120412</v>
      </c>
      <c r="J371" s="123"/>
      <c r="K371" s="123">
        <v>0</v>
      </c>
      <c r="L371" s="123">
        <v>14071.961244163027</v>
      </c>
      <c r="M371" s="123"/>
      <c r="N371" s="123">
        <v>0</v>
      </c>
      <c r="O371" s="123">
        <v>9363.4339777094192</v>
      </c>
      <c r="P371" s="123"/>
      <c r="Q371" s="123">
        <v>0</v>
      </c>
      <c r="R371" s="123">
        <v>26113.803143767709</v>
      </c>
      <c r="S371" s="176"/>
      <c r="T371" s="9" t="s">
        <v>1410</v>
      </c>
    </row>
    <row r="372" spans="1:20" hidden="1" x14ac:dyDescent="0.2">
      <c r="A372" s="36">
        <v>371</v>
      </c>
      <c r="B372" s="37" t="s">
        <v>756</v>
      </c>
      <c r="C372" s="37" t="s">
        <v>155</v>
      </c>
      <c r="D372" s="37" t="s">
        <v>154</v>
      </c>
      <c r="E372" s="37" t="s">
        <v>1338</v>
      </c>
      <c r="F372" s="37" t="s">
        <v>20</v>
      </c>
      <c r="G372" s="37" t="s">
        <v>5</v>
      </c>
      <c r="H372" s="123">
        <v>0</v>
      </c>
      <c r="I372" s="123">
        <v>15001.178592783292</v>
      </c>
      <c r="J372" s="123"/>
      <c r="K372" s="123">
        <v>0</v>
      </c>
      <c r="L372" s="123">
        <v>15622.673509795213</v>
      </c>
      <c r="M372" s="123"/>
      <c r="N372" s="123">
        <v>0</v>
      </c>
      <c r="O372" s="123">
        <v>10904.114642319859</v>
      </c>
      <c r="P372" s="123"/>
      <c r="Q372" s="123">
        <v>0</v>
      </c>
      <c r="R372" s="123">
        <v>29166.791537948557</v>
      </c>
      <c r="S372" s="176"/>
      <c r="T372" s="9" t="s">
        <v>1410</v>
      </c>
    </row>
    <row r="373" spans="1:20" hidden="1" x14ac:dyDescent="0.2">
      <c r="A373" s="36">
        <v>372</v>
      </c>
      <c r="B373" s="37" t="s">
        <v>1556</v>
      </c>
      <c r="C373" s="37" t="s">
        <v>655</v>
      </c>
      <c r="D373" s="37" t="s">
        <v>122</v>
      </c>
      <c r="E373" s="37" t="s">
        <v>2031</v>
      </c>
      <c r="F373" s="37" t="s">
        <v>20</v>
      </c>
      <c r="G373" s="37" t="s">
        <v>5</v>
      </c>
      <c r="H373" s="123">
        <v>0</v>
      </c>
      <c r="I373" s="123">
        <v>13032.620141419775</v>
      </c>
      <c r="J373" s="123"/>
      <c r="K373" s="123">
        <v>0</v>
      </c>
      <c r="L373" s="123">
        <v>13545.595449192657</v>
      </c>
      <c r="M373" s="123"/>
      <c r="N373" s="123">
        <v>0</v>
      </c>
      <c r="O373" s="123">
        <v>8965.5460924418749</v>
      </c>
      <c r="P373" s="123"/>
      <c r="Q373" s="123">
        <v>0</v>
      </c>
      <c r="R373" s="123">
        <v>25775.916115700031</v>
      </c>
      <c r="S373" s="176"/>
      <c r="T373" s="9" t="s">
        <v>1410</v>
      </c>
    </row>
    <row r="374" spans="1:20" hidden="1" x14ac:dyDescent="0.2">
      <c r="A374" s="36">
        <v>373</v>
      </c>
      <c r="B374" s="37" t="s">
        <v>829</v>
      </c>
      <c r="C374" s="37" t="s">
        <v>230</v>
      </c>
      <c r="D374" s="37" t="s">
        <v>229</v>
      </c>
      <c r="E374" s="37" t="s">
        <v>1045</v>
      </c>
      <c r="F374" s="37" t="s">
        <v>10</v>
      </c>
      <c r="G374" s="37" t="s">
        <v>17</v>
      </c>
      <c r="H374" s="123">
        <v>0</v>
      </c>
      <c r="I374" s="123">
        <v>11628.295177998152</v>
      </c>
      <c r="J374" s="123"/>
      <c r="K374" s="123">
        <v>0</v>
      </c>
      <c r="L374" s="123">
        <v>11553.422835907053</v>
      </c>
      <c r="M374" s="123"/>
      <c r="N374" s="123">
        <v>0</v>
      </c>
      <c r="O374" s="123">
        <v>9885.0429886354905</v>
      </c>
      <c r="P374" s="123"/>
      <c r="Q374" s="123">
        <v>0</v>
      </c>
      <c r="R374" s="123">
        <v>22695.873962513233</v>
      </c>
      <c r="S374" s="176"/>
      <c r="T374" s="9" t="s">
        <v>1410</v>
      </c>
    </row>
    <row r="375" spans="1:20" hidden="1" x14ac:dyDescent="0.2">
      <c r="A375" s="36">
        <v>374</v>
      </c>
      <c r="B375" s="37" t="s">
        <v>778</v>
      </c>
      <c r="C375" s="37" t="s">
        <v>432</v>
      </c>
      <c r="D375" s="37" t="s">
        <v>431</v>
      </c>
      <c r="E375" s="37" t="s">
        <v>861</v>
      </c>
      <c r="F375" s="37" t="s">
        <v>20</v>
      </c>
      <c r="G375" s="37" t="s">
        <v>21</v>
      </c>
      <c r="H375" s="123">
        <v>0</v>
      </c>
      <c r="I375" s="123">
        <v>13118.654660435233</v>
      </c>
      <c r="J375" s="123"/>
      <c r="K375" s="123">
        <v>0</v>
      </c>
      <c r="L375" s="123">
        <v>13839.702930028232</v>
      </c>
      <c r="M375" s="123"/>
      <c r="N375" s="123">
        <v>0</v>
      </c>
      <c r="O375" s="123">
        <v>10361.138381016013</v>
      </c>
      <c r="P375" s="123"/>
      <c r="Q375" s="123">
        <v>0</v>
      </c>
      <c r="R375" s="123">
        <v>25098.085350158271</v>
      </c>
      <c r="S375" s="176"/>
      <c r="T375" s="9" t="s">
        <v>1410</v>
      </c>
    </row>
    <row r="376" spans="1:20" x14ac:dyDescent="0.2">
      <c r="A376" s="36">
        <v>375</v>
      </c>
      <c r="B376" s="37" t="s">
        <v>1576</v>
      </c>
      <c r="C376" s="37" t="s">
        <v>210</v>
      </c>
      <c r="D376" s="37" t="s">
        <v>209</v>
      </c>
      <c r="E376" s="37" t="s">
        <v>1034</v>
      </c>
      <c r="F376" s="37" t="s">
        <v>20</v>
      </c>
      <c r="G376" s="37" t="s">
        <v>5</v>
      </c>
      <c r="H376" s="123">
        <v>0</v>
      </c>
      <c r="I376" s="123">
        <v>11993.203963409409</v>
      </c>
      <c r="J376" s="123"/>
      <c r="K376" s="123">
        <v>0</v>
      </c>
      <c r="L376" s="123">
        <v>12823.708734713611</v>
      </c>
      <c r="M376" s="123"/>
      <c r="N376" s="123">
        <v>0</v>
      </c>
      <c r="O376" s="123">
        <v>8817.684292378528</v>
      </c>
      <c r="P376" s="123"/>
      <c r="Q376" s="123">
        <v>0</v>
      </c>
      <c r="R376" s="123">
        <v>23151.680930965525</v>
      </c>
      <c r="S376" s="176"/>
      <c r="T376" s="9" t="s">
        <v>1410</v>
      </c>
    </row>
    <row r="377" spans="1:20" hidden="1" x14ac:dyDescent="0.2">
      <c r="A377" s="36">
        <v>376</v>
      </c>
      <c r="B377" s="37" t="s">
        <v>1535</v>
      </c>
      <c r="C377" s="37" t="s">
        <v>369</v>
      </c>
      <c r="D377" s="37" t="s">
        <v>368</v>
      </c>
      <c r="E377" s="37" t="s">
        <v>1982</v>
      </c>
      <c r="F377" s="37" t="s">
        <v>28</v>
      </c>
      <c r="G377" s="37" t="s">
        <v>5</v>
      </c>
      <c r="H377" s="123">
        <v>0</v>
      </c>
      <c r="I377" s="123">
        <v>12797.891283735191</v>
      </c>
      <c r="J377" s="123"/>
      <c r="K377" s="123">
        <v>0</v>
      </c>
      <c r="L377" s="123">
        <v>12208.350150338341</v>
      </c>
      <c r="M377" s="123"/>
      <c r="N377" s="123">
        <v>0</v>
      </c>
      <c r="O377" s="123">
        <v>9411.9246867058991</v>
      </c>
      <c r="P377" s="123"/>
      <c r="Q377" s="123">
        <v>0</v>
      </c>
      <c r="R377" s="123">
        <v>25399.846851916394</v>
      </c>
      <c r="S377" s="176"/>
      <c r="T377" s="9" t="s">
        <v>1410</v>
      </c>
    </row>
    <row r="378" spans="1:20" x14ac:dyDescent="0.2">
      <c r="A378" s="36">
        <v>377</v>
      </c>
      <c r="B378" s="37" t="s">
        <v>766</v>
      </c>
      <c r="C378" s="37" t="s">
        <v>210</v>
      </c>
      <c r="D378" s="37" t="s">
        <v>209</v>
      </c>
      <c r="E378" s="37" t="s">
        <v>858</v>
      </c>
      <c r="F378" s="37" t="s">
        <v>20</v>
      </c>
      <c r="G378" s="37" t="s">
        <v>5</v>
      </c>
      <c r="H378" s="123">
        <v>0</v>
      </c>
      <c r="I378" s="123">
        <v>12520.57896131833</v>
      </c>
      <c r="J378" s="123"/>
      <c r="K378" s="123">
        <v>0</v>
      </c>
      <c r="L378" s="123">
        <v>13418.444537329966</v>
      </c>
      <c r="M378" s="123"/>
      <c r="N378" s="123">
        <v>0</v>
      </c>
      <c r="O378" s="123">
        <v>9220.9220098016231</v>
      </c>
      <c r="P378" s="123"/>
      <c r="Q378" s="123">
        <v>0</v>
      </c>
      <c r="R378" s="123">
        <v>24169.725626928903</v>
      </c>
      <c r="S378" s="176"/>
      <c r="T378" s="9" t="s">
        <v>1410</v>
      </c>
    </row>
    <row r="379" spans="1:20" hidden="1" x14ac:dyDescent="0.2">
      <c r="A379" s="36">
        <v>378</v>
      </c>
      <c r="B379" s="37" t="s">
        <v>767</v>
      </c>
      <c r="C379" s="37" t="s">
        <v>93</v>
      </c>
      <c r="D379" s="37" t="s">
        <v>92</v>
      </c>
      <c r="E379" s="37" t="s">
        <v>1346</v>
      </c>
      <c r="F379" s="37" t="s">
        <v>4</v>
      </c>
      <c r="G379" s="37" t="s">
        <v>5</v>
      </c>
      <c r="H379" s="123">
        <v>0</v>
      </c>
      <c r="I379" s="123">
        <v>11844.491404870758</v>
      </c>
      <c r="J379" s="123"/>
      <c r="K379" s="123">
        <v>0</v>
      </c>
      <c r="L379" s="123">
        <v>12469.83381157531</v>
      </c>
      <c r="M379" s="123"/>
      <c r="N379" s="123">
        <v>0</v>
      </c>
      <c r="O379" s="123">
        <v>8144.4825218241613</v>
      </c>
      <c r="P379" s="123"/>
      <c r="Q379" s="123">
        <v>0</v>
      </c>
      <c r="R379" s="123">
        <v>22711.81226883968</v>
      </c>
      <c r="S379" s="176"/>
      <c r="T379" s="9" t="s">
        <v>1410</v>
      </c>
    </row>
    <row r="380" spans="1:20" hidden="1" x14ac:dyDescent="0.2">
      <c r="A380" s="36">
        <v>379</v>
      </c>
      <c r="B380" s="37" t="s">
        <v>789</v>
      </c>
      <c r="C380" s="37" t="s">
        <v>385</v>
      </c>
      <c r="D380" s="37" t="s">
        <v>384</v>
      </c>
      <c r="E380" s="37" t="s">
        <v>1360</v>
      </c>
      <c r="F380" s="37" t="s">
        <v>20</v>
      </c>
      <c r="G380" s="37" t="s">
        <v>5</v>
      </c>
      <c r="H380" s="123">
        <v>0</v>
      </c>
      <c r="I380" s="123">
        <v>12039.346992257355</v>
      </c>
      <c r="J380" s="123"/>
      <c r="K380" s="123">
        <v>0</v>
      </c>
      <c r="L380" s="123">
        <v>12660.672197891288</v>
      </c>
      <c r="M380" s="123"/>
      <c r="N380" s="123">
        <v>0</v>
      </c>
      <c r="O380" s="123">
        <v>9373.0032758851921</v>
      </c>
      <c r="P380" s="123"/>
      <c r="Q380" s="123">
        <v>0</v>
      </c>
      <c r="R380" s="123">
        <v>23730.756856438471</v>
      </c>
      <c r="S380" s="176"/>
      <c r="T380" s="9" t="s">
        <v>1410</v>
      </c>
    </row>
    <row r="381" spans="1:20" hidden="1" x14ac:dyDescent="0.2">
      <c r="A381" s="36">
        <v>380</v>
      </c>
      <c r="B381" s="37" t="s">
        <v>819</v>
      </c>
      <c r="C381" s="37" t="s">
        <v>621</v>
      </c>
      <c r="D381" s="37" t="s">
        <v>490</v>
      </c>
      <c r="E381" s="37" t="s">
        <v>1466</v>
      </c>
      <c r="F381" s="37" t="s">
        <v>20</v>
      </c>
      <c r="G381" s="37" t="s">
        <v>21</v>
      </c>
      <c r="H381" s="123">
        <v>0</v>
      </c>
      <c r="I381" s="123">
        <v>12602.61124181334</v>
      </c>
      <c r="J381" s="123"/>
      <c r="K381" s="123">
        <v>0</v>
      </c>
      <c r="L381" s="123">
        <v>12616.57304635539</v>
      </c>
      <c r="M381" s="123"/>
      <c r="N381" s="123">
        <v>0</v>
      </c>
      <c r="O381" s="123">
        <v>9331.3824420962865</v>
      </c>
      <c r="P381" s="123"/>
      <c r="Q381" s="123">
        <v>0</v>
      </c>
      <c r="R381" s="123">
        <v>23890.77013110555</v>
      </c>
      <c r="S381" s="176"/>
      <c r="T381" s="9" t="s">
        <v>1410</v>
      </c>
    </row>
    <row r="382" spans="1:20" hidden="1" x14ac:dyDescent="0.2">
      <c r="A382" s="36">
        <v>381</v>
      </c>
      <c r="B382" s="37" t="s">
        <v>807</v>
      </c>
      <c r="C382" s="37" t="s">
        <v>621</v>
      </c>
      <c r="D382" s="37" t="s">
        <v>490</v>
      </c>
      <c r="E382" s="37" t="s">
        <v>1383</v>
      </c>
      <c r="F382" s="37" t="s">
        <v>20</v>
      </c>
      <c r="G382" s="37" t="s">
        <v>21</v>
      </c>
      <c r="H382" s="123">
        <v>0</v>
      </c>
      <c r="I382" s="123">
        <v>14257.4544760838</v>
      </c>
      <c r="J382" s="123"/>
      <c r="K382" s="123">
        <v>0</v>
      </c>
      <c r="L382" s="123">
        <v>14273.644008221527</v>
      </c>
      <c r="M382" s="123"/>
      <c r="N382" s="123">
        <v>0</v>
      </c>
      <c r="O382" s="123">
        <v>10613.097346499468</v>
      </c>
      <c r="P382" s="123"/>
      <c r="Q382" s="123">
        <v>0</v>
      </c>
      <c r="R382" s="123">
        <v>27027.856450312058</v>
      </c>
      <c r="S382" s="176"/>
      <c r="T382" s="9" t="s">
        <v>1410</v>
      </c>
    </row>
    <row r="383" spans="1:20" hidden="1" x14ac:dyDescent="0.2">
      <c r="A383" s="36">
        <v>382</v>
      </c>
      <c r="B383" s="37" t="s">
        <v>1635</v>
      </c>
      <c r="C383" s="37" t="s">
        <v>621</v>
      </c>
      <c r="D383" s="37" t="s">
        <v>490</v>
      </c>
      <c r="E383" s="37" t="s">
        <v>2283</v>
      </c>
      <c r="F383" s="37" t="s">
        <v>20</v>
      </c>
      <c r="G383" s="37" t="s">
        <v>21</v>
      </c>
      <c r="H383" s="123">
        <v>0</v>
      </c>
      <c r="I383" s="123">
        <v>12594.861360491112</v>
      </c>
      <c r="J383" s="123"/>
      <c r="K383" s="123">
        <v>0</v>
      </c>
      <c r="L383" s="123">
        <v>12609.219601190016</v>
      </c>
      <c r="M383" s="123"/>
      <c r="N383" s="123">
        <v>0</v>
      </c>
      <c r="O383" s="123">
        <v>9193.4345239162085</v>
      </c>
      <c r="P383" s="123"/>
      <c r="Q383" s="123">
        <v>0</v>
      </c>
      <c r="R383" s="123">
        <v>23876.078681083</v>
      </c>
      <c r="S383" s="176"/>
      <c r="T383" s="9" t="s">
        <v>1410</v>
      </c>
    </row>
    <row r="384" spans="1:20" hidden="1" x14ac:dyDescent="0.2">
      <c r="A384" s="36">
        <v>383</v>
      </c>
      <c r="B384" s="37" t="s">
        <v>1658</v>
      </c>
      <c r="C384" s="37" t="s">
        <v>393</v>
      </c>
      <c r="D384" s="37" t="s">
        <v>392</v>
      </c>
      <c r="E384" s="37" t="s">
        <v>2359</v>
      </c>
      <c r="F384" s="37" t="s">
        <v>20</v>
      </c>
      <c r="G384" s="37" t="s">
        <v>5</v>
      </c>
      <c r="H384" s="123">
        <v>0</v>
      </c>
      <c r="I384" s="123">
        <v>14592.917976732188</v>
      </c>
      <c r="J384" s="123"/>
      <c r="K384" s="123">
        <v>0</v>
      </c>
      <c r="L384" s="123">
        <v>15909.992604577916</v>
      </c>
      <c r="M384" s="123"/>
      <c r="N384" s="123">
        <v>0</v>
      </c>
      <c r="O384" s="123">
        <v>10183.791442102423</v>
      </c>
      <c r="P384" s="123"/>
      <c r="Q384" s="123">
        <v>0</v>
      </c>
      <c r="R384" s="123">
        <v>28308.80158306277</v>
      </c>
      <c r="S384" s="176"/>
      <c r="T384" s="9" t="s">
        <v>1409</v>
      </c>
    </row>
    <row r="385" spans="1:20" hidden="1" x14ac:dyDescent="0.2">
      <c r="A385" s="36">
        <v>384</v>
      </c>
      <c r="B385" s="37" t="s">
        <v>1644</v>
      </c>
      <c r="C385" s="37" t="s">
        <v>330</v>
      </c>
      <c r="D385" s="37" t="s">
        <v>329</v>
      </c>
      <c r="E385" s="37" t="s">
        <v>2313</v>
      </c>
      <c r="F385" s="37" t="s">
        <v>20</v>
      </c>
      <c r="G385" s="37" t="s">
        <v>21</v>
      </c>
      <c r="H385" s="123">
        <v>0</v>
      </c>
      <c r="I385" s="123">
        <v>7811.8901488742667</v>
      </c>
      <c r="J385" s="123"/>
      <c r="K385" s="123">
        <v>0</v>
      </c>
      <c r="L385" s="123">
        <v>8088.1035820935285</v>
      </c>
      <c r="M385" s="123"/>
      <c r="N385" s="123">
        <v>0</v>
      </c>
      <c r="O385" s="123">
        <v>5026.4572946350208</v>
      </c>
      <c r="P385" s="123"/>
      <c r="Q385" s="123">
        <v>0</v>
      </c>
      <c r="R385" s="123">
        <v>14432.310812242231</v>
      </c>
      <c r="S385" s="176"/>
      <c r="T385" s="9" t="s">
        <v>1409</v>
      </c>
    </row>
    <row r="386" spans="1:20" hidden="1" x14ac:dyDescent="0.2">
      <c r="A386" s="36">
        <v>385</v>
      </c>
      <c r="B386" s="37" t="s">
        <v>1630</v>
      </c>
      <c r="C386" s="37" t="s">
        <v>393</v>
      </c>
      <c r="D386" s="37" t="s">
        <v>392</v>
      </c>
      <c r="E386" s="37" t="s">
        <v>2266</v>
      </c>
      <c r="F386" s="37" t="s">
        <v>20</v>
      </c>
      <c r="G386" s="37" t="s">
        <v>5</v>
      </c>
      <c r="H386" s="123">
        <v>0</v>
      </c>
      <c r="I386" s="123">
        <v>15238.132323010253</v>
      </c>
      <c r="J386" s="123"/>
      <c r="K386" s="123">
        <v>0</v>
      </c>
      <c r="L386" s="123">
        <v>16555.206950855983</v>
      </c>
      <c r="M386" s="123"/>
      <c r="N386" s="123">
        <v>0</v>
      </c>
      <c r="O386" s="123">
        <v>10829.005788380491</v>
      </c>
      <c r="P386" s="123"/>
      <c r="Q386" s="123">
        <v>0</v>
      </c>
      <c r="R386" s="123">
        <v>29560.45289340759</v>
      </c>
      <c r="S386" s="176"/>
      <c r="T386" s="9" t="s">
        <v>1411</v>
      </c>
    </row>
    <row r="387" spans="1:20" hidden="1" x14ac:dyDescent="0.2">
      <c r="A387" s="36">
        <v>386</v>
      </c>
      <c r="B387" s="37" t="s">
        <v>1653</v>
      </c>
      <c r="C387" s="37" t="s">
        <v>95</v>
      </c>
      <c r="D387" s="37" t="s">
        <v>94</v>
      </c>
      <c r="E387" s="37" t="s">
        <v>1004</v>
      </c>
      <c r="F387" s="37" t="s">
        <v>35</v>
      </c>
      <c r="G387" s="37" t="s">
        <v>21</v>
      </c>
      <c r="H387" s="123">
        <v>0</v>
      </c>
      <c r="I387" s="123">
        <v>19193.461081944868</v>
      </c>
      <c r="J387" s="123"/>
      <c r="K387" s="123">
        <v>0</v>
      </c>
      <c r="L387" s="123">
        <v>20146.438540727955</v>
      </c>
      <c r="M387" s="123"/>
      <c r="N387" s="123">
        <v>0</v>
      </c>
      <c r="O387" s="123">
        <v>11507.098376571308</v>
      </c>
      <c r="P387" s="123"/>
      <c r="Q387" s="123">
        <v>0</v>
      </c>
      <c r="R387" s="123">
        <v>37431.087802008886</v>
      </c>
      <c r="S387" s="176"/>
      <c r="T387" s="9" t="s">
        <v>1410</v>
      </c>
    </row>
    <row r="388" spans="1:20" hidden="1" x14ac:dyDescent="0.2">
      <c r="A388" s="36">
        <v>387</v>
      </c>
      <c r="B388" s="37" t="s">
        <v>1640</v>
      </c>
      <c r="C388" s="37" t="s">
        <v>95</v>
      </c>
      <c r="D388" s="37" t="s">
        <v>94</v>
      </c>
      <c r="E388" s="37" t="s">
        <v>1005</v>
      </c>
      <c r="F388" s="37" t="s">
        <v>35</v>
      </c>
      <c r="G388" s="37" t="s">
        <v>21</v>
      </c>
      <c r="H388" s="123">
        <v>0</v>
      </c>
      <c r="I388" s="123">
        <v>14696.434923420864</v>
      </c>
      <c r="J388" s="123"/>
      <c r="K388" s="123">
        <v>0</v>
      </c>
      <c r="L388" s="123">
        <v>15286.195187182111</v>
      </c>
      <c r="M388" s="123"/>
      <c r="N388" s="123">
        <v>0</v>
      </c>
      <c r="O388" s="123">
        <v>10163.041704533303</v>
      </c>
      <c r="P388" s="123"/>
      <c r="Q388" s="123">
        <v>0</v>
      </c>
      <c r="R388" s="123">
        <v>28660.987387655372</v>
      </c>
      <c r="S388" s="176"/>
      <c r="T388" s="9" t="s">
        <v>1410</v>
      </c>
    </row>
    <row r="389" spans="1:20" hidden="1" x14ac:dyDescent="0.2">
      <c r="A389" s="36">
        <v>388</v>
      </c>
      <c r="B389" s="37" t="s">
        <v>1655</v>
      </c>
      <c r="C389" s="37" t="s">
        <v>393</v>
      </c>
      <c r="D389" s="37" t="s">
        <v>392</v>
      </c>
      <c r="E389" s="37" t="s">
        <v>2356</v>
      </c>
      <c r="F389" s="37" t="s">
        <v>20</v>
      </c>
      <c r="G389" s="37" t="s">
        <v>5</v>
      </c>
      <c r="H389" s="123">
        <v>0</v>
      </c>
      <c r="I389" s="123">
        <v>15232.454839634825</v>
      </c>
      <c r="J389" s="123"/>
      <c r="K389" s="123">
        <v>0</v>
      </c>
      <c r="L389" s="123">
        <v>16549.529467480555</v>
      </c>
      <c r="M389" s="123"/>
      <c r="N389" s="123">
        <v>0</v>
      </c>
      <c r="O389" s="123">
        <v>10823.328305005063</v>
      </c>
      <c r="P389" s="123"/>
      <c r="Q389" s="123">
        <v>0</v>
      </c>
      <c r="R389" s="123">
        <v>29549.439143407599</v>
      </c>
      <c r="S389" s="176"/>
      <c r="T389" s="9" t="s">
        <v>1411</v>
      </c>
    </row>
    <row r="390" spans="1:20" hidden="1" x14ac:dyDescent="0.2">
      <c r="A390" s="36">
        <v>389</v>
      </c>
      <c r="B390" s="37" t="s">
        <v>774</v>
      </c>
      <c r="C390" s="37" t="s">
        <v>654</v>
      </c>
      <c r="D390" s="37" t="s">
        <v>444</v>
      </c>
      <c r="E390" s="37" t="s">
        <v>1356</v>
      </c>
      <c r="F390" s="37" t="s">
        <v>20</v>
      </c>
      <c r="G390" s="37" t="s">
        <v>5</v>
      </c>
      <c r="H390" s="123">
        <v>0</v>
      </c>
      <c r="I390" s="123">
        <v>15170.26428116661</v>
      </c>
      <c r="J390" s="123"/>
      <c r="K390" s="123">
        <v>0</v>
      </c>
      <c r="L390" s="123">
        <v>15955.856535114608</v>
      </c>
      <c r="M390" s="123"/>
      <c r="N390" s="123">
        <v>0</v>
      </c>
      <c r="O390" s="123">
        <v>11008.851269530131</v>
      </c>
      <c r="P390" s="123"/>
      <c r="Q390" s="123">
        <v>0</v>
      </c>
      <c r="R390" s="123">
        <v>29409.074335469595</v>
      </c>
      <c r="S390" s="176"/>
      <c r="T390" s="9" t="s">
        <v>1410</v>
      </c>
    </row>
    <row r="391" spans="1:20" hidden="1" x14ac:dyDescent="0.2">
      <c r="A391" s="36">
        <v>390</v>
      </c>
      <c r="B391" s="37" t="s">
        <v>1628</v>
      </c>
      <c r="C391" s="37" t="s">
        <v>242</v>
      </c>
      <c r="D391" s="37" t="s">
        <v>241</v>
      </c>
      <c r="E391" s="37" t="s">
        <v>2255</v>
      </c>
      <c r="F391" s="37" t="s">
        <v>20</v>
      </c>
      <c r="G391" s="37" t="s">
        <v>5</v>
      </c>
      <c r="H391" s="123">
        <v>0</v>
      </c>
      <c r="I391" s="123">
        <v>17881.831729637062</v>
      </c>
      <c r="J391" s="123"/>
      <c r="K391" s="123">
        <v>0</v>
      </c>
      <c r="L391" s="123">
        <v>19545.015087397165</v>
      </c>
      <c r="M391" s="123"/>
      <c r="N391" s="123">
        <v>0</v>
      </c>
      <c r="O391" s="123">
        <v>12890.673865471788</v>
      </c>
      <c r="P391" s="123"/>
      <c r="Q391" s="123">
        <v>0</v>
      </c>
      <c r="R391" s="123">
        <v>34320.599638692416</v>
      </c>
      <c r="S391" s="176"/>
      <c r="T391" s="9" t="s">
        <v>1410</v>
      </c>
    </row>
    <row r="392" spans="1:20" hidden="1" x14ac:dyDescent="0.2">
      <c r="A392" s="36">
        <v>391</v>
      </c>
      <c r="B392" s="37" t="s">
        <v>1620</v>
      </c>
      <c r="C392" s="37" t="s">
        <v>242</v>
      </c>
      <c r="D392" s="37" t="s">
        <v>241</v>
      </c>
      <c r="E392" s="37" t="s">
        <v>2239</v>
      </c>
      <c r="F392" s="37" t="s">
        <v>20</v>
      </c>
      <c r="G392" s="37" t="s">
        <v>5</v>
      </c>
      <c r="H392" s="123">
        <v>0</v>
      </c>
      <c r="I392" s="123">
        <v>16904.630202212375</v>
      </c>
      <c r="J392" s="123"/>
      <c r="K392" s="123">
        <v>0</v>
      </c>
      <c r="L392" s="123">
        <v>18484.800167086785</v>
      </c>
      <c r="M392" s="123"/>
      <c r="N392" s="123">
        <v>0</v>
      </c>
      <c r="O392" s="123">
        <v>12170.988236551761</v>
      </c>
      <c r="P392" s="123"/>
      <c r="Q392" s="123">
        <v>0</v>
      </c>
      <c r="R392" s="123">
        <v>32445.056747106213</v>
      </c>
      <c r="S392" s="176"/>
      <c r="T392" s="9" t="s">
        <v>1411</v>
      </c>
    </row>
    <row r="393" spans="1:20" hidden="1" x14ac:dyDescent="0.2">
      <c r="A393" s="36">
        <v>392</v>
      </c>
      <c r="B393" s="37" t="s">
        <v>1485</v>
      </c>
      <c r="C393" s="37" t="s">
        <v>153</v>
      </c>
      <c r="D393" s="37" t="s">
        <v>152</v>
      </c>
      <c r="E393" s="37" t="s">
        <v>1794</v>
      </c>
      <c r="F393" s="37" t="s">
        <v>20</v>
      </c>
      <c r="G393" s="37" t="s">
        <v>5</v>
      </c>
      <c r="H393" s="123">
        <v>0</v>
      </c>
      <c r="I393" s="123">
        <v>15977.175014777764</v>
      </c>
      <c r="J393" s="123"/>
      <c r="K393" s="123">
        <v>0</v>
      </c>
      <c r="L393" s="123">
        <v>17322.527467554912</v>
      </c>
      <c r="M393" s="123"/>
      <c r="N393" s="123">
        <v>0</v>
      </c>
      <c r="O393" s="123">
        <v>11087.93771085162</v>
      </c>
      <c r="P393" s="123"/>
      <c r="Q393" s="123">
        <v>0</v>
      </c>
      <c r="R393" s="123">
        <v>29890.099017646244</v>
      </c>
      <c r="S393" s="176"/>
      <c r="T393" s="9" t="s">
        <v>1409</v>
      </c>
    </row>
    <row r="394" spans="1:20" hidden="1" x14ac:dyDescent="0.2">
      <c r="A394" s="36">
        <v>393</v>
      </c>
      <c r="B394" s="37" t="s">
        <v>1627</v>
      </c>
      <c r="C394" s="37" t="s">
        <v>242</v>
      </c>
      <c r="D394" s="37" t="s">
        <v>241</v>
      </c>
      <c r="E394" s="37" t="s">
        <v>2249</v>
      </c>
      <c r="F394" s="37" t="s">
        <v>20</v>
      </c>
      <c r="G394" s="37" t="s">
        <v>5</v>
      </c>
      <c r="H394" s="123">
        <v>0</v>
      </c>
      <c r="I394" s="123">
        <v>15962.472752567479</v>
      </c>
      <c r="J394" s="123"/>
      <c r="K394" s="123">
        <v>0</v>
      </c>
      <c r="L394" s="123">
        <v>17542.642717441886</v>
      </c>
      <c r="M394" s="123"/>
      <c r="N394" s="123">
        <v>0</v>
      </c>
      <c r="O394" s="123">
        <v>11228.830786906869</v>
      </c>
      <c r="P394" s="123"/>
      <c r="Q394" s="123">
        <v>0</v>
      </c>
      <c r="R394" s="123">
        <v>30636.773954002765</v>
      </c>
      <c r="S394" s="176"/>
      <c r="T394" s="9" t="s">
        <v>1409</v>
      </c>
    </row>
    <row r="395" spans="1:20" hidden="1" x14ac:dyDescent="0.2">
      <c r="A395" s="36">
        <v>394</v>
      </c>
      <c r="B395" s="37" t="s">
        <v>901</v>
      </c>
      <c r="C395" s="37" t="s">
        <v>177</v>
      </c>
      <c r="D395" s="37" t="s">
        <v>176</v>
      </c>
      <c r="E395" s="37" t="s">
        <v>1381</v>
      </c>
      <c r="F395" s="37" t="s">
        <v>20</v>
      </c>
      <c r="G395" s="37" t="s">
        <v>21</v>
      </c>
      <c r="H395" s="123">
        <v>0</v>
      </c>
      <c r="I395" s="123">
        <v>15955.966603561947</v>
      </c>
      <c r="J395" s="123"/>
      <c r="K395" s="123">
        <v>0</v>
      </c>
      <c r="L395" s="123">
        <v>15935.157871036603</v>
      </c>
      <c r="M395" s="123"/>
      <c r="N395" s="123">
        <v>0</v>
      </c>
      <c r="O395" s="123">
        <v>11837.177198221616</v>
      </c>
      <c r="P395" s="123"/>
      <c r="Q395" s="123">
        <v>0</v>
      </c>
      <c r="R395" s="123">
        <v>30047.79762882975</v>
      </c>
      <c r="S395" s="176"/>
      <c r="T395" s="9" t="s">
        <v>1410</v>
      </c>
    </row>
    <row r="396" spans="1:20" hidden="1" x14ac:dyDescent="0.2">
      <c r="A396" s="36">
        <v>395</v>
      </c>
      <c r="B396" s="37" t="s">
        <v>1656</v>
      </c>
      <c r="C396" s="37" t="s">
        <v>393</v>
      </c>
      <c r="D396" s="37" t="s">
        <v>392</v>
      </c>
      <c r="E396" s="37" t="s">
        <v>2357</v>
      </c>
      <c r="F396" s="37" t="s">
        <v>20</v>
      </c>
      <c r="G396" s="37" t="s">
        <v>5</v>
      </c>
      <c r="H396" s="123">
        <v>0</v>
      </c>
      <c r="I396" s="123">
        <v>14592.917976732188</v>
      </c>
      <c r="J396" s="123"/>
      <c r="K396" s="123">
        <v>0</v>
      </c>
      <c r="L396" s="123">
        <v>15909.992604577916</v>
      </c>
      <c r="M396" s="123"/>
      <c r="N396" s="123">
        <v>0</v>
      </c>
      <c r="O396" s="123">
        <v>10183.791442102423</v>
      </c>
      <c r="P396" s="123"/>
      <c r="Q396" s="123">
        <v>0</v>
      </c>
      <c r="R396" s="123">
        <v>28308.80158306277</v>
      </c>
      <c r="S396" s="176"/>
      <c r="T396" s="9" t="s">
        <v>1409</v>
      </c>
    </row>
    <row r="397" spans="1:20" hidden="1" x14ac:dyDescent="0.2">
      <c r="A397" s="36">
        <v>396</v>
      </c>
      <c r="B397" s="37" t="s">
        <v>785</v>
      </c>
      <c r="C397" s="37" t="s">
        <v>655</v>
      </c>
      <c r="D397" s="37" t="s">
        <v>122</v>
      </c>
      <c r="E397" s="37" t="s">
        <v>1357</v>
      </c>
      <c r="F397" s="37" t="s">
        <v>20</v>
      </c>
      <c r="G397" s="37" t="s">
        <v>5</v>
      </c>
      <c r="H397" s="123">
        <v>0</v>
      </c>
      <c r="I397" s="123">
        <v>14473.471311419193</v>
      </c>
      <c r="J397" s="123"/>
      <c r="K397" s="123">
        <v>0</v>
      </c>
      <c r="L397" s="123">
        <v>14976.281673367961</v>
      </c>
      <c r="M397" s="123"/>
      <c r="N397" s="123">
        <v>0</v>
      </c>
      <c r="O397" s="123">
        <v>10517.863473197171</v>
      </c>
      <c r="P397" s="123"/>
      <c r="Q397" s="123">
        <v>0</v>
      </c>
      <c r="R397" s="123">
        <v>28625.631559724883</v>
      </c>
      <c r="S397" s="176"/>
      <c r="T397" s="9" t="s">
        <v>1410</v>
      </c>
    </row>
    <row r="398" spans="1:20" hidden="1" x14ac:dyDescent="0.2">
      <c r="A398" s="36">
        <v>397</v>
      </c>
      <c r="B398" s="37" t="s">
        <v>1551</v>
      </c>
      <c r="C398" s="37" t="s">
        <v>314</v>
      </c>
      <c r="D398" s="37" t="s">
        <v>313</v>
      </c>
      <c r="E398" s="37" t="s">
        <v>2022</v>
      </c>
      <c r="F398" s="37" t="s">
        <v>4</v>
      </c>
      <c r="G398" s="37" t="s">
        <v>21</v>
      </c>
      <c r="H398" s="123">
        <v>0</v>
      </c>
      <c r="I398" s="123">
        <v>12781.857618768991</v>
      </c>
      <c r="J398" s="123"/>
      <c r="K398" s="123">
        <v>0</v>
      </c>
      <c r="L398" s="123">
        <v>12762.716929709703</v>
      </c>
      <c r="M398" s="123"/>
      <c r="N398" s="123">
        <v>0</v>
      </c>
      <c r="O398" s="123">
        <v>9051.2696310734555</v>
      </c>
      <c r="P398" s="123"/>
      <c r="Q398" s="123">
        <v>0</v>
      </c>
      <c r="R398" s="123">
        <v>25147.026679166112</v>
      </c>
      <c r="S398" s="176"/>
      <c r="T398" s="9" t="s">
        <v>1410</v>
      </c>
    </row>
    <row r="399" spans="1:20" hidden="1" x14ac:dyDescent="0.2">
      <c r="A399" s="36">
        <v>398</v>
      </c>
      <c r="B399" s="37" t="s">
        <v>765</v>
      </c>
      <c r="C399" s="37" t="s">
        <v>293</v>
      </c>
      <c r="D399" s="37" t="s">
        <v>292</v>
      </c>
      <c r="E399" s="37" t="s">
        <v>1343</v>
      </c>
      <c r="F399" s="37" t="s">
        <v>20</v>
      </c>
      <c r="G399" s="37" t="s">
        <v>5</v>
      </c>
      <c r="H399" s="123">
        <v>0</v>
      </c>
      <c r="I399" s="123">
        <v>14458.23197111529</v>
      </c>
      <c r="J399" s="123"/>
      <c r="K399" s="123">
        <v>0</v>
      </c>
      <c r="L399" s="123">
        <v>14906.741390977448</v>
      </c>
      <c r="M399" s="123"/>
      <c r="N399" s="123">
        <v>0</v>
      </c>
      <c r="O399" s="123">
        <v>10643.826848370931</v>
      </c>
      <c r="P399" s="123"/>
      <c r="Q399" s="123">
        <v>0</v>
      </c>
      <c r="R399" s="123">
        <v>28054.753316752107</v>
      </c>
      <c r="S399" s="176"/>
      <c r="T399" s="9" t="s">
        <v>1410</v>
      </c>
    </row>
    <row r="400" spans="1:20" hidden="1" x14ac:dyDescent="0.2">
      <c r="A400" s="36">
        <v>399</v>
      </c>
      <c r="B400" s="37" t="s">
        <v>776</v>
      </c>
      <c r="C400" s="37" t="s">
        <v>385</v>
      </c>
      <c r="D400" s="37" t="s">
        <v>384</v>
      </c>
      <c r="E400" s="37" t="s">
        <v>1361</v>
      </c>
      <c r="F400" s="37" t="s">
        <v>20</v>
      </c>
      <c r="G400" s="37" t="s">
        <v>5</v>
      </c>
      <c r="H400" s="123">
        <v>0</v>
      </c>
      <c r="I400" s="123">
        <v>12440.330361665048</v>
      </c>
      <c r="J400" s="123"/>
      <c r="K400" s="123">
        <v>0</v>
      </c>
      <c r="L400" s="123">
        <v>13152.006807246189</v>
      </c>
      <c r="M400" s="123"/>
      <c r="N400" s="123">
        <v>0</v>
      </c>
      <c r="O400" s="123">
        <v>9502.0288807870784</v>
      </c>
      <c r="P400" s="123"/>
      <c r="Q400" s="123">
        <v>0</v>
      </c>
      <c r="R400" s="123">
        <v>24521.135175877975</v>
      </c>
      <c r="S400" s="176"/>
      <c r="T400" s="9" t="s">
        <v>1410</v>
      </c>
    </row>
    <row r="401" spans="1:20" hidden="1" x14ac:dyDescent="0.2">
      <c r="A401" s="36">
        <v>400</v>
      </c>
      <c r="B401" s="37" t="s">
        <v>783</v>
      </c>
      <c r="C401" s="37" t="s">
        <v>620</v>
      </c>
      <c r="D401" s="37" t="s">
        <v>408</v>
      </c>
      <c r="E401" s="37" t="s">
        <v>1332</v>
      </c>
      <c r="F401" s="37" t="s">
        <v>20</v>
      </c>
      <c r="G401" s="37" t="s">
        <v>21</v>
      </c>
      <c r="H401" s="123">
        <v>0</v>
      </c>
      <c r="I401" s="123">
        <v>15002.945365786116</v>
      </c>
      <c r="J401" s="123"/>
      <c r="K401" s="123">
        <v>0</v>
      </c>
      <c r="L401" s="123">
        <v>15227.179535711883</v>
      </c>
      <c r="M401" s="123"/>
      <c r="N401" s="123">
        <v>0</v>
      </c>
      <c r="O401" s="123">
        <v>11739.091352693216</v>
      </c>
      <c r="P401" s="123"/>
      <c r="Q401" s="123">
        <v>0</v>
      </c>
      <c r="R401" s="123">
        <v>29425.726834277284</v>
      </c>
      <c r="S401" s="176"/>
      <c r="T401" s="9" t="s">
        <v>1410</v>
      </c>
    </row>
    <row r="402" spans="1:20" hidden="1" x14ac:dyDescent="0.2">
      <c r="A402" s="36">
        <v>401</v>
      </c>
      <c r="B402" s="37" t="s">
        <v>1546</v>
      </c>
      <c r="C402" s="37" t="s">
        <v>414</v>
      </c>
      <c r="D402" s="37" t="s">
        <v>413</v>
      </c>
      <c r="E402" s="37" t="s">
        <v>2006</v>
      </c>
      <c r="F402" s="37" t="s">
        <v>28</v>
      </c>
      <c r="G402" s="37" t="s">
        <v>5</v>
      </c>
      <c r="H402" s="123">
        <v>0</v>
      </c>
      <c r="I402" s="123">
        <v>14217.13291504068</v>
      </c>
      <c r="J402" s="123"/>
      <c r="K402" s="123">
        <v>0</v>
      </c>
      <c r="L402" s="123">
        <v>14052.722315666633</v>
      </c>
      <c r="M402" s="123"/>
      <c r="N402" s="123">
        <v>0</v>
      </c>
      <c r="O402" s="123">
        <v>11056.548189811483</v>
      </c>
      <c r="P402" s="123"/>
      <c r="Q402" s="123">
        <v>0</v>
      </c>
      <c r="R402" s="123">
        <v>27639.528100130588</v>
      </c>
      <c r="S402" s="176"/>
      <c r="T402" s="9" t="s">
        <v>1410</v>
      </c>
    </row>
    <row r="403" spans="1:20" hidden="1" x14ac:dyDescent="0.2">
      <c r="A403" s="36">
        <v>402</v>
      </c>
      <c r="B403" s="37" t="s">
        <v>771</v>
      </c>
      <c r="C403" s="37" t="s">
        <v>270</v>
      </c>
      <c r="D403" s="37" t="s">
        <v>269</v>
      </c>
      <c r="E403" s="37" t="s">
        <v>1327</v>
      </c>
      <c r="F403" s="37" t="s">
        <v>28</v>
      </c>
      <c r="G403" s="37" t="s">
        <v>17</v>
      </c>
      <c r="H403" s="123">
        <v>0</v>
      </c>
      <c r="I403" s="123">
        <v>6233.987822668877</v>
      </c>
      <c r="J403" s="123"/>
      <c r="K403" s="123">
        <v>0</v>
      </c>
      <c r="L403" s="123">
        <v>6221.7923218669612</v>
      </c>
      <c r="M403" s="123"/>
      <c r="N403" s="123">
        <v>0</v>
      </c>
      <c r="O403" s="123">
        <v>3663.911470062545</v>
      </c>
      <c r="P403" s="123"/>
      <c r="Q403" s="123">
        <v>0</v>
      </c>
      <c r="R403" s="123">
        <v>11735.669095808842</v>
      </c>
      <c r="S403" s="176"/>
      <c r="T403" s="9" t="s">
        <v>1411</v>
      </c>
    </row>
    <row r="404" spans="1:20" hidden="1" x14ac:dyDescent="0.2">
      <c r="A404" s="36">
        <v>403</v>
      </c>
      <c r="B404" s="37" t="s">
        <v>1587</v>
      </c>
      <c r="C404" s="37" t="s">
        <v>125</v>
      </c>
      <c r="D404" s="37" t="s">
        <v>124</v>
      </c>
      <c r="E404" s="37" t="s">
        <v>2128</v>
      </c>
      <c r="F404" s="37" t="s">
        <v>20</v>
      </c>
      <c r="G404" s="37" t="s">
        <v>5</v>
      </c>
      <c r="H404" s="123">
        <v>0</v>
      </c>
      <c r="I404" s="123">
        <v>15990.372965216198</v>
      </c>
      <c r="J404" s="123"/>
      <c r="K404" s="123">
        <v>0</v>
      </c>
      <c r="L404" s="123">
        <v>16640.654695603003</v>
      </c>
      <c r="M404" s="123"/>
      <c r="N404" s="123">
        <v>0</v>
      </c>
      <c r="O404" s="123">
        <v>11864.849227342969</v>
      </c>
      <c r="P404" s="123"/>
      <c r="Q404" s="123">
        <v>0</v>
      </c>
      <c r="R404" s="123">
        <v>31478.648219324605</v>
      </c>
      <c r="S404" s="176"/>
      <c r="T404" s="9" t="s">
        <v>1410</v>
      </c>
    </row>
    <row r="405" spans="1:20" hidden="1" x14ac:dyDescent="0.2">
      <c r="A405" s="36">
        <v>404</v>
      </c>
      <c r="B405" s="37" t="s">
        <v>1626</v>
      </c>
      <c r="C405" s="37" t="s">
        <v>242</v>
      </c>
      <c r="D405" s="37" t="s">
        <v>241</v>
      </c>
      <c r="E405" s="37" t="s">
        <v>2247</v>
      </c>
      <c r="F405" s="37" t="s">
        <v>20</v>
      </c>
      <c r="G405" s="37" t="s">
        <v>5</v>
      </c>
      <c r="H405" s="123">
        <v>0</v>
      </c>
      <c r="I405" s="123">
        <v>17106.993042831353</v>
      </c>
      <c r="J405" s="123"/>
      <c r="K405" s="123">
        <v>0</v>
      </c>
      <c r="L405" s="123">
        <v>18687.16300770576</v>
      </c>
      <c r="M405" s="123"/>
      <c r="N405" s="123">
        <v>0</v>
      </c>
      <c r="O405" s="123">
        <v>12373.351077170739</v>
      </c>
      <c r="P405" s="123"/>
      <c r="Q405" s="123">
        <v>0</v>
      </c>
      <c r="R405" s="123">
        <v>32833.451747106221</v>
      </c>
      <c r="S405" s="176"/>
      <c r="T405" s="9" t="s">
        <v>1411</v>
      </c>
    </row>
    <row r="406" spans="1:20" hidden="1" x14ac:dyDescent="0.2">
      <c r="A406" s="36">
        <v>405</v>
      </c>
      <c r="B406" s="37" t="s">
        <v>1613</v>
      </c>
      <c r="C406" s="37" t="s">
        <v>449</v>
      </c>
      <c r="D406" s="37" t="s">
        <v>448</v>
      </c>
      <c r="E406" s="37" t="s">
        <v>2202</v>
      </c>
      <c r="F406" s="37" t="s">
        <v>20</v>
      </c>
      <c r="G406" s="37" t="s">
        <v>5</v>
      </c>
      <c r="H406" s="123">
        <v>0</v>
      </c>
      <c r="I406" s="123">
        <v>19391.639551099062</v>
      </c>
      <c r="J406" s="123"/>
      <c r="K406" s="123">
        <v>0</v>
      </c>
      <c r="L406" s="123">
        <v>19794.332580802864</v>
      </c>
      <c r="M406" s="123"/>
      <c r="N406" s="123">
        <v>0</v>
      </c>
      <c r="O406" s="123">
        <v>12670.109895620359</v>
      </c>
      <c r="P406" s="123"/>
      <c r="Q406" s="123">
        <v>0</v>
      </c>
      <c r="R406" s="123">
        <v>37350.236939371898</v>
      </c>
      <c r="S406" s="176"/>
      <c r="T406" s="9" t="s">
        <v>1409</v>
      </c>
    </row>
    <row r="407" spans="1:20" hidden="1" x14ac:dyDescent="0.2">
      <c r="A407" s="36">
        <v>406</v>
      </c>
      <c r="B407" s="37" t="s">
        <v>1571</v>
      </c>
      <c r="C407" s="37" t="s">
        <v>671</v>
      </c>
      <c r="D407" s="37" t="s">
        <v>486</v>
      </c>
      <c r="E407" s="37" t="s">
        <v>2075</v>
      </c>
      <c r="F407" s="37" t="s">
        <v>4</v>
      </c>
      <c r="G407" s="37" t="s">
        <v>5</v>
      </c>
      <c r="H407" s="123">
        <v>0</v>
      </c>
      <c r="I407" s="123">
        <v>11011.267103336777</v>
      </c>
      <c r="J407" s="123"/>
      <c r="K407" s="123">
        <v>0</v>
      </c>
      <c r="L407" s="123">
        <v>11419.926086361609</v>
      </c>
      <c r="M407" s="123"/>
      <c r="N407" s="123">
        <v>0</v>
      </c>
      <c r="O407" s="123">
        <v>7826.4164075331382</v>
      </c>
      <c r="P407" s="123"/>
      <c r="Q407" s="123">
        <v>0</v>
      </c>
      <c r="R407" s="123">
        <v>21602.784704694353</v>
      </c>
      <c r="S407" s="176"/>
      <c r="T407" s="9" t="s">
        <v>1409</v>
      </c>
    </row>
    <row r="408" spans="1:20" hidden="1" x14ac:dyDescent="0.2">
      <c r="A408" s="36">
        <v>407</v>
      </c>
      <c r="B408" s="37" t="s">
        <v>806</v>
      </c>
      <c r="C408" s="37" t="s">
        <v>250</v>
      </c>
      <c r="D408" s="37" t="s">
        <v>249</v>
      </c>
      <c r="E408" s="37" t="s">
        <v>1379</v>
      </c>
      <c r="F408" s="37" t="s">
        <v>20</v>
      </c>
      <c r="G408" s="37" t="s">
        <v>21</v>
      </c>
      <c r="H408" s="123">
        <v>0</v>
      </c>
      <c r="I408" s="123">
        <v>14226.117736788176</v>
      </c>
      <c r="J408" s="123"/>
      <c r="K408" s="123">
        <v>0</v>
      </c>
      <c r="L408" s="123">
        <v>13348.580227984467</v>
      </c>
      <c r="M408" s="123"/>
      <c r="N408" s="123">
        <v>0</v>
      </c>
      <c r="O408" s="123">
        <v>9595.7337106977338</v>
      </c>
      <c r="P408" s="123"/>
      <c r="Q408" s="123">
        <v>0</v>
      </c>
      <c r="R408" s="123">
        <v>27760.846151568447</v>
      </c>
      <c r="S408" s="176"/>
      <c r="T408" s="9" t="s">
        <v>1410</v>
      </c>
    </row>
    <row r="409" spans="1:20" hidden="1" x14ac:dyDescent="0.2">
      <c r="A409" s="36">
        <v>408</v>
      </c>
      <c r="B409" s="37" t="s">
        <v>881</v>
      </c>
      <c r="C409" s="37" t="s">
        <v>153</v>
      </c>
      <c r="D409" s="37" t="s">
        <v>152</v>
      </c>
      <c r="E409" s="37" t="s">
        <v>1330</v>
      </c>
      <c r="F409" s="37" t="s">
        <v>20</v>
      </c>
      <c r="G409" s="37" t="s">
        <v>5</v>
      </c>
      <c r="H409" s="123">
        <v>0</v>
      </c>
      <c r="I409" s="123">
        <v>15658.965169548086</v>
      </c>
      <c r="J409" s="123"/>
      <c r="K409" s="123">
        <v>0</v>
      </c>
      <c r="L409" s="123">
        <v>16586.209088224288</v>
      </c>
      <c r="M409" s="123"/>
      <c r="N409" s="123">
        <v>0</v>
      </c>
      <c r="O409" s="123">
        <v>12351.380712963703</v>
      </c>
      <c r="P409" s="123"/>
      <c r="Q409" s="123">
        <v>0</v>
      </c>
      <c r="R409" s="123">
        <v>29294.792039190561</v>
      </c>
      <c r="S409" s="176"/>
      <c r="T409" s="9" t="s">
        <v>1410</v>
      </c>
    </row>
    <row r="410" spans="1:20" hidden="1" x14ac:dyDescent="0.2">
      <c r="A410" s="36">
        <v>409</v>
      </c>
      <c r="B410" s="37" t="s">
        <v>788</v>
      </c>
      <c r="C410" s="37" t="s">
        <v>385</v>
      </c>
      <c r="D410" s="37" t="s">
        <v>384</v>
      </c>
      <c r="E410" s="37" t="s">
        <v>1362</v>
      </c>
      <c r="F410" s="37" t="s">
        <v>20</v>
      </c>
      <c r="G410" s="37" t="s">
        <v>5</v>
      </c>
      <c r="H410" s="123">
        <v>0</v>
      </c>
      <c r="I410" s="123">
        <v>14123.564129895143</v>
      </c>
      <c r="J410" s="123"/>
      <c r="K410" s="123">
        <v>0</v>
      </c>
      <c r="L410" s="123">
        <v>14847.043855299718</v>
      </c>
      <c r="M410" s="123"/>
      <c r="N410" s="123">
        <v>0</v>
      </c>
      <c r="O410" s="123">
        <v>11158.507050410457</v>
      </c>
      <c r="P410" s="123"/>
      <c r="Q410" s="123">
        <v>0</v>
      </c>
      <c r="R410" s="123">
        <v>27838.957256436315</v>
      </c>
      <c r="S410" s="176"/>
      <c r="T410" s="9" t="s">
        <v>1410</v>
      </c>
    </row>
    <row r="411" spans="1:20" hidden="1" x14ac:dyDescent="0.2">
      <c r="A411" s="36">
        <v>410</v>
      </c>
      <c r="B411" s="37" t="s">
        <v>1506</v>
      </c>
      <c r="C411" s="37" t="s">
        <v>99</v>
      </c>
      <c r="D411" s="37" t="s">
        <v>98</v>
      </c>
      <c r="E411" s="37" t="s">
        <v>1847</v>
      </c>
      <c r="F411" s="37" t="s">
        <v>16</v>
      </c>
      <c r="G411" s="37" t="s">
        <v>17</v>
      </c>
      <c r="H411" s="123">
        <v>0</v>
      </c>
      <c r="I411" s="123">
        <v>18110.323245335476</v>
      </c>
      <c r="J411" s="123"/>
      <c r="K411" s="123">
        <v>0</v>
      </c>
      <c r="L411" s="123">
        <v>16111.836556258279</v>
      </c>
      <c r="M411" s="123"/>
      <c r="N411" s="123">
        <v>0</v>
      </c>
      <c r="O411" s="123">
        <v>13524.982494865488</v>
      </c>
      <c r="P411" s="123"/>
      <c r="Q411" s="123">
        <v>0</v>
      </c>
      <c r="R411" s="123">
        <v>35536.257375229725</v>
      </c>
      <c r="S411" s="176"/>
      <c r="T411" s="9" t="s">
        <v>1411</v>
      </c>
    </row>
    <row r="412" spans="1:20" hidden="1" x14ac:dyDescent="0.2">
      <c r="A412" s="36">
        <v>411</v>
      </c>
      <c r="B412" s="37" t="s">
        <v>759</v>
      </c>
      <c r="C412" s="37" t="s">
        <v>449</v>
      </c>
      <c r="D412" s="37" t="s">
        <v>448</v>
      </c>
      <c r="E412" s="37" t="s">
        <v>1318</v>
      </c>
      <c r="F412" s="37" t="s">
        <v>20</v>
      </c>
      <c r="G412" s="37" t="s">
        <v>5</v>
      </c>
      <c r="H412" s="123">
        <v>0</v>
      </c>
      <c r="I412" s="123">
        <v>22581.837258680745</v>
      </c>
      <c r="J412" s="123"/>
      <c r="K412" s="123">
        <v>0</v>
      </c>
      <c r="L412" s="123">
        <v>23010.838336134791</v>
      </c>
      <c r="M412" s="123"/>
      <c r="N412" s="123">
        <v>0</v>
      </c>
      <c r="O412" s="123">
        <v>15372.713695115401</v>
      </c>
      <c r="P412" s="123"/>
      <c r="Q412" s="123">
        <v>0</v>
      </c>
      <c r="R412" s="123">
        <v>43494.87674394498</v>
      </c>
      <c r="S412" s="176"/>
      <c r="T412" s="9" t="s">
        <v>1410</v>
      </c>
    </row>
    <row r="413" spans="1:20" hidden="1" x14ac:dyDescent="0.2">
      <c r="A413" s="36">
        <v>412</v>
      </c>
      <c r="B413" s="37" t="s">
        <v>781</v>
      </c>
      <c r="C413" s="37" t="s">
        <v>33</v>
      </c>
      <c r="D413" s="37" t="s">
        <v>32</v>
      </c>
      <c r="E413" s="37" t="s">
        <v>1380</v>
      </c>
      <c r="F413" s="37" t="s">
        <v>20</v>
      </c>
      <c r="G413" s="37" t="s">
        <v>21</v>
      </c>
      <c r="H413" s="123">
        <v>0</v>
      </c>
      <c r="I413" s="123">
        <v>21230.076668439571</v>
      </c>
      <c r="J413" s="123"/>
      <c r="K413" s="123">
        <v>0</v>
      </c>
      <c r="L413" s="123">
        <v>21622.369791933561</v>
      </c>
      <c r="M413" s="123"/>
      <c r="N413" s="123">
        <v>0</v>
      </c>
      <c r="O413" s="123">
        <v>16956.182455291284</v>
      </c>
      <c r="P413" s="123"/>
      <c r="Q413" s="123">
        <v>0</v>
      </c>
      <c r="R413" s="123">
        <v>40636.914352593551</v>
      </c>
      <c r="S413" s="176"/>
      <c r="T413" s="9" t="s">
        <v>1410</v>
      </c>
    </row>
    <row r="414" spans="1:20" hidden="1" x14ac:dyDescent="0.2">
      <c r="A414" s="36">
        <v>413</v>
      </c>
      <c r="B414" s="37" t="s">
        <v>1484</v>
      </c>
      <c r="C414" s="37" t="s">
        <v>504</v>
      </c>
      <c r="D414" s="37" t="s">
        <v>503</v>
      </c>
      <c r="E414" s="37" t="s">
        <v>1788</v>
      </c>
      <c r="F414" s="37" t="s">
        <v>68</v>
      </c>
      <c r="G414" s="37" t="s">
        <v>5</v>
      </c>
      <c r="H414" s="123">
        <v>0</v>
      </c>
      <c r="I414" s="123">
        <v>14304.371859842544</v>
      </c>
      <c r="J414" s="123"/>
      <c r="K414" s="123">
        <v>0</v>
      </c>
      <c r="L414" s="123">
        <v>14718.61439542484</v>
      </c>
      <c r="M414" s="123"/>
      <c r="N414" s="123">
        <v>0</v>
      </c>
      <c r="O414" s="123">
        <v>9519.5211712715409</v>
      </c>
      <c r="P414" s="123"/>
      <c r="Q414" s="123">
        <v>0</v>
      </c>
      <c r="R414" s="123">
        <v>28086.634146800836</v>
      </c>
      <c r="S414" s="176"/>
      <c r="T414" s="9" t="s">
        <v>1409</v>
      </c>
    </row>
    <row r="415" spans="1:20" hidden="1" x14ac:dyDescent="0.2">
      <c r="A415" s="36">
        <v>414</v>
      </c>
      <c r="B415" s="37" t="s">
        <v>1530</v>
      </c>
      <c r="C415" s="37" t="s">
        <v>240</v>
      </c>
      <c r="D415" s="37" t="s">
        <v>239</v>
      </c>
      <c r="E415" s="37" t="s">
        <v>1962</v>
      </c>
      <c r="F415" s="37" t="s">
        <v>28</v>
      </c>
      <c r="G415" s="37" t="s">
        <v>5</v>
      </c>
      <c r="H415" s="123">
        <v>0</v>
      </c>
      <c r="I415" s="123">
        <v>16751.931335088902</v>
      </c>
      <c r="J415" s="123"/>
      <c r="K415" s="123">
        <v>0</v>
      </c>
      <c r="L415" s="123">
        <v>15179.092025879516</v>
      </c>
      <c r="M415" s="123"/>
      <c r="N415" s="123">
        <v>0</v>
      </c>
      <c r="O415" s="123">
        <v>10219.046755191048</v>
      </c>
      <c r="P415" s="123"/>
      <c r="Q415" s="123">
        <v>0</v>
      </c>
      <c r="R415" s="123">
        <v>32884.878807346271</v>
      </c>
      <c r="S415" s="176"/>
      <c r="T415" s="9" t="s">
        <v>1410</v>
      </c>
    </row>
    <row r="416" spans="1:20" hidden="1" x14ac:dyDescent="0.2">
      <c r="A416" s="36">
        <v>415</v>
      </c>
      <c r="B416" s="37" t="s">
        <v>892</v>
      </c>
      <c r="C416" s="37" t="s">
        <v>133</v>
      </c>
      <c r="D416" s="37" t="s">
        <v>132</v>
      </c>
      <c r="E416" s="37" t="s">
        <v>1370</v>
      </c>
      <c r="F416" s="37" t="s">
        <v>4</v>
      </c>
      <c r="G416" s="37" t="s">
        <v>21</v>
      </c>
      <c r="H416" s="123">
        <v>0</v>
      </c>
      <c r="I416" s="123">
        <v>14377.494024290554</v>
      </c>
      <c r="J416" s="123"/>
      <c r="K416" s="123">
        <v>0</v>
      </c>
      <c r="L416" s="123">
        <v>14141.01866514116</v>
      </c>
      <c r="M416" s="123"/>
      <c r="N416" s="123">
        <v>0</v>
      </c>
      <c r="O416" s="123">
        <v>11101.695473942913</v>
      </c>
      <c r="P416" s="123"/>
      <c r="Q416" s="123">
        <v>0</v>
      </c>
      <c r="R416" s="123">
        <v>27963.650777484156</v>
      </c>
      <c r="S416" s="176"/>
      <c r="T416" s="9" t="s">
        <v>1411</v>
      </c>
    </row>
    <row r="417" spans="1:20" hidden="1" x14ac:dyDescent="0.2">
      <c r="A417" s="36">
        <v>416</v>
      </c>
      <c r="B417" s="37" t="s">
        <v>1582</v>
      </c>
      <c r="C417" s="37" t="s">
        <v>125</v>
      </c>
      <c r="D417" s="37" t="s">
        <v>124</v>
      </c>
      <c r="E417" s="37" t="s">
        <v>2111</v>
      </c>
      <c r="F417" s="37" t="s">
        <v>20</v>
      </c>
      <c r="G417" s="37" t="s">
        <v>5</v>
      </c>
      <c r="H417" s="123">
        <v>0</v>
      </c>
      <c r="I417" s="123">
        <v>16339.16171492441</v>
      </c>
      <c r="J417" s="123"/>
      <c r="K417" s="123">
        <v>0</v>
      </c>
      <c r="L417" s="123">
        <v>16998.750576928931</v>
      </c>
      <c r="M417" s="123"/>
      <c r="N417" s="123">
        <v>0</v>
      </c>
      <c r="O417" s="123">
        <v>12150.523982012148</v>
      </c>
      <c r="P417" s="123"/>
      <c r="Q417" s="123">
        <v>0</v>
      </c>
      <c r="R417" s="123">
        <v>32165.273752000194</v>
      </c>
      <c r="S417" s="176"/>
      <c r="T417" s="9" t="s">
        <v>1410</v>
      </c>
    </row>
    <row r="418" spans="1:20" hidden="1" x14ac:dyDescent="0.2">
      <c r="A418" s="36">
        <v>417</v>
      </c>
      <c r="B418" s="37" t="s">
        <v>1584</v>
      </c>
      <c r="C418" s="37" t="s">
        <v>125</v>
      </c>
      <c r="D418" s="37" t="s">
        <v>124</v>
      </c>
      <c r="E418" s="37" t="s">
        <v>2117</v>
      </c>
      <c r="F418" s="37" t="s">
        <v>20</v>
      </c>
      <c r="G418" s="37" t="s">
        <v>5</v>
      </c>
      <c r="H418" s="123">
        <v>0</v>
      </c>
      <c r="I418" s="123">
        <v>12925.411614358874</v>
      </c>
      <c r="J418" s="123"/>
      <c r="K418" s="123">
        <v>0</v>
      </c>
      <c r="L418" s="123">
        <v>13575.548391732047</v>
      </c>
      <c r="M418" s="123"/>
      <c r="N418" s="123">
        <v>0</v>
      </c>
      <c r="O418" s="123">
        <v>8801.5528279514729</v>
      </c>
      <c r="P418" s="123"/>
      <c r="Q418" s="123">
        <v>0</v>
      </c>
      <c r="R418" s="123">
        <v>25444.965304026879</v>
      </c>
      <c r="S418" s="176"/>
      <c r="T418" s="9" t="s">
        <v>1411</v>
      </c>
    </row>
    <row r="419" spans="1:20" hidden="1" x14ac:dyDescent="0.2">
      <c r="A419" s="36">
        <v>418</v>
      </c>
      <c r="B419" s="37" t="s">
        <v>1586</v>
      </c>
      <c r="C419" s="37" t="s">
        <v>314</v>
      </c>
      <c r="D419" s="37" t="s">
        <v>313</v>
      </c>
      <c r="E419" s="37" t="s">
        <v>2124</v>
      </c>
      <c r="F419" s="37" t="s">
        <v>4</v>
      </c>
      <c r="G419" s="37" t="s">
        <v>21</v>
      </c>
      <c r="H419" s="123">
        <v>0</v>
      </c>
      <c r="I419" s="123">
        <v>7603.6722809880266</v>
      </c>
      <c r="J419" s="123"/>
      <c r="K419" s="123">
        <v>0</v>
      </c>
      <c r="L419" s="123">
        <v>7589.2086198016805</v>
      </c>
      <c r="M419" s="123"/>
      <c r="N419" s="123">
        <v>0</v>
      </c>
      <c r="O419" s="123">
        <v>4813.1668957540523</v>
      </c>
      <c r="P419" s="123"/>
      <c r="Q419" s="123">
        <v>0</v>
      </c>
      <c r="R419" s="123">
        <v>14959.464845615845</v>
      </c>
      <c r="S419" s="176"/>
      <c r="T419" s="9" t="s">
        <v>1409</v>
      </c>
    </row>
    <row r="420" spans="1:20" hidden="1" x14ac:dyDescent="0.2">
      <c r="A420" s="36">
        <v>419</v>
      </c>
      <c r="B420" s="37" t="s">
        <v>1525</v>
      </c>
      <c r="C420" s="37" t="s">
        <v>58</v>
      </c>
      <c r="D420" s="37" t="s">
        <v>57</v>
      </c>
      <c r="E420" s="37" t="s">
        <v>1938</v>
      </c>
      <c r="F420" s="37" t="s">
        <v>28</v>
      </c>
      <c r="G420" s="37" t="s">
        <v>5</v>
      </c>
      <c r="H420" s="123">
        <v>0</v>
      </c>
      <c r="I420" s="123">
        <v>14232.60761606957</v>
      </c>
      <c r="J420" s="123"/>
      <c r="K420" s="123">
        <v>0</v>
      </c>
      <c r="L420" s="123">
        <v>14397.398238575317</v>
      </c>
      <c r="M420" s="123"/>
      <c r="N420" s="123">
        <v>0</v>
      </c>
      <c r="O420" s="123">
        <v>10490.450199170251</v>
      </c>
      <c r="P420" s="123"/>
      <c r="Q420" s="123">
        <v>0</v>
      </c>
      <c r="R420" s="123">
        <v>28274.64061615997</v>
      </c>
      <c r="S420" s="176"/>
      <c r="T420" s="9" t="s">
        <v>1411</v>
      </c>
    </row>
    <row r="421" spans="1:20" hidden="1" x14ac:dyDescent="0.2">
      <c r="A421" s="36">
        <v>420</v>
      </c>
      <c r="B421" s="37" t="s">
        <v>1543</v>
      </c>
      <c r="C421" s="37" t="s">
        <v>42</v>
      </c>
      <c r="D421" s="37" t="s">
        <v>41</v>
      </c>
      <c r="E421" s="37" t="s">
        <v>1997</v>
      </c>
      <c r="F421" s="37" t="s">
        <v>20</v>
      </c>
      <c r="G421" s="37" t="s">
        <v>5</v>
      </c>
      <c r="H421" s="123">
        <v>0</v>
      </c>
      <c r="I421" s="123">
        <v>16826.53600739154</v>
      </c>
      <c r="J421" s="123"/>
      <c r="K421" s="123">
        <v>0</v>
      </c>
      <c r="L421" s="123">
        <v>17612.33044890175</v>
      </c>
      <c r="M421" s="123"/>
      <c r="N421" s="123">
        <v>0</v>
      </c>
      <c r="O421" s="123">
        <v>12411.406297034164</v>
      </c>
      <c r="P421" s="123"/>
      <c r="Q421" s="123">
        <v>0</v>
      </c>
      <c r="R421" s="123">
        <v>32813.427868014245</v>
      </c>
      <c r="S421" s="176"/>
      <c r="T421" s="9" t="s">
        <v>1411</v>
      </c>
    </row>
    <row r="422" spans="1:20" hidden="1" x14ac:dyDescent="0.2">
      <c r="A422" s="36">
        <v>421</v>
      </c>
      <c r="B422" s="37" t="s">
        <v>1555</v>
      </c>
      <c r="C422" s="37" t="s">
        <v>121</v>
      </c>
      <c r="D422" s="37" t="s">
        <v>120</v>
      </c>
      <c r="E422" s="37" t="s">
        <v>2027</v>
      </c>
      <c r="F422" s="37" t="s">
        <v>20</v>
      </c>
      <c r="G422" s="37" t="s">
        <v>5</v>
      </c>
      <c r="H422" s="123">
        <v>0</v>
      </c>
      <c r="I422" s="123">
        <v>19263.155469180674</v>
      </c>
      <c r="J422" s="123"/>
      <c r="K422" s="123">
        <v>0</v>
      </c>
      <c r="L422" s="123">
        <v>20876.921270904346</v>
      </c>
      <c r="M422" s="123"/>
      <c r="N422" s="123">
        <v>0</v>
      </c>
      <c r="O422" s="123">
        <v>14438.018180491063</v>
      </c>
      <c r="P422" s="123"/>
      <c r="Q422" s="123">
        <v>0</v>
      </c>
      <c r="R422" s="123">
        <v>37220.268997550898</v>
      </c>
      <c r="S422" s="176"/>
      <c r="T422" s="9" t="s">
        <v>1411</v>
      </c>
    </row>
    <row r="423" spans="1:20" hidden="1" x14ac:dyDescent="0.2">
      <c r="A423" s="36">
        <v>422</v>
      </c>
      <c r="B423" s="37" t="s">
        <v>814</v>
      </c>
      <c r="C423" s="37" t="s">
        <v>29</v>
      </c>
      <c r="D423" s="37" t="s">
        <v>27</v>
      </c>
      <c r="E423" s="37" t="s">
        <v>1480</v>
      </c>
      <c r="F423" s="37" t="s">
        <v>28</v>
      </c>
      <c r="G423" s="37" t="s">
        <v>5</v>
      </c>
      <c r="H423" s="123">
        <v>0</v>
      </c>
      <c r="I423" s="123">
        <v>12996.703305921628</v>
      </c>
      <c r="J423" s="123"/>
      <c r="K423" s="123">
        <v>0</v>
      </c>
      <c r="L423" s="123">
        <v>13728.779181715538</v>
      </c>
      <c r="M423" s="123"/>
      <c r="N423" s="123">
        <v>0</v>
      </c>
      <c r="O423" s="123">
        <v>10637.792547475437</v>
      </c>
      <c r="P423" s="123"/>
      <c r="Q423" s="123">
        <v>0</v>
      </c>
      <c r="R423" s="123">
        <v>25607.274556624321</v>
      </c>
      <c r="S423" s="176"/>
      <c r="T423" s="9" t="s">
        <v>1410</v>
      </c>
    </row>
    <row r="424" spans="1:20" hidden="1" x14ac:dyDescent="0.2">
      <c r="A424" s="36">
        <v>423</v>
      </c>
      <c r="B424" s="37" t="s">
        <v>1577</v>
      </c>
      <c r="C424" s="37" t="s">
        <v>125</v>
      </c>
      <c r="D424" s="37" t="s">
        <v>124</v>
      </c>
      <c r="E424" s="37" t="s">
        <v>2092</v>
      </c>
      <c r="F424" s="37" t="s">
        <v>20</v>
      </c>
      <c r="G424" s="37" t="s">
        <v>5</v>
      </c>
      <c r="H424" s="123">
        <v>0</v>
      </c>
      <c r="I424" s="123">
        <v>15753.337312600032</v>
      </c>
      <c r="J424" s="123"/>
      <c r="K424" s="123">
        <v>0</v>
      </c>
      <c r="L424" s="123">
        <v>16412.952007814896</v>
      </c>
      <c r="M424" s="123"/>
      <c r="N424" s="123">
        <v>0</v>
      </c>
      <c r="O424" s="123">
        <v>11564.5225342828</v>
      </c>
      <c r="P424" s="123"/>
      <c r="Q424" s="123">
        <v>0</v>
      </c>
      <c r="R424" s="123">
        <v>31012.019833584418</v>
      </c>
      <c r="S424" s="176"/>
      <c r="T424" s="9" t="s">
        <v>1410</v>
      </c>
    </row>
    <row r="425" spans="1:20" hidden="1" x14ac:dyDescent="0.2">
      <c r="A425" s="36">
        <v>424</v>
      </c>
      <c r="B425" s="37" t="s">
        <v>1549</v>
      </c>
      <c r="C425" s="37" t="s">
        <v>314</v>
      </c>
      <c r="D425" s="37" t="s">
        <v>313</v>
      </c>
      <c r="E425" s="37" t="s">
        <v>2019</v>
      </c>
      <c r="F425" s="37" t="s">
        <v>4</v>
      </c>
      <c r="G425" s="37" t="s">
        <v>21</v>
      </c>
      <c r="H425" s="123">
        <v>0</v>
      </c>
      <c r="I425" s="123">
        <v>15551.212318380127</v>
      </c>
      <c r="J425" s="123"/>
      <c r="K425" s="123">
        <v>0</v>
      </c>
      <c r="L425" s="123">
        <v>15536.748657193782</v>
      </c>
      <c r="M425" s="123"/>
      <c r="N425" s="123">
        <v>0</v>
      </c>
      <c r="O425" s="123">
        <v>12760.706933146153</v>
      </c>
      <c r="P425" s="123"/>
      <c r="Q425" s="123">
        <v>0</v>
      </c>
      <c r="R425" s="123">
        <v>30595.455115181063</v>
      </c>
      <c r="S425" s="176"/>
      <c r="T425" s="9" t="s">
        <v>1411</v>
      </c>
    </row>
    <row r="426" spans="1:20" hidden="1" x14ac:dyDescent="0.2">
      <c r="A426" s="36">
        <v>425</v>
      </c>
      <c r="B426" s="37" t="s">
        <v>1512</v>
      </c>
      <c r="C426" s="37" t="s">
        <v>85</v>
      </c>
      <c r="D426" s="37" t="s">
        <v>84</v>
      </c>
      <c r="E426" s="37" t="s">
        <v>1867</v>
      </c>
      <c r="F426" s="37" t="s">
        <v>68</v>
      </c>
      <c r="G426" s="37" t="s">
        <v>5</v>
      </c>
      <c r="H426" s="123">
        <v>0</v>
      </c>
      <c r="I426" s="123">
        <v>14336.097683693853</v>
      </c>
      <c r="J426" s="123"/>
      <c r="K426" s="123">
        <v>0</v>
      </c>
      <c r="L426" s="123">
        <v>15365.652908288626</v>
      </c>
      <c r="M426" s="123"/>
      <c r="N426" s="123">
        <v>0</v>
      </c>
      <c r="O426" s="123">
        <v>9938.0046410028699</v>
      </c>
      <c r="P426" s="123"/>
      <c r="Q426" s="123">
        <v>0</v>
      </c>
      <c r="R426" s="123">
        <v>27915.249409688673</v>
      </c>
      <c r="S426" s="176"/>
      <c r="T426" s="9" t="s">
        <v>1409</v>
      </c>
    </row>
    <row r="427" spans="1:20" hidden="1" x14ac:dyDescent="0.2">
      <c r="A427" s="36">
        <v>426</v>
      </c>
      <c r="B427" s="37" t="s">
        <v>1515</v>
      </c>
      <c r="C427" s="37" t="s">
        <v>175</v>
      </c>
      <c r="D427" s="37" t="s">
        <v>174</v>
      </c>
      <c r="E427" s="37" t="s">
        <v>1876</v>
      </c>
      <c r="F427" s="37" t="s">
        <v>20</v>
      </c>
      <c r="G427" s="37" t="s">
        <v>5</v>
      </c>
      <c r="H427" s="123">
        <v>0</v>
      </c>
      <c r="I427" s="123">
        <v>17000.959386702874</v>
      </c>
      <c r="J427" s="123"/>
      <c r="K427" s="123">
        <v>0</v>
      </c>
      <c r="L427" s="123">
        <v>17479.179110716592</v>
      </c>
      <c r="M427" s="123"/>
      <c r="N427" s="123">
        <v>0</v>
      </c>
      <c r="O427" s="123">
        <v>12076.75549351</v>
      </c>
      <c r="P427" s="123"/>
      <c r="Q427" s="123">
        <v>0</v>
      </c>
      <c r="R427" s="123">
        <v>33367.782988281731</v>
      </c>
      <c r="S427" s="176"/>
      <c r="T427" s="9" t="s">
        <v>1411</v>
      </c>
    </row>
    <row r="428" spans="1:20" hidden="1" x14ac:dyDescent="0.2">
      <c r="A428" s="36">
        <v>427</v>
      </c>
      <c r="B428" s="37" t="s">
        <v>786</v>
      </c>
      <c r="C428" s="37" t="s">
        <v>314</v>
      </c>
      <c r="D428" s="37" t="s">
        <v>313</v>
      </c>
      <c r="E428" s="37" t="s">
        <v>1378</v>
      </c>
      <c r="F428" s="37" t="s">
        <v>4</v>
      </c>
      <c r="G428" s="37" t="s">
        <v>21</v>
      </c>
      <c r="H428" s="123">
        <v>0</v>
      </c>
      <c r="I428" s="123">
        <v>15741.873139712136</v>
      </c>
      <c r="J428" s="123"/>
      <c r="K428" s="123">
        <v>0</v>
      </c>
      <c r="L428" s="123">
        <v>15721.568175118564</v>
      </c>
      <c r="M428" s="123"/>
      <c r="N428" s="123">
        <v>0</v>
      </c>
      <c r="O428" s="123">
        <v>11777.265769626436</v>
      </c>
      <c r="P428" s="123"/>
      <c r="Q428" s="123">
        <v>0</v>
      </c>
      <c r="R428" s="123">
        <v>30970.561215069654</v>
      </c>
      <c r="S428" s="176"/>
      <c r="T428" s="9" t="s">
        <v>1410</v>
      </c>
    </row>
    <row r="429" spans="1:20" hidden="1" x14ac:dyDescent="0.2">
      <c r="A429" s="36">
        <v>428</v>
      </c>
      <c r="B429" s="37" t="s">
        <v>797</v>
      </c>
      <c r="C429" s="37" t="s">
        <v>248</v>
      </c>
      <c r="D429" s="37" t="s">
        <v>247</v>
      </c>
      <c r="E429" s="37" t="s">
        <v>1336</v>
      </c>
      <c r="F429" s="37" t="s">
        <v>35</v>
      </c>
      <c r="G429" s="37" t="s">
        <v>5</v>
      </c>
      <c r="H429" s="123">
        <v>0</v>
      </c>
      <c r="I429" s="123">
        <v>23368.668020136618</v>
      </c>
      <c r="J429" s="123"/>
      <c r="K429" s="123">
        <v>0</v>
      </c>
      <c r="L429" s="123">
        <v>24866.788416573352</v>
      </c>
      <c r="M429" s="123"/>
      <c r="N429" s="123">
        <v>0</v>
      </c>
      <c r="O429" s="123">
        <v>18393.929619260922</v>
      </c>
      <c r="P429" s="123"/>
      <c r="Q429" s="123">
        <v>0</v>
      </c>
      <c r="R429" s="123">
        <v>46129.750671749687</v>
      </c>
      <c r="S429" s="176"/>
      <c r="T429" s="9" t="s">
        <v>1410</v>
      </c>
    </row>
    <row r="430" spans="1:20" hidden="1" x14ac:dyDescent="0.2">
      <c r="A430" s="36">
        <v>429</v>
      </c>
      <c r="B430" s="37" t="s">
        <v>763</v>
      </c>
      <c r="C430" s="37" t="s">
        <v>314</v>
      </c>
      <c r="D430" s="37" t="s">
        <v>313</v>
      </c>
      <c r="E430" s="37" t="s">
        <v>1367</v>
      </c>
      <c r="F430" s="37" t="s">
        <v>4</v>
      </c>
      <c r="G430" s="37" t="s">
        <v>21</v>
      </c>
      <c r="H430" s="123">
        <v>0</v>
      </c>
      <c r="I430" s="123">
        <v>16741.070874404468</v>
      </c>
      <c r="J430" s="123"/>
      <c r="K430" s="123">
        <v>0</v>
      </c>
      <c r="L430" s="123">
        <v>16719.753901369495</v>
      </c>
      <c r="M430" s="123"/>
      <c r="N430" s="123">
        <v>0</v>
      </c>
      <c r="O430" s="123">
        <v>12573.049807597536</v>
      </c>
      <c r="P430" s="123"/>
      <c r="Q430" s="123">
        <v>0</v>
      </c>
      <c r="R430" s="123">
        <v>32936.382838303347</v>
      </c>
      <c r="S430" s="176"/>
      <c r="T430" s="9" t="s">
        <v>1410</v>
      </c>
    </row>
    <row r="431" spans="1:20" hidden="1" x14ac:dyDescent="0.2">
      <c r="A431" s="36">
        <v>430</v>
      </c>
      <c r="B431" s="37" t="s">
        <v>822</v>
      </c>
      <c r="C431" s="37" t="s">
        <v>95</v>
      </c>
      <c r="D431" s="37" t="s">
        <v>94</v>
      </c>
      <c r="E431" s="37" t="s">
        <v>1468</v>
      </c>
      <c r="F431" s="37" t="s">
        <v>35</v>
      </c>
      <c r="G431" s="37" t="s">
        <v>21</v>
      </c>
      <c r="H431" s="123">
        <v>0</v>
      </c>
      <c r="I431" s="123">
        <v>18340.594030923232</v>
      </c>
      <c r="J431" s="123"/>
      <c r="K431" s="123">
        <v>0</v>
      </c>
      <c r="L431" s="123">
        <v>18936.717295825634</v>
      </c>
      <c r="M431" s="123"/>
      <c r="N431" s="123">
        <v>0</v>
      </c>
      <c r="O431" s="123">
        <v>13864.976922034182</v>
      </c>
      <c r="P431" s="123"/>
      <c r="Q431" s="123">
        <v>0</v>
      </c>
      <c r="R431" s="123">
        <v>35767.826479106487</v>
      </c>
      <c r="S431" s="176"/>
      <c r="T431" s="9" t="s">
        <v>1410</v>
      </c>
    </row>
    <row r="432" spans="1:20" hidden="1" x14ac:dyDescent="0.2">
      <c r="A432" s="36">
        <v>431</v>
      </c>
      <c r="B432" s="37" t="s">
        <v>1669</v>
      </c>
      <c r="C432" s="37" t="s">
        <v>230</v>
      </c>
      <c r="D432" s="37" t="s">
        <v>229</v>
      </c>
      <c r="E432" s="37" t="s">
        <v>1087</v>
      </c>
      <c r="F432" s="37" t="s">
        <v>10</v>
      </c>
      <c r="G432" s="37" t="s">
        <v>17</v>
      </c>
      <c r="H432" s="123">
        <v>0</v>
      </c>
      <c r="I432" s="123">
        <v>8480.5972895474861</v>
      </c>
      <c r="J432" s="123"/>
      <c r="K432" s="123">
        <v>0</v>
      </c>
      <c r="L432" s="123">
        <v>8399.9010742015671</v>
      </c>
      <c r="M432" s="123"/>
      <c r="N432" s="123">
        <v>0</v>
      </c>
      <c r="O432" s="123">
        <v>6533.4290251292005</v>
      </c>
      <c r="P432" s="123"/>
      <c r="Q432" s="123">
        <v>0</v>
      </c>
      <c r="R432" s="123">
        <v>16552.260177792989</v>
      </c>
      <c r="S432" s="176"/>
      <c r="T432" s="9" t="s">
        <v>1411</v>
      </c>
    </row>
    <row r="433" spans="1:20" hidden="1" x14ac:dyDescent="0.2">
      <c r="A433" s="36">
        <v>432</v>
      </c>
      <c r="B433" s="37" t="s">
        <v>903</v>
      </c>
      <c r="C433" s="37" t="s">
        <v>857</v>
      </c>
      <c r="D433" s="37" t="s">
        <v>849</v>
      </c>
      <c r="E433" s="37" t="s">
        <v>1392</v>
      </c>
      <c r="F433" s="37" t="s">
        <v>35</v>
      </c>
      <c r="G433" s="37" t="s">
        <v>5</v>
      </c>
      <c r="H433" s="123">
        <v>0</v>
      </c>
      <c r="I433" s="123">
        <v>16249.56152195297</v>
      </c>
      <c r="J433" s="123"/>
      <c r="K433" s="123">
        <v>0</v>
      </c>
      <c r="L433" s="123">
        <v>18213.363203803401</v>
      </c>
      <c r="M433" s="123"/>
      <c r="N433" s="123">
        <v>0</v>
      </c>
      <c r="O433" s="123">
        <v>11279.293841971341</v>
      </c>
      <c r="P433" s="123"/>
      <c r="Q433" s="123">
        <v>0</v>
      </c>
      <c r="R433" s="123">
        <v>31930.388390637581</v>
      </c>
      <c r="S433" s="176"/>
      <c r="T433" s="9" t="s">
        <v>1410</v>
      </c>
    </row>
    <row r="434" spans="1:20" hidden="1" x14ac:dyDescent="0.2">
      <c r="A434" s="36">
        <v>433</v>
      </c>
      <c r="B434" s="37" t="s">
        <v>1524</v>
      </c>
      <c r="C434" s="37" t="s">
        <v>175</v>
      </c>
      <c r="D434" s="37" t="s">
        <v>174</v>
      </c>
      <c r="E434" s="37" t="s">
        <v>1910</v>
      </c>
      <c r="F434" s="37" t="s">
        <v>20</v>
      </c>
      <c r="G434" s="37" t="s">
        <v>5</v>
      </c>
      <c r="H434" s="123">
        <v>0</v>
      </c>
      <c r="I434" s="123">
        <v>14532.17152102523</v>
      </c>
      <c r="J434" s="123"/>
      <c r="K434" s="123">
        <v>0</v>
      </c>
      <c r="L434" s="123">
        <v>15010.391245038945</v>
      </c>
      <c r="M434" s="123"/>
      <c r="N434" s="123">
        <v>0</v>
      </c>
      <c r="O434" s="123">
        <v>9607.9676278323532</v>
      </c>
      <c r="P434" s="123"/>
      <c r="Q434" s="123">
        <v>0</v>
      </c>
      <c r="R434" s="123">
        <v>28522.293044316215</v>
      </c>
      <c r="S434" s="176"/>
      <c r="T434" s="9" t="s">
        <v>1409</v>
      </c>
    </row>
    <row r="435" spans="1:20" hidden="1" x14ac:dyDescent="0.2">
      <c r="A435" s="36">
        <v>434</v>
      </c>
      <c r="B435" s="37" t="s">
        <v>1511</v>
      </c>
      <c r="C435" s="37" t="s">
        <v>85</v>
      </c>
      <c r="D435" s="37" t="s">
        <v>84</v>
      </c>
      <c r="E435" s="37" t="s">
        <v>1862</v>
      </c>
      <c r="F435" s="37" t="s">
        <v>68</v>
      </c>
      <c r="G435" s="37" t="s">
        <v>5</v>
      </c>
      <c r="H435" s="123">
        <v>0</v>
      </c>
      <c r="I435" s="123">
        <v>14336.097683693853</v>
      </c>
      <c r="J435" s="123"/>
      <c r="K435" s="123">
        <v>0</v>
      </c>
      <c r="L435" s="123">
        <v>15365.652908288626</v>
      </c>
      <c r="M435" s="123"/>
      <c r="N435" s="123">
        <v>0</v>
      </c>
      <c r="O435" s="123">
        <v>9938.0046410028699</v>
      </c>
      <c r="P435" s="123"/>
      <c r="Q435" s="123">
        <v>0</v>
      </c>
      <c r="R435" s="123">
        <v>27915.249409688673</v>
      </c>
      <c r="S435" s="176"/>
      <c r="T435" s="9" t="s">
        <v>1409</v>
      </c>
    </row>
    <row r="436" spans="1:20" hidden="1" x14ac:dyDescent="0.2">
      <c r="A436" s="36">
        <v>435</v>
      </c>
      <c r="B436" s="37" t="s">
        <v>1624</v>
      </c>
      <c r="C436" s="37" t="s">
        <v>242</v>
      </c>
      <c r="D436" s="37" t="s">
        <v>241</v>
      </c>
      <c r="E436" s="37" t="s">
        <v>2245</v>
      </c>
      <c r="F436" s="37" t="s">
        <v>20</v>
      </c>
      <c r="G436" s="37" t="s">
        <v>5</v>
      </c>
      <c r="H436" s="123">
        <v>0</v>
      </c>
      <c r="I436" s="123">
        <v>23350.774637054819</v>
      </c>
      <c r="J436" s="123"/>
      <c r="K436" s="123">
        <v>0</v>
      </c>
      <c r="L436" s="123">
        <v>24930.94460192923</v>
      </c>
      <c r="M436" s="123"/>
      <c r="N436" s="123">
        <v>0</v>
      </c>
      <c r="O436" s="123">
        <v>18630.353633778122</v>
      </c>
      <c r="P436" s="123"/>
      <c r="Q436" s="123">
        <v>0</v>
      </c>
      <c r="R436" s="123">
        <v>44817.141760899314</v>
      </c>
      <c r="S436" s="176"/>
      <c r="T436" s="9" t="s">
        <v>1411</v>
      </c>
    </row>
    <row r="437" spans="1:20" hidden="1" x14ac:dyDescent="0.2">
      <c r="A437" s="36">
        <v>436</v>
      </c>
      <c r="B437" s="37" t="s">
        <v>762</v>
      </c>
      <c r="C437" s="37" t="s">
        <v>447</v>
      </c>
      <c r="D437" s="37" t="s">
        <v>446</v>
      </c>
      <c r="E437" s="37" t="s">
        <v>1337</v>
      </c>
      <c r="F437" s="37" t="s">
        <v>20</v>
      </c>
      <c r="G437" s="37" t="s">
        <v>5</v>
      </c>
      <c r="H437" s="123">
        <v>0</v>
      </c>
      <c r="I437" s="123">
        <v>16120.235409135088</v>
      </c>
      <c r="J437" s="123"/>
      <c r="K437" s="123">
        <v>0</v>
      </c>
      <c r="L437" s="123">
        <v>16740.645942204592</v>
      </c>
      <c r="M437" s="123"/>
      <c r="N437" s="123">
        <v>0</v>
      </c>
      <c r="O437" s="123">
        <v>11917.854479000092</v>
      </c>
      <c r="P437" s="123"/>
      <c r="Q437" s="123">
        <v>0</v>
      </c>
      <c r="R437" s="123">
        <v>31594.049378363859</v>
      </c>
      <c r="S437" s="176"/>
      <c r="T437" s="9" t="s">
        <v>1410</v>
      </c>
    </row>
    <row r="438" spans="1:20" hidden="1" x14ac:dyDescent="0.2">
      <c r="A438" s="36">
        <v>437</v>
      </c>
      <c r="B438" s="37" t="s">
        <v>777</v>
      </c>
      <c r="C438" s="37" t="s">
        <v>385</v>
      </c>
      <c r="D438" s="37" t="s">
        <v>384</v>
      </c>
      <c r="E438" s="37" t="s">
        <v>1363</v>
      </c>
      <c r="F438" s="37" t="s">
        <v>20</v>
      </c>
      <c r="G438" s="37" t="s">
        <v>5</v>
      </c>
      <c r="H438" s="123">
        <v>0</v>
      </c>
      <c r="I438" s="123">
        <v>16068.714247189588</v>
      </c>
      <c r="J438" s="123"/>
      <c r="K438" s="123">
        <v>0</v>
      </c>
      <c r="L438" s="123">
        <v>16820.921300921691</v>
      </c>
      <c r="M438" s="123"/>
      <c r="N438" s="123">
        <v>0</v>
      </c>
      <c r="O438" s="123">
        <v>12995.865118416537</v>
      </c>
      <c r="P438" s="123"/>
      <c r="Q438" s="123">
        <v>0</v>
      </c>
      <c r="R438" s="123">
        <v>31673.042652635395</v>
      </c>
      <c r="S438" s="176"/>
      <c r="T438" s="9" t="s">
        <v>1410</v>
      </c>
    </row>
    <row r="439" spans="1:20" hidden="1" x14ac:dyDescent="0.2">
      <c r="A439" s="36">
        <v>438</v>
      </c>
      <c r="B439" s="37" t="s">
        <v>1579</v>
      </c>
      <c r="C439" s="37" t="s">
        <v>125</v>
      </c>
      <c r="D439" s="37" t="s">
        <v>124</v>
      </c>
      <c r="E439" s="37" t="s">
        <v>2106</v>
      </c>
      <c r="F439" s="37" t="s">
        <v>20</v>
      </c>
      <c r="G439" s="37" t="s">
        <v>5</v>
      </c>
      <c r="H439" s="123">
        <v>0</v>
      </c>
      <c r="I439" s="123">
        <v>18040.147311384899</v>
      </c>
      <c r="J439" s="123"/>
      <c r="K439" s="123">
        <v>0</v>
      </c>
      <c r="L439" s="123">
        <v>18721.345653847075</v>
      </c>
      <c r="M439" s="123"/>
      <c r="N439" s="123">
        <v>0</v>
      </c>
      <c r="O439" s="123">
        <v>13703.411097220926</v>
      </c>
      <c r="P439" s="123"/>
      <c r="Q439" s="123">
        <v>0</v>
      </c>
      <c r="R439" s="123">
        <v>35513.833997192305</v>
      </c>
      <c r="S439" s="176"/>
      <c r="T439" s="9" t="s">
        <v>1410</v>
      </c>
    </row>
    <row r="440" spans="1:20" hidden="1" x14ac:dyDescent="0.2">
      <c r="A440" s="36">
        <v>439</v>
      </c>
      <c r="B440" s="37" t="s">
        <v>1611</v>
      </c>
      <c r="C440" s="37" t="s">
        <v>85</v>
      </c>
      <c r="D440" s="37" t="s">
        <v>84</v>
      </c>
      <c r="E440" s="37" t="s">
        <v>2197</v>
      </c>
      <c r="F440" s="37" t="s">
        <v>68</v>
      </c>
      <c r="G440" s="37" t="s">
        <v>5</v>
      </c>
      <c r="H440" s="123">
        <v>0</v>
      </c>
      <c r="I440" s="123">
        <v>17060.320437935236</v>
      </c>
      <c r="J440" s="123"/>
      <c r="K440" s="123">
        <v>0</v>
      </c>
      <c r="L440" s="123">
        <v>18089.875662530008</v>
      </c>
      <c r="M440" s="123"/>
      <c r="N440" s="123">
        <v>0</v>
      </c>
      <c r="O440" s="123">
        <v>12604.357018776082</v>
      </c>
      <c r="P440" s="123"/>
      <c r="Q440" s="123">
        <v>0</v>
      </c>
      <c r="R440" s="123">
        <v>33219.855956747495</v>
      </c>
      <c r="S440" s="176"/>
      <c r="T440" s="9" t="s">
        <v>1411</v>
      </c>
    </row>
    <row r="441" spans="1:20" hidden="1" x14ac:dyDescent="0.2">
      <c r="A441" s="36">
        <v>440</v>
      </c>
      <c r="B441" s="37" t="s">
        <v>1572</v>
      </c>
      <c r="C441" s="37" t="s">
        <v>167</v>
      </c>
      <c r="D441" s="37" t="s">
        <v>166</v>
      </c>
      <c r="E441" s="37" t="s">
        <v>2077</v>
      </c>
      <c r="F441" s="37" t="s">
        <v>20</v>
      </c>
      <c r="G441" s="37" t="s">
        <v>5</v>
      </c>
      <c r="H441" s="123">
        <v>0</v>
      </c>
      <c r="I441" s="123">
        <v>13319.19672101088</v>
      </c>
      <c r="J441" s="123"/>
      <c r="K441" s="123">
        <v>0</v>
      </c>
      <c r="L441" s="123">
        <v>13590.462468392152</v>
      </c>
      <c r="M441" s="123"/>
      <c r="N441" s="123">
        <v>0</v>
      </c>
      <c r="O441" s="123">
        <v>8699.0886054844832</v>
      </c>
      <c r="P441" s="123"/>
      <c r="Q441" s="123">
        <v>0</v>
      </c>
      <c r="R441" s="123">
        <v>25664.760161715865</v>
      </c>
      <c r="S441" s="176"/>
      <c r="T441" s="9" t="s">
        <v>1409</v>
      </c>
    </row>
    <row r="442" spans="1:20" hidden="1" x14ac:dyDescent="0.2">
      <c r="A442" s="36">
        <v>441</v>
      </c>
      <c r="B442" s="37" t="s">
        <v>1619</v>
      </c>
      <c r="C442" s="37" t="s">
        <v>242</v>
      </c>
      <c r="D442" s="37" t="s">
        <v>241</v>
      </c>
      <c r="E442" s="37" t="s">
        <v>2237</v>
      </c>
      <c r="F442" s="37" t="s">
        <v>20</v>
      </c>
      <c r="G442" s="37" t="s">
        <v>5</v>
      </c>
      <c r="H442" s="123">
        <v>0</v>
      </c>
      <c r="I442" s="123">
        <v>21359.009410149178</v>
      </c>
      <c r="J442" s="123"/>
      <c r="K442" s="123">
        <v>0</v>
      </c>
      <c r="L442" s="123">
        <v>22939.179375023585</v>
      </c>
      <c r="M442" s="123"/>
      <c r="N442" s="123">
        <v>0</v>
      </c>
      <c r="O442" s="123">
        <v>16638.588406872477</v>
      </c>
      <c r="P442" s="123"/>
      <c r="Q442" s="123">
        <v>0</v>
      </c>
      <c r="R442" s="123">
        <v>40994.346760899316</v>
      </c>
      <c r="S442" s="176"/>
      <c r="T442" s="9" t="s">
        <v>1411</v>
      </c>
    </row>
    <row r="443" spans="1:20" hidden="1" x14ac:dyDescent="0.2">
      <c r="A443" s="36">
        <v>442</v>
      </c>
      <c r="B443" s="37" t="s">
        <v>764</v>
      </c>
      <c r="C443" s="37" t="s">
        <v>393</v>
      </c>
      <c r="D443" s="37" t="s">
        <v>392</v>
      </c>
      <c r="E443" s="37" t="s">
        <v>1345</v>
      </c>
      <c r="F443" s="37" t="s">
        <v>20</v>
      </c>
      <c r="G443" s="37" t="s">
        <v>5</v>
      </c>
      <c r="H443" s="123">
        <v>0</v>
      </c>
      <c r="I443" s="123">
        <v>16391.259405174453</v>
      </c>
      <c r="J443" s="123"/>
      <c r="K443" s="123">
        <v>0</v>
      </c>
      <c r="L443" s="123">
        <v>17334.630835781922</v>
      </c>
      <c r="M443" s="123"/>
      <c r="N443" s="123">
        <v>0</v>
      </c>
      <c r="O443" s="123">
        <v>13165.095373258077</v>
      </c>
      <c r="P443" s="123"/>
      <c r="Q443" s="123">
        <v>0</v>
      </c>
      <c r="R443" s="123">
        <v>31797.404120097926</v>
      </c>
      <c r="S443" s="176"/>
      <c r="T443" s="9" t="s">
        <v>1410</v>
      </c>
    </row>
    <row r="444" spans="1:20" hidden="1" x14ac:dyDescent="0.2">
      <c r="A444" s="36">
        <v>443</v>
      </c>
      <c r="B444" s="37" t="s">
        <v>868</v>
      </c>
      <c r="C444" s="37" t="s">
        <v>85</v>
      </c>
      <c r="D444" s="37" t="s">
        <v>84</v>
      </c>
      <c r="E444" s="37" t="s">
        <v>1289</v>
      </c>
      <c r="F444" s="37" t="s">
        <v>68</v>
      </c>
      <c r="G444" s="37" t="s">
        <v>5</v>
      </c>
      <c r="H444" s="123">
        <v>0</v>
      </c>
      <c r="I444" s="123">
        <v>19419.372875197085</v>
      </c>
      <c r="J444" s="123"/>
      <c r="K444" s="123">
        <v>0</v>
      </c>
      <c r="L444" s="123">
        <v>20579.437654006961</v>
      </c>
      <c r="M444" s="123"/>
      <c r="N444" s="123">
        <v>0</v>
      </c>
      <c r="O444" s="123">
        <v>14339.528523460538</v>
      </c>
      <c r="P444" s="123"/>
      <c r="Q444" s="123">
        <v>0</v>
      </c>
      <c r="R444" s="123">
        <v>37813.402862583767</v>
      </c>
      <c r="S444" s="176"/>
      <c r="T444" s="9" t="s">
        <v>1410</v>
      </c>
    </row>
    <row r="445" spans="1:20" hidden="1" x14ac:dyDescent="0.2">
      <c r="A445" s="36">
        <v>444</v>
      </c>
      <c r="B445" s="37" t="s">
        <v>1514</v>
      </c>
      <c r="C445" s="37" t="s">
        <v>175</v>
      </c>
      <c r="D445" s="37" t="s">
        <v>174</v>
      </c>
      <c r="E445" s="37" t="s">
        <v>1871</v>
      </c>
      <c r="F445" s="37" t="s">
        <v>20</v>
      </c>
      <c r="G445" s="37" t="s">
        <v>5</v>
      </c>
      <c r="H445" s="123">
        <v>0</v>
      </c>
      <c r="I445" s="123">
        <v>17126.344697753979</v>
      </c>
      <c r="J445" s="123"/>
      <c r="K445" s="123">
        <v>0</v>
      </c>
      <c r="L445" s="123">
        <v>17604.5644217677</v>
      </c>
      <c r="M445" s="123"/>
      <c r="N445" s="123">
        <v>0</v>
      </c>
      <c r="O445" s="123">
        <v>12202.140804561102</v>
      </c>
      <c r="P445" s="123"/>
      <c r="Q445" s="123">
        <v>0</v>
      </c>
      <c r="R445" s="123">
        <v>33613.876738281739</v>
      </c>
      <c r="S445" s="176"/>
      <c r="T445" s="9" t="s">
        <v>1411</v>
      </c>
    </row>
    <row r="446" spans="1:20" hidden="1" x14ac:dyDescent="0.2">
      <c r="A446" s="36">
        <v>445</v>
      </c>
      <c r="B446" s="37" t="s">
        <v>1564</v>
      </c>
      <c r="C446" s="37" t="s">
        <v>153</v>
      </c>
      <c r="D446" s="37" t="s">
        <v>152</v>
      </c>
      <c r="E446" s="37" t="s">
        <v>2054</v>
      </c>
      <c r="F446" s="37" t="s">
        <v>20</v>
      </c>
      <c r="G446" s="37" t="s">
        <v>5</v>
      </c>
      <c r="H446" s="123">
        <v>0</v>
      </c>
      <c r="I446" s="123">
        <v>19784.592463656354</v>
      </c>
      <c r="J446" s="123"/>
      <c r="K446" s="123">
        <v>0</v>
      </c>
      <c r="L446" s="123">
        <v>21129.944916433498</v>
      </c>
      <c r="M446" s="123"/>
      <c r="N446" s="123">
        <v>0</v>
      </c>
      <c r="O446" s="123">
        <v>14895.35515973021</v>
      </c>
      <c r="P446" s="123"/>
      <c r="Q446" s="123">
        <v>0</v>
      </c>
      <c r="R446" s="123">
        <v>37013.015581008309</v>
      </c>
      <c r="S446" s="176"/>
      <c r="T446" s="9" t="s">
        <v>1411</v>
      </c>
    </row>
    <row r="447" spans="1:20" hidden="1" x14ac:dyDescent="0.2">
      <c r="A447" s="36">
        <v>446</v>
      </c>
      <c r="B447" s="37" t="s">
        <v>1647</v>
      </c>
      <c r="C447" s="37" t="s">
        <v>357</v>
      </c>
      <c r="D447" s="37" t="s">
        <v>356</v>
      </c>
      <c r="E447" s="37" t="s">
        <v>2324</v>
      </c>
      <c r="F447" s="37" t="s">
        <v>20</v>
      </c>
      <c r="G447" s="37" t="s">
        <v>5</v>
      </c>
      <c r="H447" s="123">
        <v>0</v>
      </c>
      <c r="I447" s="123">
        <v>15866.450180118472</v>
      </c>
      <c r="J447" s="123"/>
      <c r="K447" s="123">
        <v>0</v>
      </c>
      <c r="L447" s="123">
        <v>16407.398468509644</v>
      </c>
      <c r="M447" s="123"/>
      <c r="N447" s="123">
        <v>0</v>
      </c>
      <c r="O447" s="123">
        <v>11714.171386316657</v>
      </c>
      <c r="P447" s="123"/>
      <c r="Q447" s="123">
        <v>0</v>
      </c>
      <c r="R447" s="123">
        <v>31174.401313896775</v>
      </c>
      <c r="S447" s="176"/>
      <c r="T447" s="9" t="s">
        <v>1410</v>
      </c>
    </row>
    <row r="448" spans="1:20" hidden="1" x14ac:dyDescent="0.2">
      <c r="A448" s="36">
        <v>447</v>
      </c>
      <c r="B448" s="37" t="s">
        <v>728</v>
      </c>
      <c r="C448" s="37" t="s">
        <v>242</v>
      </c>
      <c r="D448" s="37" t="s">
        <v>241</v>
      </c>
      <c r="E448" s="37" t="s">
        <v>1282</v>
      </c>
      <c r="F448" s="37" t="s">
        <v>20</v>
      </c>
      <c r="G448" s="37" t="s">
        <v>5</v>
      </c>
      <c r="H448" s="123">
        <v>0</v>
      </c>
      <c r="I448" s="123">
        <v>24015.745536060025</v>
      </c>
      <c r="J448" s="123"/>
      <c r="K448" s="123">
        <v>0</v>
      </c>
      <c r="L448" s="123">
        <v>25611.390361069138</v>
      </c>
      <c r="M448" s="123"/>
      <c r="N448" s="123">
        <v>0</v>
      </c>
      <c r="O448" s="123">
        <v>19384.644779346632</v>
      </c>
      <c r="P448" s="123"/>
      <c r="Q448" s="123">
        <v>0</v>
      </c>
      <c r="R448" s="123">
        <v>46093.420407360005</v>
      </c>
      <c r="S448" s="176"/>
      <c r="T448" s="9" t="s">
        <v>1410</v>
      </c>
    </row>
    <row r="449" spans="1:20" hidden="1" x14ac:dyDescent="0.2">
      <c r="A449" s="36">
        <v>448</v>
      </c>
      <c r="B449" s="37" t="s">
        <v>1547</v>
      </c>
      <c r="C449" s="37" t="s">
        <v>48</v>
      </c>
      <c r="D449" s="37" t="s">
        <v>47</v>
      </c>
      <c r="E449" s="37" t="s">
        <v>2011</v>
      </c>
      <c r="F449" s="37" t="s">
        <v>20</v>
      </c>
      <c r="G449" s="37" t="s">
        <v>5</v>
      </c>
      <c r="H449" s="123">
        <v>0</v>
      </c>
      <c r="I449" s="123">
        <v>21048.447403882161</v>
      </c>
      <c r="J449" s="123"/>
      <c r="K449" s="123">
        <v>0</v>
      </c>
      <c r="L449" s="123">
        <v>21669.431536536405</v>
      </c>
      <c r="M449" s="123"/>
      <c r="N449" s="123">
        <v>0</v>
      </c>
      <c r="O449" s="123">
        <v>15270.928887237622</v>
      </c>
      <c r="P449" s="123"/>
      <c r="Q449" s="123">
        <v>0</v>
      </c>
      <c r="R449" s="123">
        <v>40926.601132108473</v>
      </c>
      <c r="S449" s="176"/>
      <c r="T449" s="9" t="s">
        <v>1411</v>
      </c>
    </row>
    <row r="450" spans="1:20" hidden="1" x14ac:dyDescent="0.2">
      <c r="A450" s="36">
        <v>449</v>
      </c>
      <c r="B450" s="37" t="s">
        <v>1560</v>
      </c>
      <c r="C450" s="37" t="s">
        <v>330</v>
      </c>
      <c r="D450" s="37" t="s">
        <v>329</v>
      </c>
      <c r="E450" s="37" t="s">
        <v>2040</v>
      </c>
      <c r="F450" s="37" t="s">
        <v>20</v>
      </c>
      <c r="G450" s="37" t="s">
        <v>21</v>
      </c>
      <c r="H450" s="123">
        <v>0</v>
      </c>
      <c r="I450" s="123">
        <v>15060.309142896895</v>
      </c>
      <c r="J450" s="123"/>
      <c r="K450" s="123">
        <v>0</v>
      </c>
      <c r="L450" s="123">
        <v>15336.52257611616</v>
      </c>
      <c r="M450" s="123"/>
      <c r="N450" s="123">
        <v>0</v>
      </c>
      <c r="O450" s="123">
        <v>12274.876288657651</v>
      </c>
      <c r="P450" s="123"/>
      <c r="Q450" s="123">
        <v>0</v>
      </c>
      <c r="R450" s="123">
        <v>27823.619935319155</v>
      </c>
      <c r="S450" s="176"/>
      <c r="T450" s="9" t="s">
        <v>1411</v>
      </c>
    </row>
    <row r="451" spans="1:20" hidden="1" x14ac:dyDescent="0.2">
      <c r="A451" s="36">
        <v>450</v>
      </c>
      <c r="B451" s="37" t="s">
        <v>1675</v>
      </c>
      <c r="C451" s="37" t="s">
        <v>242</v>
      </c>
      <c r="D451" s="37" t="s">
        <v>241</v>
      </c>
      <c r="E451" s="37" t="s">
        <v>2126</v>
      </c>
      <c r="F451" s="37" t="s">
        <v>20</v>
      </c>
      <c r="G451" s="37" t="s">
        <v>5</v>
      </c>
      <c r="H451" s="123">
        <v>0</v>
      </c>
      <c r="I451" s="123">
        <v>15962.472752567479</v>
      </c>
      <c r="J451" s="123"/>
      <c r="K451" s="123">
        <v>0</v>
      </c>
      <c r="L451" s="123">
        <v>17542.642717441886</v>
      </c>
      <c r="M451" s="123"/>
      <c r="N451" s="123">
        <v>0</v>
      </c>
      <c r="O451" s="123">
        <v>11228.830786906869</v>
      </c>
      <c r="P451" s="123"/>
      <c r="Q451" s="123">
        <v>0</v>
      </c>
      <c r="R451" s="123">
        <v>30636.773954002765</v>
      </c>
      <c r="S451" s="176"/>
      <c r="T451" s="9" t="s">
        <v>1409</v>
      </c>
    </row>
    <row r="452" spans="1:20" hidden="1" x14ac:dyDescent="0.2">
      <c r="A452" s="36">
        <v>451</v>
      </c>
      <c r="B452" s="37" t="s">
        <v>1533</v>
      </c>
      <c r="C452" s="37" t="s">
        <v>264</v>
      </c>
      <c r="D452" s="37" t="s">
        <v>263</v>
      </c>
      <c r="E452" s="37" t="s">
        <v>1979</v>
      </c>
      <c r="F452" s="37" t="s">
        <v>28</v>
      </c>
      <c r="G452" s="37" t="s">
        <v>5</v>
      </c>
      <c r="H452" s="123">
        <v>0</v>
      </c>
      <c r="I452" s="123">
        <v>12970.131628723791</v>
      </c>
      <c r="J452" s="123"/>
      <c r="K452" s="123">
        <v>0</v>
      </c>
      <c r="L452" s="123">
        <v>12938.571411534997</v>
      </c>
      <c r="M452" s="123"/>
      <c r="N452" s="123">
        <v>0</v>
      </c>
      <c r="O452" s="123">
        <v>9780.0229797698958</v>
      </c>
      <c r="P452" s="123"/>
      <c r="Q452" s="123">
        <v>0</v>
      </c>
      <c r="R452" s="123">
        <v>25655.179764248234</v>
      </c>
      <c r="S452" s="176"/>
      <c r="T452" s="9" t="s">
        <v>1410</v>
      </c>
    </row>
    <row r="453" spans="1:20" hidden="1" x14ac:dyDescent="0.2">
      <c r="A453" s="36">
        <v>452</v>
      </c>
      <c r="B453" s="37" t="s">
        <v>747</v>
      </c>
      <c r="C453" s="37" t="s">
        <v>42</v>
      </c>
      <c r="D453" s="37" t="s">
        <v>41</v>
      </c>
      <c r="E453" s="37" t="s">
        <v>1324</v>
      </c>
      <c r="F453" s="37" t="s">
        <v>20</v>
      </c>
      <c r="G453" s="37" t="s">
        <v>5</v>
      </c>
      <c r="H453" s="123">
        <v>0</v>
      </c>
      <c r="I453" s="123">
        <v>19644.426499705005</v>
      </c>
      <c r="J453" s="123"/>
      <c r="K453" s="123">
        <v>0</v>
      </c>
      <c r="L453" s="123">
        <v>20617.360826758046</v>
      </c>
      <c r="M453" s="123"/>
      <c r="N453" s="123">
        <v>0</v>
      </c>
      <c r="O453" s="123">
        <v>14386.014866991211</v>
      </c>
      <c r="P453" s="123"/>
      <c r="Q453" s="123">
        <v>0</v>
      </c>
      <c r="R453" s="123">
        <v>38308.596117074725</v>
      </c>
      <c r="S453" s="176"/>
      <c r="T453" s="9" t="s">
        <v>1410</v>
      </c>
    </row>
    <row r="454" spans="1:20" hidden="1" x14ac:dyDescent="0.2">
      <c r="A454" s="36">
        <v>453</v>
      </c>
      <c r="B454" s="37" t="s">
        <v>1488</v>
      </c>
      <c r="C454" s="37" t="s">
        <v>153</v>
      </c>
      <c r="D454" s="37" t="s">
        <v>152</v>
      </c>
      <c r="E454" s="37" t="s">
        <v>1802</v>
      </c>
      <c r="F454" s="37" t="s">
        <v>20</v>
      </c>
      <c r="G454" s="37" t="s">
        <v>5</v>
      </c>
      <c r="H454" s="123">
        <v>0</v>
      </c>
      <c r="I454" s="123">
        <v>19612.50468703673</v>
      </c>
      <c r="J454" s="123"/>
      <c r="K454" s="123">
        <v>0</v>
      </c>
      <c r="L454" s="123">
        <v>20957.85713981387</v>
      </c>
      <c r="M454" s="123"/>
      <c r="N454" s="123">
        <v>0</v>
      </c>
      <c r="O454" s="123">
        <v>14723.267383110584</v>
      </c>
      <c r="P454" s="123"/>
      <c r="Q454" s="123">
        <v>0</v>
      </c>
      <c r="R454" s="123">
        <v>36691.073768508315</v>
      </c>
      <c r="S454" s="176"/>
      <c r="T454" s="9" t="s">
        <v>1411</v>
      </c>
    </row>
    <row r="455" spans="1:20" hidden="1" x14ac:dyDescent="0.2">
      <c r="A455" s="36">
        <v>454</v>
      </c>
      <c r="B455" s="37" t="s">
        <v>1518</v>
      </c>
      <c r="C455" s="37" t="s">
        <v>175</v>
      </c>
      <c r="D455" s="37" t="s">
        <v>174</v>
      </c>
      <c r="E455" s="37" t="s">
        <v>1885</v>
      </c>
      <c r="F455" s="37" t="s">
        <v>20</v>
      </c>
      <c r="G455" s="37" t="s">
        <v>5</v>
      </c>
      <c r="H455" s="123">
        <v>0</v>
      </c>
      <c r="I455" s="123">
        <v>14532.17152102523</v>
      </c>
      <c r="J455" s="123"/>
      <c r="K455" s="123">
        <v>0</v>
      </c>
      <c r="L455" s="123">
        <v>15010.391245038945</v>
      </c>
      <c r="M455" s="123"/>
      <c r="N455" s="123">
        <v>0</v>
      </c>
      <c r="O455" s="123">
        <v>9607.9676278323532</v>
      </c>
      <c r="P455" s="123"/>
      <c r="Q455" s="123">
        <v>0</v>
      </c>
      <c r="R455" s="123">
        <v>28522.293044316215</v>
      </c>
      <c r="S455" s="176"/>
      <c r="T455" s="9" t="s">
        <v>1409</v>
      </c>
    </row>
    <row r="456" spans="1:20" hidden="1" x14ac:dyDescent="0.2">
      <c r="A456" s="36">
        <v>455</v>
      </c>
      <c r="B456" s="37" t="s">
        <v>1542</v>
      </c>
      <c r="C456" s="37" t="s">
        <v>42</v>
      </c>
      <c r="D456" s="37" t="s">
        <v>41</v>
      </c>
      <c r="E456" s="37" t="s">
        <v>1993</v>
      </c>
      <c r="F456" s="37" t="s">
        <v>20</v>
      </c>
      <c r="G456" s="37" t="s">
        <v>5</v>
      </c>
      <c r="H456" s="123">
        <v>0</v>
      </c>
      <c r="I456" s="123">
        <v>17754.969331881035</v>
      </c>
      <c r="J456" s="123"/>
      <c r="K456" s="123">
        <v>0</v>
      </c>
      <c r="L456" s="123">
        <v>18540.763773391242</v>
      </c>
      <c r="M456" s="123"/>
      <c r="N456" s="123">
        <v>0</v>
      </c>
      <c r="O456" s="123">
        <v>13339.839621523659</v>
      </c>
      <c r="P456" s="123"/>
      <c r="Q456" s="123">
        <v>0</v>
      </c>
      <c r="R456" s="123">
        <v>34623.965694101207</v>
      </c>
      <c r="S456" s="176"/>
      <c r="T456" s="9" t="s">
        <v>1411</v>
      </c>
    </row>
    <row r="457" spans="1:20" hidden="1" x14ac:dyDescent="0.2">
      <c r="A457" s="36">
        <v>456</v>
      </c>
      <c r="B457" s="37" t="s">
        <v>1526</v>
      </c>
      <c r="C457" s="37" t="s">
        <v>504</v>
      </c>
      <c r="D457" s="37" t="s">
        <v>503</v>
      </c>
      <c r="E457" s="37" t="s">
        <v>1303</v>
      </c>
      <c r="F457" s="37" t="s">
        <v>68</v>
      </c>
      <c r="G457" s="37" t="s">
        <v>5</v>
      </c>
      <c r="H457" s="123">
        <v>0</v>
      </c>
      <c r="I457" s="123">
        <v>14304.371859842544</v>
      </c>
      <c r="J457" s="123"/>
      <c r="K457" s="123">
        <v>0</v>
      </c>
      <c r="L457" s="123">
        <v>14718.61439542484</v>
      </c>
      <c r="M457" s="123"/>
      <c r="N457" s="123">
        <v>0</v>
      </c>
      <c r="O457" s="123">
        <v>9519.5211712715409</v>
      </c>
      <c r="P457" s="123"/>
      <c r="Q457" s="123">
        <v>0</v>
      </c>
      <c r="R457" s="123">
        <v>28086.634146800836</v>
      </c>
      <c r="S457" s="176"/>
      <c r="T457" s="9" t="s">
        <v>1409</v>
      </c>
    </row>
    <row r="458" spans="1:20" hidden="1" x14ac:dyDescent="0.2">
      <c r="A458" s="36">
        <v>457</v>
      </c>
      <c r="B458" s="37" t="s">
        <v>749</v>
      </c>
      <c r="C458" s="37" t="s">
        <v>163</v>
      </c>
      <c r="D458" s="37" t="s">
        <v>162</v>
      </c>
      <c r="E458" s="37" t="s">
        <v>1301</v>
      </c>
      <c r="F458" s="37" t="s">
        <v>20</v>
      </c>
      <c r="G458" s="37" t="s">
        <v>5</v>
      </c>
      <c r="H458" s="123">
        <v>0</v>
      </c>
      <c r="I458" s="123">
        <v>16929.888995168316</v>
      </c>
      <c r="J458" s="123"/>
      <c r="K458" s="123">
        <v>0</v>
      </c>
      <c r="L458" s="123">
        <v>18003.280602761221</v>
      </c>
      <c r="M458" s="123"/>
      <c r="N458" s="123">
        <v>0</v>
      </c>
      <c r="O458" s="123">
        <v>12835.226541584476</v>
      </c>
      <c r="P458" s="123"/>
      <c r="Q458" s="123">
        <v>0</v>
      </c>
      <c r="R458" s="123">
        <v>32722.089449861316</v>
      </c>
      <c r="S458" s="176"/>
      <c r="T458" s="9" t="s">
        <v>1410</v>
      </c>
    </row>
    <row r="459" spans="1:20" hidden="1" x14ac:dyDescent="0.2">
      <c r="A459" s="36">
        <v>458</v>
      </c>
      <c r="B459" s="37" t="s">
        <v>1592</v>
      </c>
      <c r="C459" s="37" t="s">
        <v>125</v>
      </c>
      <c r="D459" s="37" t="s">
        <v>124</v>
      </c>
      <c r="E459" s="37" t="s">
        <v>2154</v>
      </c>
      <c r="F459" s="37" t="s">
        <v>20</v>
      </c>
      <c r="G459" s="37" t="s">
        <v>5</v>
      </c>
      <c r="H459" s="123">
        <v>0</v>
      </c>
      <c r="I459" s="123">
        <v>16927.173931518362</v>
      </c>
      <c r="J459" s="123"/>
      <c r="K459" s="123">
        <v>0</v>
      </c>
      <c r="L459" s="123">
        <v>17611.285686036659</v>
      </c>
      <c r="M459" s="123"/>
      <c r="N459" s="123">
        <v>0</v>
      </c>
      <c r="O459" s="123">
        <v>12570.470930016878</v>
      </c>
      <c r="P459" s="123"/>
      <c r="Q459" s="123">
        <v>0</v>
      </c>
      <c r="R459" s="123">
        <v>33322.834601587041</v>
      </c>
      <c r="S459" s="176"/>
      <c r="T459" s="9" t="s">
        <v>1410</v>
      </c>
    </row>
    <row r="460" spans="1:20" hidden="1" x14ac:dyDescent="0.2">
      <c r="A460" s="36">
        <v>459</v>
      </c>
      <c r="B460" s="37" t="s">
        <v>810</v>
      </c>
      <c r="C460" s="37" t="s">
        <v>95</v>
      </c>
      <c r="D460" s="37" t="s">
        <v>94</v>
      </c>
      <c r="E460" s="37" t="s">
        <v>1006</v>
      </c>
      <c r="F460" s="37" t="s">
        <v>35</v>
      </c>
      <c r="G460" s="37" t="s">
        <v>21</v>
      </c>
      <c r="H460" s="123">
        <v>0</v>
      </c>
      <c r="I460" s="123">
        <v>22742.729845017646</v>
      </c>
      <c r="J460" s="123"/>
      <c r="K460" s="123">
        <v>0</v>
      </c>
      <c r="L460" s="123">
        <v>23466.120872600088</v>
      </c>
      <c r="M460" s="123"/>
      <c r="N460" s="123">
        <v>0</v>
      </c>
      <c r="O460" s="123">
        <v>17304.402302164322</v>
      </c>
      <c r="P460" s="123"/>
      <c r="Q460" s="123">
        <v>0</v>
      </c>
      <c r="R460" s="123">
        <v>44352.871743753414</v>
      </c>
      <c r="S460" s="176"/>
      <c r="T460" s="9" t="s">
        <v>1410</v>
      </c>
    </row>
    <row r="461" spans="1:20" hidden="1" x14ac:dyDescent="0.2">
      <c r="A461" s="36">
        <v>460</v>
      </c>
      <c r="B461" s="37" t="s">
        <v>1649</v>
      </c>
      <c r="C461" s="37" t="s">
        <v>359</v>
      </c>
      <c r="D461" s="37" t="s">
        <v>358</v>
      </c>
      <c r="E461" s="37" t="s">
        <v>2334</v>
      </c>
      <c r="F461" s="37" t="s">
        <v>20</v>
      </c>
      <c r="G461" s="37" t="s">
        <v>5</v>
      </c>
      <c r="H461" s="123">
        <v>0</v>
      </c>
      <c r="I461" s="123">
        <v>20975.359491217347</v>
      </c>
      <c r="J461" s="123"/>
      <c r="K461" s="123">
        <v>0</v>
      </c>
      <c r="L461" s="123">
        <v>21625.150277031778</v>
      </c>
      <c r="M461" s="123"/>
      <c r="N461" s="123">
        <v>0</v>
      </c>
      <c r="O461" s="123">
        <v>15587.640075658519</v>
      </c>
      <c r="P461" s="123"/>
      <c r="Q461" s="123">
        <v>0</v>
      </c>
      <c r="R461" s="123">
        <v>41273.214870868374</v>
      </c>
      <c r="S461" s="176"/>
      <c r="T461" s="9" t="s">
        <v>1411</v>
      </c>
    </row>
    <row r="462" spans="1:20" hidden="1" x14ac:dyDescent="0.2">
      <c r="A462" s="36">
        <v>461</v>
      </c>
      <c r="B462" s="37" t="s">
        <v>755</v>
      </c>
      <c r="C462" s="37" t="s">
        <v>153</v>
      </c>
      <c r="D462" s="37" t="s">
        <v>152</v>
      </c>
      <c r="E462" s="37" t="s">
        <v>1307</v>
      </c>
      <c r="F462" s="37" t="s">
        <v>20</v>
      </c>
      <c r="G462" s="37" t="s">
        <v>5</v>
      </c>
      <c r="H462" s="123">
        <v>0</v>
      </c>
      <c r="I462" s="123">
        <v>19350.901422977971</v>
      </c>
      <c r="J462" s="123"/>
      <c r="K462" s="123">
        <v>0</v>
      </c>
      <c r="L462" s="123">
        <v>20441.469993451999</v>
      </c>
      <c r="M462" s="123"/>
      <c r="N462" s="123">
        <v>0</v>
      </c>
      <c r="O462" s="123">
        <v>15418.906876570185</v>
      </c>
      <c r="P462" s="123"/>
      <c r="Q462" s="123">
        <v>0</v>
      </c>
      <c r="R462" s="123">
        <v>36201.666382107192</v>
      </c>
      <c r="S462" s="176"/>
      <c r="T462" s="9" t="s">
        <v>1410</v>
      </c>
    </row>
    <row r="463" spans="1:20" hidden="1" x14ac:dyDescent="0.2">
      <c r="A463" s="36">
        <v>462</v>
      </c>
      <c r="B463" s="37" t="s">
        <v>769</v>
      </c>
      <c r="C463" s="37" t="s">
        <v>655</v>
      </c>
      <c r="D463" s="37" t="s">
        <v>122</v>
      </c>
      <c r="E463" s="37" t="s">
        <v>1358</v>
      </c>
      <c r="F463" s="37" t="s">
        <v>20</v>
      </c>
      <c r="G463" s="37" t="s">
        <v>5</v>
      </c>
      <c r="H463" s="123">
        <v>0</v>
      </c>
      <c r="I463" s="123">
        <v>19982.806199104398</v>
      </c>
      <c r="J463" s="123"/>
      <c r="K463" s="123">
        <v>0</v>
      </c>
      <c r="L463" s="123">
        <v>20585.575952414001</v>
      </c>
      <c r="M463" s="123"/>
      <c r="N463" s="123">
        <v>0</v>
      </c>
      <c r="O463" s="123">
        <v>15342.021391619077</v>
      </c>
      <c r="P463" s="123"/>
      <c r="Q463" s="123">
        <v>0</v>
      </c>
      <c r="R463" s="123">
        <v>39521.994100588679</v>
      </c>
      <c r="S463" s="176"/>
      <c r="T463" s="9" t="s">
        <v>1410</v>
      </c>
    </row>
    <row r="464" spans="1:20" hidden="1" x14ac:dyDescent="0.2">
      <c r="A464" s="36">
        <v>463</v>
      </c>
      <c r="B464" s="37" t="s">
        <v>1654</v>
      </c>
      <c r="C464" s="37" t="s">
        <v>125</v>
      </c>
      <c r="D464" s="37" t="s">
        <v>124</v>
      </c>
      <c r="E464" s="37" t="s">
        <v>2354</v>
      </c>
      <c r="F464" s="37" t="s">
        <v>20</v>
      </c>
      <c r="G464" s="37" t="s">
        <v>5</v>
      </c>
      <c r="H464" s="123">
        <v>0</v>
      </c>
      <c r="I464" s="123">
        <v>18343.908065670974</v>
      </c>
      <c r="J464" s="123"/>
      <c r="K464" s="123">
        <v>0</v>
      </c>
      <c r="L464" s="123">
        <v>19013.19586298351</v>
      </c>
      <c r="M464" s="123"/>
      <c r="N464" s="123">
        <v>0</v>
      </c>
      <c r="O464" s="123">
        <v>14088.128089023994</v>
      </c>
      <c r="P464" s="123"/>
      <c r="Q464" s="123">
        <v>0</v>
      </c>
      <c r="R464" s="123">
        <v>36111.817418079874</v>
      </c>
      <c r="S464" s="176"/>
      <c r="T464" s="9" t="s">
        <v>1410</v>
      </c>
    </row>
    <row r="465" spans="1:20" hidden="1" x14ac:dyDescent="0.2">
      <c r="A465" s="36">
        <v>464</v>
      </c>
      <c r="B465" s="37" t="s">
        <v>732</v>
      </c>
      <c r="C465" s="37" t="s">
        <v>85</v>
      </c>
      <c r="D465" s="37" t="s">
        <v>84</v>
      </c>
      <c r="E465" s="37" t="s">
        <v>1314</v>
      </c>
      <c r="F465" s="37" t="s">
        <v>68</v>
      </c>
      <c r="G465" s="37" t="s">
        <v>5</v>
      </c>
      <c r="H465" s="123">
        <v>0</v>
      </c>
      <c r="I465" s="123">
        <v>31819.565646024126</v>
      </c>
      <c r="J465" s="123"/>
      <c r="K465" s="123">
        <v>0</v>
      </c>
      <c r="L465" s="123">
        <v>33187.574257395245</v>
      </c>
      <c r="M465" s="123"/>
      <c r="N465" s="123">
        <v>0</v>
      </c>
      <c r="O465" s="123">
        <v>25745.67765539659</v>
      </c>
      <c r="P465" s="123"/>
      <c r="Q465" s="123">
        <v>0</v>
      </c>
      <c r="R465" s="123">
        <v>61959.058225938184</v>
      </c>
      <c r="S465" s="176"/>
      <c r="T465" s="9" t="s">
        <v>1410</v>
      </c>
    </row>
    <row r="466" spans="1:20" hidden="1" x14ac:dyDescent="0.2">
      <c r="A466" s="36">
        <v>465</v>
      </c>
      <c r="B466" s="37" t="s">
        <v>1557</v>
      </c>
      <c r="C466" s="37" t="s">
        <v>131</v>
      </c>
      <c r="D466" s="37" t="s">
        <v>130</v>
      </c>
      <c r="E466" s="37" t="s">
        <v>2033</v>
      </c>
      <c r="F466" s="37" t="s">
        <v>20</v>
      </c>
      <c r="G466" s="37" t="s">
        <v>5</v>
      </c>
      <c r="H466" s="123">
        <v>0</v>
      </c>
      <c r="I466" s="123">
        <v>24680.259874796157</v>
      </c>
      <c r="J466" s="123"/>
      <c r="K466" s="123">
        <v>0</v>
      </c>
      <c r="L466" s="123">
        <v>25464.255484574209</v>
      </c>
      <c r="M466" s="123"/>
      <c r="N466" s="123">
        <v>0</v>
      </c>
      <c r="O466" s="123">
        <v>15674.185535902794</v>
      </c>
      <c r="P466" s="123"/>
      <c r="Q466" s="123">
        <v>0</v>
      </c>
      <c r="R466" s="123">
        <v>48267.184237138848</v>
      </c>
      <c r="S466" s="176"/>
      <c r="T466" s="9" t="s">
        <v>1411</v>
      </c>
    </row>
    <row r="467" spans="1:20" hidden="1" x14ac:dyDescent="0.2">
      <c r="A467" s="36">
        <v>466</v>
      </c>
      <c r="B467" s="37" t="s">
        <v>1596</v>
      </c>
      <c r="C467" s="37" t="s">
        <v>125</v>
      </c>
      <c r="D467" s="37" t="s">
        <v>124</v>
      </c>
      <c r="E467" s="37" t="s">
        <v>2170</v>
      </c>
      <c r="F467" s="37" t="s">
        <v>20</v>
      </c>
      <c r="G467" s="37" t="s">
        <v>5</v>
      </c>
      <c r="H467" s="123">
        <v>0</v>
      </c>
      <c r="I467" s="123">
        <v>18465.339109055698</v>
      </c>
      <c r="J467" s="123"/>
      <c r="K467" s="123">
        <v>0</v>
      </c>
      <c r="L467" s="123">
        <v>19131.181043143231</v>
      </c>
      <c r="M467" s="123"/>
      <c r="N467" s="123">
        <v>0</v>
      </c>
      <c r="O467" s="123">
        <v>14233.846552286508</v>
      </c>
      <c r="P467" s="123"/>
      <c r="Q467" s="123">
        <v>0</v>
      </c>
      <c r="R467" s="123">
        <v>36350.866570087048</v>
      </c>
      <c r="S467" s="176"/>
      <c r="T467" s="9" t="s">
        <v>1410</v>
      </c>
    </row>
    <row r="468" spans="1:20" hidden="1" x14ac:dyDescent="0.2">
      <c r="A468" s="36">
        <v>467</v>
      </c>
      <c r="B468" s="37" t="s">
        <v>1621</v>
      </c>
      <c r="C468" s="37" t="s">
        <v>242</v>
      </c>
      <c r="D468" s="37" t="s">
        <v>241</v>
      </c>
      <c r="E468" s="37" t="s">
        <v>2241</v>
      </c>
      <c r="F468" s="37" t="s">
        <v>20</v>
      </c>
      <c r="G468" s="37" t="s">
        <v>5</v>
      </c>
      <c r="H468" s="123">
        <v>0</v>
      </c>
      <c r="I468" s="123">
        <v>24515.944222949107</v>
      </c>
      <c r="J468" s="123"/>
      <c r="K468" s="123">
        <v>0</v>
      </c>
      <c r="L468" s="123">
        <v>26096.11418782351</v>
      </c>
      <c r="M468" s="123"/>
      <c r="N468" s="123">
        <v>0</v>
      </c>
      <c r="O468" s="123">
        <v>19782.302257288491</v>
      </c>
      <c r="P468" s="123"/>
      <c r="Q468" s="123">
        <v>0</v>
      </c>
      <c r="R468" s="123">
        <v>47053.451747106214</v>
      </c>
      <c r="S468" s="176"/>
      <c r="T468" s="9" t="s">
        <v>1411</v>
      </c>
    </row>
    <row r="469" spans="1:20" hidden="1" x14ac:dyDescent="0.2">
      <c r="A469" s="36">
        <v>468</v>
      </c>
      <c r="B469" s="37" t="s">
        <v>875</v>
      </c>
      <c r="C469" s="37" t="s">
        <v>125</v>
      </c>
      <c r="D469" s="37" t="s">
        <v>124</v>
      </c>
      <c r="E469" s="37" t="s">
        <v>1311</v>
      </c>
      <c r="F469" s="37" t="s">
        <v>20</v>
      </c>
      <c r="G469" s="37" t="s">
        <v>5</v>
      </c>
      <c r="H469" s="123">
        <v>0</v>
      </c>
      <c r="I469" s="123">
        <v>19065.125760264244</v>
      </c>
      <c r="J469" s="123"/>
      <c r="K469" s="123">
        <v>0</v>
      </c>
      <c r="L469" s="123">
        <v>19755.555169891435</v>
      </c>
      <c r="M469" s="123"/>
      <c r="N469" s="123">
        <v>0</v>
      </c>
      <c r="O469" s="123">
        <v>14664.453791366564</v>
      </c>
      <c r="P469" s="123"/>
      <c r="Q469" s="123">
        <v>0</v>
      </c>
      <c r="R469" s="123">
        <v>37531.606571656186</v>
      </c>
      <c r="S469" s="176"/>
      <c r="T469" s="9" t="s">
        <v>1410</v>
      </c>
    </row>
    <row r="470" spans="1:20" hidden="1" x14ac:dyDescent="0.2">
      <c r="A470" s="36">
        <v>469</v>
      </c>
      <c r="B470" s="37" t="s">
        <v>1522</v>
      </c>
      <c r="C470" s="37" t="s">
        <v>175</v>
      </c>
      <c r="D470" s="37" t="s">
        <v>174</v>
      </c>
      <c r="E470" s="37" t="s">
        <v>1905</v>
      </c>
      <c r="F470" s="37" t="s">
        <v>20</v>
      </c>
      <c r="G470" s="37" t="s">
        <v>5</v>
      </c>
      <c r="H470" s="123">
        <v>0</v>
      </c>
      <c r="I470" s="123">
        <v>21265.92569586882</v>
      </c>
      <c r="J470" s="123"/>
      <c r="K470" s="123">
        <v>0</v>
      </c>
      <c r="L470" s="123">
        <v>21744.145419882541</v>
      </c>
      <c r="M470" s="123"/>
      <c r="N470" s="123">
        <v>0</v>
      </c>
      <c r="O470" s="123">
        <v>16341.72180267594</v>
      </c>
      <c r="P470" s="123"/>
      <c r="Q470" s="123">
        <v>0</v>
      </c>
      <c r="R470" s="123">
        <v>41738.632363281729</v>
      </c>
      <c r="S470" s="176"/>
      <c r="T470" s="9" t="s">
        <v>1411</v>
      </c>
    </row>
    <row r="471" spans="1:20" hidden="1" x14ac:dyDescent="0.2">
      <c r="A471" s="36">
        <v>470</v>
      </c>
      <c r="B471" s="37" t="s">
        <v>1532</v>
      </c>
      <c r="C471" s="37" t="s">
        <v>469</v>
      </c>
      <c r="D471" s="37" t="s">
        <v>468</v>
      </c>
      <c r="E471" s="37" t="s">
        <v>1975</v>
      </c>
      <c r="F471" s="37" t="s">
        <v>35</v>
      </c>
      <c r="G471" s="37" t="s">
        <v>21</v>
      </c>
      <c r="H471" s="123">
        <v>0</v>
      </c>
      <c r="I471" s="123">
        <v>13679.177928558995</v>
      </c>
      <c r="J471" s="123"/>
      <c r="K471" s="123">
        <v>0</v>
      </c>
      <c r="L471" s="123">
        <v>14471.034587355443</v>
      </c>
      <c r="M471" s="123"/>
      <c r="N471" s="123">
        <v>0</v>
      </c>
      <c r="O471" s="123">
        <v>10550.159392864412</v>
      </c>
      <c r="P471" s="123"/>
      <c r="Q471" s="123">
        <v>0</v>
      </c>
      <c r="R471" s="123">
        <v>27229.77158458954</v>
      </c>
      <c r="S471" s="176"/>
      <c r="T471" s="9" t="s">
        <v>1411</v>
      </c>
    </row>
    <row r="472" spans="1:20" hidden="1" x14ac:dyDescent="0.2">
      <c r="A472" s="36">
        <v>471</v>
      </c>
      <c r="B472" s="37" t="s">
        <v>879</v>
      </c>
      <c r="C472" s="37" t="s">
        <v>85</v>
      </c>
      <c r="D472" s="37" t="s">
        <v>84</v>
      </c>
      <c r="E472" s="37" t="s">
        <v>1320</v>
      </c>
      <c r="F472" s="37" t="s">
        <v>68</v>
      </c>
      <c r="G472" s="37" t="s">
        <v>5</v>
      </c>
      <c r="H472" s="123">
        <v>0</v>
      </c>
      <c r="I472" s="123">
        <v>17099.747722603919</v>
      </c>
      <c r="J472" s="123"/>
      <c r="K472" s="123">
        <v>0</v>
      </c>
      <c r="L472" s="123">
        <v>18205.947731826094</v>
      </c>
      <c r="M472" s="123"/>
      <c r="N472" s="123">
        <v>0</v>
      </c>
      <c r="O472" s="123">
        <v>12277.395650919569</v>
      </c>
      <c r="P472" s="123"/>
      <c r="Q472" s="123">
        <v>0</v>
      </c>
      <c r="R472" s="123">
        <v>33296.628765454356</v>
      </c>
      <c r="S472" s="176"/>
      <c r="T472" s="9" t="s">
        <v>1410</v>
      </c>
    </row>
    <row r="473" spans="1:20" hidden="1" x14ac:dyDescent="0.2">
      <c r="A473" s="36">
        <v>472</v>
      </c>
      <c r="B473" s="37" t="s">
        <v>1565</v>
      </c>
      <c r="C473" s="37" t="s">
        <v>163</v>
      </c>
      <c r="D473" s="37" t="s">
        <v>162</v>
      </c>
      <c r="E473" s="37" t="s">
        <v>2057</v>
      </c>
      <c r="F473" s="37" t="s">
        <v>20</v>
      </c>
      <c r="G473" s="37" t="s">
        <v>5</v>
      </c>
      <c r="H473" s="123">
        <v>0</v>
      </c>
      <c r="I473" s="123">
        <v>17531.790365699551</v>
      </c>
      <c r="J473" s="123"/>
      <c r="K473" s="123">
        <v>0</v>
      </c>
      <c r="L473" s="123">
        <v>18742.040378018373</v>
      </c>
      <c r="M473" s="123"/>
      <c r="N473" s="123">
        <v>0</v>
      </c>
      <c r="O473" s="123">
        <v>12873.346019609964</v>
      </c>
      <c r="P473" s="123"/>
      <c r="Q473" s="123">
        <v>0</v>
      </c>
      <c r="R473" s="123">
        <v>33885.444418824089</v>
      </c>
      <c r="S473" s="176"/>
      <c r="T473" s="9" t="s">
        <v>1410</v>
      </c>
    </row>
    <row r="474" spans="1:20" hidden="1" x14ac:dyDescent="0.2">
      <c r="A474" s="36">
        <v>473</v>
      </c>
      <c r="B474" s="37" t="s">
        <v>748</v>
      </c>
      <c r="C474" s="37" t="s">
        <v>85</v>
      </c>
      <c r="D474" s="37" t="s">
        <v>84</v>
      </c>
      <c r="E474" s="37" t="s">
        <v>1319</v>
      </c>
      <c r="F474" s="37" t="s">
        <v>68</v>
      </c>
      <c r="G474" s="37" t="s">
        <v>5</v>
      </c>
      <c r="H474" s="123">
        <v>0</v>
      </c>
      <c r="I474" s="123">
        <v>21107.764784969673</v>
      </c>
      <c r="J474" s="123"/>
      <c r="K474" s="123">
        <v>0</v>
      </c>
      <c r="L474" s="123">
        <v>22219.590703393111</v>
      </c>
      <c r="M474" s="123"/>
      <c r="N474" s="123">
        <v>0</v>
      </c>
      <c r="O474" s="123">
        <v>15934.7085730944</v>
      </c>
      <c r="P474" s="123"/>
      <c r="Q474" s="123">
        <v>0</v>
      </c>
      <c r="R474" s="123">
        <v>41101.039589292952</v>
      </c>
      <c r="S474" s="176"/>
      <c r="T474" s="9" t="s">
        <v>1410</v>
      </c>
    </row>
    <row r="475" spans="1:20" hidden="1" x14ac:dyDescent="0.2">
      <c r="A475" s="36">
        <v>474</v>
      </c>
      <c r="B475" s="37" t="s">
        <v>867</v>
      </c>
      <c r="C475" s="37" t="s">
        <v>175</v>
      </c>
      <c r="D475" s="37" t="s">
        <v>174</v>
      </c>
      <c r="E475" s="37" t="s">
        <v>1288</v>
      </c>
      <c r="F475" s="37" t="s">
        <v>20</v>
      </c>
      <c r="G475" s="37" t="s">
        <v>5</v>
      </c>
      <c r="H475" s="123">
        <v>0</v>
      </c>
      <c r="I475" s="123">
        <v>22562.010368548788</v>
      </c>
      <c r="J475" s="123"/>
      <c r="K475" s="123">
        <v>0</v>
      </c>
      <c r="L475" s="123">
        <v>23040.230092562506</v>
      </c>
      <c r="M475" s="123"/>
      <c r="N475" s="123">
        <v>0</v>
      </c>
      <c r="O475" s="123">
        <v>17600.340449710377</v>
      </c>
      <c r="P475" s="123"/>
      <c r="Q475" s="123">
        <v>0</v>
      </c>
      <c r="R475" s="123">
        <v>44282.45775035071</v>
      </c>
      <c r="S475" s="176"/>
      <c r="T475" s="9" t="s">
        <v>1411</v>
      </c>
    </row>
    <row r="476" spans="1:20" hidden="1" x14ac:dyDescent="0.2">
      <c r="A476" s="36">
        <v>475</v>
      </c>
      <c r="B476" s="37" t="s">
        <v>880</v>
      </c>
      <c r="C476" s="37" t="s">
        <v>125</v>
      </c>
      <c r="D476" s="37" t="s">
        <v>124</v>
      </c>
      <c r="E476" s="37" t="s">
        <v>1322</v>
      </c>
      <c r="F476" s="37" t="s">
        <v>20</v>
      </c>
      <c r="G476" s="37" t="s">
        <v>5</v>
      </c>
      <c r="H476" s="123">
        <v>0</v>
      </c>
      <c r="I476" s="123">
        <v>19757.339153553359</v>
      </c>
      <c r="J476" s="123"/>
      <c r="K476" s="123">
        <v>0</v>
      </c>
      <c r="L476" s="123">
        <v>20410.050640891397</v>
      </c>
      <c r="M476" s="123"/>
      <c r="N476" s="123">
        <v>0</v>
      </c>
      <c r="O476" s="123">
        <v>15615.16331175776</v>
      </c>
      <c r="P476" s="123"/>
      <c r="Q476" s="123">
        <v>0</v>
      </c>
      <c r="R476" s="123">
        <v>38894.297857685138</v>
      </c>
      <c r="S476" s="176"/>
      <c r="T476" s="9" t="s">
        <v>1410</v>
      </c>
    </row>
    <row r="477" spans="1:20" hidden="1" x14ac:dyDescent="0.2">
      <c r="A477" s="36">
        <v>476</v>
      </c>
      <c r="B477" s="37" t="s">
        <v>729</v>
      </c>
      <c r="C477" s="37" t="s">
        <v>359</v>
      </c>
      <c r="D477" s="37" t="s">
        <v>358</v>
      </c>
      <c r="E477" s="37" t="s">
        <v>1273</v>
      </c>
      <c r="F477" s="37" t="s">
        <v>20</v>
      </c>
      <c r="G477" s="37" t="s">
        <v>5</v>
      </c>
      <c r="H477" s="123">
        <v>0</v>
      </c>
      <c r="I477" s="123">
        <v>23078.714516621239</v>
      </c>
      <c r="J477" s="123"/>
      <c r="K477" s="123">
        <v>0</v>
      </c>
      <c r="L477" s="123">
        <v>23828.930024655969</v>
      </c>
      <c r="M477" s="123"/>
      <c r="N477" s="123">
        <v>0</v>
      </c>
      <c r="O477" s="123">
        <v>16800.386380319207</v>
      </c>
      <c r="P477" s="123"/>
      <c r="Q477" s="123">
        <v>0</v>
      </c>
      <c r="R477" s="123">
        <v>45411.986554355608</v>
      </c>
      <c r="S477" s="176"/>
      <c r="T477" s="9" t="s">
        <v>1410</v>
      </c>
    </row>
    <row r="478" spans="1:20" hidden="1" x14ac:dyDescent="0.2">
      <c r="A478" s="36">
        <v>477</v>
      </c>
      <c r="B478" s="37" t="s">
        <v>1659</v>
      </c>
      <c r="C478" s="37" t="s">
        <v>393</v>
      </c>
      <c r="D478" s="37" t="s">
        <v>392</v>
      </c>
      <c r="E478" s="37" t="s">
        <v>2361</v>
      </c>
      <c r="F478" s="37" t="s">
        <v>20</v>
      </c>
      <c r="G478" s="37" t="s">
        <v>5</v>
      </c>
      <c r="H478" s="123">
        <v>0</v>
      </c>
      <c r="I478" s="123">
        <v>14592.917976732188</v>
      </c>
      <c r="J478" s="123"/>
      <c r="K478" s="123">
        <v>0</v>
      </c>
      <c r="L478" s="123">
        <v>15909.992604577916</v>
      </c>
      <c r="M478" s="123"/>
      <c r="N478" s="123">
        <v>0</v>
      </c>
      <c r="O478" s="123">
        <v>10183.791442102423</v>
      </c>
      <c r="P478" s="123"/>
      <c r="Q478" s="123">
        <v>0</v>
      </c>
      <c r="R478" s="123">
        <v>28308.80158306277</v>
      </c>
      <c r="S478" s="176"/>
      <c r="T478" s="9" t="s">
        <v>1409</v>
      </c>
    </row>
    <row r="479" spans="1:20" hidden="1" x14ac:dyDescent="0.2">
      <c r="A479" s="36">
        <v>478</v>
      </c>
      <c r="B479" s="37" t="s">
        <v>1650</v>
      </c>
      <c r="C479" s="37" t="s">
        <v>359</v>
      </c>
      <c r="D479" s="37" t="s">
        <v>358</v>
      </c>
      <c r="E479" s="37" t="s">
        <v>2337</v>
      </c>
      <c r="F479" s="37" t="s">
        <v>20</v>
      </c>
      <c r="G479" s="37" t="s">
        <v>5</v>
      </c>
      <c r="H479" s="123">
        <v>0</v>
      </c>
      <c r="I479" s="123">
        <v>17512.473494390109</v>
      </c>
      <c r="J479" s="123"/>
      <c r="K479" s="123">
        <v>0</v>
      </c>
      <c r="L479" s="123">
        <v>18282.070920562415</v>
      </c>
      <c r="M479" s="123"/>
      <c r="N479" s="123">
        <v>0</v>
      </c>
      <c r="O479" s="123">
        <v>11087.194155078656</v>
      </c>
      <c r="P479" s="123"/>
      <c r="Q479" s="123">
        <v>0</v>
      </c>
      <c r="R479" s="123">
        <v>34459.294094911413</v>
      </c>
      <c r="S479" s="176"/>
      <c r="T479" s="9" t="s">
        <v>1411</v>
      </c>
    </row>
    <row r="480" spans="1:20" hidden="1" x14ac:dyDescent="0.2">
      <c r="A480" s="36">
        <v>479</v>
      </c>
      <c r="B480" s="37" t="s">
        <v>1521</v>
      </c>
      <c r="C480" s="37" t="s">
        <v>175</v>
      </c>
      <c r="D480" s="37" t="s">
        <v>174</v>
      </c>
      <c r="E480" s="37" t="s">
        <v>1899</v>
      </c>
      <c r="F480" s="37" t="s">
        <v>20</v>
      </c>
      <c r="G480" s="37" t="s">
        <v>5</v>
      </c>
      <c r="H480" s="123">
        <v>0</v>
      </c>
      <c r="I480" s="123">
        <v>20961.579233729499</v>
      </c>
      <c r="J480" s="123"/>
      <c r="K480" s="123">
        <v>0</v>
      </c>
      <c r="L480" s="123">
        <v>21369.045613449456</v>
      </c>
      <c r="M480" s="123"/>
      <c r="N480" s="123">
        <v>0</v>
      </c>
      <c r="O480" s="123">
        <v>16819.071927493005</v>
      </c>
      <c r="P480" s="123"/>
      <c r="Q480" s="123">
        <v>0</v>
      </c>
      <c r="R480" s="123">
        <v>41141.291562040882</v>
      </c>
      <c r="S480" s="176"/>
      <c r="T480" s="9" t="s">
        <v>1410</v>
      </c>
    </row>
    <row r="481" spans="1:20" hidden="1" x14ac:dyDescent="0.2">
      <c r="A481" s="36">
        <v>480</v>
      </c>
      <c r="B481" s="37" t="s">
        <v>876</v>
      </c>
      <c r="C481" s="37" t="s">
        <v>449</v>
      </c>
      <c r="D481" s="37" t="s">
        <v>448</v>
      </c>
      <c r="E481" s="37" t="s">
        <v>1312</v>
      </c>
      <c r="F481" s="37" t="s">
        <v>20</v>
      </c>
      <c r="G481" s="37" t="s">
        <v>5</v>
      </c>
      <c r="H481" s="123">
        <v>0</v>
      </c>
      <c r="I481" s="123">
        <v>28471.631731544989</v>
      </c>
      <c r="J481" s="123"/>
      <c r="K481" s="123">
        <v>0</v>
      </c>
      <c r="L481" s="123">
        <v>28900.322328475304</v>
      </c>
      <c r="M481" s="123"/>
      <c r="N481" s="123">
        <v>0</v>
      </c>
      <c r="O481" s="123">
        <v>21268.05581054524</v>
      </c>
      <c r="P481" s="123"/>
      <c r="Q481" s="123">
        <v>0</v>
      </c>
      <c r="R481" s="123">
        <v>54839.2098781288</v>
      </c>
      <c r="S481" s="176"/>
      <c r="T481" s="9" t="s">
        <v>1410</v>
      </c>
    </row>
    <row r="482" spans="1:20" hidden="1" x14ac:dyDescent="0.2">
      <c r="A482" s="36">
        <v>481</v>
      </c>
      <c r="B482" s="37" t="s">
        <v>726</v>
      </c>
      <c r="C482" s="37" t="s">
        <v>40</v>
      </c>
      <c r="D482" s="37" t="s">
        <v>39</v>
      </c>
      <c r="E482" s="37" t="s">
        <v>1313</v>
      </c>
      <c r="F482" s="37" t="s">
        <v>35</v>
      </c>
      <c r="G482" s="37" t="s">
        <v>5</v>
      </c>
      <c r="H482" s="123">
        <v>0</v>
      </c>
      <c r="I482" s="123">
        <v>25742.647984841355</v>
      </c>
      <c r="J482" s="123"/>
      <c r="K482" s="123">
        <v>0</v>
      </c>
      <c r="L482" s="123">
        <v>26263.606465664176</v>
      </c>
      <c r="M482" s="123"/>
      <c r="N482" s="123">
        <v>0</v>
      </c>
      <c r="O482" s="123">
        <v>19433.58477890354</v>
      </c>
      <c r="P482" s="123"/>
      <c r="Q482" s="123">
        <v>0</v>
      </c>
      <c r="R482" s="123">
        <v>50532.817994243582</v>
      </c>
      <c r="S482" s="176"/>
      <c r="T482" s="9" t="s">
        <v>1410</v>
      </c>
    </row>
    <row r="483" spans="1:20" hidden="1" x14ac:dyDescent="0.2">
      <c r="A483" s="36">
        <v>482</v>
      </c>
      <c r="B483" s="37" t="s">
        <v>1544</v>
      </c>
      <c r="C483" s="37" t="s">
        <v>42</v>
      </c>
      <c r="D483" s="37" t="s">
        <v>41</v>
      </c>
      <c r="E483" s="37" t="s">
        <v>1999</v>
      </c>
      <c r="F483" s="37" t="s">
        <v>20</v>
      </c>
      <c r="G483" s="37" t="s">
        <v>5</v>
      </c>
      <c r="H483" s="123">
        <v>0</v>
      </c>
      <c r="I483" s="123">
        <v>20084.876465194538</v>
      </c>
      <c r="J483" s="123"/>
      <c r="K483" s="123">
        <v>0</v>
      </c>
      <c r="L483" s="123">
        <v>20870.670906704752</v>
      </c>
      <c r="M483" s="123"/>
      <c r="N483" s="123">
        <v>0</v>
      </c>
      <c r="O483" s="123">
        <v>15651.332635432838</v>
      </c>
      <c r="P483" s="123"/>
      <c r="Q483" s="123">
        <v>0</v>
      </c>
      <c r="R483" s="123">
        <v>39167.517594775869</v>
      </c>
      <c r="S483" s="176"/>
      <c r="T483" s="9" t="s">
        <v>1411</v>
      </c>
    </row>
    <row r="484" spans="1:20" hidden="1" x14ac:dyDescent="0.2">
      <c r="A484" s="36">
        <v>483</v>
      </c>
      <c r="B484" s="37" t="s">
        <v>746</v>
      </c>
      <c r="C484" s="37" t="s">
        <v>153</v>
      </c>
      <c r="D484" s="37" t="s">
        <v>152</v>
      </c>
      <c r="E484" s="37" t="s">
        <v>1316</v>
      </c>
      <c r="F484" s="37" t="s">
        <v>20</v>
      </c>
      <c r="G484" s="37" t="s">
        <v>5</v>
      </c>
      <c r="H484" s="123">
        <v>0</v>
      </c>
      <c r="I484" s="123">
        <v>21775.226515727529</v>
      </c>
      <c r="J484" s="123"/>
      <c r="K484" s="123">
        <v>0</v>
      </c>
      <c r="L484" s="123">
        <v>23036.851341204296</v>
      </c>
      <c r="M484" s="123"/>
      <c r="N484" s="123">
        <v>0</v>
      </c>
      <c r="O484" s="123">
        <v>17408.118882296341</v>
      </c>
      <c r="P484" s="123"/>
      <c r="Q484" s="123">
        <v>0</v>
      </c>
      <c r="R484" s="123">
        <v>40737.093765623067</v>
      </c>
      <c r="S484" s="176"/>
      <c r="T484" s="9" t="s">
        <v>1410</v>
      </c>
    </row>
    <row r="485" spans="1:20" hidden="1" x14ac:dyDescent="0.2">
      <c r="A485" s="36">
        <v>484</v>
      </c>
      <c r="B485" s="37" t="s">
        <v>1622</v>
      </c>
      <c r="C485" s="37" t="s">
        <v>121</v>
      </c>
      <c r="D485" s="37" t="s">
        <v>120</v>
      </c>
      <c r="E485" s="37" t="s">
        <v>2243</v>
      </c>
      <c r="F485" s="37" t="s">
        <v>20</v>
      </c>
      <c r="G485" s="37" t="s">
        <v>5</v>
      </c>
      <c r="H485" s="123">
        <v>0</v>
      </c>
      <c r="I485" s="123">
        <v>16276.437082064331</v>
      </c>
      <c r="J485" s="123"/>
      <c r="K485" s="123">
        <v>0</v>
      </c>
      <c r="L485" s="123">
        <v>17890.202883788006</v>
      </c>
      <c r="M485" s="123"/>
      <c r="N485" s="123">
        <v>0</v>
      </c>
      <c r="O485" s="123">
        <v>11451.299793374717</v>
      </c>
      <c r="P485" s="123"/>
      <c r="Q485" s="123">
        <v>0</v>
      </c>
      <c r="R485" s="123">
        <v>31449.331729964699</v>
      </c>
      <c r="S485" s="176"/>
      <c r="T485" s="9" t="s">
        <v>1409</v>
      </c>
    </row>
    <row r="486" spans="1:20" hidden="1" x14ac:dyDescent="0.2">
      <c r="A486" s="36">
        <v>485</v>
      </c>
      <c r="B486" s="37" t="s">
        <v>802</v>
      </c>
      <c r="C486" s="37" t="s">
        <v>674</v>
      </c>
      <c r="D486" s="37" t="s">
        <v>261</v>
      </c>
      <c r="E486" s="37" t="s">
        <v>1351</v>
      </c>
      <c r="F486" s="37" t="s">
        <v>35</v>
      </c>
      <c r="G486" s="37" t="s">
        <v>5</v>
      </c>
      <c r="H486" s="123">
        <v>0</v>
      </c>
      <c r="I486" s="123">
        <v>23224.012368387892</v>
      </c>
      <c r="J486" s="123"/>
      <c r="K486" s="123">
        <v>0</v>
      </c>
      <c r="L486" s="123">
        <v>25974.957388037834</v>
      </c>
      <c r="M486" s="123"/>
      <c r="N486" s="123">
        <v>0</v>
      </c>
      <c r="O486" s="123">
        <v>17924.69682557799</v>
      </c>
      <c r="P486" s="123"/>
      <c r="Q486" s="123">
        <v>0</v>
      </c>
      <c r="R486" s="123">
        <v>45783.817983039895</v>
      </c>
      <c r="S486" s="176"/>
      <c r="T486" s="9" t="s">
        <v>1410</v>
      </c>
    </row>
    <row r="487" spans="1:20" hidden="1" x14ac:dyDescent="0.2">
      <c r="A487" s="36">
        <v>486</v>
      </c>
      <c r="B487" s="37" t="s">
        <v>754</v>
      </c>
      <c r="C487" s="37" t="s">
        <v>393</v>
      </c>
      <c r="D487" s="37" t="s">
        <v>392</v>
      </c>
      <c r="E487" s="37" t="s">
        <v>1335</v>
      </c>
      <c r="F487" s="37" t="s">
        <v>20</v>
      </c>
      <c r="G487" s="37" t="s">
        <v>5</v>
      </c>
      <c r="H487" s="123">
        <v>0</v>
      </c>
      <c r="I487" s="123">
        <v>21895.13780403608</v>
      </c>
      <c r="J487" s="123"/>
      <c r="K487" s="123">
        <v>0</v>
      </c>
      <c r="L487" s="123">
        <v>23174.971973641255</v>
      </c>
      <c r="M487" s="123"/>
      <c r="N487" s="123">
        <v>0</v>
      </c>
      <c r="O487" s="123">
        <v>17951.740732984519</v>
      </c>
      <c r="P487" s="123"/>
      <c r="Q487" s="123">
        <v>0</v>
      </c>
      <c r="R487" s="123">
        <v>42474.377826049589</v>
      </c>
      <c r="S487" s="176"/>
      <c r="T487" s="9" t="s">
        <v>1410</v>
      </c>
    </row>
    <row r="488" spans="1:20" hidden="1" x14ac:dyDescent="0.2">
      <c r="A488" s="36">
        <v>487</v>
      </c>
      <c r="B488" s="37" t="s">
        <v>865</v>
      </c>
      <c r="C488" s="37" t="s">
        <v>48</v>
      </c>
      <c r="D488" s="37" t="s">
        <v>47</v>
      </c>
      <c r="E488" s="37" t="s">
        <v>1280</v>
      </c>
      <c r="F488" s="37" t="s">
        <v>20</v>
      </c>
      <c r="G488" s="37" t="s">
        <v>5</v>
      </c>
      <c r="H488" s="123">
        <v>0</v>
      </c>
      <c r="I488" s="123">
        <v>25276.586494183986</v>
      </c>
      <c r="J488" s="123"/>
      <c r="K488" s="123">
        <v>0</v>
      </c>
      <c r="L488" s="123">
        <v>25950.463151666918</v>
      </c>
      <c r="M488" s="123"/>
      <c r="N488" s="123">
        <v>0</v>
      </c>
      <c r="O488" s="123">
        <v>18942.073076870332</v>
      </c>
      <c r="P488" s="123"/>
      <c r="Q488" s="123">
        <v>0</v>
      </c>
      <c r="R488" s="123">
        <v>49147.794779291347</v>
      </c>
      <c r="S488" s="176"/>
      <c r="T488" s="9" t="s">
        <v>1410</v>
      </c>
    </row>
    <row r="489" spans="1:20" hidden="1" x14ac:dyDescent="0.2">
      <c r="A489" s="36">
        <v>488</v>
      </c>
      <c r="B489" s="37" t="s">
        <v>751</v>
      </c>
      <c r="C489" s="37" t="s">
        <v>357</v>
      </c>
      <c r="D489" s="37" t="s">
        <v>356</v>
      </c>
      <c r="E489" s="37" t="s">
        <v>1279</v>
      </c>
      <c r="F489" s="37" t="s">
        <v>20</v>
      </c>
      <c r="G489" s="37" t="s">
        <v>5</v>
      </c>
      <c r="H489" s="123">
        <v>0</v>
      </c>
      <c r="I489" s="123">
        <v>18745.418791395299</v>
      </c>
      <c r="J489" s="123"/>
      <c r="K489" s="123">
        <v>0</v>
      </c>
      <c r="L489" s="123">
        <v>19248.298993235949</v>
      </c>
      <c r="M489" s="123"/>
      <c r="N489" s="123">
        <v>0</v>
      </c>
      <c r="O489" s="123">
        <v>14805.243157452614</v>
      </c>
      <c r="P489" s="123"/>
      <c r="Q489" s="123">
        <v>0</v>
      </c>
      <c r="R489" s="123">
        <v>36830.99884133348</v>
      </c>
      <c r="S489" s="176"/>
      <c r="T489" s="9" t="s">
        <v>1410</v>
      </c>
    </row>
    <row r="490" spans="1:20" hidden="1" x14ac:dyDescent="0.2">
      <c r="A490" s="36">
        <v>489</v>
      </c>
      <c r="B490" s="37" t="s">
        <v>866</v>
      </c>
      <c r="C490" s="37" t="s">
        <v>357</v>
      </c>
      <c r="D490" s="37" t="s">
        <v>356</v>
      </c>
      <c r="E490" s="37" t="s">
        <v>1286</v>
      </c>
      <c r="F490" s="37" t="s">
        <v>20</v>
      </c>
      <c r="G490" s="37" t="s">
        <v>5</v>
      </c>
      <c r="H490" s="123">
        <v>0</v>
      </c>
      <c r="I490" s="123">
        <v>19109.383662558812</v>
      </c>
      <c r="J490" s="123"/>
      <c r="K490" s="123">
        <v>0</v>
      </c>
      <c r="L490" s="123">
        <v>19648.477681439144</v>
      </c>
      <c r="M490" s="123"/>
      <c r="N490" s="123">
        <v>0</v>
      </c>
      <c r="O490" s="123">
        <v>14969.409825469429</v>
      </c>
      <c r="P490" s="123"/>
      <c r="Q490" s="123">
        <v>0</v>
      </c>
      <c r="R490" s="123">
        <v>37546.117020195554</v>
      </c>
      <c r="S490" s="176"/>
      <c r="T490" s="9" t="s">
        <v>1410</v>
      </c>
    </row>
    <row r="491" spans="1:20" hidden="1" x14ac:dyDescent="0.2">
      <c r="A491" s="36">
        <v>490</v>
      </c>
      <c r="B491" s="37" t="s">
        <v>873</v>
      </c>
      <c r="C491" s="37" t="s">
        <v>357</v>
      </c>
      <c r="D491" s="37" t="s">
        <v>356</v>
      </c>
      <c r="E491" s="37" t="s">
        <v>1302</v>
      </c>
      <c r="F491" s="37" t="s">
        <v>20</v>
      </c>
      <c r="G491" s="37" t="s">
        <v>5</v>
      </c>
      <c r="H491" s="123">
        <v>0</v>
      </c>
      <c r="I491" s="123">
        <v>18921.05907677548</v>
      </c>
      <c r="J491" s="123"/>
      <c r="K491" s="123">
        <v>0</v>
      </c>
      <c r="L491" s="123">
        <v>19496.525596980995</v>
      </c>
      <c r="M491" s="123"/>
      <c r="N491" s="123">
        <v>0</v>
      </c>
      <c r="O491" s="123">
        <v>14478.583505062315</v>
      </c>
      <c r="P491" s="123"/>
      <c r="Q491" s="123">
        <v>0</v>
      </c>
      <c r="R491" s="123">
        <v>37176.09687404846</v>
      </c>
      <c r="S491" s="176"/>
      <c r="T491" s="9" t="s">
        <v>1410</v>
      </c>
    </row>
    <row r="492" spans="1:20" hidden="1" x14ac:dyDescent="0.2">
      <c r="A492" s="36">
        <v>491</v>
      </c>
      <c r="B492" s="37" t="s">
        <v>772</v>
      </c>
      <c r="C492" s="37" t="s">
        <v>375</v>
      </c>
      <c r="D492" s="37" t="s">
        <v>374</v>
      </c>
      <c r="E492" s="37" t="s">
        <v>1328</v>
      </c>
      <c r="F492" s="37" t="s">
        <v>4</v>
      </c>
      <c r="G492" s="37" t="s">
        <v>5</v>
      </c>
      <c r="H492" s="123">
        <v>0</v>
      </c>
      <c r="I492" s="123">
        <v>21199.575078273312</v>
      </c>
      <c r="J492" s="123"/>
      <c r="K492" s="123">
        <v>0</v>
      </c>
      <c r="L492" s="123">
        <v>20625.610377020435</v>
      </c>
      <c r="M492" s="123"/>
      <c r="N492" s="123">
        <v>0</v>
      </c>
      <c r="O492" s="123">
        <v>15896.259906838262</v>
      </c>
      <c r="P492" s="123"/>
      <c r="Q492" s="123">
        <v>0</v>
      </c>
      <c r="R492" s="123">
        <v>40660.361008626649</v>
      </c>
      <c r="S492" s="176"/>
      <c r="T492" s="9" t="s">
        <v>1410</v>
      </c>
    </row>
    <row r="493" spans="1:20" hidden="1" x14ac:dyDescent="0.2">
      <c r="A493" s="36">
        <v>492</v>
      </c>
      <c r="B493" s="37" t="s">
        <v>738</v>
      </c>
      <c r="C493" s="37" t="s">
        <v>357</v>
      </c>
      <c r="D493" s="37" t="s">
        <v>356</v>
      </c>
      <c r="E493" s="37" t="s">
        <v>1285</v>
      </c>
      <c r="F493" s="37" t="s">
        <v>20</v>
      </c>
      <c r="G493" s="37" t="s">
        <v>5</v>
      </c>
      <c r="H493" s="123">
        <v>0</v>
      </c>
      <c r="I493" s="123">
        <v>19888.35402504494</v>
      </c>
      <c r="J493" s="123"/>
      <c r="K493" s="123">
        <v>0</v>
      </c>
      <c r="L493" s="123">
        <v>20448.474474268078</v>
      </c>
      <c r="M493" s="123"/>
      <c r="N493" s="123">
        <v>0</v>
      </c>
      <c r="O493" s="123">
        <v>15576.624775628259</v>
      </c>
      <c r="P493" s="123"/>
      <c r="Q493" s="123">
        <v>0</v>
      </c>
      <c r="R493" s="123">
        <v>39076.6379884083</v>
      </c>
      <c r="S493" s="176"/>
      <c r="T493" s="9" t="s">
        <v>1410</v>
      </c>
    </row>
    <row r="494" spans="1:20" hidden="1" x14ac:dyDescent="0.2">
      <c r="A494" s="36">
        <v>493</v>
      </c>
      <c r="B494" s="37" t="s">
        <v>743</v>
      </c>
      <c r="C494" s="37" t="s">
        <v>85</v>
      </c>
      <c r="D494" s="37" t="s">
        <v>84</v>
      </c>
      <c r="E494" s="37" t="s">
        <v>1291</v>
      </c>
      <c r="F494" s="37" t="s">
        <v>68</v>
      </c>
      <c r="G494" s="37" t="s">
        <v>5</v>
      </c>
      <c r="H494" s="123">
        <v>0</v>
      </c>
      <c r="I494" s="123">
        <v>23161.022820159538</v>
      </c>
      <c r="J494" s="123"/>
      <c r="K494" s="123">
        <v>0</v>
      </c>
      <c r="L494" s="123">
        <v>24404.86573475035</v>
      </c>
      <c r="M494" s="123"/>
      <c r="N494" s="123">
        <v>0</v>
      </c>
      <c r="O494" s="123">
        <v>17680.689923389244</v>
      </c>
      <c r="P494" s="123"/>
      <c r="Q494" s="123">
        <v>0</v>
      </c>
      <c r="R494" s="123">
        <v>45099.143635414657</v>
      </c>
      <c r="S494" s="176"/>
      <c r="T494" s="9" t="s">
        <v>1410</v>
      </c>
    </row>
    <row r="495" spans="1:20" hidden="1" x14ac:dyDescent="0.2">
      <c r="A495" s="36">
        <v>494</v>
      </c>
      <c r="B495" s="37" t="s">
        <v>736</v>
      </c>
      <c r="C495" s="37" t="s">
        <v>40</v>
      </c>
      <c r="D495" s="37" t="s">
        <v>39</v>
      </c>
      <c r="E495" s="37" t="s">
        <v>1304</v>
      </c>
      <c r="F495" s="37" t="s">
        <v>35</v>
      </c>
      <c r="G495" s="37" t="s">
        <v>5</v>
      </c>
      <c r="H495" s="123">
        <v>0</v>
      </c>
      <c r="I495" s="123">
        <v>25731.403696757578</v>
      </c>
      <c r="J495" s="123"/>
      <c r="K495" s="123">
        <v>0</v>
      </c>
      <c r="L495" s="123">
        <v>26270.950102136438</v>
      </c>
      <c r="M495" s="123"/>
      <c r="N495" s="123">
        <v>0</v>
      </c>
      <c r="O495" s="123">
        <v>19740.757995761087</v>
      </c>
      <c r="P495" s="123"/>
      <c r="Q495" s="123">
        <v>0</v>
      </c>
      <c r="R495" s="123">
        <v>50510.745456735123</v>
      </c>
      <c r="S495" s="176"/>
      <c r="T495" s="9" t="s">
        <v>1410</v>
      </c>
    </row>
    <row r="496" spans="1:20" hidden="1" x14ac:dyDescent="0.2">
      <c r="A496" s="36">
        <v>495</v>
      </c>
      <c r="B496" s="37" t="s">
        <v>753</v>
      </c>
      <c r="C496" s="37" t="s">
        <v>125</v>
      </c>
      <c r="D496" s="37" t="s">
        <v>124</v>
      </c>
      <c r="E496" s="37" t="s">
        <v>1334</v>
      </c>
      <c r="F496" s="37" t="s">
        <v>20</v>
      </c>
      <c r="G496" s="37" t="s">
        <v>5</v>
      </c>
      <c r="H496" s="123">
        <v>0</v>
      </c>
      <c r="I496" s="123">
        <v>22237.953610793567</v>
      </c>
      <c r="J496" s="123"/>
      <c r="K496" s="123">
        <v>0</v>
      </c>
      <c r="L496" s="123">
        <v>22907.60196837721</v>
      </c>
      <c r="M496" s="123"/>
      <c r="N496" s="123">
        <v>0</v>
      </c>
      <c r="O496" s="123">
        <v>17976.509974761659</v>
      </c>
      <c r="P496" s="123"/>
      <c r="Q496" s="123">
        <v>0</v>
      </c>
      <c r="R496" s="123">
        <v>43777.63547820822</v>
      </c>
      <c r="S496" s="176"/>
      <c r="T496" s="9" t="s">
        <v>1410</v>
      </c>
    </row>
    <row r="497" spans="1:20" hidden="1" x14ac:dyDescent="0.2">
      <c r="A497" s="36">
        <v>496</v>
      </c>
      <c r="B497" s="37" t="s">
        <v>1559</v>
      </c>
      <c r="C497" s="37" t="s">
        <v>389</v>
      </c>
      <c r="D497" s="37" t="s">
        <v>388</v>
      </c>
      <c r="E497" s="37" t="s">
        <v>2038</v>
      </c>
      <c r="F497" s="37" t="s">
        <v>4</v>
      </c>
      <c r="G497" s="37" t="s">
        <v>5</v>
      </c>
      <c r="H497" s="123">
        <v>0</v>
      </c>
      <c r="I497" s="123">
        <v>10999.438877737677</v>
      </c>
      <c r="J497" s="123"/>
      <c r="K497" s="123">
        <v>0</v>
      </c>
      <c r="L497" s="123">
        <v>12085.873969839369</v>
      </c>
      <c r="M497" s="123"/>
      <c r="N497" s="123">
        <v>0</v>
      </c>
      <c r="O497" s="123">
        <v>8282.8103808738924</v>
      </c>
      <c r="P497" s="123"/>
      <c r="Q497" s="123">
        <v>0</v>
      </c>
      <c r="R497" s="123">
        <v>21338.911422811096</v>
      </c>
      <c r="S497" s="176"/>
      <c r="T497" s="9" t="s">
        <v>1409</v>
      </c>
    </row>
    <row r="498" spans="1:20" hidden="1" x14ac:dyDescent="0.2">
      <c r="A498" s="36">
        <v>497</v>
      </c>
      <c r="B498" s="37" t="s">
        <v>1642</v>
      </c>
      <c r="C498" s="37" t="s">
        <v>324</v>
      </c>
      <c r="D498" s="37" t="s">
        <v>323</v>
      </c>
      <c r="E498" s="37" t="s">
        <v>2308</v>
      </c>
      <c r="F498" s="37" t="s">
        <v>28</v>
      </c>
      <c r="G498" s="37" t="s">
        <v>5</v>
      </c>
      <c r="H498" s="123">
        <v>0</v>
      </c>
      <c r="I498" s="123">
        <v>16756.530347338634</v>
      </c>
      <c r="J498" s="123"/>
      <c r="K498" s="123">
        <v>0</v>
      </c>
      <c r="L498" s="123">
        <v>17403.201309253258</v>
      </c>
      <c r="M498" s="123"/>
      <c r="N498" s="123">
        <v>0</v>
      </c>
      <c r="O498" s="123">
        <v>13672.189676196816</v>
      </c>
      <c r="P498" s="123"/>
      <c r="Q498" s="123">
        <v>0</v>
      </c>
      <c r="R498" s="123">
        <v>33023.770008534979</v>
      </c>
      <c r="S498" s="176"/>
      <c r="T498" s="9" t="s">
        <v>1411</v>
      </c>
    </row>
    <row r="499" spans="1:20" hidden="1" x14ac:dyDescent="0.2">
      <c r="A499" s="36">
        <v>498</v>
      </c>
      <c r="B499" s="37" t="s">
        <v>864</v>
      </c>
      <c r="C499" s="37" t="s">
        <v>240</v>
      </c>
      <c r="D499" s="37" t="s">
        <v>239</v>
      </c>
      <c r="E499" s="37" t="s">
        <v>1278</v>
      </c>
      <c r="F499" s="37" t="s">
        <v>28</v>
      </c>
      <c r="G499" s="37" t="s">
        <v>5</v>
      </c>
      <c r="H499" s="123">
        <v>0</v>
      </c>
      <c r="I499" s="123">
        <v>14825.970054056996</v>
      </c>
      <c r="J499" s="123"/>
      <c r="K499" s="123">
        <v>0</v>
      </c>
      <c r="L499" s="123">
        <v>13532.463928446101</v>
      </c>
      <c r="M499" s="123"/>
      <c r="N499" s="123">
        <v>0</v>
      </c>
      <c r="O499" s="123">
        <v>9578.6257457393422</v>
      </c>
      <c r="P499" s="123"/>
      <c r="Q499" s="123">
        <v>0</v>
      </c>
      <c r="R499" s="123">
        <v>29104.120514616585</v>
      </c>
      <c r="S499" s="176"/>
      <c r="T499" s="9" t="s">
        <v>1409</v>
      </c>
    </row>
    <row r="500" spans="1:20" hidden="1" x14ac:dyDescent="0.2">
      <c r="A500" s="36">
        <v>499</v>
      </c>
      <c r="B500" s="37" t="s">
        <v>1648</v>
      </c>
      <c r="C500" s="37" t="s">
        <v>357</v>
      </c>
      <c r="D500" s="37" t="s">
        <v>356</v>
      </c>
      <c r="E500" s="37" t="s">
        <v>2325</v>
      </c>
      <c r="F500" s="37" t="s">
        <v>20</v>
      </c>
      <c r="G500" s="37" t="s">
        <v>5</v>
      </c>
      <c r="H500" s="123">
        <v>0</v>
      </c>
      <c r="I500" s="123">
        <v>20009.899170329169</v>
      </c>
      <c r="J500" s="123"/>
      <c r="K500" s="123">
        <v>0</v>
      </c>
      <c r="L500" s="123">
        <v>20594.427216181062</v>
      </c>
      <c r="M500" s="123"/>
      <c r="N500" s="123">
        <v>0</v>
      </c>
      <c r="O500" s="123">
        <v>15495.177548950249</v>
      </c>
      <c r="P500" s="123"/>
      <c r="Q500" s="123">
        <v>0</v>
      </c>
      <c r="R500" s="123">
        <v>39315.44988986275</v>
      </c>
      <c r="S500" s="176"/>
      <c r="T500" s="9" t="s">
        <v>1410</v>
      </c>
    </row>
    <row r="501" spans="1:20" hidden="1" x14ac:dyDescent="0.2">
      <c r="A501" s="36">
        <v>500</v>
      </c>
      <c r="B501" s="37" t="s">
        <v>721</v>
      </c>
      <c r="C501" s="37" t="s">
        <v>242</v>
      </c>
      <c r="D501" s="37" t="s">
        <v>241</v>
      </c>
      <c r="E501" s="37" t="s">
        <v>1281</v>
      </c>
      <c r="F501" s="37" t="s">
        <v>20</v>
      </c>
      <c r="G501" s="37" t="s">
        <v>5</v>
      </c>
      <c r="H501" s="123">
        <v>0</v>
      </c>
      <c r="I501" s="123">
        <v>30314.467935059653</v>
      </c>
      <c r="J501" s="123"/>
      <c r="K501" s="123">
        <v>0</v>
      </c>
      <c r="L501" s="123">
        <v>32226.899426874381</v>
      </c>
      <c r="M501" s="123"/>
      <c r="N501" s="123">
        <v>0</v>
      </c>
      <c r="O501" s="123">
        <v>24748.613218360857</v>
      </c>
      <c r="P501" s="123"/>
      <c r="Q501" s="123">
        <v>0</v>
      </c>
      <c r="R501" s="123">
        <v>58182.558307759988</v>
      </c>
      <c r="S501" s="176"/>
      <c r="T501" s="9" t="s">
        <v>1410</v>
      </c>
    </row>
    <row r="502" spans="1:20" hidden="1" x14ac:dyDescent="0.2">
      <c r="A502" s="36">
        <v>501</v>
      </c>
      <c r="B502" s="37" t="s">
        <v>877</v>
      </c>
      <c r="C502" s="37" t="s">
        <v>85</v>
      </c>
      <c r="D502" s="37" t="s">
        <v>84</v>
      </c>
      <c r="E502" s="37" t="s">
        <v>1315</v>
      </c>
      <c r="F502" s="37" t="s">
        <v>68</v>
      </c>
      <c r="G502" s="37" t="s">
        <v>5</v>
      </c>
      <c r="H502" s="123">
        <v>0</v>
      </c>
      <c r="I502" s="123">
        <v>24504.73727809461</v>
      </c>
      <c r="J502" s="123"/>
      <c r="K502" s="123">
        <v>0</v>
      </c>
      <c r="L502" s="123">
        <v>25856.74597304123</v>
      </c>
      <c r="M502" s="123"/>
      <c r="N502" s="123">
        <v>0</v>
      </c>
      <c r="O502" s="123">
        <v>18507.334437080091</v>
      </c>
      <c r="P502" s="123"/>
      <c r="Q502" s="123">
        <v>0</v>
      </c>
      <c r="R502" s="123">
        <v>47715.624427905823</v>
      </c>
      <c r="S502" s="176"/>
      <c r="T502" s="9" t="s">
        <v>1410</v>
      </c>
    </row>
    <row r="503" spans="1:20" hidden="1" x14ac:dyDescent="0.2">
      <c r="A503" s="36">
        <v>502</v>
      </c>
      <c r="B503" s="37" t="s">
        <v>734</v>
      </c>
      <c r="C503" s="37" t="s">
        <v>40</v>
      </c>
      <c r="D503" s="37" t="s">
        <v>39</v>
      </c>
      <c r="E503" s="37" t="s">
        <v>1305</v>
      </c>
      <c r="F503" s="37" t="s">
        <v>35</v>
      </c>
      <c r="G503" s="37" t="s">
        <v>5</v>
      </c>
      <c r="H503" s="123">
        <v>0</v>
      </c>
      <c r="I503" s="123">
        <v>26553.363821545572</v>
      </c>
      <c r="J503" s="123"/>
      <c r="K503" s="123">
        <v>0</v>
      </c>
      <c r="L503" s="123">
        <v>27063.420317666962</v>
      </c>
      <c r="M503" s="123"/>
      <c r="N503" s="123">
        <v>0</v>
      </c>
      <c r="O503" s="123">
        <v>20436.191033974203</v>
      </c>
      <c r="P503" s="123"/>
      <c r="Q503" s="123">
        <v>0</v>
      </c>
      <c r="R503" s="123">
        <v>52124.253181693952</v>
      </c>
      <c r="S503" s="176"/>
      <c r="T503" s="9" t="s">
        <v>1410</v>
      </c>
    </row>
    <row r="504" spans="1:20" hidden="1" x14ac:dyDescent="0.2">
      <c r="A504" s="36">
        <v>503</v>
      </c>
      <c r="B504" s="37" t="s">
        <v>1520</v>
      </c>
      <c r="C504" s="37" t="s">
        <v>175</v>
      </c>
      <c r="D504" s="37" t="s">
        <v>174</v>
      </c>
      <c r="E504" s="37" t="s">
        <v>1896</v>
      </c>
      <c r="F504" s="37" t="s">
        <v>20</v>
      </c>
      <c r="G504" s="37" t="s">
        <v>5</v>
      </c>
      <c r="H504" s="123">
        <v>0</v>
      </c>
      <c r="I504" s="123">
        <v>25694.516609950926</v>
      </c>
      <c r="J504" s="123"/>
      <c r="K504" s="123">
        <v>0</v>
      </c>
      <c r="L504" s="123">
        <v>26172.736333964647</v>
      </c>
      <c r="M504" s="123"/>
      <c r="N504" s="123">
        <v>0</v>
      </c>
      <c r="O504" s="123">
        <v>20732.846691112518</v>
      </c>
      <c r="P504" s="123"/>
      <c r="Q504" s="123">
        <v>0</v>
      </c>
      <c r="R504" s="123">
        <v>50430.627750350686</v>
      </c>
      <c r="S504" s="176"/>
      <c r="T504" s="9" t="s">
        <v>1411</v>
      </c>
    </row>
    <row r="505" spans="1:20" hidden="1" x14ac:dyDescent="0.2">
      <c r="A505" s="36">
        <v>504</v>
      </c>
      <c r="B505" s="37" t="s">
        <v>2432</v>
      </c>
      <c r="C505" s="37" t="s">
        <v>504</v>
      </c>
      <c r="D505" s="37" t="s">
        <v>503</v>
      </c>
      <c r="E505" s="37" t="s">
        <v>2206</v>
      </c>
      <c r="F505" s="37" t="s">
        <v>68</v>
      </c>
      <c r="G505" s="37" t="s">
        <v>5</v>
      </c>
      <c r="H505" s="123">
        <v>0</v>
      </c>
      <c r="I505" s="123">
        <v>24799.796993532382</v>
      </c>
      <c r="J505" s="123"/>
      <c r="K505" s="123">
        <v>0</v>
      </c>
      <c r="L505" s="123">
        <v>25214.039529114678</v>
      </c>
      <c r="M505" s="123"/>
      <c r="N505" s="123">
        <v>0</v>
      </c>
      <c r="O505" s="123">
        <v>20014.946304961377</v>
      </c>
      <c r="P505" s="123"/>
      <c r="Q505" s="123">
        <v>0</v>
      </c>
      <c r="R505" s="123">
        <v>48694.401396800829</v>
      </c>
      <c r="S505" s="176"/>
      <c r="T505" s="9" t="s">
        <v>1411</v>
      </c>
    </row>
    <row r="506" spans="1:20" hidden="1" x14ac:dyDescent="0.2">
      <c r="A506" s="36">
        <v>505</v>
      </c>
      <c r="B506" s="37" t="s">
        <v>1508</v>
      </c>
      <c r="C506" s="37" t="s">
        <v>85</v>
      </c>
      <c r="D506" s="37" t="s">
        <v>84</v>
      </c>
      <c r="E506" s="37" t="s">
        <v>1858</v>
      </c>
      <c r="F506" s="37" t="s">
        <v>68</v>
      </c>
      <c r="G506" s="37" t="s">
        <v>5</v>
      </c>
      <c r="H506" s="123">
        <v>0</v>
      </c>
      <c r="I506" s="123">
        <v>21441.049004444012</v>
      </c>
      <c r="J506" s="123"/>
      <c r="K506" s="123">
        <v>0</v>
      </c>
      <c r="L506" s="123">
        <v>22470.604229038789</v>
      </c>
      <c r="M506" s="123"/>
      <c r="N506" s="123">
        <v>0</v>
      </c>
      <c r="O506" s="123">
        <v>17042.955961753029</v>
      </c>
      <c r="P506" s="123"/>
      <c r="Q506" s="123">
        <v>0</v>
      </c>
      <c r="R506" s="123">
        <v>41750.010621453381</v>
      </c>
      <c r="S506" s="176"/>
      <c r="T506" s="9" t="s">
        <v>1411</v>
      </c>
    </row>
    <row r="507" spans="1:20" hidden="1" x14ac:dyDescent="0.2">
      <c r="A507" s="36">
        <v>506</v>
      </c>
      <c r="B507" s="37" t="s">
        <v>1574</v>
      </c>
      <c r="C507" s="37" t="s">
        <v>85</v>
      </c>
      <c r="D507" s="37" t="s">
        <v>84</v>
      </c>
      <c r="E507" s="37" t="s">
        <v>2080</v>
      </c>
      <c r="F507" s="37" t="s">
        <v>68</v>
      </c>
      <c r="G507" s="37" t="s">
        <v>5</v>
      </c>
      <c r="H507" s="123">
        <v>0</v>
      </c>
      <c r="I507" s="123">
        <v>23607.065730309554</v>
      </c>
      <c r="J507" s="123"/>
      <c r="K507" s="123">
        <v>0</v>
      </c>
      <c r="L507" s="123">
        <v>24856.544528432987</v>
      </c>
      <c r="M507" s="123"/>
      <c r="N507" s="123">
        <v>0</v>
      </c>
      <c r="O507" s="123">
        <v>18157.66173207985</v>
      </c>
      <c r="P507" s="123"/>
      <c r="Q507" s="123">
        <v>0</v>
      </c>
      <c r="R507" s="123">
        <v>45967.678390058769</v>
      </c>
      <c r="S507" s="176"/>
      <c r="T507" s="9" t="s">
        <v>1410</v>
      </c>
    </row>
    <row r="508" spans="1:20" hidden="1" x14ac:dyDescent="0.2">
      <c r="A508" s="36">
        <v>507</v>
      </c>
      <c r="B508" s="37" t="s">
        <v>1580</v>
      </c>
      <c r="C508" s="37" t="s">
        <v>504</v>
      </c>
      <c r="D508" s="37" t="s">
        <v>503</v>
      </c>
      <c r="E508" s="37" t="s">
        <v>2107</v>
      </c>
      <c r="F508" s="37" t="s">
        <v>68</v>
      </c>
      <c r="G508" s="37" t="s">
        <v>5</v>
      </c>
      <c r="H508" s="123">
        <v>0</v>
      </c>
      <c r="I508" s="123">
        <v>14304.371859842544</v>
      </c>
      <c r="J508" s="123"/>
      <c r="K508" s="123">
        <v>0</v>
      </c>
      <c r="L508" s="123">
        <v>14718.61439542484</v>
      </c>
      <c r="M508" s="123"/>
      <c r="N508" s="123">
        <v>0</v>
      </c>
      <c r="O508" s="123">
        <v>9519.5211712715409</v>
      </c>
      <c r="P508" s="123"/>
      <c r="Q508" s="123">
        <v>0</v>
      </c>
      <c r="R508" s="123">
        <v>28086.634146800836</v>
      </c>
      <c r="S508" s="176"/>
      <c r="T508" s="9" t="s">
        <v>1409</v>
      </c>
    </row>
    <row r="509" spans="1:20" hidden="1" x14ac:dyDescent="0.2">
      <c r="A509" s="36">
        <v>508</v>
      </c>
      <c r="B509" s="37" t="s">
        <v>1598</v>
      </c>
      <c r="C509" s="37" t="s">
        <v>504</v>
      </c>
      <c r="D509" s="37" t="s">
        <v>503</v>
      </c>
      <c r="E509" s="37" t="s">
        <v>2176</v>
      </c>
      <c r="F509" s="37" t="s">
        <v>68</v>
      </c>
      <c r="G509" s="37" t="s">
        <v>5</v>
      </c>
      <c r="H509" s="123">
        <v>0</v>
      </c>
      <c r="I509" s="123">
        <v>27661.428009575171</v>
      </c>
      <c r="J509" s="123"/>
      <c r="K509" s="123">
        <v>0</v>
      </c>
      <c r="L509" s="123">
        <v>28075.67054515746</v>
      </c>
      <c r="M509" s="123"/>
      <c r="N509" s="123">
        <v>0</v>
      </c>
      <c r="O509" s="123">
        <v>22876.577321004163</v>
      </c>
      <c r="P509" s="123"/>
      <c r="Q509" s="123">
        <v>0</v>
      </c>
      <c r="R509" s="123">
        <v>54313.213896800844</v>
      </c>
      <c r="S509" s="176"/>
      <c r="T509" s="9" t="s">
        <v>1411</v>
      </c>
    </row>
    <row r="510" spans="1:20" hidden="1" x14ac:dyDescent="0.2">
      <c r="A510" s="36">
        <v>509</v>
      </c>
      <c r="B510" s="37" t="s">
        <v>1519</v>
      </c>
      <c r="C510" s="37" t="s">
        <v>365</v>
      </c>
      <c r="D510" s="37" t="s">
        <v>364</v>
      </c>
      <c r="E510" s="37" t="s">
        <v>1892</v>
      </c>
      <c r="F510" s="37" t="s">
        <v>35</v>
      </c>
      <c r="G510" s="37" t="s">
        <v>5</v>
      </c>
      <c r="H510" s="123">
        <v>0</v>
      </c>
      <c r="I510" s="123">
        <v>21951.464187101516</v>
      </c>
      <c r="J510" s="123"/>
      <c r="K510" s="123">
        <v>0</v>
      </c>
      <c r="L510" s="123">
        <v>22330.511415890938</v>
      </c>
      <c r="M510" s="123"/>
      <c r="N510" s="123">
        <v>0</v>
      </c>
      <c r="O510" s="123">
        <v>15978.532311005149</v>
      </c>
      <c r="P510" s="123"/>
      <c r="Q510" s="123">
        <v>0</v>
      </c>
      <c r="R510" s="123">
        <v>43178.530056028678</v>
      </c>
      <c r="S510" s="176"/>
      <c r="T510" s="9" t="s">
        <v>1410</v>
      </c>
    </row>
    <row r="511" spans="1:20" hidden="1" x14ac:dyDescent="0.2">
      <c r="A511" s="36">
        <v>510</v>
      </c>
      <c r="B511" s="37" t="s">
        <v>884</v>
      </c>
      <c r="C511" s="37" t="s">
        <v>405</v>
      </c>
      <c r="D511" s="37" t="s">
        <v>404</v>
      </c>
      <c r="E511" s="37" t="s">
        <v>1347</v>
      </c>
      <c r="F511" s="37" t="s">
        <v>28</v>
      </c>
      <c r="G511" s="37" t="s">
        <v>5</v>
      </c>
      <c r="H511" s="123">
        <v>0</v>
      </c>
      <c r="I511" s="123">
        <v>22609.547921308666</v>
      </c>
      <c r="J511" s="123"/>
      <c r="K511" s="123">
        <v>0</v>
      </c>
      <c r="L511" s="123">
        <v>22911.56238159665</v>
      </c>
      <c r="M511" s="123"/>
      <c r="N511" s="123">
        <v>0</v>
      </c>
      <c r="O511" s="123">
        <v>19268.904850409715</v>
      </c>
      <c r="P511" s="123"/>
      <c r="Q511" s="123">
        <v>0</v>
      </c>
      <c r="R511" s="123">
        <v>45189.703430319634</v>
      </c>
      <c r="S511" s="176"/>
      <c r="T511" s="9" t="s">
        <v>1410</v>
      </c>
    </row>
    <row r="512" spans="1:20" hidden="1" x14ac:dyDescent="0.2">
      <c r="A512" s="36">
        <v>511</v>
      </c>
      <c r="B512" s="37" t="s">
        <v>1601</v>
      </c>
      <c r="C512" s="37" t="s">
        <v>504</v>
      </c>
      <c r="D512" s="37" t="s">
        <v>503</v>
      </c>
      <c r="E512" s="37" t="s">
        <v>2180</v>
      </c>
      <c r="F512" s="37" t="s">
        <v>68</v>
      </c>
      <c r="G512" s="37" t="s">
        <v>5</v>
      </c>
      <c r="H512" s="123">
        <v>0</v>
      </c>
      <c r="I512" s="123">
        <v>25566.22079032383</v>
      </c>
      <c r="J512" s="123"/>
      <c r="K512" s="123">
        <v>0</v>
      </c>
      <c r="L512" s="123">
        <v>25980.463325906119</v>
      </c>
      <c r="M512" s="123"/>
      <c r="N512" s="123">
        <v>0</v>
      </c>
      <c r="O512" s="123">
        <v>20781.370101752826</v>
      </c>
      <c r="P512" s="123"/>
      <c r="Q512" s="123">
        <v>0</v>
      </c>
      <c r="R512" s="123">
        <v>50199.274521800842</v>
      </c>
      <c r="S512" s="176"/>
      <c r="T512" s="9" t="s">
        <v>1411</v>
      </c>
    </row>
    <row r="513" spans="1:20" hidden="1" x14ac:dyDescent="0.2">
      <c r="A513" s="36">
        <v>512</v>
      </c>
      <c r="B513" s="37" t="s">
        <v>742</v>
      </c>
      <c r="C513" s="37" t="s">
        <v>125</v>
      </c>
      <c r="D513" s="37" t="s">
        <v>124</v>
      </c>
      <c r="E513" s="37" t="s">
        <v>1306</v>
      </c>
      <c r="F513" s="37" t="s">
        <v>20</v>
      </c>
      <c r="G513" s="37" t="s">
        <v>5</v>
      </c>
      <c r="H513" s="123">
        <v>0</v>
      </c>
      <c r="I513" s="123">
        <v>22446.63337931893</v>
      </c>
      <c r="J513" s="123"/>
      <c r="K513" s="123">
        <v>0</v>
      </c>
      <c r="L513" s="123">
        <v>23150.89647308848</v>
      </c>
      <c r="M513" s="123"/>
      <c r="N513" s="123">
        <v>0</v>
      </c>
      <c r="O513" s="123">
        <v>17951.153596063465</v>
      </c>
      <c r="P513" s="123"/>
      <c r="Q513" s="123">
        <v>0</v>
      </c>
      <c r="R513" s="123">
        <v>44188.442470527239</v>
      </c>
      <c r="S513" s="176"/>
      <c r="T513" s="9" t="s">
        <v>1410</v>
      </c>
    </row>
    <row r="514" spans="1:20" hidden="1" x14ac:dyDescent="0.2">
      <c r="A514" s="36">
        <v>513</v>
      </c>
      <c r="B514" s="37" t="s">
        <v>1674</v>
      </c>
      <c r="C514" s="37" t="s">
        <v>240</v>
      </c>
      <c r="D514" s="37" t="s">
        <v>239</v>
      </c>
      <c r="E514" s="37" t="s">
        <v>1969</v>
      </c>
      <c r="F514" s="37" t="s">
        <v>28</v>
      </c>
      <c r="G514" s="37" t="s">
        <v>5</v>
      </c>
      <c r="H514" s="123">
        <v>0</v>
      </c>
      <c r="I514" s="123">
        <v>26134.203256531309</v>
      </c>
      <c r="J514" s="123"/>
      <c r="K514" s="123">
        <v>0</v>
      </c>
      <c r="L514" s="123">
        <v>24502.21761276387</v>
      </c>
      <c r="M514" s="123"/>
      <c r="N514" s="123">
        <v>0</v>
      </c>
      <c r="O514" s="123">
        <v>19349.930734627807</v>
      </c>
      <c r="P514" s="123"/>
      <c r="Q514" s="123">
        <v>0</v>
      </c>
      <c r="R514" s="123">
        <v>51302.747702733788</v>
      </c>
      <c r="S514" s="176"/>
      <c r="T514" s="9" t="s">
        <v>1410</v>
      </c>
    </row>
    <row r="515" spans="1:20" hidden="1" x14ac:dyDescent="0.2">
      <c r="A515" s="36">
        <v>514</v>
      </c>
      <c r="B515" s="37" t="s">
        <v>1617</v>
      </c>
      <c r="C515" s="37" t="s">
        <v>232</v>
      </c>
      <c r="D515" s="37" t="s">
        <v>231</v>
      </c>
      <c r="E515" s="37" t="s">
        <v>2225</v>
      </c>
      <c r="F515" s="37" t="s">
        <v>20</v>
      </c>
      <c r="G515" s="37" t="s">
        <v>5</v>
      </c>
      <c r="H515" s="123">
        <v>0</v>
      </c>
      <c r="I515" s="123">
        <v>16106.087611266916</v>
      </c>
      <c r="J515" s="123"/>
      <c r="K515" s="123">
        <v>0</v>
      </c>
      <c r="L515" s="123">
        <v>16574.766973353995</v>
      </c>
      <c r="M515" s="123"/>
      <c r="N515" s="123">
        <v>0</v>
      </c>
      <c r="O515" s="123">
        <v>10609.305375133599</v>
      </c>
      <c r="P515" s="123"/>
      <c r="Q515" s="123">
        <v>0</v>
      </c>
      <c r="R515" s="123">
        <v>31490.622497549073</v>
      </c>
      <c r="S515" s="176"/>
      <c r="T515" s="9" t="s">
        <v>1409</v>
      </c>
    </row>
    <row r="516" spans="1:20" hidden="1" x14ac:dyDescent="0.2">
      <c r="A516" s="36">
        <v>515</v>
      </c>
      <c r="B516" s="37" t="s">
        <v>1597</v>
      </c>
      <c r="C516" s="37" t="s">
        <v>353</v>
      </c>
      <c r="D516" s="37" t="s">
        <v>352</v>
      </c>
      <c r="E516" s="37" t="s">
        <v>2171</v>
      </c>
      <c r="F516" s="37" t="s">
        <v>16</v>
      </c>
      <c r="G516" s="37" t="s">
        <v>17</v>
      </c>
      <c r="H516" s="123">
        <v>0</v>
      </c>
      <c r="I516" s="123">
        <v>24926.967443176756</v>
      </c>
      <c r="J516" s="123"/>
      <c r="K516" s="123">
        <v>0</v>
      </c>
      <c r="L516" s="123">
        <v>22241.326812996664</v>
      </c>
      <c r="M516" s="123"/>
      <c r="N516" s="123">
        <v>0</v>
      </c>
      <c r="O516" s="123">
        <v>19653.80022493246</v>
      </c>
      <c r="P516" s="123"/>
      <c r="Q516" s="123">
        <v>0</v>
      </c>
      <c r="R516" s="123">
        <v>48899.232033279841</v>
      </c>
      <c r="S516" s="176"/>
      <c r="T516" s="9" t="s">
        <v>1411</v>
      </c>
    </row>
    <row r="517" spans="1:20" hidden="1" x14ac:dyDescent="0.2">
      <c r="A517" s="36">
        <v>516</v>
      </c>
      <c r="B517" s="37" t="s">
        <v>871</v>
      </c>
      <c r="C517" s="37" t="s">
        <v>504</v>
      </c>
      <c r="D517" s="37" t="s">
        <v>503</v>
      </c>
      <c r="E517" s="37" t="s">
        <v>1296</v>
      </c>
      <c r="F517" s="37" t="s">
        <v>68</v>
      </c>
      <c r="G517" s="37" t="s">
        <v>5</v>
      </c>
      <c r="H517" s="123">
        <v>0</v>
      </c>
      <c r="I517" s="123">
        <v>29174.248724852947</v>
      </c>
      <c r="J517" s="123"/>
      <c r="K517" s="123">
        <v>0</v>
      </c>
      <c r="L517" s="123">
        <v>29688.204041889487</v>
      </c>
      <c r="M517" s="123"/>
      <c r="N517" s="123">
        <v>0</v>
      </c>
      <c r="O517" s="123">
        <v>23116.916577540109</v>
      </c>
      <c r="P517" s="123"/>
      <c r="Q517" s="123">
        <v>0</v>
      </c>
      <c r="R517" s="123">
        <v>57283.637371248755</v>
      </c>
      <c r="S517" s="176"/>
      <c r="T517" s="9" t="s">
        <v>1410</v>
      </c>
    </row>
    <row r="518" spans="1:20" hidden="1" x14ac:dyDescent="0.2">
      <c r="A518" s="36">
        <v>517</v>
      </c>
      <c r="B518" s="37" t="s">
        <v>745</v>
      </c>
      <c r="C518" s="37" t="s">
        <v>365</v>
      </c>
      <c r="D518" s="37" t="s">
        <v>364</v>
      </c>
      <c r="E518" s="37" t="s">
        <v>1308</v>
      </c>
      <c r="F518" s="37" t="s">
        <v>35</v>
      </c>
      <c r="G518" s="37" t="s">
        <v>5</v>
      </c>
      <c r="H518" s="123">
        <v>0</v>
      </c>
      <c r="I518" s="123">
        <v>24214.498541849105</v>
      </c>
      <c r="J518" s="123"/>
      <c r="K518" s="123">
        <v>0</v>
      </c>
      <c r="L518" s="123">
        <v>24571.97461324498</v>
      </c>
      <c r="M518" s="123"/>
      <c r="N518" s="123">
        <v>0</v>
      </c>
      <c r="O518" s="123">
        <v>18381.407207428318</v>
      </c>
      <c r="P518" s="123"/>
      <c r="Q518" s="123">
        <v>0</v>
      </c>
      <c r="R518" s="123">
        <v>47629.918631817192</v>
      </c>
      <c r="S518" s="176"/>
      <c r="T518" s="9" t="s">
        <v>1410</v>
      </c>
    </row>
    <row r="519" spans="1:20" hidden="1" x14ac:dyDescent="0.2">
      <c r="A519" s="36">
        <v>518</v>
      </c>
      <c r="B519" s="37" t="s">
        <v>737</v>
      </c>
      <c r="C519" s="37" t="s">
        <v>40</v>
      </c>
      <c r="D519" s="37" t="s">
        <v>39</v>
      </c>
      <c r="E519" s="37" t="s">
        <v>1325</v>
      </c>
      <c r="F519" s="37" t="s">
        <v>35</v>
      </c>
      <c r="G519" s="37" t="s">
        <v>5</v>
      </c>
      <c r="H519" s="123">
        <v>0</v>
      </c>
      <c r="I519" s="123">
        <v>30445.803842498692</v>
      </c>
      <c r="J519" s="123"/>
      <c r="K519" s="123">
        <v>0</v>
      </c>
      <c r="L519" s="123">
        <v>31004.060833066047</v>
      </c>
      <c r="M519" s="123"/>
      <c r="N519" s="123">
        <v>0</v>
      </c>
      <c r="O519" s="123">
        <v>24032.813815462599</v>
      </c>
      <c r="P519" s="123"/>
      <c r="Q519" s="123">
        <v>0</v>
      </c>
      <c r="R519" s="123">
        <v>59765.112942824933</v>
      </c>
      <c r="S519" s="176"/>
      <c r="T519" s="9" t="s">
        <v>1410</v>
      </c>
    </row>
    <row r="520" spans="1:20" hidden="1" x14ac:dyDescent="0.2">
      <c r="A520" s="36">
        <v>519</v>
      </c>
      <c r="B520" s="37" t="s">
        <v>1591</v>
      </c>
      <c r="C520" s="37" t="s">
        <v>504</v>
      </c>
      <c r="D520" s="37" t="s">
        <v>503</v>
      </c>
      <c r="E520" s="37" t="s">
        <v>2150</v>
      </c>
      <c r="F520" s="37" t="s">
        <v>68</v>
      </c>
      <c r="G520" s="37" t="s">
        <v>5</v>
      </c>
      <c r="H520" s="123">
        <v>0</v>
      </c>
      <c r="I520" s="123">
        <v>24108.072394601902</v>
      </c>
      <c r="J520" s="123"/>
      <c r="K520" s="123">
        <v>0</v>
      </c>
      <c r="L520" s="123">
        <v>24522.314930184191</v>
      </c>
      <c r="M520" s="123"/>
      <c r="N520" s="123">
        <v>0</v>
      </c>
      <c r="O520" s="123">
        <v>19323.221706030894</v>
      </c>
      <c r="P520" s="123"/>
      <c r="Q520" s="123">
        <v>0</v>
      </c>
      <c r="R520" s="123">
        <v>47336.200146800838</v>
      </c>
      <c r="S520" s="176"/>
      <c r="T520" s="9" t="s">
        <v>1411</v>
      </c>
    </row>
    <row r="521" spans="1:20" hidden="1" x14ac:dyDescent="0.2">
      <c r="A521" s="36">
        <v>520</v>
      </c>
      <c r="B521" s="37" t="s">
        <v>1507</v>
      </c>
      <c r="C521" s="37" t="s">
        <v>85</v>
      </c>
      <c r="D521" s="37" t="s">
        <v>84</v>
      </c>
      <c r="E521" s="37" t="s">
        <v>1857</v>
      </c>
      <c r="F521" s="37" t="s">
        <v>68</v>
      </c>
      <c r="G521" s="37" t="s">
        <v>5</v>
      </c>
      <c r="H521" s="123">
        <v>0</v>
      </c>
      <c r="I521" s="123">
        <v>14336.097683693853</v>
      </c>
      <c r="J521" s="123"/>
      <c r="K521" s="123">
        <v>0</v>
      </c>
      <c r="L521" s="123">
        <v>15365.652908288626</v>
      </c>
      <c r="M521" s="123"/>
      <c r="N521" s="123">
        <v>0</v>
      </c>
      <c r="O521" s="123">
        <v>9938.0046410028699</v>
      </c>
      <c r="P521" s="123"/>
      <c r="Q521" s="123">
        <v>0</v>
      </c>
      <c r="R521" s="123">
        <v>27915.249409688673</v>
      </c>
      <c r="S521" s="176"/>
      <c r="T521" s="9" t="s">
        <v>1409</v>
      </c>
    </row>
    <row r="522" spans="1:20" hidden="1" x14ac:dyDescent="0.2">
      <c r="A522" s="36">
        <v>521</v>
      </c>
      <c r="B522" s="37" t="s">
        <v>730</v>
      </c>
      <c r="C522" s="37" t="s">
        <v>131</v>
      </c>
      <c r="D522" s="37" t="s">
        <v>130</v>
      </c>
      <c r="E522" s="37" t="s">
        <v>1275</v>
      </c>
      <c r="F522" s="37" t="s">
        <v>20</v>
      </c>
      <c r="G522" s="37" t="s">
        <v>5</v>
      </c>
      <c r="H522" s="123">
        <v>0</v>
      </c>
      <c r="I522" s="123">
        <v>41189.349124651104</v>
      </c>
      <c r="J522" s="123"/>
      <c r="K522" s="123">
        <v>0</v>
      </c>
      <c r="L522" s="123">
        <v>41971.587560573884</v>
      </c>
      <c r="M522" s="123"/>
      <c r="N522" s="123">
        <v>0</v>
      </c>
      <c r="O522" s="123">
        <v>32117.570043785563</v>
      </c>
      <c r="P522" s="123"/>
      <c r="Q522" s="123">
        <v>0</v>
      </c>
      <c r="R522" s="123">
        <v>80554.010083080153</v>
      </c>
      <c r="S522" s="176"/>
      <c r="T522" s="9" t="s">
        <v>1410</v>
      </c>
    </row>
    <row r="523" spans="1:20" hidden="1" x14ac:dyDescent="0.2">
      <c r="A523" s="36">
        <v>522</v>
      </c>
      <c r="B523" s="37" t="s">
        <v>1616</v>
      </c>
      <c r="C523" s="37" t="s">
        <v>232</v>
      </c>
      <c r="D523" s="37" t="s">
        <v>231</v>
      </c>
      <c r="E523" s="37" t="s">
        <v>2224</v>
      </c>
      <c r="F523" s="37" t="s">
        <v>20</v>
      </c>
      <c r="G523" s="37" t="s">
        <v>5</v>
      </c>
      <c r="H523" s="123">
        <v>0</v>
      </c>
      <c r="I523" s="123">
        <v>26241.993753023293</v>
      </c>
      <c r="J523" s="123"/>
      <c r="K523" s="123">
        <v>0</v>
      </c>
      <c r="L523" s="123">
        <v>26710.673115110374</v>
      </c>
      <c r="M523" s="123"/>
      <c r="N523" s="123">
        <v>0</v>
      </c>
      <c r="O523" s="123">
        <v>20745.211516889976</v>
      </c>
      <c r="P523" s="123"/>
      <c r="Q523" s="123">
        <v>0</v>
      </c>
      <c r="R523" s="123">
        <v>51308.346185911141</v>
      </c>
      <c r="S523" s="176"/>
      <c r="T523" s="9" t="s">
        <v>1411</v>
      </c>
    </row>
    <row r="524" spans="1:20" hidden="1" x14ac:dyDescent="0.2">
      <c r="A524" s="36">
        <v>523</v>
      </c>
      <c r="B524" s="37" t="s">
        <v>1594</v>
      </c>
      <c r="C524" s="37" t="s">
        <v>504</v>
      </c>
      <c r="D524" s="37" t="s">
        <v>503</v>
      </c>
      <c r="E524" s="37" t="s">
        <v>2166</v>
      </c>
      <c r="F524" s="37" t="s">
        <v>68</v>
      </c>
      <c r="G524" s="37" t="s">
        <v>5</v>
      </c>
      <c r="H524" s="123">
        <v>0</v>
      </c>
      <c r="I524" s="123">
        <v>27011.314373211528</v>
      </c>
      <c r="J524" s="123"/>
      <c r="K524" s="123">
        <v>0</v>
      </c>
      <c r="L524" s="123">
        <v>27425.556908793827</v>
      </c>
      <c r="M524" s="123"/>
      <c r="N524" s="123">
        <v>0</v>
      </c>
      <c r="O524" s="123">
        <v>22226.463684640526</v>
      </c>
      <c r="P524" s="123"/>
      <c r="Q524" s="123">
        <v>0</v>
      </c>
      <c r="R524" s="123">
        <v>53036.715771800838</v>
      </c>
      <c r="S524" s="176"/>
      <c r="T524" s="9" t="s">
        <v>1411</v>
      </c>
    </row>
    <row r="525" spans="1:20" hidden="1" x14ac:dyDescent="0.2">
      <c r="A525" s="36">
        <v>524</v>
      </c>
      <c r="B525" s="37" t="s">
        <v>1600</v>
      </c>
      <c r="C525" s="37" t="s">
        <v>504</v>
      </c>
      <c r="D525" s="37" t="s">
        <v>503</v>
      </c>
      <c r="E525" s="37" t="s">
        <v>2178</v>
      </c>
      <c r="F525" s="37" t="s">
        <v>68</v>
      </c>
      <c r="G525" s="37" t="s">
        <v>5</v>
      </c>
      <c r="H525" s="123">
        <v>0</v>
      </c>
      <c r="I525" s="123">
        <v>26773.600469468216</v>
      </c>
      <c r="J525" s="123"/>
      <c r="K525" s="123">
        <v>0</v>
      </c>
      <c r="L525" s="123">
        <v>27187.843005050516</v>
      </c>
      <c r="M525" s="123"/>
      <c r="N525" s="123">
        <v>0</v>
      </c>
      <c r="O525" s="123">
        <v>21988.749780897215</v>
      </c>
      <c r="P525" s="123"/>
      <c r="Q525" s="123">
        <v>0</v>
      </c>
      <c r="R525" s="123">
        <v>52569.964521800845</v>
      </c>
      <c r="S525" s="176"/>
      <c r="T525" s="9" t="s">
        <v>1411</v>
      </c>
    </row>
    <row r="526" spans="1:20" hidden="1" x14ac:dyDescent="0.2">
      <c r="A526" s="36">
        <v>525</v>
      </c>
      <c r="B526" s="37" t="s">
        <v>1517</v>
      </c>
      <c r="C526" s="37" t="s">
        <v>175</v>
      </c>
      <c r="D526" s="37" t="s">
        <v>174</v>
      </c>
      <c r="E526" s="37" t="s">
        <v>1883</v>
      </c>
      <c r="F526" s="37" t="s">
        <v>20</v>
      </c>
      <c r="G526" s="37" t="s">
        <v>5</v>
      </c>
      <c r="H526" s="123">
        <v>0</v>
      </c>
      <c r="I526" s="123">
        <v>25598.259024956296</v>
      </c>
      <c r="J526" s="123"/>
      <c r="K526" s="123">
        <v>0</v>
      </c>
      <c r="L526" s="123">
        <v>26076.478748970017</v>
      </c>
      <c r="M526" s="123"/>
      <c r="N526" s="123">
        <v>0</v>
      </c>
      <c r="O526" s="123">
        <v>20674.055131763427</v>
      </c>
      <c r="P526" s="123"/>
      <c r="Q526" s="123">
        <v>0</v>
      </c>
      <c r="R526" s="123">
        <v>50241.702988281722</v>
      </c>
      <c r="S526" s="176"/>
      <c r="T526" s="9" t="s">
        <v>1411</v>
      </c>
    </row>
    <row r="527" spans="1:20" hidden="1" x14ac:dyDescent="0.2">
      <c r="A527" s="36">
        <v>526</v>
      </c>
      <c r="B527" s="37" t="s">
        <v>1612</v>
      </c>
      <c r="C527" s="37" t="s">
        <v>504</v>
      </c>
      <c r="D527" s="37" t="s">
        <v>503</v>
      </c>
      <c r="E527" s="37" t="s">
        <v>2201</v>
      </c>
      <c r="F527" s="37" t="s">
        <v>68</v>
      </c>
      <c r="G527" s="37" t="s">
        <v>5</v>
      </c>
      <c r="H527" s="123">
        <v>0</v>
      </c>
      <c r="I527" s="123">
        <v>20741.956084441477</v>
      </c>
      <c r="J527" s="123"/>
      <c r="K527" s="123">
        <v>0</v>
      </c>
      <c r="L527" s="123">
        <v>21156.19862002377</v>
      </c>
      <c r="M527" s="123"/>
      <c r="N527" s="123">
        <v>0</v>
      </c>
      <c r="O527" s="123">
        <v>15957.105395870471</v>
      </c>
      <c r="P527" s="123"/>
      <c r="Q527" s="123">
        <v>0</v>
      </c>
      <c r="R527" s="123">
        <v>40726.830771800836</v>
      </c>
      <c r="S527" s="176"/>
      <c r="T527" s="9" t="s">
        <v>1411</v>
      </c>
    </row>
    <row r="528" spans="1:20" hidden="1" x14ac:dyDescent="0.2">
      <c r="A528" s="36">
        <v>527</v>
      </c>
      <c r="B528" s="37" t="s">
        <v>1486</v>
      </c>
      <c r="C528" s="37" t="s">
        <v>69</v>
      </c>
      <c r="D528" s="37" t="s">
        <v>67</v>
      </c>
      <c r="E528" s="37" t="s">
        <v>1796</v>
      </c>
      <c r="F528" s="37" t="s">
        <v>68</v>
      </c>
      <c r="G528" s="37" t="s">
        <v>5</v>
      </c>
      <c r="H528" s="123">
        <v>0</v>
      </c>
      <c r="I528" s="123">
        <v>12961.489773540003</v>
      </c>
      <c r="J528" s="123"/>
      <c r="K528" s="123">
        <v>0</v>
      </c>
      <c r="L528" s="123">
        <v>14128.888578648151</v>
      </c>
      <c r="M528" s="123"/>
      <c r="N528" s="123">
        <v>0</v>
      </c>
      <c r="O528" s="123">
        <v>9138.1056896759274</v>
      </c>
      <c r="P528" s="123"/>
      <c r="Q528" s="123">
        <v>0</v>
      </c>
      <c r="R528" s="123">
        <v>25922.979547080005</v>
      </c>
      <c r="S528" s="176"/>
      <c r="T528" s="9" t="s">
        <v>1409</v>
      </c>
    </row>
    <row r="529" spans="1:20" hidden="1" x14ac:dyDescent="0.2">
      <c r="A529" s="36">
        <v>528</v>
      </c>
      <c r="B529" s="37" t="s">
        <v>739</v>
      </c>
      <c r="C529" s="37" t="s">
        <v>232</v>
      </c>
      <c r="D529" s="37" t="s">
        <v>231</v>
      </c>
      <c r="E529" s="37" t="s">
        <v>1470</v>
      </c>
      <c r="F529" s="37" t="s">
        <v>20</v>
      </c>
      <c r="G529" s="37" t="s">
        <v>5</v>
      </c>
      <c r="H529" s="123">
        <v>0</v>
      </c>
      <c r="I529" s="123">
        <v>27492.07501295886</v>
      </c>
      <c r="J529" s="123"/>
      <c r="K529" s="123">
        <v>0</v>
      </c>
      <c r="L529" s="123">
        <v>27924.137161208491</v>
      </c>
      <c r="M529" s="123"/>
      <c r="N529" s="123">
        <v>0</v>
      </c>
      <c r="O529" s="123">
        <v>22396.586729138966</v>
      </c>
      <c r="P529" s="123"/>
      <c r="Q529" s="123">
        <v>0</v>
      </c>
      <c r="R529" s="123">
        <v>53752.505065337173</v>
      </c>
      <c r="S529" s="176"/>
      <c r="T529" s="9" t="s">
        <v>1410</v>
      </c>
    </row>
    <row r="530" spans="1:20" hidden="1" x14ac:dyDescent="0.2">
      <c r="A530" s="36">
        <v>529</v>
      </c>
      <c r="B530" s="37" t="s">
        <v>1588</v>
      </c>
      <c r="C530" s="37" t="s">
        <v>85</v>
      </c>
      <c r="D530" s="37" t="s">
        <v>84</v>
      </c>
      <c r="E530" s="37" t="s">
        <v>2132</v>
      </c>
      <c r="F530" s="37" t="s">
        <v>68</v>
      </c>
      <c r="G530" s="37" t="s">
        <v>5</v>
      </c>
      <c r="H530" s="123">
        <v>0</v>
      </c>
      <c r="I530" s="123">
        <v>14336.097683693853</v>
      </c>
      <c r="J530" s="123"/>
      <c r="K530" s="123">
        <v>0</v>
      </c>
      <c r="L530" s="123">
        <v>15365.652908288626</v>
      </c>
      <c r="M530" s="123"/>
      <c r="N530" s="123">
        <v>0</v>
      </c>
      <c r="O530" s="123">
        <v>9938.0046410028699</v>
      </c>
      <c r="P530" s="123"/>
      <c r="Q530" s="123">
        <v>0</v>
      </c>
      <c r="R530" s="123">
        <v>27915.249409688673</v>
      </c>
      <c r="S530" s="176"/>
      <c r="T530" s="9" t="s">
        <v>1409</v>
      </c>
    </row>
    <row r="531" spans="1:20" hidden="1" x14ac:dyDescent="0.2">
      <c r="A531" s="36">
        <v>530</v>
      </c>
      <c r="B531" s="37" t="s">
        <v>1605</v>
      </c>
      <c r="C531" s="37" t="s">
        <v>504</v>
      </c>
      <c r="D531" s="37" t="s">
        <v>503</v>
      </c>
      <c r="E531" s="37" t="s">
        <v>2186</v>
      </c>
      <c r="F531" s="37" t="s">
        <v>68</v>
      </c>
      <c r="G531" s="37" t="s">
        <v>5</v>
      </c>
      <c r="H531" s="123">
        <v>0</v>
      </c>
      <c r="I531" s="123">
        <v>14304.371859842544</v>
      </c>
      <c r="J531" s="123"/>
      <c r="K531" s="123">
        <v>0</v>
      </c>
      <c r="L531" s="123">
        <v>14718.61439542484</v>
      </c>
      <c r="M531" s="123"/>
      <c r="N531" s="123">
        <v>0</v>
      </c>
      <c r="O531" s="123">
        <v>9519.5211712715409</v>
      </c>
      <c r="P531" s="123"/>
      <c r="Q531" s="123">
        <v>0</v>
      </c>
      <c r="R531" s="123">
        <v>28086.634146800836</v>
      </c>
      <c r="S531" s="176"/>
      <c r="T531" s="9" t="s">
        <v>1409</v>
      </c>
    </row>
    <row r="532" spans="1:20" hidden="1" x14ac:dyDescent="0.2">
      <c r="A532" s="36">
        <v>531</v>
      </c>
      <c r="B532" s="37" t="s">
        <v>1657</v>
      </c>
      <c r="C532" s="37" t="s">
        <v>393</v>
      </c>
      <c r="D532" s="37" t="s">
        <v>392</v>
      </c>
      <c r="E532" s="37" t="s">
        <v>2358</v>
      </c>
      <c r="F532" s="37" t="s">
        <v>20</v>
      </c>
      <c r="G532" s="37" t="s">
        <v>5</v>
      </c>
      <c r="H532" s="123">
        <v>0</v>
      </c>
      <c r="I532" s="123">
        <v>14592.917976732188</v>
      </c>
      <c r="J532" s="123"/>
      <c r="K532" s="123">
        <v>0</v>
      </c>
      <c r="L532" s="123">
        <v>15909.992604577916</v>
      </c>
      <c r="M532" s="123"/>
      <c r="N532" s="123">
        <v>0</v>
      </c>
      <c r="O532" s="123">
        <v>10183.791442102423</v>
      </c>
      <c r="P532" s="123"/>
      <c r="Q532" s="123">
        <v>0</v>
      </c>
      <c r="R532" s="123">
        <v>28308.80158306277</v>
      </c>
      <c r="S532" s="176"/>
      <c r="T532" s="9" t="s">
        <v>1409</v>
      </c>
    </row>
    <row r="533" spans="1:20" hidden="1" x14ac:dyDescent="0.2">
      <c r="A533" s="36">
        <v>532</v>
      </c>
      <c r="B533" s="37" t="s">
        <v>1618</v>
      </c>
      <c r="C533" s="37" t="s">
        <v>40</v>
      </c>
      <c r="D533" s="37" t="s">
        <v>39</v>
      </c>
      <c r="E533" s="37" t="s">
        <v>2229</v>
      </c>
      <c r="F533" s="37" t="s">
        <v>35</v>
      </c>
      <c r="G533" s="37" t="s">
        <v>5</v>
      </c>
      <c r="H533" s="123">
        <v>0</v>
      </c>
      <c r="I533" s="123">
        <v>29583.321423842161</v>
      </c>
      <c r="J533" s="123"/>
      <c r="K533" s="123">
        <v>0</v>
      </c>
      <c r="L533" s="123">
        <v>30168.430264208855</v>
      </c>
      <c r="M533" s="123"/>
      <c r="N533" s="123">
        <v>0</v>
      </c>
      <c r="O533" s="123">
        <v>22818.424872329448</v>
      </c>
      <c r="P533" s="123"/>
      <c r="Q533" s="123">
        <v>0</v>
      </c>
      <c r="R533" s="123">
        <v>58072.059955002165</v>
      </c>
      <c r="S533" s="176"/>
      <c r="T533" s="9" t="s">
        <v>1410</v>
      </c>
    </row>
    <row r="534" spans="1:20" hidden="1" x14ac:dyDescent="0.2">
      <c r="A534" s="36">
        <v>533</v>
      </c>
      <c r="B534" s="37" t="s">
        <v>1610</v>
      </c>
      <c r="C534" s="37" t="s">
        <v>504</v>
      </c>
      <c r="D534" s="37" t="s">
        <v>503</v>
      </c>
      <c r="E534" s="37" t="s">
        <v>2196</v>
      </c>
      <c r="F534" s="37" t="s">
        <v>68</v>
      </c>
      <c r="G534" s="37" t="s">
        <v>5</v>
      </c>
      <c r="H534" s="123">
        <v>0</v>
      </c>
      <c r="I534" s="123">
        <v>24057.998865190144</v>
      </c>
      <c r="J534" s="123"/>
      <c r="K534" s="123">
        <v>0</v>
      </c>
      <c r="L534" s="123">
        <v>24472.241400772429</v>
      </c>
      <c r="M534" s="123"/>
      <c r="N534" s="123">
        <v>0</v>
      </c>
      <c r="O534" s="123">
        <v>19273.148176619139</v>
      </c>
      <c r="P534" s="123"/>
      <c r="Q534" s="123">
        <v>0</v>
      </c>
      <c r="R534" s="123">
        <v>47237.880771800847</v>
      </c>
      <c r="S534" s="176"/>
      <c r="T534" s="9" t="s">
        <v>1411</v>
      </c>
    </row>
    <row r="535" spans="1:20" hidden="1" x14ac:dyDescent="0.2">
      <c r="A535" s="36">
        <v>534</v>
      </c>
      <c r="B535" s="37" t="s">
        <v>1554</v>
      </c>
      <c r="C535" s="37" t="s">
        <v>121</v>
      </c>
      <c r="D535" s="37" t="s">
        <v>120</v>
      </c>
      <c r="E535" s="37" t="s">
        <v>2026</v>
      </c>
      <c r="F535" s="37" t="s">
        <v>20</v>
      </c>
      <c r="G535" s="37" t="s">
        <v>5</v>
      </c>
      <c r="H535" s="123">
        <v>0</v>
      </c>
      <c r="I535" s="123">
        <v>27699.691952516787</v>
      </c>
      <c r="J535" s="123"/>
      <c r="K535" s="123">
        <v>0</v>
      </c>
      <c r="L535" s="123">
        <v>29249.478788569289</v>
      </c>
      <c r="M535" s="123"/>
      <c r="N535" s="123">
        <v>0</v>
      </c>
      <c r="O535" s="123">
        <v>23082.82661590564</v>
      </c>
      <c r="P535" s="123"/>
      <c r="Q535" s="123">
        <v>0</v>
      </c>
      <c r="R535" s="123">
        <v>53521.344790652925</v>
      </c>
      <c r="S535" s="176"/>
      <c r="T535" s="9" t="s">
        <v>1410</v>
      </c>
    </row>
    <row r="536" spans="1:20" hidden="1" x14ac:dyDescent="0.2">
      <c r="A536" s="36">
        <v>535</v>
      </c>
      <c r="B536" s="37" t="s">
        <v>1548</v>
      </c>
      <c r="C536" s="37" t="s">
        <v>504</v>
      </c>
      <c r="D536" s="37" t="s">
        <v>503</v>
      </c>
      <c r="E536" s="37" t="s">
        <v>2013</v>
      </c>
      <c r="F536" s="37" t="s">
        <v>68</v>
      </c>
      <c r="G536" s="37" t="s">
        <v>5</v>
      </c>
      <c r="H536" s="123">
        <v>0</v>
      </c>
      <c r="I536" s="123">
        <v>23391.020255564472</v>
      </c>
      <c r="J536" s="123"/>
      <c r="K536" s="123">
        <v>0</v>
      </c>
      <c r="L536" s="123">
        <v>23805.262791146764</v>
      </c>
      <c r="M536" s="123"/>
      <c r="N536" s="123">
        <v>0</v>
      </c>
      <c r="O536" s="123">
        <v>18606.169566993467</v>
      </c>
      <c r="P536" s="123"/>
      <c r="Q536" s="123">
        <v>0</v>
      </c>
      <c r="R536" s="123">
        <v>45928.268271800844</v>
      </c>
      <c r="S536" s="176"/>
      <c r="T536" s="9" t="s">
        <v>1411</v>
      </c>
    </row>
    <row r="537" spans="1:20" hidden="1" x14ac:dyDescent="0.2">
      <c r="A537" s="36">
        <v>536</v>
      </c>
      <c r="B537" s="37" t="s">
        <v>1604</v>
      </c>
      <c r="C537" s="37" t="s">
        <v>504</v>
      </c>
      <c r="D537" s="37" t="s">
        <v>503</v>
      </c>
      <c r="E537" s="37" t="s">
        <v>2184</v>
      </c>
      <c r="F537" s="37" t="s">
        <v>68</v>
      </c>
      <c r="G537" s="37" t="s">
        <v>5</v>
      </c>
      <c r="H537" s="123">
        <v>0</v>
      </c>
      <c r="I537" s="123">
        <v>24139.436030965535</v>
      </c>
      <c r="J537" s="123"/>
      <c r="K537" s="123">
        <v>0</v>
      </c>
      <c r="L537" s="123">
        <v>24553.678566547835</v>
      </c>
      <c r="M537" s="123"/>
      <c r="N537" s="123">
        <v>0</v>
      </c>
      <c r="O537" s="123">
        <v>19354.585342394537</v>
      </c>
      <c r="P537" s="123"/>
      <c r="Q537" s="123">
        <v>0</v>
      </c>
      <c r="R537" s="123">
        <v>47397.782646800828</v>
      </c>
      <c r="S537" s="176"/>
      <c r="T537" s="9" t="s">
        <v>1411</v>
      </c>
    </row>
    <row r="538" spans="1:20" hidden="1" x14ac:dyDescent="0.2">
      <c r="A538" s="36">
        <v>537</v>
      </c>
      <c r="B538" s="37" t="s">
        <v>1578</v>
      </c>
      <c r="C538" s="37" t="s">
        <v>504</v>
      </c>
      <c r="D538" s="37" t="s">
        <v>503</v>
      </c>
      <c r="E538" s="37" t="s">
        <v>2096</v>
      </c>
      <c r="F538" s="37" t="s">
        <v>68</v>
      </c>
      <c r="G538" s="37" t="s">
        <v>5</v>
      </c>
      <c r="H538" s="123">
        <v>0</v>
      </c>
      <c r="I538" s="123">
        <v>28549.412769304814</v>
      </c>
      <c r="J538" s="123"/>
      <c r="K538" s="123">
        <v>0</v>
      </c>
      <c r="L538" s="123">
        <v>29168.806314616755</v>
      </c>
      <c r="M538" s="123"/>
      <c r="N538" s="123">
        <v>0</v>
      </c>
      <c r="O538" s="123">
        <v>21146.534057486631</v>
      </c>
      <c r="P538" s="123"/>
      <c r="Q538" s="123">
        <v>0</v>
      </c>
      <c r="R538" s="123">
        <v>56056.771972530005</v>
      </c>
      <c r="S538" s="176"/>
      <c r="T538" s="9" t="s">
        <v>1410</v>
      </c>
    </row>
    <row r="539" spans="1:20" hidden="1" x14ac:dyDescent="0.2">
      <c r="A539" s="36">
        <v>538</v>
      </c>
      <c r="B539" s="37" t="s">
        <v>872</v>
      </c>
      <c r="C539" s="37" t="s">
        <v>504</v>
      </c>
      <c r="D539" s="37" t="s">
        <v>503</v>
      </c>
      <c r="E539" s="37" t="s">
        <v>1297</v>
      </c>
      <c r="F539" s="37" t="s">
        <v>68</v>
      </c>
      <c r="G539" s="37" t="s">
        <v>5</v>
      </c>
      <c r="H539" s="123">
        <v>0</v>
      </c>
      <c r="I539" s="123">
        <v>27455.080595953666</v>
      </c>
      <c r="J539" s="123"/>
      <c r="K539" s="123">
        <v>0</v>
      </c>
      <c r="L539" s="123">
        <v>28049.372713903751</v>
      </c>
      <c r="M539" s="123"/>
      <c r="N539" s="123">
        <v>0</v>
      </c>
      <c r="O539" s="123">
        <v>20372.53294340464</v>
      </c>
      <c r="P539" s="123"/>
      <c r="Q539" s="123">
        <v>0</v>
      </c>
      <c r="R539" s="123">
        <v>53908.050750155016</v>
      </c>
      <c r="S539" s="176"/>
      <c r="T539" s="9" t="s">
        <v>1410</v>
      </c>
    </row>
    <row r="540" spans="1:20" hidden="1" x14ac:dyDescent="0.2">
      <c r="A540" s="36">
        <v>539</v>
      </c>
      <c r="B540" s="37" t="s">
        <v>878</v>
      </c>
      <c r="C540" s="37" t="s">
        <v>504</v>
      </c>
      <c r="D540" s="37" t="s">
        <v>503</v>
      </c>
      <c r="E540" s="37" t="s">
        <v>1317</v>
      </c>
      <c r="F540" s="37" t="s">
        <v>68</v>
      </c>
      <c r="G540" s="37" t="s">
        <v>5</v>
      </c>
      <c r="H540" s="123">
        <v>0</v>
      </c>
      <c r="I540" s="123">
        <v>25703.285703573983</v>
      </c>
      <c r="J540" s="123"/>
      <c r="K540" s="123">
        <v>0</v>
      </c>
      <c r="L540" s="123">
        <v>26221.981002673801</v>
      </c>
      <c r="M540" s="123"/>
      <c r="N540" s="123">
        <v>0</v>
      </c>
      <c r="O540" s="123">
        <v>19585.464427361854</v>
      </c>
      <c r="P540" s="123"/>
      <c r="Q540" s="123">
        <v>0</v>
      </c>
      <c r="R540" s="123">
        <v>50468.401478967513</v>
      </c>
      <c r="S540" s="176"/>
      <c r="T540" s="9" t="s">
        <v>1410</v>
      </c>
    </row>
    <row r="541" spans="1:20" hidden="1" x14ac:dyDescent="0.2">
      <c r="A541" s="36">
        <v>540</v>
      </c>
      <c r="B541" s="37" t="s">
        <v>741</v>
      </c>
      <c r="C541" s="37" t="s">
        <v>167</v>
      </c>
      <c r="D541" s="37" t="s">
        <v>166</v>
      </c>
      <c r="E541" s="37" t="s">
        <v>1284</v>
      </c>
      <c r="F541" s="37" t="s">
        <v>20</v>
      </c>
      <c r="G541" s="37" t="s">
        <v>5</v>
      </c>
      <c r="H541" s="123">
        <v>0</v>
      </c>
      <c r="I541" s="123">
        <v>25345.267604917277</v>
      </c>
      <c r="J541" s="123"/>
      <c r="K541" s="123">
        <v>0</v>
      </c>
      <c r="L541" s="123">
        <v>25658.007963319884</v>
      </c>
      <c r="M541" s="123"/>
      <c r="N541" s="123">
        <v>0</v>
      </c>
      <c r="O541" s="123">
        <v>19941.768084603365</v>
      </c>
      <c r="P541" s="123"/>
      <c r="Q541" s="123">
        <v>0</v>
      </c>
      <c r="R541" s="123">
        <v>48837.796147915105</v>
      </c>
      <c r="S541" s="176"/>
      <c r="T541" s="9" t="s">
        <v>1410</v>
      </c>
    </row>
    <row r="542" spans="1:20" hidden="1" x14ac:dyDescent="0.2">
      <c r="A542" s="36">
        <v>541</v>
      </c>
      <c r="B542" s="37" t="s">
        <v>1638</v>
      </c>
      <c r="C542" s="37" t="s">
        <v>295</v>
      </c>
      <c r="D542" s="37" t="s">
        <v>294</v>
      </c>
      <c r="E542" s="37" t="s">
        <v>295</v>
      </c>
      <c r="F542" s="37" t="s">
        <v>20</v>
      </c>
      <c r="G542" s="37" t="s">
        <v>5</v>
      </c>
      <c r="H542" s="123">
        <v>0</v>
      </c>
      <c r="I542" s="123">
        <v>23663.669146581127</v>
      </c>
      <c r="J542" s="123"/>
      <c r="K542" s="123">
        <v>0</v>
      </c>
      <c r="L542" s="123">
        <v>24839.56108862687</v>
      </c>
      <c r="M542" s="123"/>
      <c r="N542" s="123">
        <v>0</v>
      </c>
      <c r="O542" s="123">
        <v>19172.440637367756</v>
      </c>
      <c r="P542" s="123"/>
      <c r="Q542" s="123">
        <v>0</v>
      </c>
      <c r="R542" s="123">
        <v>46243.542246248842</v>
      </c>
      <c r="S542" s="176"/>
      <c r="T542" s="9" t="s">
        <v>1410</v>
      </c>
    </row>
    <row r="543" spans="1:20" hidden="1" x14ac:dyDescent="0.2">
      <c r="A543" s="36">
        <v>542</v>
      </c>
      <c r="B543" s="37" t="s">
        <v>740</v>
      </c>
      <c r="C543" s="37" t="s">
        <v>357</v>
      </c>
      <c r="D543" s="37" t="s">
        <v>356</v>
      </c>
      <c r="E543" s="37" t="s">
        <v>1283</v>
      </c>
      <c r="F543" s="37" t="s">
        <v>20</v>
      </c>
      <c r="G543" s="37" t="s">
        <v>5</v>
      </c>
      <c r="H543" s="123">
        <v>0</v>
      </c>
      <c r="I543" s="123">
        <v>24640.098830629282</v>
      </c>
      <c r="J543" s="123"/>
      <c r="K543" s="123">
        <v>0</v>
      </c>
      <c r="L543" s="123">
        <v>25215.510185075109</v>
      </c>
      <c r="M543" s="123"/>
      <c r="N543" s="123">
        <v>0</v>
      </c>
      <c r="O543" s="123">
        <v>20274.209256347505</v>
      </c>
      <c r="P543" s="123"/>
      <c r="Q543" s="123">
        <v>0</v>
      </c>
      <c r="R543" s="123">
        <v>48412.866182420417</v>
      </c>
      <c r="S543" s="176"/>
      <c r="T543" s="9" t="s">
        <v>1410</v>
      </c>
    </row>
    <row r="544" spans="1:20" hidden="1" x14ac:dyDescent="0.2">
      <c r="A544" s="36">
        <v>543</v>
      </c>
      <c r="B544" s="37" t="s">
        <v>775</v>
      </c>
      <c r="C544" s="37" t="s">
        <v>29</v>
      </c>
      <c r="D544" s="37" t="s">
        <v>27</v>
      </c>
      <c r="E544" s="37" t="s">
        <v>1350</v>
      </c>
      <c r="F544" s="37" t="s">
        <v>28</v>
      </c>
      <c r="G544" s="37" t="s">
        <v>5</v>
      </c>
      <c r="H544" s="123">
        <v>0</v>
      </c>
      <c r="I544" s="123">
        <v>27599.140531101828</v>
      </c>
      <c r="J544" s="123"/>
      <c r="K544" s="123">
        <v>0</v>
      </c>
      <c r="L544" s="123">
        <v>28629.36349549481</v>
      </c>
      <c r="M544" s="123"/>
      <c r="N544" s="123">
        <v>0</v>
      </c>
      <c r="O544" s="123">
        <v>24406.721011783899</v>
      </c>
      <c r="P544" s="123"/>
      <c r="Q544" s="123">
        <v>0</v>
      </c>
      <c r="R544" s="123">
        <v>54378.310597024618</v>
      </c>
      <c r="S544" s="176"/>
      <c r="T544" s="9" t="s">
        <v>1410</v>
      </c>
    </row>
    <row r="545" spans="1:20" hidden="1" x14ac:dyDescent="0.2">
      <c r="A545" s="36">
        <v>544</v>
      </c>
      <c r="B545" s="37" t="s">
        <v>863</v>
      </c>
      <c r="C545" s="37" t="s">
        <v>238</v>
      </c>
      <c r="D545" s="37" t="s">
        <v>237</v>
      </c>
      <c r="E545" s="37" t="s">
        <v>1274</v>
      </c>
      <c r="F545" s="37" t="s">
        <v>20</v>
      </c>
      <c r="G545" s="37" t="s">
        <v>5</v>
      </c>
      <c r="H545" s="123">
        <v>0</v>
      </c>
      <c r="I545" s="123">
        <v>28586.074507657697</v>
      </c>
      <c r="J545" s="123"/>
      <c r="K545" s="123">
        <v>0</v>
      </c>
      <c r="L545" s="123">
        <v>29415.218948076414</v>
      </c>
      <c r="M545" s="123"/>
      <c r="N545" s="123">
        <v>0</v>
      </c>
      <c r="O545" s="123">
        <v>21155.601759716661</v>
      </c>
      <c r="P545" s="123"/>
      <c r="Q545" s="123">
        <v>0</v>
      </c>
      <c r="R545" s="123">
        <v>56088.736791475159</v>
      </c>
      <c r="S545" s="176"/>
      <c r="T545" s="9" t="s">
        <v>1410</v>
      </c>
    </row>
    <row r="546" spans="1:20" hidden="1" x14ac:dyDescent="0.2">
      <c r="A546" s="36">
        <v>545</v>
      </c>
      <c r="B546" s="37" t="s">
        <v>1609</v>
      </c>
      <c r="C546" s="37" t="s">
        <v>504</v>
      </c>
      <c r="D546" s="37" t="s">
        <v>503</v>
      </c>
      <c r="E546" s="37" t="s">
        <v>2195</v>
      </c>
      <c r="F546" s="37" t="s">
        <v>68</v>
      </c>
      <c r="G546" s="37" t="s">
        <v>5</v>
      </c>
      <c r="H546" s="123">
        <v>0</v>
      </c>
      <c r="I546" s="123">
        <v>27732.989339714804</v>
      </c>
      <c r="J546" s="123"/>
      <c r="K546" s="123">
        <v>0</v>
      </c>
      <c r="L546" s="123">
        <v>28289.861573083788</v>
      </c>
      <c r="M546" s="123"/>
      <c r="N546" s="123">
        <v>0</v>
      </c>
      <c r="O546" s="123">
        <v>21127.974342691628</v>
      </c>
      <c r="P546" s="123"/>
      <c r="Q546" s="123">
        <v>0</v>
      </c>
      <c r="R546" s="123">
        <v>54453.724568530022</v>
      </c>
      <c r="S546" s="176"/>
      <c r="T546" s="9" t="s">
        <v>1410</v>
      </c>
    </row>
    <row r="547" spans="1:20" hidden="1" x14ac:dyDescent="0.2">
      <c r="A547" s="36">
        <v>546</v>
      </c>
      <c r="B547" s="37" t="s">
        <v>1629</v>
      </c>
      <c r="C547" s="37" t="s">
        <v>504</v>
      </c>
      <c r="D547" s="37" t="s">
        <v>503</v>
      </c>
      <c r="E547" s="37" t="s">
        <v>2258</v>
      </c>
      <c r="F547" s="37" t="s">
        <v>68</v>
      </c>
      <c r="G547" s="37" t="s">
        <v>5</v>
      </c>
      <c r="H547" s="123">
        <v>0</v>
      </c>
      <c r="I547" s="123">
        <v>31290.385228826497</v>
      </c>
      <c r="J547" s="123"/>
      <c r="K547" s="123">
        <v>0</v>
      </c>
      <c r="L547" s="123">
        <v>31704.627764408793</v>
      </c>
      <c r="M547" s="123"/>
      <c r="N547" s="123">
        <v>0</v>
      </c>
      <c r="O547" s="123">
        <v>26505.534540255492</v>
      </c>
      <c r="P547" s="123"/>
      <c r="Q547" s="123">
        <v>0</v>
      </c>
      <c r="R547" s="123">
        <v>61438.671396800826</v>
      </c>
      <c r="S547" s="176"/>
      <c r="T547" s="9" t="s">
        <v>1411</v>
      </c>
    </row>
    <row r="548" spans="1:20" hidden="1" x14ac:dyDescent="0.2">
      <c r="A548" s="36">
        <v>547</v>
      </c>
      <c r="B548" s="37" t="s">
        <v>1651</v>
      </c>
      <c r="C548" s="37" t="s">
        <v>504</v>
      </c>
      <c r="D548" s="37" t="s">
        <v>503</v>
      </c>
      <c r="E548" s="37" t="s">
        <v>2342</v>
      </c>
      <c r="F548" s="37" t="s">
        <v>68</v>
      </c>
      <c r="G548" s="37" t="s">
        <v>5</v>
      </c>
      <c r="H548" s="123">
        <v>0</v>
      </c>
      <c r="I548" s="123">
        <v>31962.681623360066</v>
      </c>
      <c r="J548" s="123"/>
      <c r="K548" s="123">
        <v>0</v>
      </c>
      <c r="L548" s="123">
        <v>32537.075922459888</v>
      </c>
      <c r="M548" s="123"/>
      <c r="N548" s="123">
        <v>0</v>
      </c>
      <c r="O548" s="123">
        <v>25134.059347147948</v>
      </c>
      <c r="P548" s="123"/>
      <c r="Q548" s="123">
        <v>0</v>
      </c>
      <c r="R548" s="123">
        <v>62758.725367467494</v>
      </c>
      <c r="S548" s="176"/>
      <c r="T548" s="9" t="s">
        <v>1410</v>
      </c>
    </row>
    <row r="549" spans="1:20" hidden="1" x14ac:dyDescent="0.2">
      <c r="A549" s="36">
        <v>548</v>
      </c>
      <c r="B549" s="37" t="s">
        <v>1510</v>
      </c>
      <c r="C549" s="37" t="s">
        <v>85</v>
      </c>
      <c r="D549" s="37" t="s">
        <v>84</v>
      </c>
      <c r="E549" s="37" t="s">
        <v>1861</v>
      </c>
      <c r="F549" s="37" t="s">
        <v>68</v>
      </c>
      <c r="G549" s="37" t="s">
        <v>5</v>
      </c>
      <c r="H549" s="123">
        <v>0</v>
      </c>
      <c r="I549" s="123">
        <v>14336.097683693853</v>
      </c>
      <c r="J549" s="123"/>
      <c r="K549" s="123">
        <v>0</v>
      </c>
      <c r="L549" s="123">
        <v>15365.652908288626</v>
      </c>
      <c r="M549" s="123"/>
      <c r="N549" s="123">
        <v>0</v>
      </c>
      <c r="O549" s="123">
        <v>9938.0046410028699</v>
      </c>
      <c r="P549" s="123"/>
      <c r="Q549" s="123">
        <v>0</v>
      </c>
      <c r="R549" s="123">
        <v>27915.249409688673</v>
      </c>
      <c r="S549" s="176"/>
      <c r="T549" s="9" t="s">
        <v>1409</v>
      </c>
    </row>
    <row r="550" spans="1:20" hidden="1" x14ac:dyDescent="0.2">
      <c r="A550" s="36">
        <v>549</v>
      </c>
      <c r="B550" s="37" t="s">
        <v>1614</v>
      </c>
      <c r="C550" s="37" t="s">
        <v>504</v>
      </c>
      <c r="D550" s="37" t="s">
        <v>503</v>
      </c>
      <c r="E550" s="37" t="s">
        <v>2204</v>
      </c>
      <c r="F550" s="37" t="s">
        <v>68</v>
      </c>
      <c r="G550" s="37" t="s">
        <v>5</v>
      </c>
      <c r="H550" s="123">
        <v>0</v>
      </c>
      <c r="I550" s="123">
        <v>33035.025679732622</v>
      </c>
      <c r="J550" s="123"/>
      <c r="K550" s="123">
        <v>0</v>
      </c>
      <c r="L550" s="123">
        <v>33712.915940285202</v>
      </c>
      <c r="M550" s="123"/>
      <c r="N550" s="123">
        <v>0</v>
      </c>
      <c r="O550" s="123">
        <v>24885.643014705875</v>
      </c>
      <c r="P550" s="123"/>
      <c r="Q550" s="123">
        <v>0</v>
      </c>
      <c r="R550" s="123">
        <v>64864.272922154996</v>
      </c>
      <c r="S550" s="176"/>
      <c r="T550" s="9" t="s">
        <v>1410</v>
      </c>
    </row>
    <row r="551" spans="1:20" hidden="1" x14ac:dyDescent="0.2">
      <c r="A551" s="36">
        <v>550</v>
      </c>
      <c r="B551" s="37" t="s">
        <v>735</v>
      </c>
      <c r="C551" s="37" t="s">
        <v>85</v>
      </c>
      <c r="D551" s="37" t="s">
        <v>84</v>
      </c>
      <c r="E551" s="37" t="s">
        <v>1290</v>
      </c>
      <c r="F551" s="37" t="s">
        <v>68</v>
      </c>
      <c r="G551" s="37" t="s">
        <v>5</v>
      </c>
      <c r="H551" s="123">
        <v>0</v>
      </c>
      <c r="I551" s="123">
        <v>28384.027394060849</v>
      </c>
      <c r="J551" s="123"/>
      <c r="K551" s="123">
        <v>0</v>
      </c>
      <c r="L551" s="123">
        <v>29791.386810624004</v>
      </c>
      <c r="M551" s="123"/>
      <c r="N551" s="123">
        <v>0</v>
      </c>
      <c r="O551" s="123">
        <v>22470.982965585583</v>
      </c>
      <c r="P551" s="123"/>
      <c r="Q551" s="123">
        <v>0</v>
      </c>
      <c r="R551" s="123">
        <v>55269.378141715286</v>
      </c>
      <c r="S551" s="176"/>
      <c r="T551" s="9" t="s">
        <v>1410</v>
      </c>
    </row>
    <row r="552" spans="1:20" hidden="1" x14ac:dyDescent="0.2">
      <c r="A552" s="36">
        <v>551</v>
      </c>
      <c r="B552" s="37" t="s">
        <v>870</v>
      </c>
      <c r="C552" s="37" t="s">
        <v>504</v>
      </c>
      <c r="D552" s="37" t="s">
        <v>503</v>
      </c>
      <c r="E552" s="37" t="s">
        <v>1295</v>
      </c>
      <c r="F552" s="37" t="s">
        <v>68</v>
      </c>
      <c r="G552" s="37" t="s">
        <v>5</v>
      </c>
      <c r="H552" s="123">
        <v>0</v>
      </c>
      <c r="I552" s="123">
        <v>32120.726548716579</v>
      </c>
      <c r="J552" s="123"/>
      <c r="K552" s="123">
        <v>0</v>
      </c>
      <c r="L552" s="123">
        <v>32583.203373440283</v>
      </c>
      <c r="M552" s="123"/>
      <c r="N552" s="123">
        <v>0</v>
      </c>
      <c r="O552" s="123">
        <v>26720.335528074862</v>
      </c>
      <c r="P552" s="123"/>
      <c r="Q552" s="123">
        <v>0</v>
      </c>
      <c r="R552" s="123">
        <v>63069.04657840501</v>
      </c>
      <c r="S552" s="176"/>
      <c r="T552" s="9" t="s">
        <v>1410</v>
      </c>
    </row>
    <row r="553" spans="1:20" hidden="1" x14ac:dyDescent="0.2">
      <c r="A553" s="36">
        <v>552</v>
      </c>
      <c r="B553" s="37" t="s">
        <v>1599</v>
      </c>
      <c r="C553" s="37" t="s">
        <v>504</v>
      </c>
      <c r="D553" s="37" t="s">
        <v>503</v>
      </c>
      <c r="E553" s="37" t="s">
        <v>2177</v>
      </c>
      <c r="F553" s="37" t="s">
        <v>68</v>
      </c>
      <c r="G553" s="37" t="s">
        <v>5</v>
      </c>
      <c r="H553" s="123">
        <v>0</v>
      </c>
      <c r="I553" s="123">
        <v>29070.304967834225</v>
      </c>
      <c r="J553" s="123"/>
      <c r="K553" s="123">
        <v>0</v>
      </c>
      <c r="L553" s="123">
        <v>29605.676635472377</v>
      </c>
      <c r="M553" s="123"/>
      <c r="N553" s="123">
        <v>0</v>
      </c>
      <c r="O553" s="123">
        <v>22739.668750000004</v>
      </c>
      <c r="P553" s="123"/>
      <c r="Q553" s="123">
        <v>0</v>
      </c>
      <c r="R553" s="123">
        <v>57079.543804342509</v>
      </c>
      <c r="S553" s="176"/>
      <c r="T553" s="9" t="s">
        <v>1410</v>
      </c>
    </row>
    <row r="554" spans="1:20" hidden="1" x14ac:dyDescent="0.2">
      <c r="A554" s="36">
        <v>553</v>
      </c>
      <c r="B554" s="37" t="s">
        <v>1603</v>
      </c>
      <c r="C554" s="37" t="s">
        <v>504</v>
      </c>
      <c r="D554" s="37" t="s">
        <v>503</v>
      </c>
      <c r="E554" s="37" t="s">
        <v>2183</v>
      </c>
      <c r="F554" s="37" t="s">
        <v>68</v>
      </c>
      <c r="G554" s="37" t="s">
        <v>5</v>
      </c>
      <c r="H554" s="123">
        <v>0</v>
      </c>
      <c r="I554" s="123">
        <v>27605.699399949492</v>
      </c>
      <c r="J554" s="123"/>
      <c r="K554" s="123">
        <v>0</v>
      </c>
      <c r="L554" s="123">
        <v>28019.941935531795</v>
      </c>
      <c r="M554" s="123"/>
      <c r="N554" s="123">
        <v>0</v>
      </c>
      <c r="O554" s="123">
        <v>22820.848711378487</v>
      </c>
      <c r="P554" s="123"/>
      <c r="Q554" s="123">
        <v>0</v>
      </c>
      <c r="R554" s="123">
        <v>54203.790771800828</v>
      </c>
      <c r="S554" s="176"/>
      <c r="T554" s="9" t="s">
        <v>1411</v>
      </c>
    </row>
    <row r="555" spans="1:20" hidden="1" x14ac:dyDescent="0.2">
      <c r="A555" s="36">
        <v>554</v>
      </c>
      <c r="B555" s="37" t="s">
        <v>1509</v>
      </c>
      <c r="C555" s="37" t="s">
        <v>85</v>
      </c>
      <c r="D555" s="37" t="s">
        <v>84</v>
      </c>
      <c r="E555" s="37" t="s">
        <v>1219</v>
      </c>
      <c r="F555" s="37" t="s">
        <v>68</v>
      </c>
      <c r="G555" s="37" t="s">
        <v>5</v>
      </c>
      <c r="H555" s="123">
        <v>0</v>
      </c>
      <c r="I555" s="123">
        <v>22801.763665616614</v>
      </c>
      <c r="J555" s="123"/>
      <c r="K555" s="123">
        <v>0</v>
      </c>
      <c r="L555" s="123">
        <v>23831.318890211387</v>
      </c>
      <c r="M555" s="123"/>
      <c r="N555" s="123">
        <v>0</v>
      </c>
      <c r="O555" s="123">
        <v>18403.670622925631</v>
      </c>
      <c r="P555" s="123"/>
      <c r="Q555" s="123">
        <v>0</v>
      </c>
      <c r="R555" s="123">
        <v>44399.594209688665</v>
      </c>
      <c r="S555" s="176"/>
      <c r="T555" s="9" t="s">
        <v>1411</v>
      </c>
    </row>
    <row r="556" spans="1:20" hidden="1" x14ac:dyDescent="0.2">
      <c r="A556" s="36">
        <v>555</v>
      </c>
      <c r="B556" s="37" t="s">
        <v>768</v>
      </c>
      <c r="C556" s="37" t="s">
        <v>29</v>
      </c>
      <c r="D556" s="37" t="s">
        <v>27</v>
      </c>
      <c r="E556" s="37" t="s">
        <v>1341</v>
      </c>
      <c r="F556" s="37" t="s">
        <v>28</v>
      </c>
      <c r="G556" s="37" t="s">
        <v>5</v>
      </c>
      <c r="H556" s="123">
        <v>0</v>
      </c>
      <c r="I556" s="123">
        <v>28802.285588382343</v>
      </c>
      <c r="J556" s="123"/>
      <c r="K556" s="123">
        <v>0</v>
      </c>
      <c r="L556" s="123">
        <v>29928.042620824657</v>
      </c>
      <c r="M556" s="123"/>
      <c r="N556" s="123">
        <v>0</v>
      </c>
      <c r="O556" s="123">
        <v>25273.680092778224</v>
      </c>
      <c r="P556" s="123"/>
      <c r="Q556" s="123">
        <v>0</v>
      </c>
      <c r="R556" s="123">
        <v>56748.855271933848</v>
      </c>
      <c r="S556" s="176"/>
      <c r="T556" s="9" t="s">
        <v>1410</v>
      </c>
    </row>
    <row r="557" spans="1:20" hidden="1" x14ac:dyDescent="0.2">
      <c r="A557" s="36">
        <v>556</v>
      </c>
      <c r="B557" s="37" t="s">
        <v>744</v>
      </c>
      <c r="C557" s="37" t="s">
        <v>40</v>
      </c>
      <c r="D557" s="37" t="s">
        <v>39</v>
      </c>
      <c r="E557" s="37" t="s">
        <v>1310</v>
      </c>
      <c r="F557" s="37" t="s">
        <v>35</v>
      </c>
      <c r="G557" s="37" t="s">
        <v>5</v>
      </c>
      <c r="H557" s="123">
        <v>0</v>
      </c>
      <c r="I557" s="123">
        <v>37849.421465000596</v>
      </c>
      <c r="J557" s="123"/>
      <c r="K557" s="123">
        <v>0</v>
      </c>
      <c r="L557" s="123">
        <v>38452.447169424471</v>
      </c>
      <c r="M557" s="123"/>
      <c r="N557" s="123">
        <v>0</v>
      </c>
      <c r="O557" s="123">
        <v>30976.276817733</v>
      </c>
      <c r="P557" s="123"/>
      <c r="Q557" s="123">
        <v>0</v>
      </c>
      <c r="R557" s="123">
        <v>74298.414335796173</v>
      </c>
      <c r="S557" s="176"/>
      <c r="T557" s="9" t="s">
        <v>1410</v>
      </c>
    </row>
    <row r="558" spans="1:20" hidden="1" x14ac:dyDescent="0.2">
      <c r="A558" s="36">
        <v>557</v>
      </c>
      <c r="B558" s="37" t="s">
        <v>885</v>
      </c>
      <c r="C558" s="37" t="s">
        <v>111</v>
      </c>
      <c r="D558" s="37" t="s">
        <v>110</v>
      </c>
      <c r="E558" s="37" t="s">
        <v>1348</v>
      </c>
      <c r="F558" s="37" t="s">
        <v>4</v>
      </c>
      <c r="G558" s="37" t="s">
        <v>21</v>
      </c>
      <c r="H558" s="123">
        <v>0</v>
      </c>
      <c r="I558" s="123">
        <v>8282.6990038531094</v>
      </c>
      <c r="J558" s="123"/>
      <c r="K558" s="123">
        <v>0</v>
      </c>
      <c r="L558" s="123">
        <v>8641.7360302657071</v>
      </c>
      <c r="M558" s="123"/>
      <c r="N558" s="123">
        <v>0</v>
      </c>
      <c r="O558" s="123">
        <v>5480.6923707688065</v>
      </c>
      <c r="P558" s="123"/>
      <c r="Q558" s="123">
        <v>0</v>
      </c>
      <c r="R558" s="123">
        <v>15627.796480470048</v>
      </c>
      <c r="S558" s="176"/>
      <c r="T558" s="9" t="s">
        <v>1409</v>
      </c>
    </row>
    <row r="559" spans="1:20" hidden="1" x14ac:dyDescent="0.2">
      <c r="A559" s="36">
        <v>558</v>
      </c>
      <c r="B559" s="37" t="s">
        <v>727</v>
      </c>
      <c r="C559" s="37" t="s">
        <v>504</v>
      </c>
      <c r="D559" s="37" t="s">
        <v>503</v>
      </c>
      <c r="E559" s="37" t="s">
        <v>1292</v>
      </c>
      <c r="F559" s="37" t="s">
        <v>68</v>
      </c>
      <c r="G559" s="37" t="s">
        <v>5</v>
      </c>
      <c r="H559" s="123">
        <v>0</v>
      </c>
      <c r="I559" s="123">
        <v>33126.429485770954</v>
      </c>
      <c r="J559" s="123"/>
      <c r="K559" s="123">
        <v>0</v>
      </c>
      <c r="L559" s="123">
        <v>33649.045663992874</v>
      </c>
      <c r="M559" s="123"/>
      <c r="N559" s="123">
        <v>0</v>
      </c>
      <c r="O559" s="123">
        <v>26909.587277183608</v>
      </c>
      <c r="P559" s="123"/>
      <c r="Q559" s="123">
        <v>0</v>
      </c>
      <c r="R559" s="123">
        <v>65043.74429531127</v>
      </c>
      <c r="S559" s="176"/>
      <c r="T559" s="9" t="s">
        <v>1410</v>
      </c>
    </row>
    <row r="560" spans="1:20" hidden="1" x14ac:dyDescent="0.2">
      <c r="A560" s="36">
        <v>559</v>
      </c>
      <c r="B560" s="37" t="s">
        <v>874</v>
      </c>
      <c r="C560" s="37" t="s">
        <v>85</v>
      </c>
      <c r="D560" s="37" t="s">
        <v>84</v>
      </c>
      <c r="E560" s="37" t="s">
        <v>1309</v>
      </c>
      <c r="F560" s="37" t="s">
        <v>68</v>
      </c>
      <c r="G560" s="37" t="s">
        <v>5</v>
      </c>
      <c r="H560" s="123">
        <v>0</v>
      </c>
      <c r="I560" s="123">
        <v>30975.352547758597</v>
      </c>
      <c r="J560" s="123"/>
      <c r="K560" s="123">
        <v>0</v>
      </c>
      <c r="L560" s="123">
        <v>32436.203417214467</v>
      </c>
      <c r="M560" s="123"/>
      <c r="N560" s="123">
        <v>0</v>
      </c>
      <c r="O560" s="123">
        <v>24457.646363858817</v>
      </c>
      <c r="P560" s="123"/>
      <c r="Q560" s="123">
        <v>0</v>
      </c>
      <c r="R560" s="123">
        <v>60315.206480995541</v>
      </c>
      <c r="S560" s="176"/>
      <c r="T560" s="9" t="s">
        <v>1410</v>
      </c>
    </row>
    <row r="561" spans="1:20" hidden="1" x14ac:dyDescent="0.2">
      <c r="A561" s="36">
        <v>560</v>
      </c>
      <c r="B561" s="37" t="s">
        <v>1581</v>
      </c>
      <c r="C561" s="37" t="s">
        <v>504</v>
      </c>
      <c r="D561" s="37" t="s">
        <v>503</v>
      </c>
      <c r="E561" s="37" t="s">
        <v>2108</v>
      </c>
      <c r="F561" s="37" t="s">
        <v>68</v>
      </c>
      <c r="G561" s="37" t="s">
        <v>5</v>
      </c>
      <c r="H561" s="123">
        <v>0</v>
      </c>
      <c r="I561" s="123">
        <v>33464.923998879982</v>
      </c>
      <c r="J561" s="123"/>
      <c r="K561" s="123">
        <v>0</v>
      </c>
      <c r="L561" s="123">
        <v>33879.166534462282</v>
      </c>
      <c r="M561" s="123"/>
      <c r="N561" s="123">
        <v>0</v>
      </c>
      <c r="O561" s="123">
        <v>28680.073310308981</v>
      </c>
      <c r="P561" s="123"/>
      <c r="Q561" s="123">
        <v>0</v>
      </c>
      <c r="R561" s="123">
        <v>65708.378271800844</v>
      </c>
      <c r="S561" s="176"/>
      <c r="T561" s="9" t="s">
        <v>1411</v>
      </c>
    </row>
    <row r="562" spans="1:20" hidden="1" x14ac:dyDescent="0.2">
      <c r="A562" s="36">
        <v>561</v>
      </c>
      <c r="B562" s="37" t="s">
        <v>1585</v>
      </c>
      <c r="C562" s="37" t="s">
        <v>504</v>
      </c>
      <c r="D562" s="37" t="s">
        <v>503</v>
      </c>
      <c r="E562" s="37" t="s">
        <v>2120</v>
      </c>
      <c r="F562" s="37" t="s">
        <v>68</v>
      </c>
      <c r="G562" s="37" t="s">
        <v>5</v>
      </c>
      <c r="H562" s="123">
        <v>0</v>
      </c>
      <c r="I562" s="123">
        <v>32601.838631492876</v>
      </c>
      <c r="J562" s="123"/>
      <c r="K562" s="123">
        <v>0</v>
      </c>
      <c r="L562" s="123">
        <v>33168.994861853833</v>
      </c>
      <c r="M562" s="123"/>
      <c r="N562" s="123">
        <v>0</v>
      </c>
      <c r="O562" s="123">
        <v>25816.599977718368</v>
      </c>
      <c r="P562" s="123"/>
      <c r="Q562" s="123">
        <v>0</v>
      </c>
      <c r="R562" s="123">
        <v>64013.710152936263</v>
      </c>
      <c r="S562" s="176"/>
      <c r="T562" s="9" t="s">
        <v>1410</v>
      </c>
    </row>
    <row r="563" spans="1:20" hidden="1" x14ac:dyDescent="0.2">
      <c r="A563" s="36">
        <v>562</v>
      </c>
      <c r="B563" s="37" t="s">
        <v>795</v>
      </c>
      <c r="C563" s="37" t="s">
        <v>672</v>
      </c>
      <c r="D563" s="37" t="s">
        <v>203</v>
      </c>
      <c r="E563" s="37" t="s">
        <v>666</v>
      </c>
      <c r="F563" s="37" t="s">
        <v>35</v>
      </c>
      <c r="G563" s="37" t="s">
        <v>5</v>
      </c>
      <c r="H563" s="123">
        <v>0</v>
      </c>
      <c r="I563" s="123">
        <v>34491.168559238213</v>
      </c>
      <c r="J563" s="123"/>
      <c r="K563" s="123">
        <v>0</v>
      </c>
      <c r="L563" s="123">
        <v>36085.802436290549</v>
      </c>
      <c r="M563" s="123"/>
      <c r="N563" s="123">
        <v>0</v>
      </c>
      <c r="O563" s="123">
        <v>28564.925404572092</v>
      </c>
      <c r="P563" s="123"/>
      <c r="Q563" s="123">
        <v>0</v>
      </c>
      <c r="R563" s="123">
        <v>67492.318636717333</v>
      </c>
      <c r="S563" s="176"/>
      <c r="T563" s="9" t="s">
        <v>1410</v>
      </c>
    </row>
    <row r="564" spans="1:20" hidden="1" x14ac:dyDescent="0.2">
      <c r="A564" s="36">
        <v>563</v>
      </c>
      <c r="B564" s="37" t="s">
        <v>723</v>
      </c>
      <c r="C564" s="37" t="s">
        <v>232</v>
      </c>
      <c r="D564" s="37" t="s">
        <v>231</v>
      </c>
      <c r="E564" s="37" t="s">
        <v>1287</v>
      </c>
      <c r="F564" s="37" t="s">
        <v>20</v>
      </c>
      <c r="G564" s="37" t="s">
        <v>5</v>
      </c>
      <c r="H564" s="123">
        <v>0</v>
      </c>
      <c r="I564" s="123">
        <v>32675.215918281127</v>
      </c>
      <c r="J564" s="123"/>
      <c r="K564" s="123">
        <v>0</v>
      </c>
      <c r="L564" s="123">
        <v>33095.3184733659</v>
      </c>
      <c r="M564" s="123"/>
      <c r="N564" s="123">
        <v>0</v>
      </c>
      <c r="O564" s="123">
        <v>27743.523813580457</v>
      </c>
      <c r="P564" s="123"/>
      <c r="Q564" s="123">
        <v>0</v>
      </c>
      <c r="R564" s="123">
        <v>63886.582163423263</v>
      </c>
      <c r="S564" s="176"/>
      <c r="T564" s="9" t="s">
        <v>1410</v>
      </c>
    </row>
    <row r="565" spans="1:20" hidden="1" x14ac:dyDescent="0.2">
      <c r="A565" s="36">
        <v>564</v>
      </c>
      <c r="B565" s="37" t="s">
        <v>1606</v>
      </c>
      <c r="C565" s="37" t="s">
        <v>504</v>
      </c>
      <c r="D565" s="37" t="s">
        <v>503</v>
      </c>
      <c r="E565" s="37" t="s">
        <v>2189</v>
      </c>
      <c r="F565" s="37" t="s">
        <v>68</v>
      </c>
      <c r="G565" s="37" t="s">
        <v>5</v>
      </c>
      <c r="H565" s="123">
        <v>0</v>
      </c>
      <c r="I565" s="123">
        <v>28323.573731500295</v>
      </c>
      <c r="J565" s="123"/>
      <c r="K565" s="123">
        <v>0</v>
      </c>
      <c r="L565" s="123">
        <v>28737.81626708258</v>
      </c>
      <c r="M565" s="123"/>
      <c r="N565" s="123">
        <v>0</v>
      </c>
      <c r="O565" s="123">
        <v>23538.72304292929</v>
      </c>
      <c r="P565" s="123"/>
      <c r="Q565" s="123">
        <v>0</v>
      </c>
      <c r="R565" s="123">
        <v>55613.337021800835</v>
      </c>
      <c r="S565" s="176"/>
      <c r="T565" s="9" t="s">
        <v>1411</v>
      </c>
    </row>
    <row r="566" spans="1:20" hidden="1" x14ac:dyDescent="0.2">
      <c r="A566" s="36">
        <v>565</v>
      </c>
      <c r="B566" s="37" t="s">
        <v>716</v>
      </c>
      <c r="C566" s="37" t="s">
        <v>89</v>
      </c>
      <c r="D566" s="37" t="s">
        <v>88</v>
      </c>
      <c r="E566" s="37" t="s">
        <v>1272</v>
      </c>
      <c r="F566" s="37" t="s">
        <v>20</v>
      </c>
      <c r="G566" s="37" t="s">
        <v>5</v>
      </c>
      <c r="H566" s="123">
        <v>0</v>
      </c>
      <c r="I566" s="123">
        <v>39180.69266349791</v>
      </c>
      <c r="J566" s="123"/>
      <c r="K566" s="123">
        <v>0</v>
      </c>
      <c r="L566" s="123">
        <v>41026.940764780564</v>
      </c>
      <c r="M566" s="123"/>
      <c r="N566" s="123">
        <v>0</v>
      </c>
      <c r="O566" s="123">
        <v>30058.550352354818</v>
      </c>
      <c r="P566" s="123"/>
      <c r="Q566" s="123">
        <v>0</v>
      </c>
      <c r="R566" s="123">
        <v>76676.615542465399</v>
      </c>
      <c r="S566" s="176"/>
      <c r="T566" s="9" t="s">
        <v>1410</v>
      </c>
    </row>
    <row r="567" spans="1:20" hidden="1" x14ac:dyDescent="0.2">
      <c r="A567" s="36">
        <v>566</v>
      </c>
      <c r="B567" s="37" t="s">
        <v>720</v>
      </c>
      <c r="C567" s="37" t="s">
        <v>504</v>
      </c>
      <c r="D567" s="37" t="s">
        <v>503</v>
      </c>
      <c r="E567" s="37" t="s">
        <v>1300</v>
      </c>
      <c r="F567" s="37" t="s">
        <v>68</v>
      </c>
      <c r="G567" s="37" t="s">
        <v>5</v>
      </c>
      <c r="H567" s="123">
        <v>0</v>
      </c>
      <c r="I567" s="123">
        <v>38238.395227303918</v>
      </c>
      <c r="J567" s="123"/>
      <c r="K567" s="123">
        <v>0</v>
      </c>
      <c r="L567" s="123">
        <v>38865.501991978614</v>
      </c>
      <c r="M567" s="123"/>
      <c r="N567" s="123">
        <v>0</v>
      </c>
      <c r="O567" s="123">
        <v>30688.099754901963</v>
      </c>
      <c r="P567" s="123"/>
      <c r="Q567" s="123">
        <v>0</v>
      </c>
      <c r="R567" s="123">
        <v>75081.089028811257</v>
      </c>
      <c r="S567" s="176"/>
      <c r="T567" s="9" t="s">
        <v>1410</v>
      </c>
    </row>
    <row r="568" spans="1:20" hidden="1" x14ac:dyDescent="0.2">
      <c r="A568" s="36">
        <v>567</v>
      </c>
      <c r="B568" s="37" t="s">
        <v>1590</v>
      </c>
      <c r="C568" s="37" t="s">
        <v>504</v>
      </c>
      <c r="D568" s="37" t="s">
        <v>503</v>
      </c>
      <c r="E568" s="37" t="s">
        <v>2142</v>
      </c>
      <c r="F568" s="37" t="s">
        <v>68</v>
      </c>
      <c r="G568" s="37" t="s">
        <v>5</v>
      </c>
      <c r="H568" s="123">
        <v>0</v>
      </c>
      <c r="I568" s="123">
        <v>31687.403945404047</v>
      </c>
      <c r="J568" s="123"/>
      <c r="K568" s="123">
        <v>0</v>
      </c>
      <c r="L568" s="123">
        <v>32101.646480986339</v>
      </c>
      <c r="M568" s="123"/>
      <c r="N568" s="123">
        <v>0</v>
      </c>
      <c r="O568" s="123">
        <v>26902.553256833042</v>
      </c>
      <c r="P568" s="123"/>
      <c r="Q568" s="123">
        <v>0</v>
      </c>
      <c r="R568" s="123">
        <v>62218.217646800855</v>
      </c>
      <c r="S568" s="176"/>
      <c r="T568" s="9" t="s">
        <v>1411</v>
      </c>
    </row>
    <row r="569" spans="1:20" hidden="1" x14ac:dyDescent="0.2">
      <c r="A569" s="36">
        <v>568</v>
      </c>
      <c r="B569" s="37" t="s">
        <v>869</v>
      </c>
      <c r="C569" s="37" t="s">
        <v>504</v>
      </c>
      <c r="D569" s="37" t="s">
        <v>503</v>
      </c>
      <c r="E569" s="37" t="s">
        <v>1293</v>
      </c>
      <c r="F569" s="37" t="s">
        <v>68</v>
      </c>
      <c r="G569" s="37" t="s">
        <v>5</v>
      </c>
      <c r="H569" s="123">
        <v>0</v>
      </c>
      <c r="I569" s="123">
        <v>47083.482472067735</v>
      </c>
      <c r="J569" s="123"/>
      <c r="K569" s="123">
        <v>0</v>
      </c>
      <c r="L569" s="123">
        <v>47803.547669340463</v>
      </c>
      <c r="M569" s="123"/>
      <c r="N569" s="123">
        <v>0</v>
      </c>
      <c r="O569" s="123">
        <v>38346.900946969698</v>
      </c>
      <c r="P569" s="123"/>
      <c r="Q569" s="123">
        <v>0</v>
      </c>
      <c r="R569" s="123">
        <v>92448.417833904998</v>
      </c>
      <c r="S569" s="176"/>
      <c r="T569" s="9" t="s">
        <v>1410</v>
      </c>
    </row>
    <row r="570" spans="1:20" hidden="1" x14ac:dyDescent="0.2">
      <c r="A570" s="36">
        <v>569</v>
      </c>
      <c r="B570" s="37" t="s">
        <v>725</v>
      </c>
      <c r="C570" s="37" t="s">
        <v>504</v>
      </c>
      <c r="D570" s="37" t="s">
        <v>503</v>
      </c>
      <c r="E570" s="37" t="s">
        <v>1294</v>
      </c>
      <c r="F570" s="37" t="s">
        <v>68</v>
      </c>
      <c r="G570" s="37" t="s">
        <v>5</v>
      </c>
      <c r="H570" s="123">
        <v>0</v>
      </c>
      <c r="I570" s="123">
        <v>35233.98228868984</v>
      </c>
      <c r="J570" s="123"/>
      <c r="K570" s="123">
        <v>0</v>
      </c>
      <c r="L570" s="123">
        <v>35859.263801247776</v>
      </c>
      <c r="M570" s="123"/>
      <c r="N570" s="123">
        <v>0</v>
      </c>
      <c r="O570" s="123">
        <v>27706.979712566852</v>
      </c>
      <c r="P570" s="123"/>
      <c r="Q570" s="123">
        <v>0</v>
      </c>
      <c r="R570" s="123">
        <v>69181.924223842507</v>
      </c>
      <c r="S570" s="176"/>
      <c r="T570" s="9" t="s">
        <v>1410</v>
      </c>
    </row>
    <row r="571" spans="1:20" hidden="1" x14ac:dyDescent="0.2">
      <c r="A571" s="36">
        <v>570</v>
      </c>
      <c r="B571" s="37" t="s">
        <v>1494</v>
      </c>
      <c r="C571" s="37" t="s">
        <v>89</v>
      </c>
      <c r="D571" s="37" t="s">
        <v>88</v>
      </c>
      <c r="E571" s="37" t="s">
        <v>1818</v>
      </c>
      <c r="F571" s="37" t="s">
        <v>20</v>
      </c>
      <c r="G571" s="37" t="s">
        <v>5</v>
      </c>
      <c r="H571" s="123">
        <v>0</v>
      </c>
      <c r="I571" s="123">
        <v>38421.219034580368</v>
      </c>
      <c r="J571" s="123"/>
      <c r="K571" s="123">
        <v>0</v>
      </c>
      <c r="L571" s="123">
        <v>40072.924800260647</v>
      </c>
      <c r="M571" s="123"/>
      <c r="N571" s="123">
        <v>0</v>
      </c>
      <c r="O571" s="123">
        <v>30015.062438323879</v>
      </c>
      <c r="P571" s="123"/>
      <c r="Q571" s="123">
        <v>0</v>
      </c>
      <c r="R571" s="123">
        <v>75190.325650673782</v>
      </c>
      <c r="S571" s="176"/>
      <c r="T571" s="9" t="s">
        <v>1410</v>
      </c>
    </row>
    <row r="572" spans="1:20" hidden="1" x14ac:dyDescent="0.2">
      <c r="A572" s="36">
        <v>571</v>
      </c>
      <c r="B572" s="37" t="s">
        <v>1593</v>
      </c>
      <c r="C572" s="37" t="s">
        <v>504</v>
      </c>
      <c r="D572" s="37" t="s">
        <v>503</v>
      </c>
      <c r="E572" s="37" t="s">
        <v>2164</v>
      </c>
      <c r="F572" s="37" t="s">
        <v>68</v>
      </c>
      <c r="G572" s="37" t="s">
        <v>5</v>
      </c>
      <c r="H572" s="123">
        <v>0</v>
      </c>
      <c r="I572" s="123">
        <v>41153.27954058379</v>
      </c>
      <c r="J572" s="123"/>
      <c r="K572" s="123">
        <v>0</v>
      </c>
      <c r="L572" s="123">
        <v>41699.16036987523</v>
      </c>
      <c r="M572" s="123"/>
      <c r="N572" s="123">
        <v>0</v>
      </c>
      <c r="O572" s="123">
        <v>34688.530993761146</v>
      </c>
      <c r="P572" s="123"/>
      <c r="Q572" s="123">
        <v>0</v>
      </c>
      <c r="R572" s="123">
        <v>80804.464377936267</v>
      </c>
      <c r="S572" s="176"/>
      <c r="T572" s="9" t="s">
        <v>1410</v>
      </c>
    </row>
    <row r="573" spans="1:20" hidden="1" x14ac:dyDescent="0.2">
      <c r="A573" s="36">
        <v>572</v>
      </c>
      <c r="B573" s="37" t="s">
        <v>722</v>
      </c>
      <c r="C573" s="37" t="s">
        <v>504</v>
      </c>
      <c r="D573" s="37" t="s">
        <v>503</v>
      </c>
      <c r="E573" s="37" t="s">
        <v>1298</v>
      </c>
      <c r="F573" s="37" t="s">
        <v>68</v>
      </c>
      <c r="G573" s="37" t="s">
        <v>5</v>
      </c>
      <c r="H573" s="123">
        <v>0</v>
      </c>
      <c r="I573" s="123">
        <v>40770.729608988418</v>
      </c>
      <c r="J573" s="123"/>
      <c r="K573" s="123">
        <v>0</v>
      </c>
      <c r="L573" s="123">
        <v>41409.245307486643</v>
      </c>
      <c r="M573" s="123"/>
      <c r="N573" s="123">
        <v>0</v>
      </c>
      <c r="O573" s="123">
        <v>33074.839393939401</v>
      </c>
      <c r="P573" s="123"/>
      <c r="Q573" s="123">
        <v>0</v>
      </c>
      <c r="R573" s="123">
        <v>80053.327587248757</v>
      </c>
      <c r="S573" s="176"/>
      <c r="T573" s="9" t="s">
        <v>1410</v>
      </c>
    </row>
    <row r="574" spans="1:20" hidden="1" x14ac:dyDescent="0.2">
      <c r="A574" s="36">
        <v>573</v>
      </c>
      <c r="B574" s="37" t="s">
        <v>792</v>
      </c>
      <c r="C574" s="37" t="s">
        <v>420</v>
      </c>
      <c r="D574" s="37" t="s">
        <v>419</v>
      </c>
      <c r="E574" s="37" t="s">
        <v>420</v>
      </c>
      <c r="F574" s="37" t="s">
        <v>35</v>
      </c>
      <c r="G574" s="37" t="s">
        <v>5</v>
      </c>
      <c r="H574" s="123">
        <v>0</v>
      </c>
      <c r="I574" s="123">
        <v>38916.284944129286</v>
      </c>
      <c r="J574" s="123"/>
      <c r="K574" s="123">
        <v>0</v>
      </c>
      <c r="L574" s="123">
        <v>40858.452949006103</v>
      </c>
      <c r="M574" s="123"/>
      <c r="N574" s="123">
        <v>0</v>
      </c>
      <c r="O574" s="123">
        <v>34114.767636212891</v>
      </c>
      <c r="P574" s="123"/>
      <c r="Q574" s="123">
        <v>0</v>
      </c>
      <c r="R574" s="123">
        <v>76435.475258764316</v>
      </c>
      <c r="S574" s="176"/>
      <c r="T574" s="9" t="s">
        <v>1410</v>
      </c>
    </row>
    <row r="575" spans="1:20" hidden="1" x14ac:dyDescent="0.2">
      <c r="A575" s="36">
        <v>574</v>
      </c>
      <c r="B575" s="37" t="s">
        <v>1615</v>
      </c>
      <c r="C575" s="37" t="s">
        <v>504</v>
      </c>
      <c r="D575" s="37" t="s">
        <v>503</v>
      </c>
      <c r="E575" s="37" t="s">
        <v>1266</v>
      </c>
      <c r="F575" s="37" t="s">
        <v>68</v>
      </c>
      <c r="G575" s="37" t="s">
        <v>5</v>
      </c>
      <c r="H575" s="123">
        <v>0</v>
      </c>
      <c r="I575" s="123">
        <v>44225.032187308389</v>
      </c>
      <c r="J575" s="123"/>
      <c r="K575" s="123">
        <v>0</v>
      </c>
      <c r="L575" s="123">
        <v>44866.474139928709</v>
      </c>
      <c r="M575" s="123"/>
      <c r="N575" s="123">
        <v>0</v>
      </c>
      <c r="O575" s="123">
        <v>36491.798674242433</v>
      </c>
      <c r="P575" s="123"/>
      <c r="Q575" s="123">
        <v>0</v>
      </c>
      <c r="R575" s="123">
        <v>86835.850699780014</v>
      </c>
      <c r="S575" s="176"/>
      <c r="T575" s="9" t="s">
        <v>1410</v>
      </c>
    </row>
    <row r="576" spans="1:20" hidden="1" x14ac:dyDescent="0.2">
      <c r="A576" s="36">
        <v>575</v>
      </c>
      <c r="B576" s="37" t="s">
        <v>717</v>
      </c>
      <c r="C576" s="37" t="s">
        <v>504</v>
      </c>
      <c r="D576" s="37" t="s">
        <v>503</v>
      </c>
      <c r="E576" s="37" t="s">
        <v>1251</v>
      </c>
      <c r="F576" s="37" t="s">
        <v>68</v>
      </c>
      <c r="G576" s="37" t="s">
        <v>5</v>
      </c>
      <c r="H576" s="123">
        <v>0</v>
      </c>
      <c r="I576" s="123">
        <v>60157.713050276296</v>
      </c>
      <c r="J576" s="123"/>
      <c r="K576" s="123">
        <v>0</v>
      </c>
      <c r="L576" s="123">
        <v>60867.752214795008</v>
      </c>
      <c r="M576" s="123"/>
      <c r="N576" s="123">
        <v>0</v>
      </c>
      <c r="O576" s="123">
        <v>51549.07842023173</v>
      </c>
      <c r="P576" s="123"/>
      <c r="Q576" s="123">
        <v>0</v>
      </c>
      <c r="R576" s="123">
        <v>118119.66957421752</v>
      </c>
      <c r="S576" s="176"/>
      <c r="T576" s="9" t="s">
        <v>1410</v>
      </c>
    </row>
    <row r="577" spans="1:20" hidden="1" x14ac:dyDescent="0.2">
      <c r="A577" s="36">
        <v>576</v>
      </c>
      <c r="B577" s="37" t="s">
        <v>718</v>
      </c>
      <c r="C577" s="37" t="s">
        <v>504</v>
      </c>
      <c r="D577" s="37" t="s">
        <v>503</v>
      </c>
      <c r="E577" s="37" t="s">
        <v>1299</v>
      </c>
      <c r="F577" s="37" t="s">
        <v>68</v>
      </c>
      <c r="G577" s="37" t="s">
        <v>5</v>
      </c>
      <c r="H577" s="123">
        <v>0</v>
      </c>
      <c r="I577" s="123">
        <v>42452.204737664884</v>
      </c>
      <c r="J577" s="123"/>
      <c r="K577" s="123">
        <v>0</v>
      </c>
      <c r="L577" s="123">
        <v>43001.882339572199</v>
      </c>
      <c r="M577" s="123"/>
      <c r="N577" s="123">
        <v>0</v>
      </c>
      <c r="O577" s="123">
        <v>35890.019039661318</v>
      </c>
      <c r="P577" s="123"/>
      <c r="Q577" s="123">
        <v>0</v>
      </c>
      <c r="R577" s="123">
        <v>83354.904002405005</v>
      </c>
      <c r="S577" s="176"/>
      <c r="T577" s="9" t="s">
        <v>1410</v>
      </c>
    </row>
    <row r="578" spans="1:20" hidden="1" x14ac:dyDescent="0.2">
      <c r="A578" s="36">
        <v>577</v>
      </c>
      <c r="B578" s="37" t="s">
        <v>719</v>
      </c>
      <c r="C578" s="37" t="s">
        <v>504</v>
      </c>
      <c r="D578" s="37" t="s">
        <v>503</v>
      </c>
      <c r="E578" s="37" t="s">
        <v>1276</v>
      </c>
      <c r="F578" s="37" t="s">
        <v>68</v>
      </c>
      <c r="G578" s="37" t="s">
        <v>5</v>
      </c>
      <c r="H578" s="123">
        <v>0</v>
      </c>
      <c r="I578" s="123">
        <v>46198.632351189837</v>
      </c>
      <c r="J578" s="123"/>
      <c r="K578" s="123">
        <v>0</v>
      </c>
      <c r="L578" s="123">
        <v>46968.078640819971</v>
      </c>
      <c r="M578" s="123"/>
      <c r="N578" s="123">
        <v>0</v>
      </c>
      <c r="O578" s="123">
        <v>36831.875601604283</v>
      </c>
      <c r="P578" s="123"/>
      <c r="Q578" s="123">
        <v>0</v>
      </c>
      <c r="R578" s="123">
        <v>90711.014621561248</v>
      </c>
      <c r="S578" s="176"/>
      <c r="T578" s="9" t="s">
        <v>1410</v>
      </c>
    </row>
    <row r="579" spans="1:20" hidden="1" x14ac:dyDescent="0.2">
      <c r="A579" s="36">
        <v>578</v>
      </c>
      <c r="B579" s="37" t="s">
        <v>1639</v>
      </c>
      <c r="C579" s="37" t="s">
        <v>504</v>
      </c>
      <c r="D579" s="37" t="s">
        <v>503</v>
      </c>
      <c r="E579" s="37" t="s">
        <v>2296</v>
      </c>
      <c r="F579" s="37" t="s">
        <v>68</v>
      </c>
      <c r="G579" s="37" t="s">
        <v>5</v>
      </c>
      <c r="H579" s="123">
        <v>0</v>
      </c>
      <c r="I579" s="123">
        <v>14402.341378559122</v>
      </c>
      <c r="J579" s="123"/>
      <c r="K579" s="123">
        <v>0</v>
      </c>
      <c r="L579" s="123">
        <v>14816.58391414142</v>
      </c>
      <c r="M579" s="123"/>
      <c r="N579" s="123">
        <v>0</v>
      </c>
      <c r="O579" s="123">
        <v>9568.5059306298299</v>
      </c>
      <c r="P579" s="123"/>
      <c r="Q579" s="123">
        <v>0</v>
      </c>
      <c r="R579" s="123">
        <v>28278.997296800837</v>
      </c>
      <c r="S579" s="176"/>
      <c r="T579" s="9" t="s">
        <v>1409</v>
      </c>
    </row>
    <row r="580" spans="1:20" hidden="1" x14ac:dyDescent="0.2"/>
    <row r="581" spans="1:20" hidden="1" x14ac:dyDescent="0.2"/>
    <row r="582" spans="1:20" hidden="1" x14ac:dyDescent="0.2"/>
    <row r="583" spans="1:20" hidden="1" x14ac:dyDescent="0.2"/>
    <row r="584" spans="1:20" hidden="1" x14ac:dyDescent="0.2">
      <c r="H584" s="172"/>
      <c r="I584" s="172"/>
      <c r="J584" s="172"/>
      <c r="K584" s="172"/>
      <c r="L584" s="172"/>
      <c r="M584" s="172"/>
      <c r="N584" s="172"/>
      <c r="O584" s="172"/>
      <c r="P584" s="172"/>
      <c r="Q584" s="172"/>
      <c r="R584" s="77"/>
      <c r="S584" s="77"/>
      <c r="T584" s="172"/>
    </row>
    <row r="585" spans="1:20" hidden="1" x14ac:dyDescent="0.2">
      <c r="H585" s="172"/>
      <c r="I585" s="172"/>
      <c r="J585" s="172"/>
      <c r="K585" s="172"/>
      <c r="L585" s="172"/>
      <c r="M585" s="172"/>
      <c r="N585" s="172"/>
      <c r="O585" s="172"/>
      <c r="P585" s="172"/>
      <c r="Q585" s="172"/>
      <c r="R585" s="77"/>
      <c r="S585" s="77"/>
      <c r="T585" s="172"/>
    </row>
    <row r="586" spans="1:20" hidden="1" x14ac:dyDescent="0.2"/>
    <row r="587" spans="1:20" hidden="1" x14ac:dyDescent="0.2"/>
    <row r="588" spans="1:20" hidden="1" x14ac:dyDescent="0.2"/>
    <row r="589" spans="1:20" hidden="1" x14ac:dyDescent="0.2">
      <c r="G589" s="77"/>
    </row>
    <row r="590" spans="1:20" hidden="1" x14ac:dyDescent="0.2"/>
    <row r="591" spans="1:20" hidden="1" x14ac:dyDescent="0.2">
      <c r="F591" s="77"/>
      <c r="G591" s="77"/>
    </row>
    <row r="592" spans="1:20" hidden="1" x14ac:dyDescent="0.2">
      <c r="O592" s="77"/>
    </row>
  </sheetData>
  <autoFilter ref="B1:B592" xr:uid="{198DCBA5-89B7-1747-9D59-6D99752BC7CF}">
    <filterColumn colId="0">
      <filters>
        <filter val="Croatia"/>
        <filter val="Osijek, Croatia"/>
        <filter val="Rijeka, Croatia"/>
        <filter val="Split, Croatia"/>
        <filter val="Zagreb, Croatia"/>
      </filters>
    </filterColumn>
  </autoFilter>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F6B1-7895-44F3-9A51-9D87CCA4A7BA}">
  <sheetPr>
    <tabColor rgb="FFFFC000"/>
  </sheetPr>
  <dimension ref="C2:H87"/>
  <sheetViews>
    <sheetView workbookViewId="0">
      <selection activeCell="A7" sqref="A7"/>
    </sheetView>
  </sheetViews>
  <sheetFormatPr baseColWidth="10" defaultColWidth="8.83203125" defaultRowHeight="16" x14ac:dyDescent="0.2"/>
  <cols>
    <col min="3" max="3" width="49.33203125" bestFit="1" customWidth="1"/>
    <col min="4" max="8" width="12.1640625" customWidth="1"/>
    <col min="9" max="9" width="21.6640625" bestFit="1" customWidth="1"/>
    <col min="10" max="10" width="37" bestFit="1" customWidth="1"/>
    <col min="11" max="11" width="21.6640625" bestFit="1" customWidth="1"/>
    <col min="12" max="12" width="41.6640625" bestFit="1" customWidth="1"/>
    <col min="13" max="13" width="26.33203125" bestFit="1" customWidth="1"/>
  </cols>
  <sheetData>
    <row r="2" spans="3:8" x14ac:dyDescent="0.2">
      <c r="C2" s="75"/>
    </row>
    <row r="3" spans="3:8" x14ac:dyDescent="0.2">
      <c r="C3" s="132" t="s">
        <v>2398</v>
      </c>
      <c r="D3" s="132" t="s">
        <v>2397</v>
      </c>
    </row>
    <row r="4" spans="3:8" ht="51" x14ac:dyDescent="0.2">
      <c r="C4" s="132" t="s">
        <v>2387</v>
      </c>
      <c r="D4" s="140" t="s">
        <v>5</v>
      </c>
      <c r="E4" s="140" t="s">
        <v>11</v>
      </c>
      <c r="F4" s="140" t="s">
        <v>17</v>
      </c>
      <c r="G4" s="140" t="s">
        <v>21</v>
      </c>
      <c r="H4" s="140" t="s">
        <v>2388</v>
      </c>
    </row>
    <row r="5" spans="3:8" x14ac:dyDescent="0.2">
      <c r="C5" s="133" t="s">
        <v>35</v>
      </c>
      <c r="D5" s="134">
        <v>7.2223380952380953</v>
      </c>
      <c r="E5" s="134"/>
      <c r="F5" s="134">
        <v>4.3957041666666665</v>
      </c>
      <c r="G5" s="134">
        <v>4.2210333333333336</v>
      </c>
      <c r="H5" s="134">
        <v>5.6682211111111114</v>
      </c>
    </row>
    <row r="6" spans="3:8" x14ac:dyDescent="0.2">
      <c r="C6" s="133" t="s">
        <v>20</v>
      </c>
      <c r="D6" s="134">
        <v>5.7419344827586212</v>
      </c>
      <c r="E6" s="134"/>
      <c r="F6" s="134">
        <v>2.8562444444444446</v>
      </c>
      <c r="G6" s="134">
        <v>3.1798566666666668</v>
      </c>
      <c r="H6" s="134">
        <v>4.7400570921985814</v>
      </c>
    </row>
    <row r="7" spans="3:8" x14ac:dyDescent="0.2">
      <c r="C7" s="133" t="s">
        <v>4</v>
      </c>
      <c r="D7" s="134">
        <v>4.4976966666666671</v>
      </c>
      <c r="E7" s="134"/>
      <c r="F7" s="134">
        <v>3.457033333333333</v>
      </c>
      <c r="G7" s="134">
        <v>3.3711133333333336</v>
      </c>
      <c r="H7" s="134">
        <v>3.7125696078431378</v>
      </c>
    </row>
    <row r="8" spans="3:8" x14ac:dyDescent="0.2">
      <c r="C8" s="133" t="s">
        <v>28</v>
      </c>
      <c r="D8" s="134">
        <v>4.4382729166666657</v>
      </c>
      <c r="E8" s="134"/>
      <c r="F8" s="134">
        <v>2.619102380952381</v>
      </c>
      <c r="G8" s="134">
        <v>3.0066583333333332</v>
      </c>
      <c r="H8" s="134">
        <v>3.5207774509803915</v>
      </c>
    </row>
    <row r="9" spans="3:8" x14ac:dyDescent="0.2">
      <c r="C9" s="133" t="s">
        <v>68</v>
      </c>
      <c r="D9" s="134">
        <v>5.3047944444444441</v>
      </c>
      <c r="E9" s="134"/>
      <c r="F9" s="134"/>
      <c r="G9" s="134"/>
      <c r="H9" s="134">
        <v>5.3047944444444441</v>
      </c>
    </row>
    <row r="10" spans="3:8" x14ac:dyDescent="0.2">
      <c r="C10" s="133" t="s">
        <v>10</v>
      </c>
      <c r="D10" s="134"/>
      <c r="E10" s="134"/>
      <c r="F10" s="134">
        <v>2.5483533333333335</v>
      </c>
      <c r="G10" s="134"/>
      <c r="H10" s="134">
        <v>2.5483533333333335</v>
      </c>
    </row>
    <row r="11" spans="3:8" x14ac:dyDescent="0.2">
      <c r="C11" s="133" t="s">
        <v>16</v>
      </c>
      <c r="D11" s="134"/>
      <c r="E11" s="134">
        <v>0</v>
      </c>
      <c r="F11" s="134">
        <v>3.1846916666666671</v>
      </c>
      <c r="G11" s="134">
        <v>2.2040777777777776</v>
      </c>
      <c r="H11" s="134">
        <v>2.1433652777777779</v>
      </c>
    </row>
    <row r="12" spans="3:8" x14ac:dyDescent="0.2">
      <c r="C12" s="133" t="s">
        <v>2388</v>
      </c>
      <c r="D12" s="134">
        <v>5.595798397435896</v>
      </c>
      <c r="E12" s="138">
        <v>0</v>
      </c>
      <c r="F12" s="138">
        <v>3.0833055555555546</v>
      </c>
      <c r="G12" s="138">
        <v>3.2623137254901962</v>
      </c>
      <c r="H12" s="138">
        <v>4.1823227011494248</v>
      </c>
    </row>
    <row r="15" spans="3:8" x14ac:dyDescent="0.2">
      <c r="C15" s="141"/>
    </row>
    <row r="16" spans="3:8" x14ac:dyDescent="0.2">
      <c r="C16" s="132" t="s">
        <v>2399</v>
      </c>
      <c r="D16" s="132" t="s">
        <v>2397</v>
      </c>
    </row>
    <row r="17" spans="3:8" ht="51" x14ac:dyDescent="0.2">
      <c r="C17" s="132" t="s">
        <v>2387</v>
      </c>
      <c r="D17" s="140" t="s">
        <v>5</v>
      </c>
      <c r="E17" s="140" t="s">
        <v>11</v>
      </c>
      <c r="F17" s="140" t="s">
        <v>17</v>
      </c>
      <c r="G17" s="140" t="s">
        <v>21</v>
      </c>
      <c r="H17" s="140" t="s">
        <v>2388</v>
      </c>
    </row>
    <row r="18" spans="3:8" x14ac:dyDescent="0.2">
      <c r="C18" s="133" t="s">
        <v>35</v>
      </c>
      <c r="D18" s="139">
        <v>255.91084285714285</v>
      </c>
      <c r="E18" s="139"/>
      <c r="F18" s="139">
        <v>59.773074999999992</v>
      </c>
      <c r="G18" s="139">
        <v>155.89404999999999</v>
      </c>
      <c r="H18" s="139">
        <v>176.93629333333331</v>
      </c>
    </row>
    <row r="19" spans="3:8" x14ac:dyDescent="0.2">
      <c r="C19" s="133" t="s">
        <v>20</v>
      </c>
      <c r="D19" s="139">
        <v>238.94906206896553</v>
      </c>
      <c r="E19" s="139"/>
      <c r="F19" s="139">
        <v>111.19280000000002</v>
      </c>
      <c r="G19" s="139">
        <v>167.03321333333329</v>
      </c>
      <c r="H19" s="139">
        <v>207.84254042553192</v>
      </c>
    </row>
    <row r="20" spans="3:8" x14ac:dyDescent="0.2">
      <c r="C20" s="133" t="s">
        <v>4</v>
      </c>
      <c r="D20" s="139">
        <v>88.426240000000007</v>
      </c>
      <c r="E20" s="139"/>
      <c r="F20" s="139">
        <v>0</v>
      </c>
      <c r="G20" s="139">
        <v>97.750330000000005</v>
      </c>
      <c r="H20" s="139">
        <v>83.507911764705895</v>
      </c>
    </row>
    <row r="21" spans="3:8" x14ac:dyDescent="0.2">
      <c r="C21" s="133" t="s">
        <v>28</v>
      </c>
      <c r="D21" s="139">
        <v>140.6690375</v>
      </c>
      <c r="E21" s="139"/>
      <c r="F21" s="139">
        <v>102.07824285714285</v>
      </c>
      <c r="G21" s="139">
        <v>69.595799999999997</v>
      </c>
      <c r="H21" s="139">
        <v>116.41715294117648</v>
      </c>
    </row>
    <row r="22" spans="3:8" x14ac:dyDescent="0.2">
      <c r="C22" s="133" t="s">
        <v>68</v>
      </c>
      <c r="D22" s="139">
        <v>156.2097</v>
      </c>
      <c r="E22" s="139"/>
      <c r="F22" s="139"/>
      <c r="G22" s="139"/>
      <c r="H22" s="139">
        <v>156.2097</v>
      </c>
    </row>
    <row r="23" spans="3:8" x14ac:dyDescent="0.2">
      <c r="C23" s="133" t="s">
        <v>10</v>
      </c>
      <c r="D23" s="139"/>
      <c r="E23" s="139"/>
      <c r="F23" s="139">
        <v>67.631119999999996</v>
      </c>
      <c r="G23" s="139"/>
      <c r="H23" s="139">
        <v>67.631119999999996</v>
      </c>
    </row>
    <row r="24" spans="3:8" x14ac:dyDescent="0.2">
      <c r="C24" s="133" t="s">
        <v>16</v>
      </c>
      <c r="D24" s="139"/>
      <c r="E24" s="139">
        <v>0</v>
      </c>
      <c r="F24" s="139">
        <v>94.705516666666654</v>
      </c>
      <c r="G24" s="139">
        <v>51.610333333333337</v>
      </c>
      <c r="H24" s="139">
        <v>60.255341666666659</v>
      </c>
    </row>
    <row r="25" spans="3:8" x14ac:dyDescent="0.2">
      <c r="C25" s="133" t="s">
        <v>2388</v>
      </c>
      <c r="D25" s="139">
        <v>206.86560192307692</v>
      </c>
      <c r="E25" s="139">
        <v>0</v>
      </c>
      <c r="F25" s="139">
        <v>81.244707407407404</v>
      </c>
      <c r="G25" s="139">
        <v>129.4294205882353</v>
      </c>
      <c r="H25" s="139">
        <v>149.57947155172414</v>
      </c>
    </row>
    <row r="28" spans="3:8" x14ac:dyDescent="0.2">
      <c r="C28" s="141"/>
    </row>
    <row r="29" spans="3:8" x14ac:dyDescent="0.2">
      <c r="C29" s="132" t="s">
        <v>2400</v>
      </c>
      <c r="D29" s="132" t="s">
        <v>2397</v>
      </c>
    </row>
    <row r="30" spans="3:8" ht="51" x14ac:dyDescent="0.2">
      <c r="C30" s="132" t="s">
        <v>2387</v>
      </c>
      <c r="D30" s="140" t="s">
        <v>5</v>
      </c>
      <c r="E30" s="140" t="s">
        <v>11</v>
      </c>
      <c r="F30" s="140" t="s">
        <v>17</v>
      </c>
      <c r="G30" s="140" t="s">
        <v>21</v>
      </c>
      <c r="H30" s="140" t="s">
        <v>2388</v>
      </c>
    </row>
    <row r="31" spans="3:8" x14ac:dyDescent="0.2">
      <c r="C31" s="133" t="s">
        <v>35</v>
      </c>
      <c r="D31" s="139">
        <v>2058.5795571428575</v>
      </c>
      <c r="E31" s="139"/>
      <c r="F31" s="139">
        <v>558.38857500000006</v>
      </c>
      <c r="G31" s="139">
        <v>1293.30105</v>
      </c>
      <c r="H31" s="139">
        <v>1454.45436</v>
      </c>
    </row>
    <row r="32" spans="3:8" x14ac:dyDescent="0.2">
      <c r="C32" s="133" t="s">
        <v>20</v>
      </c>
      <c r="D32" s="139">
        <v>1108.8325034482762</v>
      </c>
      <c r="E32" s="139"/>
      <c r="F32" s="139">
        <v>605.40546666666671</v>
      </c>
      <c r="G32" s="139">
        <v>576.80456000000004</v>
      </c>
      <c r="H32" s="139">
        <v>906.902710638298</v>
      </c>
    </row>
    <row r="33" spans="3:8" x14ac:dyDescent="0.2">
      <c r="C33" s="133" t="s">
        <v>4</v>
      </c>
      <c r="D33" s="139">
        <v>342.94963999999999</v>
      </c>
      <c r="E33" s="139"/>
      <c r="F33" s="139">
        <v>0</v>
      </c>
      <c r="G33" s="139">
        <v>400.88113000000004</v>
      </c>
      <c r="H33" s="139">
        <v>336.67997058823534</v>
      </c>
    </row>
    <row r="34" spans="3:8" x14ac:dyDescent="0.2">
      <c r="C34" s="133" t="s">
        <v>28</v>
      </c>
      <c r="D34" s="139">
        <v>748.1486625</v>
      </c>
      <c r="E34" s="139"/>
      <c r="F34" s="139">
        <v>268.46109999999999</v>
      </c>
      <c r="G34" s="139">
        <v>221.51929999999999</v>
      </c>
      <c r="H34" s="139">
        <v>488.67385882352937</v>
      </c>
    </row>
    <row r="35" spans="3:8" x14ac:dyDescent="0.2">
      <c r="C35" s="133" t="s">
        <v>68</v>
      </c>
      <c r="D35" s="139">
        <v>1294.9170333333334</v>
      </c>
      <c r="E35" s="139"/>
      <c r="F35" s="139"/>
      <c r="G35" s="139"/>
      <c r="H35" s="139">
        <v>1294.9170333333334</v>
      </c>
    </row>
    <row r="36" spans="3:8" x14ac:dyDescent="0.2">
      <c r="C36" s="133" t="s">
        <v>10</v>
      </c>
      <c r="D36" s="139"/>
      <c r="E36" s="139"/>
      <c r="F36" s="139">
        <v>155.09531999999999</v>
      </c>
      <c r="G36" s="139"/>
      <c r="H36" s="139">
        <v>155.09531999999999</v>
      </c>
    </row>
    <row r="37" spans="3:8" x14ac:dyDescent="0.2">
      <c r="C37" s="133" t="s">
        <v>16</v>
      </c>
      <c r="D37" s="139"/>
      <c r="E37" s="139">
        <v>0</v>
      </c>
      <c r="F37" s="139">
        <v>266.67395000000005</v>
      </c>
      <c r="G37" s="139">
        <v>173.93433333333337</v>
      </c>
      <c r="H37" s="139">
        <v>176.82055833333334</v>
      </c>
    </row>
    <row r="38" spans="3:8" x14ac:dyDescent="0.2">
      <c r="C38" s="133" t="s">
        <v>2388</v>
      </c>
      <c r="D38" s="139">
        <v>1118.2863096153849</v>
      </c>
      <c r="E38" s="139">
        <v>0</v>
      </c>
      <c r="F38" s="139">
        <v>307.57476666666668</v>
      </c>
      <c r="G38" s="139">
        <v>552.90957352941177</v>
      </c>
      <c r="H38" s="139">
        <v>734.95114051724136</v>
      </c>
    </row>
    <row r="41" spans="3:8" x14ac:dyDescent="0.2">
      <c r="C41" s="141"/>
    </row>
    <row r="42" spans="3:8" x14ac:dyDescent="0.2">
      <c r="C42" s="132" t="s">
        <v>2401</v>
      </c>
      <c r="D42" s="132" t="s">
        <v>2397</v>
      </c>
    </row>
    <row r="43" spans="3:8" ht="51" x14ac:dyDescent="0.2">
      <c r="C43" s="132" t="s">
        <v>2387</v>
      </c>
      <c r="D43" s="140" t="s">
        <v>5</v>
      </c>
      <c r="E43" s="140" t="s">
        <v>11</v>
      </c>
      <c r="F43" s="140" t="s">
        <v>17</v>
      </c>
      <c r="G43" s="140" t="s">
        <v>21</v>
      </c>
      <c r="H43" s="140" t="s">
        <v>2388</v>
      </c>
    </row>
    <row r="44" spans="3:8" x14ac:dyDescent="0.2">
      <c r="C44" s="133" t="s">
        <v>35</v>
      </c>
      <c r="D44" s="139">
        <v>19093.618285714289</v>
      </c>
      <c r="E44" s="139"/>
      <c r="F44" s="139">
        <v>6308.9579999999996</v>
      </c>
      <c r="G44" s="139">
        <v>7175.7929999999997</v>
      </c>
      <c r="H44" s="139">
        <v>12506.2888</v>
      </c>
    </row>
    <row r="45" spans="3:8" x14ac:dyDescent="0.2">
      <c r="C45" s="133" t="s">
        <v>20</v>
      </c>
      <c r="D45" s="139">
        <v>12032.908137931036</v>
      </c>
      <c r="E45" s="139"/>
      <c r="F45" s="139">
        <v>5267.5159999999996</v>
      </c>
      <c r="G45" s="139">
        <v>5988.7815999999993</v>
      </c>
      <c r="H45" s="139">
        <v>9672.0980425531907</v>
      </c>
    </row>
    <row r="46" spans="3:8" x14ac:dyDescent="0.2">
      <c r="C46" s="133" t="s">
        <v>4</v>
      </c>
      <c r="D46" s="139">
        <v>10234.451999999999</v>
      </c>
      <c r="E46" s="139"/>
      <c r="F46" s="139">
        <v>3304.6800000000003</v>
      </c>
      <c r="G46" s="139">
        <v>6214.5384000000004</v>
      </c>
      <c r="H46" s="139">
        <v>7054.5296470588237</v>
      </c>
    </row>
    <row r="47" spans="3:8" x14ac:dyDescent="0.2">
      <c r="C47" s="133" t="s">
        <v>28</v>
      </c>
      <c r="D47" s="139">
        <v>12891.300000000001</v>
      </c>
      <c r="E47" s="139"/>
      <c r="F47" s="139">
        <v>4410.226285714286</v>
      </c>
      <c r="G47" s="139">
        <v>3990.018</v>
      </c>
      <c r="H47" s="139">
        <v>8351.8835294117653</v>
      </c>
    </row>
    <row r="48" spans="3:8" x14ac:dyDescent="0.2">
      <c r="C48" s="133" t="s">
        <v>68</v>
      </c>
      <c r="D48" s="139">
        <v>12148.744000000001</v>
      </c>
      <c r="E48" s="139"/>
      <c r="F48" s="139"/>
      <c r="G48" s="139"/>
      <c r="H48" s="139">
        <v>12148.744000000001</v>
      </c>
    </row>
    <row r="49" spans="3:8" x14ac:dyDescent="0.2">
      <c r="C49" s="133" t="s">
        <v>10</v>
      </c>
      <c r="D49" s="139"/>
      <c r="E49" s="139"/>
      <c r="F49" s="139">
        <v>2894.6448</v>
      </c>
      <c r="G49" s="139"/>
      <c r="H49" s="139">
        <v>2894.6448</v>
      </c>
    </row>
    <row r="50" spans="3:8" x14ac:dyDescent="0.2">
      <c r="C50" s="133" t="s">
        <v>16</v>
      </c>
      <c r="D50" s="139"/>
      <c r="E50" s="139">
        <v>0</v>
      </c>
      <c r="F50" s="139">
        <v>7207.8719999999994</v>
      </c>
      <c r="G50" s="139">
        <v>3879.5120000000002</v>
      </c>
      <c r="H50" s="139">
        <v>4573.8139999999994</v>
      </c>
    </row>
    <row r="51" spans="3:8" x14ac:dyDescent="0.2">
      <c r="C51" s="133" t="s">
        <v>2388</v>
      </c>
      <c r="D51" s="139">
        <v>12949.203</v>
      </c>
      <c r="E51" s="139">
        <v>0</v>
      </c>
      <c r="F51" s="139">
        <v>5045.9177777777786</v>
      </c>
      <c r="G51" s="139">
        <v>5891.1427058823538</v>
      </c>
      <c r="H51" s="139">
        <v>8706.0102413793102</v>
      </c>
    </row>
    <row r="54" spans="3:8" x14ac:dyDescent="0.2">
      <c r="C54" s="132" t="s">
        <v>2402</v>
      </c>
      <c r="D54" s="132" t="s">
        <v>2397</v>
      </c>
    </row>
    <row r="55" spans="3:8" ht="51" x14ac:dyDescent="0.2">
      <c r="C55" s="132" t="s">
        <v>2387</v>
      </c>
      <c r="D55" s="140" t="s">
        <v>5</v>
      </c>
      <c r="E55" s="140" t="s">
        <v>11</v>
      </c>
      <c r="F55" s="140" t="s">
        <v>17</v>
      </c>
      <c r="G55" s="140" t="s">
        <v>21</v>
      </c>
      <c r="H55" s="140" t="s">
        <v>2388</v>
      </c>
    </row>
    <row r="56" spans="3:8" x14ac:dyDescent="0.2">
      <c r="C56" s="133" t="s">
        <v>35</v>
      </c>
      <c r="D56" s="139">
        <v>18689.181428571428</v>
      </c>
      <c r="E56" s="139"/>
      <c r="F56" s="139">
        <v>5656.4789999999994</v>
      </c>
      <c r="G56" s="139">
        <v>6111.4890000000005</v>
      </c>
      <c r="H56" s="139">
        <v>11859.742800000002</v>
      </c>
    </row>
    <row r="57" spans="3:8" x14ac:dyDescent="0.2">
      <c r="C57" s="133" t="s">
        <v>20</v>
      </c>
      <c r="D57" s="139">
        <v>13610.783379310342</v>
      </c>
      <c r="E57" s="139"/>
      <c r="F57" s="139">
        <v>5199.2640000000001</v>
      </c>
      <c r="G57" s="139">
        <v>6285.4648000000007</v>
      </c>
      <c r="H57" s="139">
        <v>10736.01025531915</v>
      </c>
    </row>
    <row r="58" spans="3:8" x14ac:dyDescent="0.2">
      <c r="C58" s="133" t="s">
        <v>4</v>
      </c>
      <c r="D58" s="139">
        <v>10460.157599999999</v>
      </c>
      <c r="E58" s="139"/>
      <c r="F58" s="139">
        <v>3693.5970000000002</v>
      </c>
      <c r="G58" s="139">
        <v>6098.9880000000003</v>
      </c>
      <c r="H58" s="139">
        <v>7098.697764705882</v>
      </c>
    </row>
    <row r="59" spans="3:8" x14ac:dyDescent="0.2">
      <c r="C59" s="133" t="s">
        <v>28</v>
      </c>
      <c r="D59" s="139">
        <v>13547.709750000002</v>
      </c>
      <c r="E59" s="139"/>
      <c r="F59" s="139">
        <v>3822.6274285714289</v>
      </c>
      <c r="G59" s="139">
        <v>3877.317</v>
      </c>
      <c r="H59" s="139">
        <v>8405.5708235294114</v>
      </c>
    </row>
    <row r="60" spans="3:8" x14ac:dyDescent="0.2">
      <c r="C60" s="133" t="s">
        <v>68</v>
      </c>
      <c r="D60" s="139">
        <v>14278.814</v>
      </c>
      <c r="E60" s="139"/>
      <c r="F60" s="139"/>
      <c r="G60" s="139"/>
      <c r="H60" s="139">
        <v>14278.814</v>
      </c>
    </row>
    <row r="61" spans="3:8" x14ac:dyDescent="0.2">
      <c r="C61" s="133" t="s">
        <v>10</v>
      </c>
      <c r="D61" s="139"/>
      <c r="E61" s="139"/>
      <c r="F61" s="139">
        <v>2343.4379999999996</v>
      </c>
      <c r="G61" s="139"/>
      <c r="H61" s="139">
        <v>2343.4379999999996</v>
      </c>
    </row>
    <row r="62" spans="3:8" x14ac:dyDescent="0.2">
      <c r="C62" s="133" t="s">
        <v>16</v>
      </c>
      <c r="D62" s="139"/>
      <c r="E62" s="139">
        <v>0</v>
      </c>
      <c r="F62" s="139">
        <v>5194.4570000000003</v>
      </c>
      <c r="G62" s="139">
        <v>4359.6039999999994</v>
      </c>
      <c r="H62" s="139">
        <v>3687.1295000000005</v>
      </c>
    </row>
    <row r="63" spans="3:8" x14ac:dyDescent="0.2">
      <c r="C63" s="133" t="s">
        <v>2388</v>
      </c>
      <c r="D63" s="139">
        <v>14020.305692307689</v>
      </c>
      <c r="E63" s="139">
        <v>0</v>
      </c>
      <c r="F63" s="139">
        <v>4268.637999999999</v>
      </c>
      <c r="G63" s="139">
        <v>5898.566294117647</v>
      </c>
      <c r="H63" s="139">
        <v>9007.4170344827598</v>
      </c>
    </row>
    <row r="66" spans="3:8" x14ac:dyDescent="0.2">
      <c r="C66" s="132" t="s">
        <v>2403</v>
      </c>
      <c r="D66" s="132" t="s">
        <v>2397</v>
      </c>
    </row>
    <row r="67" spans="3:8" ht="51" x14ac:dyDescent="0.2">
      <c r="C67" s="132" t="s">
        <v>2387</v>
      </c>
      <c r="D67" s="140" t="s">
        <v>5</v>
      </c>
      <c r="E67" s="140" t="s">
        <v>11</v>
      </c>
      <c r="F67" s="140" t="s">
        <v>17</v>
      </c>
      <c r="G67" s="140" t="s">
        <v>21</v>
      </c>
      <c r="H67" s="140" t="s">
        <v>2388</v>
      </c>
    </row>
    <row r="68" spans="3:8" x14ac:dyDescent="0.2">
      <c r="C68" s="133" t="s">
        <v>35</v>
      </c>
      <c r="D68" s="139">
        <v>10183.35257142857</v>
      </c>
      <c r="E68" s="139"/>
      <c r="F68" s="139">
        <v>3245.6729999999998</v>
      </c>
      <c r="G68" s="139">
        <v>3298.6980000000003</v>
      </c>
      <c r="H68" s="139">
        <v>6497.3968000000004</v>
      </c>
    </row>
    <row r="69" spans="3:8" x14ac:dyDescent="0.2">
      <c r="C69" s="133" t="s">
        <v>20</v>
      </c>
      <c r="D69" s="139">
        <v>7790.4095172413799</v>
      </c>
      <c r="E69" s="139"/>
      <c r="F69" s="139">
        <v>3178.6759999999995</v>
      </c>
      <c r="G69" s="139">
        <v>3695.1935999999996</v>
      </c>
      <c r="H69" s="139">
        <v>6189.0597446808524</v>
      </c>
    </row>
    <row r="70" spans="3:8" x14ac:dyDescent="0.2">
      <c r="C70" s="133" t="s">
        <v>4</v>
      </c>
      <c r="D70" s="139">
        <v>6239.1360000000004</v>
      </c>
      <c r="E70" s="139"/>
      <c r="F70" s="139">
        <v>2153.2799999999997</v>
      </c>
      <c r="G70" s="139">
        <v>3478.6104</v>
      </c>
      <c r="H70" s="139">
        <v>4134.6084705882349</v>
      </c>
    </row>
    <row r="71" spans="3:8" x14ac:dyDescent="0.2">
      <c r="C71" s="133" t="s">
        <v>28</v>
      </c>
      <c r="D71" s="139">
        <v>7660.1775000000007</v>
      </c>
      <c r="E71" s="139"/>
      <c r="F71" s="139">
        <v>2655.6291428571431</v>
      </c>
      <c r="G71" s="139">
        <v>2883.828</v>
      </c>
      <c r="H71" s="139">
        <v>5037.557647058823</v>
      </c>
    </row>
    <row r="72" spans="3:8" x14ac:dyDescent="0.2">
      <c r="C72" s="133" t="s">
        <v>68</v>
      </c>
      <c r="D72" s="139">
        <v>7780.9840000000004</v>
      </c>
      <c r="E72" s="139"/>
      <c r="F72" s="139"/>
      <c r="G72" s="139"/>
      <c r="H72" s="139">
        <v>7780.9840000000004</v>
      </c>
    </row>
    <row r="73" spans="3:8" x14ac:dyDescent="0.2">
      <c r="C73" s="133" t="s">
        <v>10</v>
      </c>
      <c r="D73" s="139"/>
      <c r="E73" s="139"/>
      <c r="F73" s="139">
        <v>1401.1727999999998</v>
      </c>
      <c r="G73" s="139"/>
      <c r="H73" s="139">
        <v>1401.1727999999998</v>
      </c>
    </row>
    <row r="74" spans="3:8" x14ac:dyDescent="0.2">
      <c r="C74" s="133" t="s">
        <v>16</v>
      </c>
      <c r="D74" s="139"/>
      <c r="E74" s="139">
        <v>0</v>
      </c>
      <c r="F74" s="139">
        <v>2721.9180000000001</v>
      </c>
      <c r="G74" s="139">
        <v>2437.9119999999998</v>
      </c>
      <c r="H74" s="139">
        <v>1970.4369999999999</v>
      </c>
    </row>
    <row r="75" spans="3:8" x14ac:dyDescent="0.2">
      <c r="C75" s="133" t="s">
        <v>2388</v>
      </c>
      <c r="D75" s="139">
        <v>7942.7960769230785</v>
      </c>
      <c r="E75" s="139">
        <v>0</v>
      </c>
      <c r="F75" s="139">
        <v>2546.3724444444442</v>
      </c>
      <c r="G75" s="139">
        <v>3426.1821176470585</v>
      </c>
      <c r="H75" s="139">
        <v>5157.4796896551725</v>
      </c>
    </row>
    <row r="78" spans="3:8" x14ac:dyDescent="0.2">
      <c r="C78" s="132" t="s">
        <v>2404</v>
      </c>
      <c r="D78" s="132" t="s">
        <v>2397</v>
      </c>
    </row>
    <row r="79" spans="3:8" ht="51" x14ac:dyDescent="0.2">
      <c r="C79" s="132" t="s">
        <v>2387</v>
      </c>
      <c r="D79" s="140" t="s">
        <v>5</v>
      </c>
      <c r="E79" s="140" t="s">
        <v>11</v>
      </c>
      <c r="F79" s="140" t="s">
        <v>17</v>
      </c>
      <c r="G79" s="140" t="s">
        <v>21</v>
      </c>
      <c r="H79" s="140" t="s">
        <v>2388</v>
      </c>
    </row>
    <row r="80" spans="3:8" x14ac:dyDescent="0.2">
      <c r="C80" s="133" t="s">
        <v>35</v>
      </c>
      <c r="D80" s="139">
        <v>10741.268571428573</v>
      </c>
      <c r="E80" s="139"/>
      <c r="F80" s="139">
        <v>2998.8014999999996</v>
      </c>
      <c r="G80" s="139">
        <v>2904.3615</v>
      </c>
      <c r="H80" s="139">
        <v>6586.7688000000007</v>
      </c>
    </row>
    <row r="81" spans="3:8" x14ac:dyDescent="0.2">
      <c r="C81" s="133" t="s">
        <v>20</v>
      </c>
      <c r="D81" s="139">
        <v>8797.6857931034501</v>
      </c>
      <c r="E81" s="139"/>
      <c r="F81" s="139">
        <v>3143.3040000000001</v>
      </c>
      <c r="G81" s="139">
        <v>3726.3452000000002</v>
      </c>
      <c r="H81" s="139">
        <v>6818.2548510638326</v>
      </c>
    </row>
    <row r="82" spans="3:8" x14ac:dyDescent="0.2">
      <c r="C82" s="133" t="s">
        <v>4</v>
      </c>
      <c r="D82" s="139">
        <v>5921.1336000000001</v>
      </c>
      <c r="E82" s="139"/>
      <c r="F82" s="139">
        <v>2030.712</v>
      </c>
      <c r="G82" s="139">
        <v>3371.3220000000001</v>
      </c>
      <c r="H82" s="139">
        <v>3963.5477647058819</v>
      </c>
    </row>
    <row r="83" spans="3:8" x14ac:dyDescent="0.2">
      <c r="C83" s="133" t="s">
        <v>28</v>
      </c>
      <c r="D83" s="139">
        <v>7774.6260000000002</v>
      </c>
      <c r="E83" s="139"/>
      <c r="F83" s="139">
        <v>2324.4231428571429</v>
      </c>
      <c r="G83" s="139">
        <v>2724.777</v>
      </c>
      <c r="H83" s="139">
        <v>4936.32494117647</v>
      </c>
    </row>
    <row r="84" spans="3:8" x14ac:dyDescent="0.2">
      <c r="C84" s="133" t="s">
        <v>68</v>
      </c>
      <c r="D84" s="139">
        <v>9099.7039999999997</v>
      </c>
      <c r="E84" s="139"/>
      <c r="F84" s="139"/>
      <c r="G84" s="139"/>
      <c r="H84" s="139">
        <v>9099.7039999999997</v>
      </c>
    </row>
    <row r="85" spans="3:8" x14ac:dyDescent="0.2">
      <c r="C85" s="133" t="s">
        <v>10</v>
      </c>
      <c r="D85" s="139"/>
      <c r="E85" s="139"/>
      <c r="F85" s="139">
        <v>1237.644</v>
      </c>
      <c r="G85" s="139"/>
      <c r="H85" s="139">
        <v>1237.644</v>
      </c>
    </row>
    <row r="86" spans="3:8" x14ac:dyDescent="0.2">
      <c r="C86" s="133" t="s">
        <v>16</v>
      </c>
      <c r="D86" s="139"/>
      <c r="E86" s="139">
        <v>0</v>
      </c>
      <c r="F86" s="139">
        <v>2510.8969999999995</v>
      </c>
      <c r="G86" s="139">
        <v>2508.7540000000004</v>
      </c>
      <c r="H86" s="139">
        <v>1882.6369999999997</v>
      </c>
    </row>
    <row r="87" spans="3:8" x14ac:dyDescent="0.2">
      <c r="C87" s="133" t="s">
        <v>2388</v>
      </c>
      <c r="D87" s="139">
        <v>8642.7606923076946</v>
      </c>
      <c r="E87" s="139">
        <v>0</v>
      </c>
      <c r="F87" s="139">
        <v>2333.7446666666669</v>
      </c>
      <c r="G87" s="139">
        <v>3358.8723529411759</v>
      </c>
      <c r="H87" s="139">
        <v>5402.0372586206904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489F-F544-7543-9DF9-DBD1B3EDFFC9}">
  <dimension ref="A1:BQ320"/>
  <sheetViews>
    <sheetView topLeftCell="A284" zoomScale="159" zoomScaleNormal="70" workbookViewId="0">
      <selection activeCell="A7" sqref="A7"/>
    </sheetView>
  </sheetViews>
  <sheetFormatPr baseColWidth="10" defaultColWidth="11.1640625" defaultRowHeight="15" x14ac:dyDescent="0.2"/>
  <cols>
    <col min="1" max="1" width="23.5" style="73" bestFit="1" customWidth="1"/>
    <col min="2" max="2" width="15.83203125" style="73" bestFit="1" customWidth="1"/>
    <col min="3" max="3" width="11" style="73" bestFit="1" customWidth="1"/>
    <col min="4" max="5" width="19" style="73" bestFit="1" customWidth="1"/>
    <col min="6" max="6" width="10.83203125" style="73" bestFit="1" customWidth="1"/>
    <col min="7" max="8" width="12.1640625" style="73" bestFit="1" customWidth="1"/>
    <col min="9" max="9" width="14.1640625" style="73" bestFit="1" customWidth="1"/>
    <col min="10" max="10" width="11.5" style="73" bestFit="1" customWidth="1"/>
    <col min="11" max="11" width="14.1640625" style="73" bestFit="1" customWidth="1"/>
    <col min="12" max="12" width="19" style="73" bestFit="1" customWidth="1"/>
    <col min="13" max="13" width="14.1640625" style="73" bestFit="1" customWidth="1"/>
    <col min="14" max="14" width="16.33203125" style="73" bestFit="1" customWidth="1"/>
    <col min="15" max="15" width="19" style="73" bestFit="1" customWidth="1"/>
    <col min="16" max="34" width="5" style="73" customWidth="1"/>
    <col min="35" max="66" width="11.5" style="73" customWidth="1"/>
    <col min="67" max="68" width="8.83203125" style="73" customWidth="1"/>
    <col min="69" max="69" width="13.6640625" style="73" customWidth="1"/>
    <col min="70" max="256" width="8.83203125" style="73" customWidth="1"/>
    <col min="257" max="257" width="44" style="73" bestFit="1" customWidth="1"/>
    <col min="258" max="258" width="25.6640625" style="73" bestFit="1" customWidth="1"/>
    <col min="259" max="259" width="58.6640625" style="73" bestFit="1" customWidth="1"/>
    <col min="260" max="260" width="14.1640625" style="73" bestFit="1" customWidth="1"/>
    <col min="261" max="290" width="5" style="73" bestFit="1" customWidth="1"/>
    <col min="291" max="322" width="11.5" style="73" bestFit="1" customWidth="1"/>
    <col min="323" max="512" width="8.83203125" style="73" customWidth="1"/>
    <col min="513" max="513" width="44" style="73" bestFit="1" customWidth="1"/>
    <col min="514" max="514" width="25.6640625" style="73" bestFit="1" customWidth="1"/>
    <col min="515" max="515" width="58.6640625" style="73" bestFit="1" customWidth="1"/>
    <col min="516" max="516" width="14.1640625" style="73" bestFit="1" customWidth="1"/>
    <col min="517" max="546" width="5" style="73" bestFit="1" customWidth="1"/>
    <col min="547" max="578" width="11.5" style="73" bestFit="1" customWidth="1"/>
    <col min="579" max="768" width="8.83203125" style="73" customWidth="1"/>
    <col min="769" max="769" width="44" style="73" bestFit="1" customWidth="1"/>
    <col min="770" max="770" width="25.6640625" style="73" bestFit="1" customWidth="1"/>
    <col min="771" max="771" width="58.6640625" style="73" bestFit="1" customWidth="1"/>
    <col min="772" max="772" width="14.1640625" style="73" bestFit="1" customWidth="1"/>
    <col min="773" max="802" width="5" style="73" bestFit="1" customWidth="1"/>
    <col min="803" max="834" width="11.5" style="73" bestFit="1" customWidth="1"/>
    <col min="835" max="1024" width="8.83203125" style="73" customWidth="1"/>
    <col min="1025" max="1025" width="44" style="73" bestFit="1" customWidth="1"/>
    <col min="1026" max="1026" width="25.6640625" style="73" bestFit="1" customWidth="1"/>
    <col min="1027" max="1027" width="58.6640625" style="73" bestFit="1" customWidth="1"/>
    <col min="1028" max="1028" width="14.1640625" style="73" bestFit="1" customWidth="1"/>
    <col min="1029" max="1058" width="5" style="73" bestFit="1" customWidth="1"/>
    <col min="1059" max="1090" width="11.5" style="73" bestFit="1" customWidth="1"/>
    <col min="1091" max="1280" width="8.83203125" style="73" customWidth="1"/>
    <col min="1281" max="1281" width="44" style="73" bestFit="1" customWidth="1"/>
    <col min="1282" max="1282" width="25.6640625" style="73" bestFit="1" customWidth="1"/>
    <col min="1283" max="1283" width="58.6640625" style="73" bestFit="1" customWidth="1"/>
    <col min="1284" max="1284" width="14.1640625" style="73" bestFit="1" customWidth="1"/>
    <col min="1285" max="1314" width="5" style="73" bestFit="1" customWidth="1"/>
    <col min="1315" max="1346" width="11.5" style="73" bestFit="1" customWidth="1"/>
    <col min="1347" max="1536" width="8.83203125" style="73" customWidth="1"/>
    <col min="1537" max="1537" width="44" style="73" bestFit="1" customWidth="1"/>
    <col min="1538" max="1538" width="25.6640625" style="73" bestFit="1" customWidth="1"/>
    <col min="1539" max="1539" width="58.6640625" style="73" bestFit="1" customWidth="1"/>
    <col min="1540" max="1540" width="14.1640625" style="73" bestFit="1" customWidth="1"/>
    <col min="1541" max="1570" width="5" style="73" bestFit="1" customWidth="1"/>
    <col min="1571" max="1602" width="11.5" style="73" bestFit="1" customWidth="1"/>
    <col min="1603" max="1792" width="8.83203125" style="73" customWidth="1"/>
    <col min="1793" max="1793" width="44" style="73" bestFit="1" customWidth="1"/>
    <col min="1794" max="1794" width="25.6640625" style="73" bestFit="1" customWidth="1"/>
    <col min="1795" max="1795" width="58.6640625" style="73" bestFit="1" customWidth="1"/>
    <col min="1796" max="1796" width="14.1640625" style="73" bestFit="1" customWidth="1"/>
    <col min="1797" max="1826" width="5" style="73" bestFit="1" customWidth="1"/>
    <col min="1827" max="1858" width="11.5" style="73" bestFit="1" customWidth="1"/>
    <col min="1859" max="2048" width="8.83203125" style="73" customWidth="1"/>
    <col min="2049" max="2049" width="44" style="73" bestFit="1" customWidth="1"/>
    <col min="2050" max="2050" width="25.6640625" style="73" bestFit="1" customWidth="1"/>
    <col min="2051" max="2051" width="58.6640625" style="73" bestFit="1" customWidth="1"/>
    <col min="2052" max="2052" width="14.1640625" style="73" bestFit="1" customWidth="1"/>
    <col min="2053" max="2082" width="5" style="73" bestFit="1" customWidth="1"/>
    <col min="2083" max="2114" width="11.5" style="73" bestFit="1" customWidth="1"/>
    <col min="2115" max="2304" width="8.83203125" style="73" customWidth="1"/>
    <col min="2305" max="2305" width="44" style="73" bestFit="1" customWidth="1"/>
    <col min="2306" max="2306" width="25.6640625" style="73" bestFit="1" customWidth="1"/>
    <col min="2307" max="2307" width="58.6640625" style="73" bestFit="1" customWidth="1"/>
    <col min="2308" max="2308" width="14.1640625" style="73" bestFit="1" customWidth="1"/>
    <col min="2309" max="2338" width="5" style="73" bestFit="1" customWidth="1"/>
    <col min="2339" max="2370" width="11.5" style="73" bestFit="1" customWidth="1"/>
    <col min="2371" max="2560" width="8.83203125" style="73" customWidth="1"/>
    <col min="2561" max="2561" width="44" style="73" bestFit="1" customWidth="1"/>
    <col min="2562" max="2562" width="25.6640625" style="73" bestFit="1" customWidth="1"/>
    <col min="2563" max="2563" width="58.6640625" style="73" bestFit="1" customWidth="1"/>
    <col min="2564" max="2564" width="14.1640625" style="73" bestFit="1" customWidth="1"/>
    <col min="2565" max="2594" width="5" style="73" bestFit="1" customWidth="1"/>
    <col min="2595" max="2626" width="11.5" style="73" bestFit="1" customWidth="1"/>
    <col min="2627" max="2816" width="8.83203125" style="73" customWidth="1"/>
    <col min="2817" max="2817" width="44" style="73" bestFit="1" customWidth="1"/>
    <col min="2818" max="2818" width="25.6640625" style="73" bestFit="1" customWidth="1"/>
    <col min="2819" max="2819" width="58.6640625" style="73" bestFit="1" customWidth="1"/>
    <col min="2820" max="2820" width="14.1640625" style="73" bestFit="1" customWidth="1"/>
    <col min="2821" max="2850" width="5" style="73" bestFit="1" customWidth="1"/>
    <col min="2851" max="2882" width="11.5" style="73" bestFit="1" customWidth="1"/>
    <col min="2883" max="3072" width="8.83203125" style="73" customWidth="1"/>
    <col min="3073" max="3073" width="44" style="73" bestFit="1" customWidth="1"/>
    <col min="3074" max="3074" width="25.6640625" style="73" bestFit="1" customWidth="1"/>
    <col min="3075" max="3075" width="58.6640625" style="73" bestFit="1" customWidth="1"/>
    <col min="3076" max="3076" width="14.1640625" style="73" bestFit="1" customWidth="1"/>
    <col min="3077" max="3106" width="5" style="73" bestFit="1" customWidth="1"/>
    <col min="3107" max="3138" width="11.5" style="73" bestFit="1" customWidth="1"/>
    <col min="3139" max="3328" width="8.83203125" style="73" customWidth="1"/>
    <col min="3329" max="3329" width="44" style="73" bestFit="1" customWidth="1"/>
    <col min="3330" max="3330" width="25.6640625" style="73" bestFit="1" customWidth="1"/>
    <col min="3331" max="3331" width="58.6640625" style="73" bestFit="1" customWidth="1"/>
    <col min="3332" max="3332" width="14.1640625" style="73" bestFit="1" customWidth="1"/>
    <col min="3333" max="3362" width="5" style="73" bestFit="1" customWidth="1"/>
    <col min="3363" max="3394" width="11.5" style="73" bestFit="1" customWidth="1"/>
    <col min="3395" max="3584" width="8.83203125" style="73" customWidth="1"/>
    <col min="3585" max="3585" width="44" style="73" bestFit="1" customWidth="1"/>
    <col min="3586" max="3586" width="25.6640625" style="73" bestFit="1" customWidth="1"/>
    <col min="3587" max="3587" width="58.6640625" style="73" bestFit="1" customWidth="1"/>
    <col min="3588" max="3588" width="14.1640625" style="73" bestFit="1" customWidth="1"/>
    <col min="3589" max="3618" width="5" style="73" bestFit="1" customWidth="1"/>
    <col min="3619" max="3650" width="11.5" style="73" bestFit="1" customWidth="1"/>
    <col min="3651" max="3840" width="8.83203125" style="73" customWidth="1"/>
    <col min="3841" max="3841" width="44" style="73" bestFit="1" customWidth="1"/>
    <col min="3842" max="3842" width="25.6640625" style="73" bestFit="1" customWidth="1"/>
    <col min="3843" max="3843" width="58.6640625" style="73" bestFit="1" customWidth="1"/>
    <col min="3844" max="3844" width="14.1640625" style="73" bestFit="1" customWidth="1"/>
    <col min="3845" max="3874" width="5" style="73" bestFit="1" customWidth="1"/>
    <col min="3875" max="3906" width="11.5" style="73" bestFit="1" customWidth="1"/>
    <col min="3907" max="4096" width="8.83203125" style="73" customWidth="1"/>
    <col min="4097" max="4097" width="44" style="73" bestFit="1" customWidth="1"/>
    <col min="4098" max="4098" width="25.6640625" style="73" bestFit="1" customWidth="1"/>
    <col min="4099" max="4099" width="58.6640625" style="73" bestFit="1" customWidth="1"/>
    <col min="4100" max="4100" width="14.1640625" style="73" bestFit="1" customWidth="1"/>
    <col min="4101" max="4130" width="5" style="73" bestFit="1" customWidth="1"/>
    <col min="4131" max="4162" width="11.5" style="73" bestFit="1" customWidth="1"/>
    <col min="4163" max="4352" width="8.83203125" style="73" customWidth="1"/>
    <col min="4353" max="4353" width="44" style="73" bestFit="1" customWidth="1"/>
    <col min="4354" max="4354" width="25.6640625" style="73" bestFit="1" customWidth="1"/>
    <col min="4355" max="4355" width="58.6640625" style="73" bestFit="1" customWidth="1"/>
    <col min="4356" max="4356" width="14.1640625" style="73" bestFit="1" customWidth="1"/>
    <col min="4357" max="4386" width="5" style="73" bestFit="1" customWidth="1"/>
    <col min="4387" max="4418" width="11.5" style="73" bestFit="1" customWidth="1"/>
    <col min="4419" max="4608" width="8.83203125" style="73" customWidth="1"/>
    <col min="4609" max="4609" width="44" style="73" bestFit="1" customWidth="1"/>
    <col min="4610" max="4610" width="25.6640625" style="73" bestFit="1" customWidth="1"/>
    <col min="4611" max="4611" width="58.6640625" style="73" bestFit="1" customWidth="1"/>
    <col min="4612" max="4612" width="14.1640625" style="73" bestFit="1" customWidth="1"/>
    <col min="4613" max="4642" width="5" style="73" bestFit="1" customWidth="1"/>
    <col min="4643" max="4674" width="11.5" style="73" bestFit="1" customWidth="1"/>
    <col min="4675" max="4864" width="8.83203125" style="73" customWidth="1"/>
    <col min="4865" max="4865" width="44" style="73" bestFit="1" customWidth="1"/>
    <col min="4866" max="4866" width="25.6640625" style="73" bestFit="1" customWidth="1"/>
    <col min="4867" max="4867" width="58.6640625" style="73" bestFit="1" customWidth="1"/>
    <col min="4868" max="4868" width="14.1640625" style="73" bestFit="1" customWidth="1"/>
    <col min="4869" max="4898" width="5" style="73" bestFit="1" customWidth="1"/>
    <col min="4899" max="4930" width="11.5" style="73" bestFit="1" customWidth="1"/>
    <col min="4931" max="5120" width="8.83203125" style="73" customWidth="1"/>
    <col min="5121" max="5121" width="44" style="73" bestFit="1" customWidth="1"/>
    <col min="5122" max="5122" width="25.6640625" style="73" bestFit="1" customWidth="1"/>
    <col min="5123" max="5123" width="58.6640625" style="73" bestFit="1" customWidth="1"/>
    <col min="5124" max="5124" width="14.1640625" style="73" bestFit="1" customWidth="1"/>
    <col min="5125" max="5154" width="5" style="73" bestFit="1" customWidth="1"/>
    <col min="5155" max="5186" width="11.5" style="73" bestFit="1" customWidth="1"/>
    <col min="5187" max="5376" width="8.83203125" style="73" customWidth="1"/>
    <col min="5377" max="5377" width="44" style="73" bestFit="1" customWidth="1"/>
    <col min="5378" max="5378" width="25.6640625" style="73" bestFit="1" customWidth="1"/>
    <col min="5379" max="5379" width="58.6640625" style="73" bestFit="1" customWidth="1"/>
    <col min="5380" max="5380" width="14.1640625" style="73" bestFit="1" customWidth="1"/>
    <col min="5381" max="5410" width="5" style="73" bestFit="1" customWidth="1"/>
    <col min="5411" max="5442" width="11.5" style="73" bestFit="1" customWidth="1"/>
    <col min="5443" max="5632" width="8.83203125" style="73" customWidth="1"/>
    <col min="5633" max="5633" width="44" style="73" bestFit="1" customWidth="1"/>
    <col min="5634" max="5634" width="25.6640625" style="73" bestFit="1" customWidth="1"/>
    <col min="5635" max="5635" width="58.6640625" style="73" bestFit="1" customWidth="1"/>
    <col min="5636" max="5636" width="14.1640625" style="73" bestFit="1" customWidth="1"/>
    <col min="5637" max="5666" width="5" style="73" bestFit="1" customWidth="1"/>
    <col min="5667" max="5698" width="11.5" style="73" bestFit="1" customWidth="1"/>
    <col min="5699" max="5888" width="8.83203125" style="73" customWidth="1"/>
    <col min="5889" max="5889" width="44" style="73" bestFit="1" customWidth="1"/>
    <col min="5890" max="5890" width="25.6640625" style="73" bestFit="1" customWidth="1"/>
    <col min="5891" max="5891" width="58.6640625" style="73" bestFit="1" customWidth="1"/>
    <col min="5892" max="5892" width="14.1640625" style="73" bestFit="1" customWidth="1"/>
    <col min="5893" max="5922" width="5" style="73" bestFit="1" customWidth="1"/>
    <col min="5923" max="5954" width="11.5" style="73" bestFit="1" customWidth="1"/>
    <col min="5955" max="6144" width="8.83203125" style="73" customWidth="1"/>
    <col min="6145" max="6145" width="44" style="73" bestFit="1" customWidth="1"/>
    <col min="6146" max="6146" width="25.6640625" style="73" bestFit="1" customWidth="1"/>
    <col min="6147" max="6147" width="58.6640625" style="73" bestFit="1" customWidth="1"/>
    <col min="6148" max="6148" width="14.1640625" style="73" bestFit="1" customWidth="1"/>
    <col min="6149" max="6178" width="5" style="73" bestFit="1" customWidth="1"/>
    <col min="6179" max="6210" width="11.5" style="73" bestFit="1" customWidth="1"/>
    <col min="6211" max="6400" width="8.83203125" style="73" customWidth="1"/>
    <col min="6401" max="6401" width="44" style="73" bestFit="1" customWidth="1"/>
    <col min="6402" max="6402" width="25.6640625" style="73" bestFit="1" customWidth="1"/>
    <col min="6403" max="6403" width="58.6640625" style="73" bestFit="1" customWidth="1"/>
    <col min="6404" max="6404" width="14.1640625" style="73" bestFit="1" customWidth="1"/>
    <col min="6405" max="6434" width="5" style="73" bestFit="1" customWidth="1"/>
    <col min="6435" max="6466" width="11.5" style="73" bestFit="1" customWidth="1"/>
    <col min="6467" max="6656" width="8.83203125" style="73" customWidth="1"/>
    <col min="6657" max="6657" width="44" style="73" bestFit="1" customWidth="1"/>
    <col min="6658" max="6658" width="25.6640625" style="73" bestFit="1" customWidth="1"/>
    <col min="6659" max="6659" width="58.6640625" style="73" bestFit="1" customWidth="1"/>
    <col min="6660" max="6660" width="14.1640625" style="73" bestFit="1" customWidth="1"/>
    <col min="6661" max="6690" width="5" style="73" bestFit="1" customWidth="1"/>
    <col min="6691" max="6722" width="11.5" style="73" bestFit="1" customWidth="1"/>
    <col min="6723" max="6912" width="8.83203125" style="73" customWidth="1"/>
    <col min="6913" max="6913" width="44" style="73" bestFit="1" customWidth="1"/>
    <col min="6914" max="6914" width="25.6640625" style="73" bestFit="1" customWidth="1"/>
    <col min="6915" max="6915" width="58.6640625" style="73" bestFit="1" customWidth="1"/>
    <col min="6916" max="6916" width="14.1640625" style="73" bestFit="1" customWidth="1"/>
    <col min="6917" max="6946" width="5" style="73" bestFit="1" customWidth="1"/>
    <col min="6947" max="6978" width="11.5" style="73" bestFit="1" customWidth="1"/>
    <col min="6979" max="7168" width="8.83203125" style="73" customWidth="1"/>
    <col min="7169" max="7169" width="44" style="73" bestFit="1" customWidth="1"/>
    <col min="7170" max="7170" width="25.6640625" style="73" bestFit="1" customWidth="1"/>
    <col min="7171" max="7171" width="58.6640625" style="73" bestFit="1" customWidth="1"/>
    <col min="7172" max="7172" width="14.1640625" style="73" bestFit="1" customWidth="1"/>
    <col min="7173" max="7202" width="5" style="73" bestFit="1" customWidth="1"/>
    <col min="7203" max="7234" width="11.5" style="73" bestFit="1" customWidth="1"/>
    <col min="7235" max="7424" width="8.83203125" style="73" customWidth="1"/>
    <col min="7425" max="7425" width="44" style="73" bestFit="1" customWidth="1"/>
    <col min="7426" max="7426" width="25.6640625" style="73" bestFit="1" customWidth="1"/>
    <col min="7427" max="7427" width="58.6640625" style="73" bestFit="1" customWidth="1"/>
    <col min="7428" max="7428" width="14.1640625" style="73" bestFit="1" customWidth="1"/>
    <col min="7429" max="7458" width="5" style="73" bestFit="1" customWidth="1"/>
    <col min="7459" max="7490" width="11.5" style="73" bestFit="1" customWidth="1"/>
    <col min="7491" max="7680" width="8.83203125" style="73" customWidth="1"/>
    <col min="7681" max="7681" width="44" style="73" bestFit="1" customWidth="1"/>
    <col min="7682" max="7682" width="25.6640625" style="73" bestFit="1" customWidth="1"/>
    <col min="7683" max="7683" width="58.6640625" style="73" bestFit="1" customWidth="1"/>
    <col min="7684" max="7684" width="14.1640625" style="73" bestFit="1" customWidth="1"/>
    <col min="7685" max="7714" width="5" style="73" bestFit="1" customWidth="1"/>
    <col min="7715" max="7746" width="11.5" style="73" bestFit="1" customWidth="1"/>
    <col min="7747" max="7936" width="8.83203125" style="73" customWidth="1"/>
    <col min="7937" max="7937" width="44" style="73" bestFit="1" customWidth="1"/>
    <col min="7938" max="7938" width="25.6640625" style="73" bestFit="1" customWidth="1"/>
    <col min="7939" max="7939" width="58.6640625" style="73" bestFit="1" customWidth="1"/>
    <col min="7940" max="7940" width="14.1640625" style="73" bestFit="1" customWidth="1"/>
    <col min="7941" max="7970" width="5" style="73" bestFit="1" customWidth="1"/>
    <col min="7971" max="8002" width="11.5" style="73" bestFit="1" customWidth="1"/>
    <col min="8003" max="8192" width="8.83203125" style="73" customWidth="1"/>
    <col min="8193" max="8193" width="44" style="73" bestFit="1" customWidth="1"/>
    <col min="8194" max="8194" width="25.6640625" style="73" bestFit="1" customWidth="1"/>
    <col min="8195" max="8195" width="58.6640625" style="73" bestFit="1" customWidth="1"/>
    <col min="8196" max="8196" width="14.1640625" style="73" bestFit="1" customWidth="1"/>
    <col min="8197" max="8226" width="5" style="73" bestFit="1" customWidth="1"/>
    <col min="8227" max="8258" width="11.5" style="73" bestFit="1" customWidth="1"/>
    <col min="8259" max="8448" width="8.83203125" style="73" customWidth="1"/>
    <col min="8449" max="8449" width="44" style="73" bestFit="1" customWidth="1"/>
    <col min="8450" max="8450" width="25.6640625" style="73" bestFit="1" customWidth="1"/>
    <col min="8451" max="8451" width="58.6640625" style="73" bestFit="1" customWidth="1"/>
    <col min="8452" max="8452" width="14.1640625" style="73" bestFit="1" customWidth="1"/>
    <col min="8453" max="8482" width="5" style="73" bestFit="1" customWidth="1"/>
    <col min="8483" max="8514" width="11.5" style="73" bestFit="1" customWidth="1"/>
    <col min="8515" max="8704" width="8.83203125" style="73" customWidth="1"/>
    <col min="8705" max="8705" width="44" style="73" bestFit="1" customWidth="1"/>
    <col min="8706" max="8706" width="25.6640625" style="73" bestFit="1" customWidth="1"/>
    <col min="8707" max="8707" width="58.6640625" style="73" bestFit="1" customWidth="1"/>
    <col min="8708" max="8708" width="14.1640625" style="73" bestFit="1" customWidth="1"/>
    <col min="8709" max="8738" width="5" style="73" bestFit="1" customWidth="1"/>
    <col min="8739" max="8770" width="11.5" style="73" bestFit="1" customWidth="1"/>
    <col min="8771" max="8960" width="8.83203125" style="73" customWidth="1"/>
    <col min="8961" max="8961" width="44" style="73" bestFit="1" customWidth="1"/>
    <col min="8962" max="8962" width="25.6640625" style="73" bestFit="1" customWidth="1"/>
    <col min="8963" max="8963" width="58.6640625" style="73" bestFit="1" customWidth="1"/>
    <col min="8964" max="8964" width="14.1640625" style="73" bestFit="1" customWidth="1"/>
    <col min="8965" max="8994" width="5" style="73" bestFit="1" customWidth="1"/>
    <col min="8995" max="9026" width="11.5" style="73" bestFit="1" customWidth="1"/>
    <col min="9027" max="9216" width="8.83203125" style="73" customWidth="1"/>
    <col min="9217" max="9217" width="44" style="73" bestFit="1" customWidth="1"/>
    <col min="9218" max="9218" width="25.6640625" style="73" bestFit="1" customWidth="1"/>
    <col min="9219" max="9219" width="58.6640625" style="73" bestFit="1" customWidth="1"/>
    <col min="9220" max="9220" width="14.1640625" style="73" bestFit="1" customWidth="1"/>
    <col min="9221" max="9250" width="5" style="73" bestFit="1" customWidth="1"/>
    <col min="9251" max="9282" width="11.5" style="73" bestFit="1" customWidth="1"/>
    <col min="9283" max="9472" width="8.83203125" style="73" customWidth="1"/>
    <col min="9473" max="9473" width="44" style="73" bestFit="1" customWidth="1"/>
    <col min="9474" max="9474" width="25.6640625" style="73" bestFit="1" customWidth="1"/>
    <col min="9475" max="9475" width="58.6640625" style="73" bestFit="1" customWidth="1"/>
    <col min="9476" max="9476" width="14.1640625" style="73" bestFit="1" customWidth="1"/>
    <col min="9477" max="9506" width="5" style="73" bestFit="1" customWidth="1"/>
    <col min="9507" max="9538" width="11.5" style="73" bestFit="1" customWidth="1"/>
    <col min="9539" max="9728" width="8.83203125" style="73" customWidth="1"/>
    <col min="9729" max="9729" width="44" style="73" bestFit="1" customWidth="1"/>
    <col min="9730" max="9730" width="25.6640625" style="73" bestFit="1" customWidth="1"/>
    <col min="9731" max="9731" width="58.6640625" style="73" bestFit="1" customWidth="1"/>
    <col min="9732" max="9732" width="14.1640625" style="73" bestFit="1" customWidth="1"/>
    <col min="9733" max="9762" width="5" style="73" bestFit="1" customWidth="1"/>
    <col min="9763" max="9794" width="11.5" style="73" bestFit="1" customWidth="1"/>
    <col min="9795" max="9984" width="8.83203125" style="73" customWidth="1"/>
    <col min="9985" max="9985" width="44" style="73" bestFit="1" customWidth="1"/>
    <col min="9986" max="9986" width="25.6640625" style="73" bestFit="1" customWidth="1"/>
    <col min="9987" max="9987" width="58.6640625" style="73" bestFit="1" customWidth="1"/>
    <col min="9988" max="9988" width="14.1640625" style="73" bestFit="1" customWidth="1"/>
    <col min="9989" max="10018" width="5" style="73" bestFit="1" customWidth="1"/>
    <col min="10019" max="10050" width="11.5" style="73" bestFit="1" customWidth="1"/>
    <col min="10051" max="10240" width="8.83203125" style="73" customWidth="1"/>
    <col min="10241" max="10241" width="44" style="73" bestFit="1" customWidth="1"/>
    <col min="10242" max="10242" width="25.6640625" style="73" bestFit="1" customWidth="1"/>
    <col min="10243" max="10243" width="58.6640625" style="73" bestFit="1" customWidth="1"/>
    <col min="10244" max="10244" width="14.1640625" style="73" bestFit="1" customWidth="1"/>
    <col min="10245" max="10274" width="5" style="73" bestFit="1" customWidth="1"/>
    <col min="10275" max="10306" width="11.5" style="73" bestFit="1" customWidth="1"/>
    <col min="10307" max="10496" width="8.83203125" style="73" customWidth="1"/>
    <col min="10497" max="10497" width="44" style="73" bestFit="1" customWidth="1"/>
    <col min="10498" max="10498" width="25.6640625" style="73" bestFit="1" customWidth="1"/>
    <col min="10499" max="10499" width="58.6640625" style="73" bestFit="1" customWidth="1"/>
    <col min="10500" max="10500" width="14.1640625" style="73" bestFit="1" customWidth="1"/>
    <col min="10501" max="10530" width="5" style="73" bestFit="1" customWidth="1"/>
    <col min="10531" max="10562" width="11.5" style="73" bestFit="1" customWidth="1"/>
    <col min="10563" max="10752" width="8.83203125" style="73" customWidth="1"/>
    <col min="10753" max="10753" width="44" style="73" bestFit="1" customWidth="1"/>
    <col min="10754" max="10754" width="25.6640625" style="73" bestFit="1" customWidth="1"/>
    <col min="10755" max="10755" width="58.6640625" style="73" bestFit="1" customWidth="1"/>
    <col min="10756" max="10756" width="14.1640625" style="73" bestFit="1" customWidth="1"/>
    <col min="10757" max="10786" width="5" style="73" bestFit="1" customWidth="1"/>
    <col min="10787" max="10818" width="11.5" style="73" bestFit="1" customWidth="1"/>
    <col min="10819" max="11008" width="8.83203125" style="73" customWidth="1"/>
    <col min="11009" max="11009" width="44" style="73" bestFit="1" customWidth="1"/>
    <col min="11010" max="11010" width="25.6640625" style="73" bestFit="1" customWidth="1"/>
    <col min="11011" max="11011" width="58.6640625" style="73" bestFit="1" customWidth="1"/>
    <col min="11012" max="11012" width="14.1640625" style="73" bestFit="1" customWidth="1"/>
    <col min="11013" max="11042" width="5" style="73" bestFit="1" customWidth="1"/>
    <col min="11043" max="11074" width="11.5" style="73" bestFit="1" customWidth="1"/>
    <col min="11075" max="11264" width="8.83203125" style="73" customWidth="1"/>
    <col min="11265" max="11265" width="44" style="73" bestFit="1" customWidth="1"/>
    <col min="11266" max="11266" width="25.6640625" style="73" bestFit="1" customWidth="1"/>
    <col min="11267" max="11267" width="58.6640625" style="73" bestFit="1" customWidth="1"/>
    <col min="11268" max="11268" width="14.1640625" style="73" bestFit="1" customWidth="1"/>
    <col min="11269" max="11298" width="5" style="73" bestFit="1" customWidth="1"/>
    <col min="11299" max="11330" width="11.5" style="73" bestFit="1" customWidth="1"/>
    <col min="11331" max="11520" width="8.83203125" style="73" customWidth="1"/>
    <col min="11521" max="11521" width="44" style="73" bestFit="1" customWidth="1"/>
    <col min="11522" max="11522" width="25.6640625" style="73" bestFit="1" customWidth="1"/>
    <col min="11523" max="11523" width="58.6640625" style="73" bestFit="1" customWidth="1"/>
    <col min="11524" max="11524" width="14.1640625" style="73" bestFit="1" customWidth="1"/>
    <col min="11525" max="11554" width="5" style="73" bestFit="1" customWidth="1"/>
    <col min="11555" max="11586" width="11.5" style="73" bestFit="1" customWidth="1"/>
    <col min="11587" max="11776" width="8.83203125" style="73" customWidth="1"/>
    <col min="11777" max="11777" width="44" style="73" bestFit="1" customWidth="1"/>
    <col min="11778" max="11778" width="25.6640625" style="73" bestFit="1" customWidth="1"/>
    <col min="11779" max="11779" width="58.6640625" style="73" bestFit="1" customWidth="1"/>
    <col min="11780" max="11780" width="14.1640625" style="73" bestFit="1" customWidth="1"/>
    <col min="11781" max="11810" width="5" style="73" bestFit="1" customWidth="1"/>
    <col min="11811" max="11842" width="11.5" style="73" bestFit="1" customWidth="1"/>
    <col min="11843" max="12032" width="8.83203125" style="73" customWidth="1"/>
    <col min="12033" max="12033" width="44" style="73" bestFit="1" customWidth="1"/>
    <col min="12034" max="12034" width="25.6640625" style="73" bestFit="1" customWidth="1"/>
    <col min="12035" max="12035" width="58.6640625" style="73" bestFit="1" customWidth="1"/>
    <col min="12036" max="12036" width="14.1640625" style="73" bestFit="1" customWidth="1"/>
    <col min="12037" max="12066" width="5" style="73" bestFit="1" customWidth="1"/>
    <col min="12067" max="12098" width="11.5" style="73" bestFit="1" customWidth="1"/>
    <col min="12099" max="12288" width="8.83203125" style="73" customWidth="1"/>
    <col min="12289" max="12289" width="44" style="73" bestFit="1" customWidth="1"/>
    <col min="12290" max="12290" width="25.6640625" style="73" bestFit="1" customWidth="1"/>
    <col min="12291" max="12291" width="58.6640625" style="73" bestFit="1" customWidth="1"/>
    <col min="12292" max="12292" width="14.1640625" style="73" bestFit="1" customWidth="1"/>
    <col min="12293" max="12322" width="5" style="73" bestFit="1" customWidth="1"/>
    <col min="12323" max="12354" width="11.5" style="73" bestFit="1" customWidth="1"/>
    <col min="12355" max="12544" width="8.83203125" style="73" customWidth="1"/>
    <col min="12545" max="12545" width="44" style="73" bestFit="1" customWidth="1"/>
    <col min="12546" max="12546" width="25.6640625" style="73" bestFit="1" customWidth="1"/>
    <col min="12547" max="12547" width="58.6640625" style="73" bestFit="1" customWidth="1"/>
    <col min="12548" max="12548" width="14.1640625" style="73" bestFit="1" customWidth="1"/>
    <col min="12549" max="12578" width="5" style="73" bestFit="1" customWidth="1"/>
    <col min="12579" max="12610" width="11.5" style="73" bestFit="1" customWidth="1"/>
    <col min="12611" max="12800" width="8.83203125" style="73" customWidth="1"/>
    <col min="12801" max="12801" width="44" style="73" bestFit="1" customWidth="1"/>
    <col min="12802" max="12802" width="25.6640625" style="73" bestFit="1" customWidth="1"/>
    <col min="12803" max="12803" width="58.6640625" style="73" bestFit="1" customWidth="1"/>
    <col min="12804" max="12804" width="14.1640625" style="73" bestFit="1" customWidth="1"/>
    <col min="12805" max="12834" width="5" style="73" bestFit="1" customWidth="1"/>
    <col min="12835" max="12866" width="11.5" style="73" bestFit="1" customWidth="1"/>
    <col min="12867" max="13056" width="8.83203125" style="73" customWidth="1"/>
    <col min="13057" max="13057" width="44" style="73" bestFit="1" customWidth="1"/>
    <col min="13058" max="13058" width="25.6640625" style="73" bestFit="1" customWidth="1"/>
    <col min="13059" max="13059" width="58.6640625" style="73" bestFit="1" customWidth="1"/>
    <col min="13060" max="13060" width="14.1640625" style="73" bestFit="1" customWidth="1"/>
    <col min="13061" max="13090" width="5" style="73" bestFit="1" customWidth="1"/>
    <col min="13091" max="13122" width="11.5" style="73" bestFit="1" customWidth="1"/>
    <col min="13123" max="13312" width="8.83203125" style="73" customWidth="1"/>
    <col min="13313" max="13313" width="44" style="73" bestFit="1" customWidth="1"/>
    <col min="13314" max="13314" width="25.6640625" style="73" bestFit="1" customWidth="1"/>
    <col min="13315" max="13315" width="58.6640625" style="73" bestFit="1" customWidth="1"/>
    <col min="13316" max="13316" width="14.1640625" style="73" bestFit="1" customWidth="1"/>
    <col min="13317" max="13346" width="5" style="73" bestFit="1" customWidth="1"/>
    <col min="13347" max="13378" width="11.5" style="73" bestFit="1" customWidth="1"/>
    <col min="13379" max="13568" width="8.83203125" style="73" customWidth="1"/>
    <col min="13569" max="13569" width="44" style="73" bestFit="1" customWidth="1"/>
    <col min="13570" max="13570" width="25.6640625" style="73" bestFit="1" customWidth="1"/>
    <col min="13571" max="13571" width="58.6640625" style="73" bestFit="1" customWidth="1"/>
    <col min="13572" max="13572" width="14.1640625" style="73" bestFit="1" customWidth="1"/>
    <col min="13573" max="13602" width="5" style="73" bestFit="1" customWidth="1"/>
    <col min="13603" max="13634" width="11.5" style="73" bestFit="1" customWidth="1"/>
    <col min="13635" max="13824" width="8.83203125" style="73" customWidth="1"/>
    <col min="13825" max="13825" width="44" style="73" bestFit="1" customWidth="1"/>
    <col min="13826" max="13826" width="25.6640625" style="73" bestFit="1" customWidth="1"/>
    <col min="13827" max="13827" width="58.6640625" style="73" bestFit="1" customWidth="1"/>
    <col min="13828" max="13828" width="14.1640625" style="73" bestFit="1" customWidth="1"/>
    <col min="13829" max="13858" width="5" style="73" bestFit="1" customWidth="1"/>
    <col min="13859" max="13890" width="11.5" style="73" bestFit="1" customWidth="1"/>
    <col min="13891" max="14080" width="8.83203125" style="73" customWidth="1"/>
    <col min="14081" max="14081" width="44" style="73" bestFit="1" customWidth="1"/>
    <col min="14082" max="14082" width="25.6640625" style="73" bestFit="1" customWidth="1"/>
    <col min="14083" max="14083" width="58.6640625" style="73" bestFit="1" customWidth="1"/>
    <col min="14084" max="14084" width="14.1640625" style="73" bestFit="1" customWidth="1"/>
    <col min="14085" max="14114" width="5" style="73" bestFit="1" customWidth="1"/>
    <col min="14115" max="14146" width="11.5" style="73" bestFit="1" customWidth="1"/>
    <col min="14147" max="14336" width="8.83203125" style="73" customWidth="1"/>
    <col min="14337" max="14337" width="44" style="73" bestFit="1" customWidth="1"/>
    <col min="14338" max="14338" width="25.6640625" style="73" bestFit="1" customWidth="1"/>
    <col min="14339" max="14339" width="58.6640625" style="73" bestFit="1" customWidth="1"/>
    <col min="14340" max="14340" width="14.1640625" style="73" bestFit="1" customWidth="1"/>
    <col min="14341" max="14370" width="5" style="73" bestFit="1" customWidth="1"/>
    <col min="14371" max="14402" width="11.5" style="73" bestFit="1" customWidth="1"/>
    <col min="14403" max="14592" width="8.83203125" style="73" customWidth="1"/>
    <col min="14593" max="14593" width="44" style="73" bestFit="1" customWidth="1"/>
    <col min="14594" max="14594" width="25.6640625" style="73" bestFit="1" customWidth="1"/>
    <col min="14595" max="14595" width="58.6640625" style="73" bestFit="1" customWidth="1"/>
    <col min="14596" max="14596" width="14.1640625" style="73" bestFit="1" customWidth="1"/>
    <col min="14597" max="14626" width="5" style="73" bestFit="1" customWidth="1"/>
    <col min="14627" max="14658" width="11.5" style="73" bestFit="1" customWidth="1"/>
    <col min="14659" max="14848" width="8.83203125" style="73" customWidth="1"/>
    <col min="14849" max="14849" width="44" style="73" bestFit="1" customWidth="1"/>
    <col min="14850" max="14850" width="25.6640625" style="73" bestFit="1" customWidth="1"/>
    <col min="14851" max="14851" width="58.6640625" style="73" bestFit="1" customWidth="1"/>
    <col min="14852" max="14852" width="14.1640625" style="73" bestFit="1" customWidth="1"/>
    <col min="14853" max="14882" width="5" style="73" bestFit="1" customWidth="1"/>
    <col min="14883" max="14914" width="11.5" style="73" bestFit="1" customWidth="1"/>
    <col min="14915" max="15104" width="8.83203125" style="73" customWidth="1"/>
    <col min="15105" max="15105" width="44" style="73" bestFit="1" customWidth="1"/>
    <col min="15106" max="15106" width="25.6640625" style="73" bestFit="1" customWidth="1"/>
    <col min="15107" max="15107" width="58.6640625" style="73" bestFit="1" customWidth="1"/>
    <col min="15108" max="15108" width="14.1640625" style="73" bestFit="1" customWidth="1"/>
    <col min="15109" max="15138" width="5" style="73" bestFit="1" customWidth="1"/>
    <col min="15139" max="15170" width="11.5" style="73" bestFit="1" customWidth="1"/>
    <col min="15171" max="15360" width="8.83203125" style="73" customWidth="1"/>
    <col min="15361" max="15361" width="44" style="73" bestFit="1" customWidth="1"/>
    <col min="15362" max="15362" width="25.6640625" style="73" bestFit="1" customWidth="1"/>
    <col min="15363" max="15363" width="58.6640625" style="73" bestFit="1" customWidth="1"/>
    <col min="15364" max="15364" width="14.1640625" style="73" bestFit="1" customWidth="1"/>
    <col min="15365" max="15394" width="5" style="73" bestFit="1" customWidth="1"/>
    <col min="15395" max="15426" width="11.5" style="73" bestFit="1" customWidth="1"/>
    <col min="15427" max="15616" width="8.83203125" style="73" customWidth="1"/>
    <col min="15617" max="15617" width="44" style="73" bestFit="1" customWidth="1"/>
    <col min="15618" max="15618" width="25.6640625" style="73" bestFit="1" customWidth="1"/>
    <col min="15619" max="15619" width="58.6640625" style="73" bestFit="1" customWidth="1"/>
    <col min="15620" max="15620" width="14.1640625" style="73" bestFit="1" customWidth="1"/>
    <col min="15621" max="15650" width="5" style="73" bestFit="1" customWidth="1"/>
    <col min="15651" max="15682" width="11.5" style="73" bestFit="1" customWidth="1"/>
    <col min="15683" max="15872" width="8.83203125" style="73" customWidth="1"/>
    <col min="15873" max="15873" width="44" style="73" bestFit="1" customWidth="1"/>
    <col min="15874" max="15874" width="25.6640625" style="73" bestFit="1" customWidth="1"/>
    <col min="15875" max="15875" width="58.6640625" style="73" bestFit="1" customWidth="1"/>
    <col min="15876" max="15876" width="14.1640625" style="73" bestFit="1" customWidth="1"/>
    <col min="15877" max="15906" width="5" style="73" bestFit="1" customWidth="1"/>
    <col min="15907" max="15938" width="11.5" style="73" bestFit="1" customWidth="1"/>
    <col min="15939" max="16128" width="8.83203125" style="73" customWidth="1"/>
    <col min="16129" max="16129" width="44" style="73" bestFit="1" customWidth="1"/>
    <col min="16130" max="16130" width="25.6640625" style="73" bestFit="1" customWidth="1"/>
    <col min="16131" max="16131" width="58.6640625" style="73" bestFit="1" customWidth="1"/>
    <col min="16132" max="16132" width="14.1640625" style="73" bestFit="1" customWidth="1"/>
    <col min="16133" max="16162" width="5" style="73" bestFit="1" customWidth="1"/>
    <col min="16163" max="16194" width="11.5" style="73" bestFit="1" customWidth="1"/>
    <col min="16195" max="16384" width="8.83203125" style="73" customWidth="1"/>
  </cols>
  <sheetData>
    <row r="1" spans="1:69" x14ac:dyDescent="0.2">
      <c r="A1" s="118" t="s">
        <v>535</v>
      </c>
      <c r="B1" s="118" t="s">
        <v>536</v>
      </c>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row>
    <row r="2" spans="1:69" x14ac:dyDescent="0.2">
      <c r="A2" s="118" t="s">
        <v>537</v>
      </c>
      <c r="B2" s="119">
        <v>45343</v>
      </c>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row>
    <row r="3" spans="1:69" s="121" customFormat="1" x14ac:dyDescent="0.2">
      <c r="B3" s="121">
        <v>1</v>
      </c>
      <c r="C3" s="121">
        <v>2</v>
      </c>
      <c r="D3" s="121">
        <v>3</v>
      </c>
      <c r="E3" s="121">
        <v>4</v>
      </c>
      <c r="F3" s="121">
        <v>5</v>
      </c>
      <c r="G3" s="121">
        <v>6</v>
      </c>
      <c r="H3" s="121">
        <v>7</v>
      </c>
      <c r="I3" s="121">
        <v>8</v>
      </c>
      <c r="J3" s="121">
        <v>9</v>
      </c>
      <c r="K3" s="121">
        <v>10</v>
      </c>
      <c r="L3" s="121">
        <v>11</v>
      </c>
      <c r="M3" s="121">
        <v>12</v>
      </c>
      <c r="N3" s="121">
        <v>13</v>
      </c>
      <c r="O3" s="121">
        <v>14</v>
      </c>
      <c r="P3" s="121">
        <v>15</v>
      </c>
      <c r="Q3" s="121">
        <v>16</v>
      </c>
      <c r="R3" s="121">
        <v>17</v>
      </c>
      <c r="S3" s="121">
        <v>18</v>
      </c>
      <c r="T3" s="121">
        <v>19</v>
      </c>
      <c r="U3" s="121">
        <v>20</v>
      </c>
      <c r="V3" s="121">
        <v>21</v>
      </c>
      <c r="W3" s="121">
        <v>22</v>
      </c>
      <c r="X3" s="121">
        <v>23</v>
      </c>
      <c r="Y3" s="121">
        <v>24</v>
      </c>
      <c r="Z3" s="121">
        <v>25</v>
      </c>
      <c r="AA3" s="121">
        <v>26</v>
      </c>
      <c r="AB3" s="121">
        <v>27</v>
      </c>
      <c r="AC3" s="121">
        <v>28</v>
      </c>
      <c r="AD3" s="121">
        <v>29</v>
      </c>
      <c r="AE3" s="121">
        <v>30</v>
      </c>
      <c r="AF3" s="121">
        <v>31</v>
      </c>
      <c r="AG3" s="121">
        <v>32</v>
      </c>
      <c r="AH3" s="121">
        <v>33</v>
      </c>
      <c r="AI3" s="121">
        <v>34</v>
      </c>
      <c r="AJ3" s="121">
        <v>35</v>
      </c>
      <c r="AK3" s="121">
        <v>36</v>
      </c>
      <c r="AL3" s="121">
        <v>37</v>
      </c>
      <c r="AM3" s="121">
        <v>38</v>
      </c>
      <c r="AN3" s="121">
        <v>39</v>
      </c>
      <c r="AO3" s="121">
        <v>40</v>
      </c>
      <c r="AP3" s="121">
        <v>41</v>
      </c>
      <c r="AQ3" s="121">
        <v>42</v>
      </c>
      <c r="AR3" s="121">
        <v>43</v>
      </c>
      <c r="AS3" s="121">
        <v>44</v>
      </c>
      <c r="AT3" s="121">
        <v>45</v>
      </c>
      <c r="AU3" s="121">
        <v>46</v>
      </c>
      <c r="AV3" s="121">
        <v>47</v>
      </c>
      <c r="AW3" s="121">
        <v>48</v>
      </c>
      <c r="AX3" s="121">
        <v>49</v>
      </c>
      <c r="AY3" s="121">
        <v>50</v>
      </c>
      <c r="AZ3" s="121">
        <v>51</v>
      </c>
      <c r="BA3" s="121">
        <v>52</v>
      </c>
      <c r="BB3" s="121">
        <v>53</v>
      </c>
      <c r="BC3" s="121">
        <v>54</v>
      </c>
      <c r="BD3" s="121">
        <v>55</v>
      </c>
      <c r="BE3" s="121">
        <v>56</v>
      </c>
      <c r="BF3" s="121">
        <v>57</v>
      </c>
      <c r="BG3" s="121">
        <v>58</v>
      </c>
      <c r="BH3" s="121">
        <v>59</v>
      </c>
      <c r="BI3" s="121">
        <v>60</v>
      </c>
      <c r="BJ3" s="121">
        <v>61</v>
      </c>
      <c r="BK3" s="121">
        <v>62</v>
      </c>
      <c r="BL3" s="121">
        <v>63</v>
      </c>
      <c r="BM3" s="121">
        <v>64</v>
      </c>
      <c r="BN3" s="121">
        <v>65</v>
      </c>
      <c r="BO3" s="121">
        <v>66</v>
      </c>
    </row>
    <row r="4" spans="1:69" x14ac:dyDescent="0.2">
      <c r="A4" s="120" t="s">
        <v>538</v>
      </c>
      <c r="B4" s="120" t="s">
        <v>0</v>
      </c>
      <c r="C4" s="120" t="s">
        <v>539</v>
      </c>
      <c r="D4" s="120" t="s">
        <v>540</v>
      </c>
      <c r="E4" s="120" t="s">
        <v>541</v>
      </c>
      <c r="F4" s="120" t="s">
        <v>542</v>
      </c>
      <c r="G4" s="120" t="s">
        <v>543</v>
      </c>
      <c r="H4" s="120" t="s">
        <v>544</v>
      </c>
      <c r="I4" s="120" t="s">
        <v>545</v>
      </c>
      <c r="J4" s="120" t="s">
        <v>546</v>
      </c>
      <c r="K4" s="120" t="s">
        <v>547</v>
      </c>
      <c r="L4" s="120" t="s">
        <v>548</v>
      </c>
      <c r="M4" s="120" t="s">
        <v>549</v>
      </c>
      <c r="N4" s="120" t="s">
        <v>550</v>
      </c>
      <c r="O4" s="120" t="s">
        <v>551</v>
      </c>
      <c r="P4" s="120" t="s">
        <v>552</v>
      </c>
      <c r="Q4" s="120" t="s">
        <v>553</v>
      </c>
      <c r="R4" s="120" t="s">
        <v>554</v>
      </c>
      <c r="S4" s="120" t="s">
        <v>555</v>
      </c>
      <c r="T4" s="120" t="s">
        <v>556</v>
      </c>
      <c r="U4" s="120" t="s">
        <v>557</v>
      </c>
      <c r="V4" s="120" t="s">
        <v>558</v>
      </c>
      <c r="W4" s="120" t="s">
        <v>559</v>
      </c>
      <c r="X4" s="120" t="s">
        <v>560</v>
      </c>
      <c r="Y4" s="120" t="s">
        <v>561</v>
      </c>
      <c r="Z4" s="120" t="s">
        <v>562</v>
      </c>
      <c r="AA4" s="120" t="s">
        <v>563</v>
      </c>
      <c r="AB4" s="120" t="s">
        <v>564</v>
      </c>
      <c r="AC4" s="120" t="s">
        <v>565</v>
      </c>
      <c r="AD4" s="120" t="s">
        <v>566</v>
      </c>
      <c r="AE4" s="120" t="s">
        <v>567</v>
      </c>
      <c r="AF4" s="120" t="s">
        <v>568</v>
      </c>
      <c r="AG4" s="120" t="s">
        <v>569</v>
      </c>
      <c r="AH4" s="120" t="s">
        <v>570</v>
      </c>
      <c r="AI4" s="120" t="s">
        <v>571</v>
      </c>
      <c r="AJ4" s="120" t="s">
        <v>572</v>
      </c>
      <c r="AK4" s="120" t="s">
        <v>573</v>
      </c>
      <c r="AL4" s="120" t="s">
        <v>574</v>
      </c>
      <c r="AM4" s="120" t="s">
        <v>575</v>
      </c>
      <c r="AN4" s="120" t="s">
        <v>576</v>
      </c>
      <c r="AO4" s="120" t="s">
        <v>577</v>
      </c>
      <c r="AP4" s="120" t="s">
        <v>578</v>
      </c>
      <c r="AQ4" s="120" t="s">
        <v>579</v>
      </c>
      <c r="AR4" s="120" t="s">
        <v>580</v>
      </c>
      <c r="AS4" s="120" t="s">
        <v>581</v>
      </c>
      <c r="AT4" s="120" t="s">
        <v>582</v>
      </c>
      <c r="AU4" s="120" t="s">
        <v>583</v>
      </c>
      <c r="AV4" s="120" t="s">
        <v>584</v>
      </c>
      <c r="AW4" s="120" t="s">
        <v>585</v>
      </c>
      <c r="AX4" s="120" t="s">
        <v>586</v>
      </c>
      <c r="AY4" s="120" t="s">
        <v>587</v>
      </c>
      <c r="AZ4" s="120" t="s">
        <v>588</v>
      </c>
      <c r="BA4" s="120" t="s">
        <v>589</v>
      </c>
      <c r="BB4" s="120" t="s">
        <v>590</v>
      </c>
      <c r="BC4" s="120" t="s">
        <v>591</v>
      </c>
      <c r="BD4" s="120" t="s">
        <v>592</v>
      </c>
      <c r="BE4" s="120" t="s">
        <v>593</v>
      </c>
      <c r="BF4" s="120" t="s">
        <v>594</v>
      </c>
      <c r="BG4" s="120" t="s">
        <v>595</v>
      </c>
      <c r="BH4" s="120" t="s">
        <v>596</v>
      </c>
      <c r="BI4" s="120" t="s">
        <v>597</v>
      </c>
      <c r="BJ4" s="120" t="s">
        <v>598</v>
      </c>
      <c r="BK4" s="120" t="s">
        <v>599</v>
      </c>
      <c r="BL4" s="120" t="s">
        <v>600</v>
      </c>
      <c r="BM4" s="120" t="s">
        <v>601</v>
      </c>
      <c r="BN4" s="120" t="s">
        <v>602</v>
      </c>
      <c r="BO4" s="120" t="s">
        <v>1744</v>
      </c>
      <c r="BP4" s="120" t="s">
        <v>1</v>
      </c>
      <c r="BQ4" s="120" t="s">
        <v>1679</v>
      </c>
    </row>
    <row r="5" spans="1:69" x14ac:dyDescent="0.2">
      <c r="A5" s="118" t="s">
        <v>6</v>
      </c>
      <c r="B5" s="118" t="s">
        <v>3</v>
      </c>
      <c r="C5" s="118" t="s">
        <v>2382</v>
      </c>
      <c r="D5" s="118" t="s">
        <v>2383</v>
      </c>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v>0.51589711910677261</v>
      </c>
      <c r="AJ5" s="118">
        <v>0.52704075741382506</v>
      </c>
      <c r="AK5" s="118">
        <v>0.53499398814622012</v>
      </c>
      <c r="AL5" s="118">
        <v>0.55030622341510049</v>
      </c>
      <c r="AM5" s="118">
        <v>0.57268019449738539</v>
      </c>
      <c r="AN5" s="118">
        <v>0.57985398477712291</v>
      </c>
      <c r="AO5" s="118">
        <v>0.58798836858162018</v>
      </c>
      <c r="AP5" s="118">
        <v>0.59943206153723461</v>
      </c>
      <c r="AQ5" s="118">
        <v>0.63184074390820666</v>
      </c>
      <c r="AR5" s="118">
        <v>0.6367057731624135</v>
      </c>
      <c r="AS5" s="118">
        <v>0.6290512313318436</v>
      </c>
      <c r="AT5" s="118">
        <v>0.64982073594320666</v>
      </c>
      <c r="AU5" s="118">
        <v>0.66822378971583241</v>
      </c>
      <c r="AV5" s="118">
        <v>0.67527109331201673</v>
      </c>
      <c r="AW5" s="118">
        <v>0.67609640932339099</v>
      </c>
      <c r="AX5" s="118">
        <v>0.68875930971540222</v>
      </c>
      <c r="AY5" s="118">
        <v>0.69142361479710612</v>
      </c>
      <c r="AZ5" s="118">
        <v>0.70801445751876535</v>
      </c>
      <c r="BA5" s="118">
        <v>0.724301589968676</v>
      </c>
      <c r="BB5" s="118">
        <v>0.73194703368570946</v>
      </c>
      <c r="BC5" s="118">
        <v>0.71440665827194971</v>
      </c>
      <c r="BD5" s="118">
        <v>0.72789978048654747</v>
      </c>
      <c r="BE5" s="118">
        <v>0.73620187503665357</v>
      </c>
      <c r="BF5" s="118">
        <v>0.71795586101169828</v>
      </c>
      <c r="BG5" s="118">
        <v>0.73119708279657547</v>
      </c>
      <c r="BH5" s="118">
        <v>0.76107146353694966</v>
      </c>
      <c r="BI5" s="118">
        <v>0.75700815829484924</v>
      </c>
      <c r="BJ5" s="118">
        <v>0.75457522323011739</v>
      </c>
      <c r="BK5" s="118">
        <v>0.76248533483555869</v>
      </c>
      <c r="BL5" s="118">
        <v>0.79469647527324572</v>
      </c>
      <c r="BM5" s="118">
        <v>0.77762476333261454</v>
      </c>
      <c r="BN5" s="122">
        <v>0.70705353432167595</v>
      </c>
      <c r="BO5" s="122">
        <v>0.6830897017207207</v>
      </c>
      <c r="BP5" s="73" t="str">
        <f>_xlfn.XLOOKUP(B5,Countries_WB!$C$2:$C$219,Countries_WB!$D$2:$D$219,"No Data",0)</f>
        <v>Latin America &amp; Caribbean</v>
      </c>
      <c r="BQ5" s="73" t="str">
        <f>_xlfn.XLOOKUP(B5,Countries_WB!$C$2:$C$219,Countries_WB!$E$2:$E$219,"No Data",0)</f>
        <v>High income</v>
      </c>
    </row>
    <row r="6" spans="1:69" x14ac:dyDescent="0.2">
      <c r="A6" s="118" t="s">
        <v>8</v>
      </c>
      <c r="B6" s="118" t="s">
        <v>7</v>
      </c>
      <c r="C6" s="118" t="s">
        <v>2382</v>
      </c>
      <c r="D6" s="118" t="s">
        <v>2383</v>
      </c>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22"/>
      <c r="BO6" s="124">
        <f>BN6</f>
        <v>0</v>
      </c>
      <c r="BP6" s="73" t="str">
        <f>_xlfn.XLOOKUP(B6,Countries_WB!$C$2:$C$219,Countries_WB!$D$2:$D$219,"No Data",0)</f>
        <v>No Data</v>
      </c>
      <c r="BQ6" s="73" t="str">
        <f>_xlfn.XLOOKUP(B6,Countries_WB!$C$2:$C$219,Countries_WB!$E$2:$E$219,"No Data",0)</f>
        <v>No Data</v>
      </c>
    </row>
    <row r="7" spans="1:69" x14ac:dyDescent="0.2">
      <c r="A7" s="118" t="s">
        <v>12</v>
      </c>
      <c r="B7" s="118" t="s">
        <v>9</v>
      </c>
      <c r="C7" s="118" t="s">
        <v>2382</v>
      </c>
      <c r="D7" s="118" t="s">
        <v>2383</v>
      </c>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v>0.19316180134217417</v>
      </c>
      <c r="AV7" s="118">
        <v>0.2056809691587132</v>
      </c>
      <c r="AW7" s="118">
        <v>0.22826508998148531</v>
      </c>
      <c r="AX7" s="118">
        <v>0.23623876273147648</v>
      </c>
      <c r="AY7" s="118">
        <v>0.24446165951164536</v>
      </c>
      <c r="AZ7" s="118">
        <v>0.29238497806405339</v>
      </c>
      <c r="BA7" s="118">
        <v>0.28628262531387094</v>
      </c>
      <c r="BB7" s="118">
        <v>0.28780711796725711</v>
      </c>
      <c r="BC7" s="118">
        <v>0.31758122141292155</v>
      </c>
      <c r="BD7" s="118">
        <v>0.34786329887114187</v>
      </c>
      <c r="BE7" s="118">
        <v>0.33364051708927472</v>
      </c>
      <c r="BF7" s="118">
        <v>0.30975502164828767</v>
      </c>
      <c r="BG7" s="118">
        <v>0.29680886602838208</v>
      </c>
      <c r="BH7" s="118">
        <v>0.26637574519553059</v>
      </c>
      <c r="BI7" s="118">
        <v>0.25844651413307568</v>
      </c>
      <c r="BJ7" s="118">
        <v>0.25101022403173778</v>
      </c>
      <c r="BK7" s="118">
        <v>0.23319185306259774</v>
      </c>
      <c r="BL7" s="118">
        <v>0.22957136564375466</v>
      </c>
      <c r="BM7" s="118">
        <v>0.2463467279346008</v>
      </c>
      <c r="BN7" s="122">
        <v>0.21264026663947436</v>
      </c>
      <c r="BO7" s="124">
        <f t="shared" ref="BO7:BO8" si="0">BN7</f>
        <v>0.21264026663947436</v>
      </c>
      <c r="BP7" s="73" t="str">
        <f>_xlfn.XLOOKUP(B7,Countries_WB!$C$2:$C$219,Countries_WB!$D$2:$D$219,"No Data",0)</f>
        <v>South Asia</v>
      </c>
      <c r="BQ7" s="73" t="str">
        <f>_xlfn.XLOOKUP(B7,Countries_WB!$C$2:$C$219,Countries_WB!$E$2:$E$219,"No Data",0)</f>
        <v>Low income</v>
      </c>
    </row>
    <row r="8" spans="1:69" x14ac:dyDescent="0.2">
      <c r="A8" s="118" t="s">
        <v>14</v>
      </c>
      <c r="B8" s="118" t="s">
        <v>13</v>
      </c>
      <c r="C8" s="118" t="s">
        <v>2382</v>
      </c>
      <c r="D8" s="118" t="s">
        <v>2383</v>
      </c>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22"/>
      <c r="BO8" s="124">
        <f t="shared" si="0"/>
        <v>0</v>
      </c>
      <c r="BP8" s="73" t="str">
        <f>_xlfn.XLOOKUP(B8,Countries_WB!$C$2:$C$219,Countries_WB!$D$2:$D$219,"No Data",0)</f>
        <v>No Data</v>
      </c>
      <c r="BQ8" s="73" t="str">
        <f>_xlfn.XLOOKUP(B8,Countries_WB!$C$2:$C$219,Countries_WB!$E$2:$E$219,"No Data",0)</f>
        <v>No Data</v>
      </c>
    </row>
    <row r="9" spans="1:69" x14ac:dyDescent="0.2">
      <c r="A9" s="118" t="s">
        <v>18</v>
      </c>
      <c r="B9" s="118" t="s">
        <v>15</v>
      </c>
      <c r="C9" s="118" t="s">
        <v>2382</v>
      </c>
      <c r="D9" s="118" t="s">
        <v>2383</v>
      </c>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v>0.35436813860004679</v>
      </c>
      <c r="AJ9" s="118">
        <v>0.31418619970885436</v>
      </c>
      <c r="AK9" s="118">
        <v>0.26057400842826189</v>
      </c>
      <c r="AL9" s="118">
        <v>0.24524465624014033</v>
      </c>
      <c r="AM9" s="118">
        <v>0.17283246188480328</v>
      </c>
      <c r="AN9" s="118">
        <v>0.18369947329029362</v>
      </c>
      <c r="AO9" s="118">
        <v>0.18746716474774816</v>
      </c>
      <c r="AP9" s="118">
        <v>0.20175838503567836</v>
      </c>
      <c r="AQ9" s="118">
        <v>0.16154688984280849</v>
      </c>
      <c r="AR9" s="118">
        <v>0.14743168581598615</v>
      </c>
      <c r="AS9" s="118">
        <v>0.2075697327600024</v>
      </c>
      <c r="AT9" s="118">
        <v>0.1906737722790221</v>
      </c>
      <c r="AU9" s="118">
        <v>0.23068530271300686</v>
      </c>
      <c r="AV9" s="118">
        <v>0.25596743022137719</v>
      </c>
      <c r="AW9" s="118">
        <v>0.29706527625285017</v>
      </c>
      <c r="AX9" s="118">
        <v>0.39306321652212989</v>
      </c>
      <c r="AY9" s="118">
        <v>0.484293741157034</v>
      </c>
      <c r="AZ9" s="118">
        <v>0.51534794954580998</v>
      </c>
      <c r="BA9" s="118">
        <v>0.61702895678439718</v>
      </c>
      <c r="BB9" s="118">
        <v>0.48270149694276177</v>
      </c>
      <c r="BC9" s="118">
        <v>0.54455056455689932</v>
      </c>
      <c r="BD9" s="118">
        <v>0.6877726404509269</v>
      </c>
      <c r="BE9" s="118">
        <v>0.68799704417696328</v>
      </c>
      <c r="BF9" s="118">
        <v>0.66214036160649847</v>
      </c>
      <c r="BG9" s="118">
        <v>0.61700784868661551</v>
      </c>
      <c r="BH9" s="118">
        <v>0.44230124102260637</v>
      </c>
      <c r="BI9" s="118">
        <v>0.25753118177503737</v>
      </c>
      <c r="BJ9" s="118">
        <v>0.3380479066359946</v>
      </c>
      <c r="BK9" s="118">
        <v>0.36066510194836893</v>
      </c>
      <c r="BL9" s="118">
        <v>0.31840437225756385</v>
      </c>
      <c r="BM9" s="118">
        <v>0.22786327371715884</v>
      </c>
      <c r="BN9" s="122">
        <v>0.29546789753568653</v>
      </c>
      <c r="BO9" s="122">
        <v>0.43010915256647431</v>
      </c>
      <c r="BP9" s="73" t="str">
        <f>_xlfn.XLOOKUP(B9,Countries_WB!$C$2:$C$219,Countries_WB!$D$2:$D$219,"No Data",0)</f>
        <v>Sub-Saharan Africa</v>
      </c>
      <c r="BQ9" s="73" t="str">
        <f>_xlfn.XLOOKUP(B9,Countries_WB!$C$2:$C$219,Countries_WB!$E$2:$E$219,"No Data",0)</f>
        <v>Lower middle income</v>
      </c>
    </row>
    <row r="10" spans="1:69" x14ac:dyDescent="0.2">
      <c r="A10" s="118" t="s">
        <v>22</v>
      </c>
      <c r="B10" s="118" t="s">
        <v>19</v>
      </c>
      <c r="C10" s="118" t="s">
        <v>2382</v>
      </c>
      <c r="D10" s="118" t="s">
        <v>2383</v>
      </c>
      <c r="E10" s="118"/>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v>0.29221516910288248</v>
      </c>
      <c r="AJ10" s="118">
        <v>0.21279983149599305</v>
      </c>
      <c r="AK10" s="118">
        <v>0.13296045353371527</v>
      </c>
      <c r="AL10" s="118">
        <v>0.21546089703391352</v>
      </c>
      <c r="AM10" s="118">
        <v>0.30909758762866024</v>
      </c>
      <c r="AN10" s="118">
        <v>0.33944503187393399</v>
      </c>
      <c r="AO10" s="118">
        <v>0.33887086155081203</v>
      </c>
      <c r="AP10" s="118">
        <v>0.26396735704269941</v>
      </c>
      <c r="AQ10" s="118">
        <v>0.26936147573378738</v>
      </c>
      <c r="AR10" s="118">
        <v>0.29762318743282912</v>
      </c>
      <c r="AS10" s="118">
        <v>0.29178611073511884</v>
      </c>
      <c r="AT10" s="118">
        <v>0.29804498618443898</v>
      </c>
      <c r="AU10" s="118">
        <v>0.30572862113582705</v>
      </c>
      <c r="AV10" s="118">
        <v>0.36920219318607478</v>
      </c>
      <c r="AW10" s="118">
        <v>0.43730345010355837</v>
      </c>
      <c r="AX10" s="118">
        <v>0.45586615468239516</v>
      </c>
      <c r="AY10" s="118">
        <v>0.4527749406175845</v>
      </c>
      <c r="AZ10" s="118">
        <v>0.49354409371894259</v>
      </c>
      <c r="BA10" s="118">
        <v>0.53115875181049665</v>
      </c>
      <c r="BB10" s="118">
        <v>0.46680061573230131</v>
      </c>
      <c r="BC10" s="118">
        <v>0.42522761874717607</v>
      </c>
      <c r="BD10" s="118">
        <v>0.43468463932231677</v>
      </c>
      <c r="BE10" s="118">
        <v>0.40353090811397102</v>
      </c>
      <c r="BF10" s="118">
        <v>0.41747293872352287</v>
      </c>
      <c r="BG10" s="118">
        <v>0.40665331869286314</v>
      </c>
      <c r="BH10" s="118">
        <v>0.33903701464105424</v>
      </c>
      <c r="BI10" s="118">
        <v>0.3414320468626208</v>
      </c>
      <c r="BJ10" s="118">
        <v>0.35478920989337925</v>
      </c>
      <c r="BK10" s="118">
        <v>0.39172937161254795</v>
      </c>
      <c r="BL10" s="118">
        <v>0.37454544911250426</v>
      </c>
      <c r="BM10" s="118">
        <v>0.37951950614701518</v>
      </c>
      <c r="BN10" s="122">
        <v>0.41220218090993432</v>
      </c>
      <c r="BO10" s="122">
        <v>0.36606801589493987</v>
      </c>
      <c r="BP10" s="73" t="str">
        <f>_xlfn.XLOOKUP(B10,Countries_WB!$C$2:$C$219,Countries_WB!$D$2:$D$219,"No Data",0)</f>
        <v>Europe &amp; Central Asia</v>
      </c>
      <c r="BQ10" s="73" t="str">
        <f>_xlfn.XLOOKUP(B10,Countries_WB!$C$2:$C$219,Countries_WB!$E$2:$E$219,"No Data",0)</f>
        <v>Upper middle income</v>
      </c>
    </row>
    <row r="11" spans="1:69" x14ac:dyDescent="0.2">
      <c r="A11" s="118" t="s">
        <v>24</v>
      </c>
      <c r="B11" s="118" t="s">
        <v>23</v>
      </c>
      <c r="C11" s="118" t="s">
        <v>2382</v>
      </c>
      <c r="D11" s="118" t="s">
        <v>2383</v>
      </c>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22"/>
      <c r="BO11" s="124">
        <f t="shared" ref="BO11:BO12" si="1">BN11</f>
        <v>0</v>
      </c>
      <c r="BP11" s="73" t="str">
        <f>_xlfn.XLOOKUP(B11,Countries_WB!$C$2:$C$219,Countries_WB!$D$2:$D$219,"No Data",0)</f>
        <v>Europe &amp; Central Asia</v>
      </c>
      <c r="BQ11" s="73" t="str">
        <f>_xlfn.XLOOKUP(B11,Countries_WB!$C$2:$C$219,Countries_WB!$E$2:$E$219,"No Data",0)</f>
        <v>High income</v>
      </c>
    </row>
    <row r="12" spans="1:69" x14ac:dyDescent="0.2">
      <c r="A12" s="118" t="s">
        <v>26</v>
      </c>
      <c r="B12" s="118" t="s">
        <v>25</v>
      </c>
      <c r="C12" s="118" t="s">
        <v>2382</v>
      </c>
      <c r="D12" s="118" t="s">
        <v>2383</v>
      </c>
      <c r="E12" s="118"/>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22"/>
      <c r="BO12" s="124">
        <f t="shared" si="1"/>
        <v>0</v>
      </c>
      <c r="BP12" s="73" t="str">
        <f>_xlfn.XLOOKUP(B12,Countries_WB!$C$2:$C$219,Countries_WB!$D$2:$D$219,"No Data",0)</f>
        <v>No Data</v>
      </c>
      <c r="BQ12" s="73" t="str">
        <f>_xlfn.XLOOKUP(B12,Countries_WB!$C$2:$C$219,Countries_WB!$E$2:$E$219,"No Data",0)</f>
        <v>No Data</v>
      </c>
    </row>
    <row r="13" spans="1:69" x14ac:dyDescent="0.2">
      <c r="A13" s="118" t="s">
        <v>29</v>
      </c>
      <c r="B13" s="118" t="s">
        <v>27</v>
      </c>
      <c r="C13" s="118" t="s">
        <v>2382</v>
      </c>
      <c r="D13" s="118" t="s">
        <v>2383</v>
      </c>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v>0.30721963254105422</v>
      </c>
      <c r="AJ13" s="118">
        <v>0.29957964958960503</v>
      </c>
      <c r="AK13" s="118">
        <v>0.29819689317005182</v>
      </c>
      <c r="AL13" s="118">
        <v>0.29501509805372655</v>
      </c>
      <c r="AM13" s="118">
        <v>0.28808884000803597</v>
      </c>
      <c r="AN13" s="118">
        <v>0.29319778658248979</v>
      </c>
      <c r="AO13" s="118">
        <v>0.30454804665470175</v>
      </c>
      <c r="AP13" s="118">
        <v>0.29653430307801959</v>
      </c>
      <c r="AQ13" s="118">
        <v>0.28064371146498296</v>
      </c>
      <c r="AR13" s="118">
        <v>0.30011026713739142</v>
      </c>
      <c r="AS13" s="118">
        <v>0.32709110570419608</v>
      </c>
      <c r="AT13" s="118">
        <v>0.31236920000477059</v>
      </c>
      <c r="AU13" s="118">
        <v>0.31917371874450379</v>
      </c>
      <c r="AV13" s="118">
        <v>0.32574291108990061</v>
      </c>
      <c r="AW13" s="118">
        <v>0.34419606397028185</v>
      </c>
      <c r="AX13" s="118">
        <v>0.38888423647067938</v>
      </c>
      <c r="AY13" s="118">
        <v>0.42237055560060449</v>
      </c>
      <c r="AZ13" s="118">
        <v>0.46280294244455822</v>
      </c>
      <c r="BA13" s="118">
        <v>0.53825252319402317</v>
      </c>
      <c r="BB13" s="118">
        <v>0.45362223767151255</v>
      </c>
      <c r="BC13" s="118">
        <v>0.52231921702867257</v>
      </c>
      <c r="BD13" s="118">
        <v>0.57906286500602322</v>
      </c>
      <c r="BE13" s="118">
        <v>0.59298151118808984</v>
      </c>
      <c r="BF13" s="118">
        <v>0.60267282879376993</v>
      </c>
      <c r="BG13" s="118">
        <v>0.59430010063945271</v>
      </c>
      <c r="BH13" s="118">
        <v>0.59572080919903336</v>
      </c>
      <c r="BI13" s="118">
        <v>0.59625652876737645</v>
      </c>
      <c r="BJ13" s="118">
        <v>0.60498079854343367</v>
      </c>
      <c r="BK13" s="118">
        <v>0.63766671864129343</v>
      </c>
      <c r="BL13" s="118">
        <v>0.60641830995993196</v>
      </c>
      <c r="BM13" s="118">
        <v>0.52658677730420966</v>
      </c>
      <c r="BN13" s="122">
        <v>0.57371061540729207</v>
      </c>
      <c r="BO13" s="122">
        <v>0.60694537653677605</v>
      </c>
      <c r="BP13" s="73" t="str">
        <f>_xlfn.XLOOKUP(B13,Countries_WB!$C$2:$C$219,Countries_WB!$D$2:$D$219,"No Data",0)</f>
        <v>Middle East &amp; North Africa</v>
      </c>
      <c r="BQ13" s="73" t="str">
        <f>_xlfn.XLOOKUP(B13,Countries_WB!$C$2:$C$219,Countries_WB!$E$2:$E$219,"No Data",0)</f>
        <v>High income</v>
      </c>
    </row>
    <row r="14" spans="1:69" x14ac:dyDescent="0.2">
      <c r="A14" s="118" t="s">
        <v>31</v>
      </c>
      <c r="B14" s="118" t="s">
        <v>30</v>
      </c>
      <c r="C14" s="118" t="s">
        <v>2382</v>
      </c>
      <c r="D14" s="118" t="s">
        <v>2383</v>
      </c>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v>0.60289798190114008</v>
      </c>
      <c r="AJ14" s="118">
        <v>0.71722014642923126</v>
      </c>
      <c r="AK14" s="118">
        <v>0.78342565971754163</v>
      </c>
      <c r="AL14" s="118">
        <v>0.73185857298247348</v>
      </c>
      <c r="AM14" s="118">
        <v>0.73623721421430999</v>
      </c>
      <c r="AN14" s="118">
        <v>0.74394034007758303</v>
      </c>
      <c r="AO14" s="118">
        <v>0.73018131241369899</v>
      </c>
      <c r="AP14" s="118">
        <v>0.71447330403945297</v>
      </c>
      <c r="AQ14" s="118">
        <v>0.69447301270914596</v>
      </c>
      <c r="AR14" s="118">
        <v>0.672245111990598</v>
      </c>
      <c r="AS14" s="118">
        <v>0.66417111069619605</v>
      </c>
      <c r="AT14" s="118">
        <v>0.64241992325638597</v>
      </c>
      <c r="AU14" s="118">
        <v>0.25818847011162416</v>
      </c>
      <c r="AV14" s="118">
        <v>0.30372283991232529</v>
      </c>
      <c r="AW14" s="118">
        <v>0.35011035252510014</v>
      </c>
      <c r="AX14" s="118">
        <v>0.3764060873791894</v>
      </c>
      <c r="AY14" s="118">
        <v>0.39545434485643194</v>
      </c>
      <c r="AZ14" s="118">
        <v>0.43672924208159375</v>
      </c>
      <c r="BA14" s="118">
        <v>0.51782555437912381</v>
      </c>
      <c r="BB14" s="118">
        <v>0.50366312693778226</v>
      </c>
      <c r="BC14" s="118">
        <v>0.57495647037521025</v>
      </c>
      <c r="BD14" s="118">
        <v>0.66497195531361952</v>
      </c>
      <c r="BE14" s="118">
        <v>0.6660775566870889</v>
      </c>
      <c r="BF14" s="118">
        <v>0.64973486844591866</v>
      </c>
      <c r="BG14" s="118">
        <v>0.62664811171234913</v>
      </c>
      <c r="BH14" s="118">
        <v>0.68584550843712921</v>
      </c>
      <c r="BI14" s="118">
        <v>0.6298181004100134</v>
      </c>
      <c r="BJ14" s="118">
        <v>0.61927205694004617</v>
      </c>
      <c r="BK14" s="118">
        <v>0.50635840904272544</v>
      </c>
      <c r="BL14" s="118">
        <v>0.43305567309843807</v>
      </c>
      <c r="BM14" s="118">
        <v>0.40873881873597256</v>
      </c>
      <c r="BN14" s="122">
        <v>0.44686787945928985</v>
      </c>
      <c r="BO14" s="122">
        <v>0.51452839702601516</v>
      </c>
      <c r="BP14" s="73" t="str">
        <f>_xlfn.XLOOKUP(B14,Countries_WB!$C$2:$C$219,Countries_WB!$D$2:$D$219,"No Data",0)</f>
        <v>Latin America &amp; Caribbean</v>
      </c>
      <c r="BQ14" s="73" t="str">
        <f>_xlfn.XLOOKUP(B14,Countries_WB!$C$2:$C$219,Countries_WB!$E$2:$E$219,"No Data",0)</f>
        <v>Upper middle income</v>
      </c>
    </row>
    <row r="15" spans="1:69" x14ac:dyDescent="0.2">
      <c r="A15" s="118" t="s">
        <v>33</v>
      </c>
      <c r="B15" s="118" t="s">
        <v>32</v>
      </c>
      <c r="C15" s="118" t="s">
        <v>2382</v>
      </c>
      <c r="D15" s="118" t="s">
        <v>2383</v>
      </c>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v>0.23020150495893194</v>
      </c>
      <c r="AJ15" s="118">
        <v>0.23128173354492937</v>
      </c>
      <c r="AK15" s="118">
        <v>0.23892491687740008</v>
      </c>
      <c r="AL15" s="118">
        <v>0.24153290624200199</v>
      </c>
      <c r="AM15" s="118">
        <v>0.24562994785101055</v>
      </c>
      <c r="AN15" s="118">
        <v>0.25126550636299877</v>
      </c>
      <c r="AO15" s="118">
        <v>0.2534985449306178</v>
      </c>
      <c r="AP15" s="118">
        <v>0.24761343950628617</v>
      </c>
      <c r="AQ15" s="118">
        <v>0.26358548393808917</v>
      </c>
      <c r="AR15" s="118">
        <v>0.24520893045723657</v>
      </c>
      <c r="AS15" s="118">
        <v>0.23452540131819044</v>
      </c>
      <c r="AT15" s="118">
        <v>0.23191914439491948</v>
      </c>
      <c r="AU15" s="118">
        <v>0.2262869684147292</v>
      </c>
      <c r="AV15" s="118">
        <v>0.22993819742878865</v>
      </c>
      <c r="AW15" s="118">
        <v>0.25820503794641109</v>
      </c>
      <c r="AX15" s="118">
        <v>0.30115973988379319</v>
      </c>
      <c r="AY15" s="118">
        <v>0.33623157469029752</v>
      </c>
      <c r="AZ15" s="118">
        <v>0.4152010605868468</v>
      </c>
      <c r="BA15" s="118">
        <v>0.48274692093859062</v>
      </c>
      <c r="BB15" s="118">
        <v>0.41408506652946875</v>
      </c>
      <c r="BC15" s="118">
        <v>0.42870874130717712</v>
      </c>
      <c r="BD15" s="118">
        <v>0.43932784340433595</v>
      </c>
      <c r="BE15" s="118">
        <v>0.39317571038256049</v>
      </c>
      <c r="BF15" s="118">
        <v>0.39022473622261478</v>
      </c>
      <c r="BG15" s="118">
        <v>0.39715806315517249</v>
      </c>
      <c r="BH15" s="118">
        <v>0.36182653063595449</v>
      </c>
      <c r="BI15" s="118">
        <v>0.33555225347469186</v>
      </c>
      <c r="BJ15" s="118">
        <v>0.32311043309003507</v>
      </c>
      <c r="BK15" s="118">
        <v>0.32413860299196451</v>
      </c>
      <c r="BL15" s="118">
        <v>0.32352275075578918</v>
      </c>
      <c r="BM15" s="118">
        <v>0.31943117045684033</v>
      </c>
      <c r="BN15" s="122">
        <v>0.31721606688486215</v>
      </c>
      <c r="BO15" s="122">
        <v>0.37003861196633692</v>
      </c>
      <c r="BP15" s="73" t="str">
        <f>_xlfn.XLOOKUP(B15,Countries_WB!$C$2:$C$219,Countries_WB!$D$2:$D$219,"No Data",0)</f>
        <v>Europe &amp; Central Asia</v>
      </c>
      <c r="BQ15" s="73" t="str">
        <f>_xlfn.XLOOKUP(B15,Countries_WB!$C$2:$C$219,Countries_WB!$E$2:$E$219,"No Data",0)</f>
        <v>Upper middle income</v>
      </c>
    </row>
    <row r="16" spans="1:69" x14ac:dyDescent="0.2">
      <c r="A16" s="118" t="s">
        <v>36</v>
      </c>
      <c r="B16" s="118" t="s">
        <v>34</v>
      </c>
      <c r="C16" s="118" t="s">
        <v>2382</v>
      </c>
      <c r="D16" s="118" t="s">
        <v>2383</v>
      </c>
      <c r="E16" s="118"/>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22"/>
      <c r="BO16" s="124">
        <f>BN16</f>
        <v>0</v>
      </c>
      <c r="BP16" s="73" t="str">
        <f>_xlfn.XLOOKUP(B16,Countries_WB!$C$2:$C$219,Countries_WB!$D$2:$D$219,"No Data",0)</f>
        <v>East Asia &amp; Pacific</v>
      </c>
      <c r="BQ16" s="73" t="str">
        <f>_xlfn.XLOOKUP(B16,Countries_WB!$C$2:$C$219,Countries_WB!$E$2:$E$219,"No Data",0)</f>
        <v>High income</v>
      </c>
    </row>
    <row r="17" spans="1:69" x14ac:dyDescent="0.2">
      <c r="A17" s="118" t="s">
        <v>38</v>
      </c>
      <c r="B17" s="118" t="s">
        <v>37</v>
      </c>
      <c r="C17" s="118" t="s">
        <v>2382</v>
      </c>
      <c r="D17" s="118" t="s">
        <v>2383</v>
      </c>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v>0.65207960389527031</v>
      </c>
      <c r="AJ17" s="118">
        <v>0.64718902860110372</v>
      </c>
      <c r="AK17" s="118">
        <v>0.64834312962617779</v>
      </c>
      <c r="AL17" s="118">
        <v>0.64481480639881472</v>
      </c>
      <c r="AM17" s="118">
        <v>0.65181732843945173</v>
      </c>
      <c r="AN17" s="118">
        <v>0.65377387912463691</v>
      </c>
      <c r="AO17" s="118">
        <v>0.66113280393689999</v>
      </c>
      <c r="AP17" s="118">
        <v>0.66180129885789618</v>
      </c>
      <c r="AQ17" s="118">
        <v>0.66824339034296287</v>
      </c>
      <c r="AR17" s="118">
        <v>0.66886928372060739</v>
      </c>
      <c r="AS17" s="118">
        <v>0.64623767824609257</v>
      </c>
      <c r="AT17" s="118">
        <v>0.6413689849611518</v>
      </c>
      <c r="AU17" s="118">
        <v>0.63595851437315176</v>
      </c>
      <c r="AV17" s="118">
        <v>0.61825632457897028</v>
      </c>
      <c r="AW17" s="118">
        <v>0.61136300880252958</v>
      </c>
      <c r="AX17" s="118">
        <v>0.61922212466568149</v>
      </c>
      <c r="AY17" s="118">
        <v>0.60313627228934441</v>
      </c>
      <c r="AZ17" s="118">
        <v>0.60919452196461477</v>
      </c>
      <c r="BA17" s="118">
        <v>0.62391503529843695</v>
      </c>
      <c r="BB17" s="118">
        <v>0.63132942130354441</v>
      </c>
      <c r="BC17" s="118">
        <v>0.63302353589434068</v>
      </c>
      <c r="BD17" s="118">
        <v>0.62643580966525558</v>
      </c>
      <c r="BE17" s="118">
        <v>0.67724863688151105</v>
      </c>
      <c r="BF17" s="118">
        <v>0.68682025980066297</v>
      </c>
      <c r="BG17" s="118">
        <v>0.7091537228337037</v>
      </c>
      <c r="BH17" s="118">
        <v>0.75538564611364434</v>
      </c>
      <c r="BI17" s="118">
        <v>0.76297892464531858</v>
      </c>
      <c r="BJ17" s="118">
        <v>0.77537077444571112</v>
      </c>
      <c r="BK17" s="118">
        <v>0.76822486148740743</v>
      </c>
      <c r="BL17" s="118">
        <v>0.7601083747868036</v>
      </c>
      <c r="BM17" s="118">
        <v>0.75632045355948885</v>
      </c>
      <c r="BN17" s="122">
        <v>0.75936742896250353</v>
      </c>
      <c r="BO17" s="122">
        <v>0.75552332122580357</v>
      </c>
      <c r="BP17" s="73" t="str">
        <f>_xlfn.XLOOKUP(B17,Countries_WB!$C$2:$C$219,Countries_WB!$D$2:$D$219,"No Data",0)</f>
        <v>Latin America &amp; Caribbean</v>
      </c>
      <c r="BQ17" s="73" t="str">
        <f>_xlfn.XLOOKUP(B17,Countries_WB!$C$2:$C$219,Countries_WB!$E$2:$E$219,"No Data",0)</f>
        <v>High income</v>
      </c>
    </row>
    <row r="18" spans="1:69" x14ac:dyDescent="0.2">
      <c r="A18" s="118" t="s">
        <v>40</v>
      </c>
      <c r="B18" s="118" t="s">
        <v>39</v>
      </c>
      <c r="C18" s="118" t="s">
        <v>2382</v>
      </c>
      <c r="D18" s="118" t="s">
        <v>2383</v>
      </c>
      <c r="E18" s="118"/>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v>1.0499433249224903</v>
      </c>
      <c r="AJ18" s="118">
        <v>1.0574168387460845</v>
      </c>
      <c r="AK18" s="118">
        <v>1.0202815047012301</v>
      </c>
      <c r="AL18" s="118">
        <v>0.92108628442945484</v>
      </c>
      <c r="AM18" s="118">
        <v>0.89880664130058807</v>
      </c>
      <c r="AN18" s="118">
        <v>0.97193050193050201</v>
      </c>
      <c r="AO18" s="118">
        <v>0.9950113846651103</v>
      </c>
      <c r="AP18" s="118">
        <v>1.0225582680258756</v>
      </c>
      <c r="AQ18" s="118">
        <v>0.88107712134572347</v>
      </c>
      <c r="AR18" s="118">
        <v>0.81272715879182855</v>
      </c>
      <c r="AS18" s="118">
        <v>0.82400315513676858</v>
      </c>
      <c r="AT18" s="118">
        <v>0.71243027537804515</v>
      </c>
      <c r="AU18" s="118">
        <v>0.69928009974691774</v>
      </c>
      <c r="AV18" s="118">
        <v>0.78740710541642389</v>
      </c>
      <c r="AW18" s="118">
        <v>0.97081448285673644</v>
      </c>
      <c r="AX18" s="118">
        <v>1.0436844340704157</v>
      </c>
      <c r="AY18" s="118">
        <v>1.0501910005855055</v>
      </c>
      <c r="AZ18" s="118">
        <v>1.1199811572583811</v>
      </c>
      <c r="BA18" s="118">
        <v>1.3242022500478983</v>
      </c>
      <c r="BB18" s="118">
        <v>1.0621191639498275</v>
      </c>
      <c r="BC18" s="118">
        <v>1.3243821234167739</v>
      </c>
      <c r="BD18" s="118">
        <v>1.4898029406574036</v>
      </c>
      <c r="BE18" s="118">
        <v>1.5881370893064484</v>
      </c>
      <c r="BF18" s="118">
        <v>1.4846383258560567</v>
      </c>
      <c r="BG18" s="118">
        <v>1.3334554337917148</v>
      </c>
      <c r="BH18" s="118">
        <v>1.2261028295301477</v>
      </c>
      <c r="BI18" s="118">
        <v>1.0556047309298222</v>
      </c>
      <c r="BJ18" s="118">
        <v>1.1143362225847298</v>
      </c>
      <c r="BK18" s="118">
        <v>1.1397412643785074</v>
      </c>
      <c r="BL18" s="118">
        <v>1.0584111531251765</v>
      </c>
      <c r="BM18" s="118">
        <v>0.97466534294262253</v>
      </c>
      <c r="BN18" s="122">
        <v>1.0803877095447392</v>
      </c>
      <c r="BO18" s="122">
        <v>1.0297977133826683</v>
      </c>
      <c r="BP18" s="73" t="str">
        <f>_xlfn.XLOOKUP(B18,Countries_WB!$C$2:$C$219,Countries_WB!$D$2:$D$219,"No Data",0)</f>
        <v>East Asia &amp; Pacific</v>
      </c>
      <c r="BQ18" s="73" t="str">
        <f>_xlfn.XLOOKUP(B18,Countries_WB!$C$2:$C$219,Countries_WB!$E$2:$E$219,"No Data",0)</f>
        <v>High income</v>
      </c>
    </row>
    <row r="19" spans="1:69" x14ac:dyDescent="0.2">
      <c r="A19" s="118" t="s">
        <v>42</v>
      </c>
      <c r="B19" s="118" t="s">
        <v>41</v>
      </c>
      <c r="C19" s="118" t="s">
        <v>2382</v>
      </c>
      <c r="D19" s="118" t="s">
        <v>2383</v>
      </c>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v>1.113382548711122</v>
      </c>
      <c r="AJ19" s="118">
        <v>1.0869805539186799</v>
      </c>
      <c r="AK19" s="118">
        <v>1.1684522915101427</v>
      </c>
      <c r="AL19" s="118">
        <v>1.1080693245001774</v>
      </c>
      <c r="AM19" s="118">
        <v>1.1326623298397784</v>
      </c>
      <c r="AN19" s="118">
        <v>1.2796738091988535</v>
      </c>
      <c r="AO19" s="118">
        <v>1.2136937873667792</v>
      </c>
      <c r="AP19" s="118">
        <v>1.0502942834592399</v>
      </c>
      <c r="AQ19" s="118">
        <v>1.0257247665629168</v>
      </c>
      <c r="AR19" s="118">
        <v>0.98467725485173963</v>
      </c>
      <c r="AS19" s="118">
        <v>0.8381275895450998</v>
      </c>
      <c r="AT19" s="118">
        <v>0.82665799327126088</v>
      </c>
      <c r="AU19" s="118">
        <v>0.85082440147490346</v>
      </c>
      <c r="AV19" s="118">
        <v>1.0046095609635273</v>
      </c>
      <c r="AW19" s="118">
        <v>1.0922370388459488</v>
      </c>
      <c r="AX19" s="118">
        <v>1.0972117307268479</v>
      </c>
      <c r="AY19" s="118">
        <v>1.0799154361411749</v>
      </c>
      <c r="AZ19" s="118">
        <v>1.1896695010239253</v>
      </c>
      <c r="BA19" s="118">
        <v>1.2566487706312497</v>
      </c>
      <c r="BB19" s="118">
        <v>1.1768100093316398</v>
      </c>
      <c r="BC19" s="118">
        <v>1.1165623253166688</v>
      </c>
      <c r="BD19" s="118">
        <v>1.157235406439691</v>
      </c>
      <c r="BE19" s="118">
        <v>1.0453657332937503</v>
      </c>
      <c r="BF19" s="118">
        <v>1.0586176548160815</v>
      </c>
      <c r="BG19" s="118">
        <v>1.0612024410074472</v>
      </c>
      <c r="BH19" s="118">
        <v>0.88629332069882771</v>
      </c>
      <c r="BI19" s="118">
        <v>0.85998734236225893</v>
      </c>
      <c r="BJ19" s="118">
        <v>0.87551307889529562</v>
      </c>
      <c r="BK19" s="118">
        <v>0.90390612466745024</v>
      </c>
      <c r="BL19" s="118">
        <v>0.8386408953254888</v>
      </c>
      <c r="BM19" s="118">
        <v>0.85243352026615016</v>
      </c>
      <c r="BN19" s="122">
        <v>0.89451595843409415</v>
      </c>
      <c r="BO19" s="122">
        <v>0.76736286089883565</v>
      </c>
      <c r="BP19" s="73" t="str">
        <f>_xlfn.XLOOKUP(B19,Countries_WB!$C$2:$C$219,Countries_WB!$D$2:$D$219,"No Data",0)</f>
        <v>Europe &amp; Central Asia</v>
      </c>
      <c r="BQ19" s="73" t="str">
        <f>_xlfn.XLOOKUP(B19,Countries_WB!$C$2:$C$219,Countries_WB!$E$2:$E$219,"No Data",0)</f>
        <v>High income</v>
      </c>
    </row>
    <row r="20" spans="1:69" x14ac:dyDescent="0.2">
      <c r="A20" s="118" t="s">
        <v>44</v>
      </c>
      <c r="B20" s="118" t="s">
        <v>43</v>
      </c>
      <c r="C20" s="118" t="s">
        <v>2382</v>
      </c>
      <c r="D20" s="118" t="s">
        <v>2383</v>
      </c>
      <c r="E20" s="118"/>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v>0.23570657229113667</v>
      </c>
      <c r="AJ20" s="118">
        <v>0.13810040109819099</v>
      </c>
      <c r="AK20" s="118">
        <v>1.4515373169935699E-2</v>
      </c>
      <c r="AL20" s="118">
        <v>6.511921968349238E-2</v>
      </c>
      <c r="AM20" s="118">
        <v>6.0325485325292229E-2</v>
      </c>
      <c r="AN20" s="118">
        <v>0.13572630391509774</v>
      </c>
      <c r="AO20" s="118">
        <v>0.172897383157642</v>
      </c>
      <c r="AP20" s="118">
        <v>0.20039265789533983</v>
      </c>
      <c r="AQ20" s="118">
        <v>0.20215270871247218</v>
      </c>
      <c r="AR20" s="118">
        <v>0.19123887397666353</v>
      </c>
      <c r="AS20" s="118">
        <v>0.19372025768691964</v>
      </c>
      <c r="AT20" s="118">
        <v>0.186607945633082</v>
      </c>
      <c r="AU20" s="118">
        <v>0.18344225929897837</v>
      </c>
      <c r="AV20" s="118">
        <v>0.19045942547865086</v>
      </c>
      <c r="AW20" s="118">
        <v>0.20252753991737932</v>
      </c>
      <c r="AX20" s="118">
        <v>0.23416439612033899</v>
      </c>
      <c r="AY20" s="118">
        <v>0.26753479604284203</v>
      </c>
      <c r="AZ20" s="118">
        <v>0.32825212501107764</v>
      </c>
      <c r="BA20" s="118">
        <v>0.42982357753362255</v>
      </c>
      <c r="BB20" s="118">
        <v>0.35429349856936887</v>
      </c>
      <c r="BC20" s="118">
        <v>0.39809413729305504</v>
      </c>
      <c r="BD20" s="118">
        <v>0.48564845386255423</v>
      </c>
      <c r="BE20" s="118">
        <v>0.46973288268248636</v>
      </c>
      <c r="BF20" s="118">
        <v>0.45816337971527937</v>
      </c>
      <c r="BG20" s="118">
        <v>0.45235584453628053</v>
      </c>
      <c r="BH20" s="118">
        <v>0.3682123407501669</v>
      </c>
      <c r="BI20" s="118">
        <v>0.27003542459158925</v>
      </c>
      <c r="BJ20" s="118">
        <v>0.29368165376490551</v>
      </c>
      <c r="BK20" s="118">
        <v>0.3257321922021098</v>
      </c>
      <c r="BL20" s="118">
        <v>0.3192227890826641</v>
      </c>
      <c r="BM20" s="118">
        <v>0.29180537709862236</v>
      </c>
      <c r="BN20" s="122">
        <v>0.33954756051616763</v>
      </c>
      <c r="BO20" s="122">
        <v>0.43537182810339825</v>
      </c>
      <c r="BP20" s="73" t="str">
        <f>_xlfn.XLOOKUP(B20,Countries_WB!$C$2:$C$219,Countries_WB!$D$2:$D$219,"No Data",0)</f>
        <v>Europe &amp; Central Asia</v>
      </c>
      <c r="BQ20" s="73" t="str">
        <f>_xlfn.XLOOKUP(B20,Countries_WB!$C$2:$C$219,Countries_WB!$E$2:$E$219,"No Data",0)</f>
        <v>Upper middle income</v>
      </c>
    </row>
    <row r="21" spans="1:69" x14ac:dyDescent="0.2">
      <c r="A21" s="118" t="s">
        <v>46</v>
      </c>
      <c r="B21" s="118" t="s">
        <v>45</v>
      </c>
      <c r="C21" s="118" t="s">
        <v>2382</v>
      </c>
      <c r="D21" s="118" t="s">
        <v>2383</v>
      </c>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v>0.41590997978470234</v>
      </c>
      <c r="AJ21" s="118">
        <v>0.39510547834573118</v>
      </c>
      <c r="AK21" s="118">
        <v>0.35480279690804689</v>
      </c>
      <c r="AL21" s="118">
        <v>0.32036670075927798</v>
      </c>
      <c r="AM21" s="118">
        <v>0.32143400033004277</v>
      </c>
      <c r="AN21" s="118">
        <v>0.36978037480647907</v>
      </c>
      <c r="AO21" s="118">
        <v>0.34286791490822133</v>
      </c>
      <c r="AP21" s="118">
        <v>0.38343538162437063</v>
      </c>
      <c r="AQ21" s="118">
        <v>0.33253466488267097</v>
      </c>
      <c r="AR21" s="118">
        <v>0.29949862752207396</v>
      </c>
      <c r="AS21" s="118">
        <v>0.25919965967040259</v>
      </c>
      <c r="AT21" s="118">
        <v>0.25018251426741495</v>
      </c>
      <c r="AU21" s="118">
        <v>0.2220292654446254</v>
      </c>
      <c r="AV21" s="118">
        <v>0.20954952892503007</v>
      </c>
      <c r="AW21" s="118">
        <v>0.22706292652540713</v>
      </c>
      <c r="AX21" s="118">
        <v>0.26631734097953091</v>
      </c>
      <c r="AY21" s="118">
        <v>0.27935935887317526</v>
      </c>
      <c r="AZ21" s="118">
        <v>0.28003390742624029</v>
      </c>
      <c r="BA21" s="118">
        <v>0.31141556853712804</v>
      </c>
      <c r="BB21" s="118">
        <v>0.32943442035510345</v>
      </c>
      <c r="BC21" s="118">
        <v>0.35322866537972064</v>
      </c>
      <c r="BD21" s="118">
        <v>0.36596533498806366</v>
      </c>
      <c r="BE21" s="118">
        <v>0.36537325704752449</v>
      </c>
      <c r="BF21" s="118">
        <v>0.34680359805799588</v>
      </c>
      <c r="BG21" s="118">
        <v>0.35372362162801269</v>
      </c>
      <c r="BH21" s="118">
        <v>0.3630381855315219</v>
      </c>
      <c r="BI21" s="118">
        <v>0.31638869103604988</v>
      </c>
      <c r="BJ21" s="118">
        <v>0.32518573416193991</v>
      </c>
      <c r="BK21" s="118">
        <v>0.3060480224063033</v>
      </c>
      <c r="BL21" s="118">
        <v>0.28526399403854741</v>
      </c>
      <c r="BM21" s="118">
        <v>0.2886410467012257</v>
      </c>
      <c r="BN21" s="122">
        <v>0.28067749258140201</v>
      </c>
      <c r="BO21" s="122">
        <v>0.30966647175448681</v>
      </c>
      <c r="BP21" s="73" t="str">
        <f>_xlfn.XLOOKUP(B21,Countries_WB!$C$2:$C$219,Countries_WB!$D$2:$D$219,"No Data",0)</f>
        <v>Sub-Saharan Africa</v>
      </c>
      <c r="BQ21" s="73" t="str">
        <f>_xlfn.XLOOKUP(B21,Countries_WB!$C$2:$C$219,Countries_WB!$E$2:$E$219,"No Data",0)</f>
        <v>Low income</v>
      </c>
    </row>
    <row r="22" spans="1:69" x14ac:dyDescent="0.2">
      <c r="A22" s="118" t="s">
        <v>48</v>
      </c>
      <c r="B22" s="118" t="s">
        <v>47</v>
      </c>
      <c r="C22" s="118" t="s">
        <v>2382</v>
      </c>
      <c r="D22" s="118" t="s">
        <v>2383</v>
      </c>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v>1.1022935779816512</v>
      </c>
      <c r="AJ22" s="118">
        <v>1.0734542232722977</v>
      </c>
      <c r="AK22" s="118">
        <v>1.1528946047678796</v>
      </c>
      <c r="AL22" s="118">
        <v>1.0884130130597014</v>
      </c>
      <c r="AM22" s="118">
        <v>1.1249674463467567</v>
      </c>
      <c r="AN22" s="118">
        <v>1.2657922824302135</v>
      </c>
      <c r="AO22" s="118">
        <v>1.2086136807817589</v>
      </c>
      <c r="AP22" s="118">
        <v>1.0458750563824988</v>
      </c>
      <c r="AQ22" s="118">
        <v>1.0397610580128918</v>
      </c>
      <c r="AR22" s="118">
        <v>0.99260876317683611</v>
      </c>
      <c r="AS22" s="118">
        <v>0.83119587736470757</v>
      </c>
      <c r="AT22" s="118">
        <v>0.7993117369063002</v>
      </c>
      <c r="AU22" s="118">
        <v>0.82576953447058965</v>
      </c>
      <c r="AV22" s="118">
        <v>0.99097342243607633</v>
      </c>
      <c r="AW22" s="118">
        <v>1.1049845497864894</v>
      </c>
      <c r="AX22" s="118">
        <v>1.1094647758194547</v>
      </c>
      <c r="AY22" s="118">
        <v>1.0978014413823514</v>
      </c>
      <c r="AZ22" s="118">
        <v>1.2044610705011805</v>
      </c>
      <c r="BA22" s="118">
        <v>1.2750567460781248</v>
      </c>
      <c r="BB22" s="118">
        <v>1.1857059316183585</v>
      </c>
      <c r="BC22" s="118">
        <v>1.1091144490833356</v>
      </c>
      <c r="BD22" s="118">
        <v>1.157982886410508</v>
      </c>
      <c r="BE22" s="118">
        <v>1.0562723043292972</v>
      </c>
      <c r="BF22" s="118">
        <v>1.070683607202356</v>
      </c>
      <c r="BG22" s="118">
        <v>1.0630849266188198</v>
      </c>
      <c r="BH22" s="118">
        <v>0.88760809347421832</v>
      </c>
      <c r="BI22" s="118">
        <v>0.864503507062648</v>
      </c>
      <c r="BJ22" s="118">
        <v>0.87621912963058979</v>
      </c>
      <c r="BK22" s="118">
        <v>0.90509180299529346</v>
      </c>
      <c r="BL22" s="118">
        <v>0.83580078849411621</v>
      </c>
      <c r="BM22" s="118">
        <v>0.83412069005136413</v>
      </c>
      <c r="BN22" s="122">
        <v>0.87130822806975339</v>
      </c>
      <c r="BO22" s="122">
        <v>0.76249251094747372</v>
      </c>
      <c r="BP22" s="73" t="str">
        <f>_xlfn.XLOOKUP(B22,Countries_WB!$C$2:$C$219,Countries_WB!$D$2:$D$219,"No Data",0)</f>
        <v>Europe &amp; Central Asia</v>
      </c>
      <c r="BQ22" s="73" t="str">
        <f>_xlfn.XLOOKUP(B22,Countries_WB!$C$2:$C$219,Countries_WB!$E$2:$E$219,"No Data",0)</f>
        <v>High income</v>
      </c>
    </row>
    <row r="23" spans="1:69" x14ac:dyDescent="0.2">
      <c r="A23" s="118" t="s">
        <v>50</v>
      </c>
      <c r="B23" s="118" t="s">
        <v>49</v>
      </c>
      <c r="C23" s="118" t="s">
        <v>2382</v>
      </c>
      <c r="D23" s="118" t="s">
        <v>2383</v>
      </c>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v>0.43251856268425354</v>
      </c>
      <c r="AJ23" s="118">
        <v>0.40682924912240986</v>
      </c>
      <c r="AK23" s="118">
        <v>0.32971804166962565</v>
      </c>
      <c r="AL23" s="118">
        <v>0.40830151598873876</v>
      </c>
      <c r="AM23" s="118">
        <v>0.27219586779877847</v>
      </c>
      <c r="AN23" s="118">
        <v>0.34132307497176406</v>
      </c>
      <c r="AO23" s="118">
        <v>0.34964930351159312</v>
      </c>
      <c r="AP23" s="118">
        <v>0.31230095218011888</v>
      </c>
      <c r="AQ23" s="118">
        <v>0.32152079702185488</v>
      </c>
      <c r="AR23" s="118">
        <v>0.32986914590511052</v>
      </c>
      <c r="AS23" s="118">
        <v>0.29166967646855085</v>
      </c>
      <c r="AT23" s="118">
        <v>0.28205099591258137</v>
      </c>
      <c r="AU23" s="118">
        <v>0.30363091713454238</v>
      </c>
      <c r="AV23" s="118">
        <v>0.36709997604835204</v>
      </c>
      <c r="AW23" s="118">
        <v>0.39616121262809662</v>
      </c>
      <c r="AX23" s="118">
        <v>0.40066919387275984</v>
      </c>
      <c r="AY23" s="118">
        <v>0.40048715886160835</v>
      </c>
      <c r="AZ23" s="118">
        <v>0.42728708485059347</v>
      </c>
      <c r="BA23" s="118">
        <v>0.478871019852117</v>
      </c>
      <c r="BB23" s="118">
        <v>0.46270246116540098</v>
      </c>
      <c r="BC23" s="118">
        <v>0.43839616413894877</v>
      </c>
      <c r="BD23" s="118">
        <v>0.46776492562380645</v>
      </c>
      <c r="BE23" s="118">
        <v>0.45833178192176705</v>
      </c>
      <c r="BF23" s="118">
        <v>0.4686725953610566</v>
      </c>
      <c r="BG23" s="118">
        <v>0.45577902657058678</v>
      </c>
      <c r="BH23" s="118">
        <v>0.37300326772316716</v>
      </c>
      <c r="BI23" s="118">
        <v>0.36184920115110036</v>
      </c>
      <c r="BJ23" s="118">
        <v>0.3733248696420513</v>
      </c>
      <c r="BK23" s="118">
        <v>0.38366221431097991</v>
      </c>
      <c r="BL23" s="118">
        <v>0.35585919349523187</v>
      </c>
      <c r="BM23" s="118">
        <v>0.3687200910768122</v>
      </c>
      <c r="BN23" s="122">
        <v>0.37130682500485795</v>
      </c>
      <c r="BO23" s="122">
        <v>0.32110080782850431</v>
      </c>
      <c r="BP23" s="73" t="str">
        <f>_xlfn.XLOOKUP(B23,Countries_WB!$C$2:$C$219,Countries_WB!$D$2:$D$219,"No Data",0)</f>
        <v>Sub-Saharan Africa</v>
      </c>
      <c r="BQ23" s="73" t="str">
        <f>_xlfn.XLOOKUP(B23,Countries_WB!$C$2:$C$219,Countries_WB!$E$2:$E$219,"No Data",0)</f>
        <v>Lower middle income</v>
      </c>
    </row>
    <row r="24" spans="1:69" x14ac:dyDescent="0.2">
      <c r="A24" s="118" t="s">
        <v>52</v>
      </c>
      <c r="B24" s="118" t="s">
        <v>51</v>
      </c>
      <c r="C24" s="118" t="s">
        <v>2382</v>
      </c>
      <c r="D24" s="118" t="s">
        <v>2383</v>
      </c>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v>0.5972807187764031</v>
      </c>
      <c r="AJ24" s="118">
        <v>0.53546277914216212</v>
      </c>
      <c r="AK24" s="118">
        <v>0.55924410951121606</v>
      </c>
      <c r="AL24" s="118">
        <v>0.50329717434144083</v>
      </c>
      <c r="AM24" s="118">
        <v>0.28811314305957886</v>
      </c>
      <c r="AN24" s="118">
        <v>0.33513626561666249</v>
      </c>
      <c r="AO24" s="118">
        <v>0.32224996684333995</v>
      </c>
      <c r="AP24" s="118">
        <v>0.28196636132565989</v>
      </c>
      <c r="AQ24" s="118">
        <v>0.29776287791643985</v>
      </c>
      <c r="AR24" s="118">
        <v>0.33039576312375957</v>
      </c>
      <c r="AS24" s="118">
        <v>0.27768596132915585</v>
      </c>
      <c r="AT24" s="118">
        <v>0.27377223680042234</v>
      </c>
      <c r="AU24" s="118">
        <v>0.29330361921606118</v>
      </c>
      <c r="AV24" s="118">
        <v>0.34918788140439855</v>
      </c>
      <c r="AW24" s="118">
        <v>0.37429174572341672</v>
      </c>
      <c r="AX24" s="118">
        <v>0.37653902571981773</v>
      </c>
      <c r="AY24" s="118">
        <v>0.36620381689944098</v>
      </c>
      <c r="AZ24" s="118">
        <v>0.39889111929429721</v>
      </c>
      <c r="BA24" s="118">
        <v>0.45849529637580905</v>
      </c>
      <c r="BB24" s="118">
        <v>0.44243495657308179</v>
      </c>
      <c r="BC24" s="118">
        <v>0.43123852648766975</v>
      </c>
      <c r="BD24" s="118">
        <v>0.47345668910021182</v>
      </c>
      <c r="BE24" s="118">
        <v>0.46807499029441485</v>
      </c>
      <c r="BF24" s="118">
        <v>0.4678668355301096</v>
      </c>
      <c r="BG24" s="118">
        <v>0.46850125290165312</v>
      </c>
      <c r="BH24" s="118">
        <v>0.38127784824762723</v>
      </c>
      <c r="BI24" s="118">
        <v>0.36313642723587086</v>
      </c>
      <c r="BJ24" s="118">
        <v>0.35951911718659607</v>
      </c>
      <c r="BK24" s="118">
        <v>0.37095515228360676</v>
      </c>
      <c r="BL24" s="118">
        <v>0.34856747301921087</v>
      </c>
      <c r="BM24" s="118">
        <v>0.37322026564198346</v>
      </c>
      <c r="BN24" s="122">
        <v>0.37013605003872874</v>
      </c>
      <c r="BO24" s="122">
        <v>0.32551306455076845</v>
      </c>
      <c r="BP24" s="73" t="str">
        <f>_xlfn.XLOOKUP(B24,Countries_WB!$C$2:$C$219,Countries_WB!$D$2:$D$219,"No Data",0)</f>
        <v>Sub-Saharan Africa</v>
      </c>
      <c r="BQ24" s="73" t="str">
        <f>_xlfn.XLOOKUP(B24,Countries_WB!$C$2:$C$219,Countries_WB!$E$2:$E$219,"No Data",0)</f>
        <v>Low income</v>
      </c>
    </row>
    <row r="25" spans="1:69" x14ac:dyDescent="0.2">
      <c r="A25" s="118" t="s">
        <v>54</v>
      </c>
      <c r="B25" s="118" t="s">
        <v>53</v>
      </c>
      <c r="C25" s="118" t="s">
        <v>2382</v>
      </c>
      <c r="D25" s="118" t="s">
        <v>2383</v>
      </c>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v>0.41206133484628965</v>
      </c>
      <c r="AJ25" s="118">
        <v>0.37734704633613164</v>
      </c>
      <c r="AK25" s="118">
        <v>0.35838809595876658</v>
      </c>
      <c r="AL25" s="118">
        <v>0.34970662874909531</v>
      </c>
      <c r="AM25" s="118">
        <v>0.33555764332935406</v>
      </c>
      <c r="AN25" s="118">
        <v>0.35127282799616166</v>
      </c>
      <c r="AO25" s="118">
        <v>0.35341008064330809</v>
      </c>
      <c r="AP25" s="118">
        <v>0.34541995281686882</v>
      </c>
      <c r="AQ25" s="118">
        <v>0.3364770777749736</v>
      </c>
      <c r="AR25" s="118">
        <v>0.3251527186464892</v>
      </c>
      <c r="AS25" s="118">
        <v>0.31432914633910158</v>
      </c>
      <c r="AT25" s="118">
        <v>0.29595669792283175</v>
      </c>
      <c r="AU25" s="118">
        <v>0.2844661655441581</v>
      </c>
      <c r="AV25" s="118">
        <v>0.29278829499634024</v>
      </c>
      <c r="AW25" s="118">
        <v>0.29322985307199084</v>
      </c>
      <c r="AX25" s="118">
        <v>0.28463782416766181</v>
      </c>
      <c r="AY25" s="118">
        <v>0.26770493057144279</v>
      </c>
      <c r="AZ25" s="118">
        <v>0.26989308021258906</v>
      </c>
      <c r="BA25" s="118">
        <v>0.28750447134532425</v>
      </c>
      <c r="BB25" s="118">
        <v>0.30414446386919336</v>
      </c>
      <c r="BC25" s="118">
        <v>0.32023192237008496</v>
      </c>
      <c r="BD25" s="118">
        <v>0.32881232985630793</v>
      </c>
      <c r="BE25" s="118">
        <v>0.30062259702030247</v>
      </c>
      <c r="BF25" s="118">
        <v>0.31233805042113139</v>
      </c>
      <c r="BG25" s="118">
        <v>0.33220160513393565</v>
      </c>
      <c r="BH25" s="118">
        <v>0.35113227062933094</v>
      </c>
      <c r="BI25" s="118">
        <v>0.36414154421729983</v>
      </c>
      <c r="BJ25" s="118">
        <v>0.37584233932864702</v>
      </c>
      <c r="BK25" s="118">
        <v>0.37414762214656622</v>
      </c>
      <c r="BL25" s="118">
        <v>0.37235467679014456</v>
      </c>
      <c r="BM25" s="118">
        <v>0.37823362223284851</v>
      </c>
      <c r="BN25" s="122">
        <v>0.37683449628781751</v>
      </c>
      <c r="BO25" s="122">
        <v>0.36340505303103798</v>
      </c>
      <c r="BP25" s="73" t="str">
        <f>_xlfn.XLOOKUP(B25,Countries_WB!$C$2:$C$219,Countries_WB!$D$2:$D$219,"No Data",0)</f>
        <v>South Asia</v>
      </c>
      <c r="BQ25" s="73" t="str">
        <f>_xlfn.XLOOKUP(B25,Countries_WB!$C$2:$C$219,Countries_WB!$E$2:$E$219,"No Data",0)</f>
        <v>Lower middle income</v>
      </c>
    </row>
    <row r="26" spans="1:69" x14ac:dyDescent="0.2">
      <c r="A26" s="118" t="s">
        <v>56</v>
      </c>
      <c r="B26" s="118" t="s">
        <v>55</v>
      </c>
      <c r="C26" s="118" t="s">
        <v>2382</v>
      </c>
      <c r="D26" s="118" t="s">
        <v>2383</v>
      </c>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v>0.31340214453403814</v>
      </c>
      <c r="AJ26" s="118">
        <v>0.17562752195480566</v>
      </c>
      <c r="AK26" s="118">
        <v>0.17514640255540256</v>
      </c>
      <c r="AL26" s="118">
        <v>0.18174099357810211</v>
      </c>
      <c r="AM26" s="118">
        <v>0.15645761572477915</v>
      </c>
      <c r="AN26" s="118">
        <v>0.29176416209707018</v>
      </c>
      <c r="AO26" s="118">
        <v>0.21465819023437652</v>
      </c>
      <c r="AP26" s="118">
        <v>0.23674578051240014</v>
      </c>
      <c r="AQ26" s="118">
        <v>0.2946691639736076</v>
      </c>
      <c r="AR26" s="118">
        <v>0.28577446676227786</v>
      </c>
      <c r="AS26" s="118">
        <v>0.25242165961339769</v>
      </c>
      <c r="AT26" s="118">
        <v>0.25443762264090897</v>
      </c>
      <c r="AU26" s="118">
        <v>0.26879814424999576</v>
      </c>
      <c r="AV26" s="118">
        <v>0.32308065033675903</v>
      </c>
      <c r="AW26" s="118">
        <v>0.36838159432064194</v>
      </c>
      <c r="AX26" s="118">
        <v>0.37893939793656506</v>
      </c>
      <c r="AY26" s="118">
        <v>0.39654265207722222</v>
      </c>
      <c r="AZ26" s="118">
        <v>0.45931615781855278</v>
      </c>
      <c r="BA26" s="118">
        <v>0.50682300366223898</v>
      </c>
      <c r="BB26" s="118">
        <v>0.49276042972329614</v>
      </c>
      <c r="BC26" s="118">
        <v>0.45885426733347789</v>
      </c>
      <c r="BD26" s="118">
        <v>0.49895035843940783</v>
      </c>
      <c r="BE26" s="118">
        <v>0.45511599060163899</v>
      </c>
      <c r="BF26" s="118">
        <v>0.46174527583693831</v>
      </c>
      <c r="BG26" s="118">
        <v>0.44914285877724969</v>
      </c>
      <c r="BH26" s="118">
        <v>0.38501125838309058</v>
      </c>
      <c r="BI26" s="118">
        <v>0.37731127805573433</v>
      </c>
      <c r="BJ26" s="118">
        <v>0.39061711551314732</v>
      </c>
      <c r="BK26" s="118">
        <v>0.41065907191491158</v>
      </c>
      <c r="BL26" s="118">
        <v>0.39247851008045787</v>
      </c>
      <c r="BM26" s="118">
        <v>0.40436951506490104</v>
      </c>
      <c r="BN26" s="122">
        <v>0.43679234088628655</v>
      </c>
      <c r="BO26" s="122">
        <v>0.41288849992216275</v>
      </c>
      <c r="BP26" s="73" t="str">
        <f>_xlfn.XLOOKUP(B26,Countries_WB!$C$2:$C$219,Countries_WB!$D$2:$D$219,"No Data",0)</f>
        <v>Europe &amp; Central Asia</v>
      </c>
      <c r="BQ26" s="73" t="str">
        <f>_xlfn.XLOOKUP(B26,Countries_WB!$C$2:$C$219,Countries_WB!$E$2:$E$219,"No Data",0)</f>
        <v>Upper middle income</v>
      </c>
    </row>
    <row r="27" spans="1:69" x14ac:dyDescent="0.2">
      <c r="A27" s="118" t="s">
        <v>58</v>
      </c>
      <c r="B27" s="118" t="s">
        <v>57</v>
      </c>
      <c r="C27" s="118" t="s">
        <v>2382</v>
      </c>
      <c r="D27" s="118" t="s">
        <v>2383</v>
      </c>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v>0.3177002385053484</v>
      </c>
      <c r="AJ27" s="118">
        <v>0.30152267462934573</v>
      </c>
      <c r="AK27" s="118">
        <v>0.28438993536585638</v>
      </c>
      <c r="AL27" s="118">
        <v>0.26939914810793353</v>
      </c>
      <c r="AM27" s="118">
        <v>0.28310384353060108</v>
      </c>
      <c r="AN27" s="118">
        <v>0.28031366858191226</v>
      </c>
      <c r="AO27" s="118">
        <v>0.27581502259507445</v>
      </c>
      <c r="AP27" s="118">
        <v>0.27366565656295744</v>
      </c>
      <c r="AQ27" s="118">
        <v>0.2515209955341875</v>
      </c>
      <c r="AR27" s="118">
        <v>0.25461437495515188</v>
      </c>
      <c r="AS27" s="118">
        <v>0.32364416348608777</v>
      </c>
      <c r="AT27" s="118">
        <v>0.30586630854039093</v>
      </c>
      <c r="AU27" s="118">
        <v>0.31145552142247607</v>
      </c>
      <c r="AV27" s="118">
        <v>0.33170226020017285</v>
      </c>
      <c r="AW27" s="118">
        <v>0.35853538364334575</v>
      </c>
      <c r="AX27" s="118">
        <v>0.39538163089577394</v>
      </c>
      <c r="AY27" s="118">
        <v>0.41746186921031381</v>
      </c>
      <c r="AZ27" s="118">
        <v>0.44076561138316489</v>
      </c>
      <c r="BA27" s="118">
        <v>0.48162184410514625</v>
      </c>
      <c r="BB27" s="118">
        <v>0.41637143242414626</v>
      </c>
      <c r="BC27" s="118">
        <v>0.44204173465058511</v>
      </c>
      <c r="BD27" s="118">
        <v>0.47520877040447074</v>
      </c>
      <c r="BE27" s="118">
        <v>0.46678006331971278</v>
      </c>
      <c r="BF27" s="118">
        <v>0.48052392741467026</v>
      </c>
      <c r="BG27" s="118">
        <v>0.48901116911401066</v>
      </c>
      <c r="BH27" s="118">
        <v>0.49662526617658775</v>
      </c>
      <c r="BI27" s="118">
        <v>0.50500273070436963</v>
      </c>
      <c r="BJ27" s="118">
        <v>0.49765348592971276</v>
      </c>
      <c r="BK27" s="118">
        <v>0.50715908433981649</v>
      </c>
      <c r="BL27" s="118">
        <v>0.49863616772134045</v>
      </c>
      <c r="BM27" s="118">
        <v>0.46235026343269681</v>
      </c>
      <c r="BN27" s="122">
        <v>0.48905762530180319</v>
      </c>
      <c r="BO27" s="122">
        <v>0.49220931892291758</v>
      </c>
      <c r="BP27" s="73" t="str">
        <f>_xlfn.XLOOKUP(B27,Countries_WB!$C$2:$C$219,Countries_WB!$D$2:$D$219,"No Data",0)</f>
        <v>Middle East &amp; North Africa</v>
      </c>
      <c r="BQ27" s="73" t="str">
        <f>_xlfn.XLOOKUP(B27,Countries_WB!$C$2:$C$219,Countries_WB!$E$2:$E$219,"No Data",0)</f>
        <v>High income</v>
      </c>
    </row>
    <row r="28" spans="1:69" x14ac:dyDescent="0.2">
      <c r="A28" s="118" t="s">
        <v>60</v>
      </c>
      <c r="B28" s="118" t="s">
        <v>59</v>
      </c>
      <c r="C28" s="118" t="s">
        <v>2382</v>
      </c>
      <c r="D28" s="118" t="s">
        <v>2383</v>
      </c>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v>0.98157575435546096</v>
      </c>
      <c r="AJ28" s="118">
        <v>0.973740546556638</v>
      </c>
      <c r="AK28" s="118">
        <v>0.98922702402627305</v>
      </c>
      <c r="AL28" s="118">
        <v>0.95808900747848802</v>
      </c>
      <c r="AM28" s="118">
        <v>0.95853873914645105</v>
      </c>
      <c r="AN28" s="118">
        <v>0.94638562563237605</v>
      </c>
      <c r="AO28" s="118">
        <v>0.938516431659982</v>
      </c>
      <c r="AP28" s="118">
        <v>0.94039156943172697</v>
      </c>
      <c r="AQ28" s="118">
        <v>0.95828022797027701</v>
      </c>
      <c r="AR28" s="118">
        <v>0.99174805828287005</v>
      </c>
      <c r="AS28" s="118">
        <v>0.97872549852447499</v>
      </c>
      <c r="AT28" s="118">
        <v>0.96054133583546297</v>
      </c>
      <c r="AU28" s="118">
        <v>0.98325892976612295</v>
      </c>
      <c r="AV28" s="118">
        <v>0.97536459226530903</v>
      </c>
      <c r="AW28" s="118">
        <v>0.96121718425729696</v>
      </c>
      <c r="AX28" s="118">
        <v>0.97911314032632701</v>
      </c>
      <c r="AY28" s="118">
        <v>0.95767232769175803</v>
      </c>
      <c r="AZ28" s="118">
        <v>0.95996097996645502</v>
      </c>
      <c r="BA28" s="118">
        <v>0.95591721029823096</v>
      </c>
      <c r="BB28" s="118">
        <v>0.93998539165848505</v>
      </c>
      <c r="BC28" s="118">
        <v>0.92517663734131095</v>
      </c>
      <c r="BD28" s="118">
        <v>0.89856344461440996</v>
      </c>
      <c r="BE28" s="118">
        <v>0.91523545980453502</v>
      </c>
      <c r="BF28" s="118">
        <v>0.903084576129913</v>
      </c>
      <c r="BG28" s="118">
        <v>0.90426665544509899</v>
      </c>
      <c r="BH28" s="118">
        <v>0.93631327152252197</v>
      </c>
      <c r="BI28" s="118">
        <v>0.92412018775939897</v>
      </c>
      <c r="BJ28" s="118">
        <v>0.90140676498413097</v>
      </c>
      <c r="BK28" s="118">
        <v>0.88321199168290698</v>
      </c>
      <c r="BL28" s="118">
        <v>0.90213320396830998</v>
      </c>
      <c r="BM28" s="118">
        <v>0.86962946026529497</v>
      </c>
      <c r="BN28" s="122">
        <v>0.84071550028505204</v>
      </c>
      <c r="BO28" s="122">
        <v>0.76834800492814503</v>
      </c>
      <c r="BP28" s="73" t="str">
        <f>_xlfn.XLOOKUP(B28,Countries_WB!$C$2:$C$219,Countries_WB!$D$2:$D$219,"No Data",0)</f>
        <v>Latin America &amp; Caribbean</v>
      </c>
      <c r="BQ28" s="73" t="str">
        <f>_xlfn.XLOOKUP(B28,Countries_WB!$C$2:$C$219,Countries_WB!$E$2:$E$219,"No Data",0)</f>
        <v>High income</v>
      </c>
    </row>
    <row r="29" spans="1:69" x14ac:dyDescent="0.2">
      <c r="A29" s="118" t="s">
        <v>62</v>
      </c>
      <c r="B29" s="118" t="s">
        <v>61</v>
      </c>
      <c r="C29" s="118" t="s">
        <v>2382</v>
      </c>
      <c r="D29" s="118" t="s">
        <v>2383</v>
      </c>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v>0.4071441350379259</v>
      </c>
      <c r="AN29" s="118">
        <v>0.49067319660813274</v>
      </c>
      <c r="AO29" s="118">
        <v>0.38061960594989702</v>
      </c>
      <c r="AP29" s="118">
        <v>0.36694765741014884</v>
      </c>
      <c r="AQ29" s="118">
        <v>0.3519253427640362</v>
      </c>
      <c r="AR29" s="118">
        <v>0.36043875231992351</v>
      </c>
      <c r="AS29" s="118">
        <v>0.32275363990101369</v>
      </c>
      <c r="AT29" s="118">
        <v>0.32227640833334231</v>
      </c>
      <c r="AU29" s="118">
        <v>0.34440548012344752</v>
      </c>
      <c r="AV29" s="118">
        <v>0.41358776833587529</v>
      </c>
      <c r="AW29" s="118">
        <v>0.45352473529358855</v>
      </c>
      <c r="AX29" s="118">
        <v>0.4599880437466215</v>
      </c>
      <c r="AY29" s="118">
        <v>0.46089357830409305</v>
      </c>
      <c r="AZ29" s="118">
        <v>0.51154825742533849</v>
      </c>
      <c r="BA29" s="118">
        <v>0.5638569363104533</v>
      </c>
      <c r="BB29" s="118">
        <v>0.52217012617183789</v>
      </c>
      <c r="BC29" s="118">
        <v>0.49586182547533147</v>
      </c>
      <c r="BD29" s="118">
        <v>0.51044363729690734</v>
      </c>
      <c r="BE29" s="118">
        <v>0.46376488553246137</v>
      </c>
      <c r="BF29" s="118">
        <v>0.46580910156680999</v>
      </c>
      <c r="BG29" s="118">
        <v>0.46616337372979555</v>
      </c>
      <c r="BH29" s="118">
        <v>0.39358851828943991</v>
      </c>
      <c r="BI29" s="118">
        <v>0.38208179485226951</v>
      </c>
      <c r="BJ29" s="118">
        <v>0.39223145231692169</v>
      </c>
      <c r="BK29" s="118">
        <v>0.40702397631367937</v>
      </c>
      <c r="BL29" s="118">
        <v>0.37811971481646239</v>
      </c>
      <c r="BM29" s="118">
        <v>0.38402565402712507</v>
      </c>
      <c r="BN29" s="122">
        <v>0.41351095474889304</v>
      </c>
      <c r="BO29" s="122">
        <v>0.37861383105634516</v>
      </c>
      <c r="BP29" s="73" t="str">
        <f>_xlfn.XLOOKUP(B29,Countries_WB!$C$2:$C$219,Countries_WB!$D$2:$D$219,"No Data",0)</f>
        <v>Europe &amp; Central Asia</v>
      </c>
      <c r="BQ29" s="73" t="str">
        <f>_xlfn.XLOOKUP(B29,Countries_WB!$C$2:$C$219,Countries_WB!$E$2:$E$219,"No Data",0)</f>
        <v>Upper middle income</v>
      </c>
    </row>
    <row r="30" spans="1:69" x14ac:dyDescent="0.2">
      <c r="A30" s="118" t="s">
        <v>64</v>
      </c>
      <c r="B30" s="118" t="s">
        <v>63</v>
      </c>
      <c r="C30" s="118" t="s">
        <v>2382</v>
      </c>
      <c r="D30" s="118" t="s">
        <v>2383</v>
      </c>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v>0.182938457572101</v>
      </c>
      <c r="AL30" s="118">
        <v>0.34510882062875831</v>
      </c>
      <c r="AM30" s="118">
        <v>0.3485268307708958</v>
      </c>
      <c r="AN30" s="118">
        <v>0.35597793240814268</v>
      </c>
      <c r="AO30" s="118">
        <v>0.35919805612938616</v>
      </c>
      <c r="AP30" s="118">
        <v>0.30352194955076428</v>
      </c>
      <c r="AQ30" s="118">
        <v>0.2982587016608389</v>
      </c>
      <c r="AR30" s="118">
        <v>0.22682852655814961</v>
      </c>
      <c r="AS30" s="118">
        <v>0.21998165960318355</v>
      </c>
      <c r="AT30" s="118">
        <v>0.1992671660008597</v>
      </c>
      <c r="AU30" s="118">
        <v>0.22065184599058196</v>
      </c>
      <c r="AV30" s="118">
        <v>0.24688800210420617</v>
      </c>
      <c r="AW30" s="118">
        <v>0.28007141531120283</v>
      </c>
      <c r="AX30" s="118">
        <v>0.32404193006179954</v>
      </c>
      <c r="AY30" s="118">
        <v>0.34963330043665414</v>
      </c>
      <c r="AZ30" s="118">
        <v>0.3839837791319573</v>
      </c>
      <c r="BA30" s="118">
        <v>0.45875068999030849</v>
      </c>
      <c r="BB30" s="118">
        <v>0.38094450970062116</v>
      </c>
      <c r="BC30" s="118">
        <v>0.39283589158268734</v>
      </c>
      <c r="BD30" s="118">
        <v>0.39410613818873969</v>
      </c>
      <c r="BE30" s="118">
        <v>0.38404340263229136</v>
      </c>
      <c r="BF30" s="118">
        <v>0.42108034746740047</v>
      </c>
      <c r="BG30" s="118">
        <v>0.43883056174052976</v>
      </c>
      <c r="BH30" s="118">
        <v>0.32975057240515471</v>
      </c>
      <c r="BI30" s="118">
        <v>0.28335723068749924</v>
      </c>
      <c r="BJ30" s="118">
        <v>0.31518376318201796</v>
      </c>
      <c r="BK30" s="118">
        <v>0.3273162893311245</v>
      </c>
      <c r="BL30" s="118">
        <v>0.34008479484868032</v>
      </c>
      <c r="BM30" s="118">
        <v>0.32203523420169866</v>
      </c>
      <c r="BN30" s="122">
        <v>0.34154892044039431</v>
      </c>
      <c r="BO30" s="122">
        <v>0.34980220318167748</v>
      </c>
      <c r="BP30" s="73" t="str">
        <f>_xlfn.XLOOKUP(B30,Countries_WB!$C$2:$C$219,Countries_WB!$D$2:$D$219,"No Data",0)</f>
        <v>Europe &amp; Central Asia</v>
      </c>
      <c r="BQ30" s="73" t="str">
        <f>_xlfn.XLOOKUP(B30,Countries_WB!$C$2:$C$219,Countries_WB!$E$2:$E$219,"No Data",0)</f>
        <v>Upper middle income</v>
      </c>
    </row>
    <row r="31" spans="1:69" x14ac:dyDescent="0.2">
      <c r="A31" s="118" t="s">
        <v>66</v>
      </c>
      <c r="B31" s="118" t="s">
        <v>65</v>
      </c>
      <c r="C31" s="118" t="s">
        <v>2382</v>
      </c>
      <c r="D31" s="118" t="s">
        <v>2383</v>
      </c>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v>0.669980172665125</v>
      </c>
      <c r="AJ31" s="118">
        <v>0.63214262328985005</v>
      </c>
      <c r="AK31" s="118">
        <v>0.63913283120214004</v>
      </c>
      <c r="AL31" s="118">
        <v>0.63605377734794999</v>
      </c>
      <c r="AM31" s="118">
        <v>0.63918285783892503</v>
      </c>
      <c r="AN31" s="118">
        <v>0.65933441172337504</v>
      </c>
      <c r="AO31" s="118">
        <v>0.66527493299349005</v>
      </c>
      <c r="AP31" s="118">
        <v>0.64418683588558001</v>
      </c>
      <c r="AQ31" s="118">
        <v>0.65235644802127002</v>
      </c>
      <c r="AR31" s="118">
        <v>0.63253314071638</v>
      </c>
      <c r="AS31" s="118">
        <v>0.62726674991639497</v>
      </c>
      <c r="AT31" s="118">
        <v>0.60145256478442</v>
      </c>
      <c r="AU31" s="118">
        <v>0.59648605519707498</v>
      </c>
      <c r="AV31" s="118">
        <v>0.56062536854443001</v>
      </c>
      <c r="AW31" s="118">
        <v>0.55739560719433501</v>
      </c>
      <c r="AX31" s="118">
        <v>0.55672749972809998</v>
      </c>
      <c r="AY31" s="118">
        <v>0.55760112139664997</v>
      </c>
      <c r="AZ31" s="118">
        <v>0.56375554930639504</v>
      </c>
      <c r="BA31" s="118">
        <v>0.57260383847934004</v>
      </c>
      <c r="BB31" s="118">
        <v>0.55488505903355501</v>
      </c>
      <c r="BC31" s="118">
        <v>0.56013156161876498</v>
      </c>
      <c r="BD31" s="118">
        <v>0.575614154338835</v>
      </c>
      <c r="BE31" s="118">
        <v>0.61951076984405495</v>
      </c>
      <c r="BF31" s="118">
        <v>0.63214421272277999</v>
      </c>
      <c r="BG31" s="118">
        <v>0.65624201297759999</v>
      </c>
      <c r="BH31" s="118">
        <v>0.65926253795624001</v>
      </c>
      <c r="BI31" s="118">
        <v>0.671137154102325</v>
      </c>
      <c r="BJ31" s="118">
        <v>0.68753254413604503</v>
      </c>
      <c r="BK31" s="118">
        <v>0.67203545187923996</v>
      </c>
      <c r="BL31" s="118">
        <v>0.65932944560019502</v>
      </c>
      <c r="BM31" s="118">
        <v>0.64725922856936002</v>
      </c>
      <c r="BN31" s="122">
        <v>0.62227146557783997</v>
      </c>
      <c r="BO31" s="122">
        <v>0.62415565624659997</v>
      </c>
      <c r="BP31" s="73" t="str">
        <f>_xlfn.XLOOKUP(B31,Countries_WB!$C$2:$C$219,Countries_WB!$D$2:$D$219,"No Data",0)</f>
        <v>Latin America &amp; Caribbean</v>
      </c>
      <c r="BQ31" s="73" t="str">
        <f>_xlfn.XLOOKUP(B31,Countries_WB!$C$2:$C$219,Countries_WB!$E$2:$E$219,"No Data",0)</f>
        <v>Upper middle income</v>
      </c>
    </row>
    <row r="32" spans="1:69" x14ac:dyDescent="0.2">
      <c r="A32" s="118" t="s">
        <v>69</v>
      </c>
      <c r="B32" s="118" t="s">
        <v>67</v>
      </c>
      <c r="C32" s="118" t="s">
        <v>2382</v>
      </c>
      <c r="D32" s="118" t="s">
        <v>2383</v>
      </c>
      <c r="E32" s="118"/>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v>0.87348347143617</v>
      </c>
      <c r="AJ32" s="118">
        <v>0.899243356278835</v>
      </c>
      <c r="AK32" s="118">
        <v>0.903946856905531</v>
      </c>
      <c r="AL32" s="118">
        <v>0.92890059044544704</v>
      </c>
      <c r="AM32" s="118">
        <v>0.92730121877581595</v>
      </c>
      <c r="AN32" s="118">
        <v>0.94620713751792895</v>
      </c>
      <c r="AO32" s="118">
        <v>1.2020488735243</v>
      </c>
      <c r="AP32" s="118">
        <v>1.22922108217035</v>
      </c>
      <c r="AQ32" s="118">
        <v>1.2488644238328801</v>
      </c>
      <c r="AR32" s="118">
        <v>1.26490998941554</v>
      </c>
      <c r="AS32" s="118">
        <v>1.1844887402585</v>
      </c>
      <c r="AT32" s="118">
        <v>1.14253011176805</v>
      </c>
      <c r="AU32" s="118">
        <v>1.22152637666001</v>
      </c>
      <c r="AV32" s="118">
        <v>1.23172205687648</v>
      </c>
      <c r="AW32" s="118">
        <v>1.2558052744253601</v>
      </c>
      <c r="AX32" s="118">
        <v>1.29996298103934</v>
      </c>
      <c r="AY32" s="118">
        <v>1.32886146781967</v>
      </c>
      <c r="AZ32" s="118">
        <v>1.3789657948080101</v>
      </c>
      <c r="BA32" s="118">
        <v>1.42214027543207</v>
      </c>
      <c r="BB32" s="118">
        <v>1.42782974964483</v>
      </c>
      <c r="BC32" s="118">
        <v>1.4424242587215499</v>
      </c>
      <c r="BD32" s="118">
        <v>1.3967968225479099</v>
      </c>
      <c r="BE32" s="118">
        <v>1.4592481851577801</v>
      </c>
      <c r="BF32" s="118">
        <v>1.4417594671249401</v>
      </c>
      <c r="BG32" s="118">
        <v>1.4317272901535001</v>
      </c>
      <c r="BH32" s="118">
        <v>1.41924369335175</v>
      </c>
      <c r="BI32" s="118">
        <v>1.39972507953644</v>
      </c>
      <c r="BJ32" s="118">
        <v>1.36641585826874</v>
      </c>
      <c r="BK32" s="118">
        <v>1.3558353401341501</v>
      </c>
      <c r="BL32" s="118">
        <v>1.3641655862705599</v>
      </c>
      <c r="BM32" s="118">
        <v>1.34100457852667</v>
      </c>
      <c r="BN32" s="122">
        <v>1.2892229924184</v>
      </c>
      <c r="BO32" s="122">
        <v>1.23893086291142</v>
      </c>
      <c r="BP32" s="73" t="str">
        <f>_xlfn.XLOOKUP(B32,Countries_WB!$C$2:$C$219,Countries_WB!$D$2:$D$219,"No Data",0)</f>
        <v>North America</v>
      </c>
      <c r="BQ32" s="73" t="str">
        <f>_xlfn.XLOOKUP(B32,Countries_WB!$C$2:$C$219,Countries_WB!$E$2:$E$219,"No Data",0)</f>
        <v>High income</v>
      </c>
    </row>
    <row r="33" spans="1:69" x14ac:dyDescent="0.2">
      <c r="A33" s="118" t="s">
        <v>71</v>
      </c>
      <c r="B33" s="118" t="s">
        <v>70</v>
      </c>
      <c r="C33" s="118" t="s">
        <v>2382</v>
      </c>
      <c r="D33" s="118" t="s">
        <v>2383</v>
      </c>
      <c r="E33" s="118"/>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v>0.29892102445335039</v>
      </c>
      <c r="AJ33" s="118">
        <v>0.30151950940506472</v>
      </c>
      <c r="AK33" s="118">
        <v>0.30634253548142976</v>
      </c>
      <c r="AL33" s="118">
        <v>0.29161541418316361</v>
      </c>
      <c r="AM33" s="118">
        <v>0.28451326818322925</v>
      </c>
      <c r="AN33" s="118">
        <v>0.29888209193351639</v>
      </c>
      <c r="AO33" s="118">
        <v>0.30979651116726165</v>
      </c>
      <c r="AP33" s="118">
        <v>0.31091266159002851</v>
      </c>
      <c r="AQ33" s="118">
        <v>0.31384711424135497</v>
      </c>
      <c r="AR33" s="118">
        <v>0.30046621023560288</v>
      </c>
      <c r="AS33" s="118">
        <v>0.29052388194232692</v>
      </c>
      <c r="AT33" s="118">
        <v>0.2708888638208154</v>
      </c>
      <c r="AU33" s="118">
        <v>0.25271745164332915</v>
      </c>
      <c r="AV33" s="118">
        <v>0.24668394437909372</v>
      </c>
      <c r="AW33" s="118">
        <v>0.25032841415628276</v>
      </c>
      <c r="AX33" s="118">
        <v>0.25299034469540649</v>
      </c>
      <c r="AY33" s="118">
        <v>0.28084655637858502</v>
      </c>
      <c r="AZ33" s="118">
        <v>0.29961678784167478</v>
      </c>
      <c r="BA33" s="118">
        <v>0.35197455366265462</v>
      </c>
      <c r="BB33" s="118">
        <v>0.35188319756539604</v>
      </c>
      <c r="BC33" s="118">
        <v>0.37840396678584004</v>
      </c>
      <c r="BD33" s="118">
        <v>0.42971432885729366</v>
      </c>
      <c r="BE33" s="118">
        <v>0.44073544431871348</v>
      </c>
      <c r="BF33" s="118">
        <v>0.43898650085184227</v>
      </c>
      <c r="BG33" s="118">
        <v>0.43672293899028214</v>
      </c>
      <c r="BH33" s="118">
        <v>0.42557129811619537</v>
      </c>
      <c r="BI33" s="118">
        <v>0.41023328921901886</v>
      </c>
      <c r="BJ33" s="118">
        <v>0.39782106617597685</v>
      </c>
      <c r="BK33" s="118">
        <v>0.40035477188692475</v>
      </c>
      <c r="BL33" s="118">
        <v>0.39057367984786107</v>
      </c>
      <c r="BM33" s="118">
        <v>0.37839323454743706</v>
      </c>
      <c r="BN33" s="122">
        <v>0.37644981561723589</v>
      </c>
      <c r="BO33" s="122">
        <v>0.36971055615192039</v>
      </c>
      <c r="BP33" s="73" t="str">
        <f>_xlfn.XLOOKUP(B33,Countries_WB!$C$2:$C$219,Countries_WB!$D$2:$D$219,"No Data",0)</f>
        <v>Latin America &amp; Caribbean</v>
      </c>
      <c r="BQ33" s="73" t="str">
        <f>_xlfn.XLOOKUP(B33,Countries_WB!$C$2:$C$219,Countries_WB!$E$2:$E$219,"No Data",0)</f>
        <v>Lower middle income</v>
      </c>
    </row>
    <row r="34" spans="1:69" x14ac:dyDescent="0.2">
      <c r="A34" s="118" t="s">
        <v>73</v>
      </c>
      <c r="B34" s="118" t="s">
        <v>72</v>
      </c>
      <c r="C34" s="118" t="s">
        <v>2382</v>
      </c>
      <c r="D34" s="118" t="s">
        <v>2383</v>
      </c>
      <c r="E34" s="11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v>0.46317134621276396</v>
      </c>
      <c r="AJ34" s="118">
        <v>0.391017413176377</v>
      </c>
      <c r="AK34" s="118">
        <v>0.36859217544351247</v>
      </c>
      <c r="AL34" s="118">
        <v>0.38507595989720494</v>
      </c>
      <c r="AM34" s="118">
        <v>0.44388355463918661</v>
      </c>
      <c r="AN34" s="118">
        <v>0.58752812360655438</v>
      </c>
      <c r="AO34" s="118">
        <v>0.62399712258791251</v>
      </c>
      <c r="AP34" s="118">
        <v>0.61614620006043819</v>
      </c>
      <c r="AQ34" s="118">
        <v>0.59383161727231915</v>
      </c>
      <c r="AR34" s="118">
        <v>0.40465234819554308</v>
      </c>
      <c r="AS34" s="118">
        <v>0.41433219865418003</v>
      </c>
      <c r="AT34" s="118">
        <v>0.34144054255750894</v>
      </c>
      <c r="AU34" s="118">
        <v>0.29700007568988818</v>
      </c>
      <c r="AV34" s="118">
        <v>0.31532803451503</v>
      </c>
      <c r="AW34" s="118">
        <v>0.34812455679722432</v>
      </c>
      <c r="AX34" s="118">
        <v>0.43572153698570076</v>
      </c>
      <c r="AY34" s="118">
        <v>0.50506041178194361</v>
      </c>
      <c r="AZ34" s="118">
        <v>0.58480193833850358</v>
      </c>
      <c r="BA34" s="118">
        <v>0.66272935606120087</v>
      </c>
      <c r="BB34" s="118">
        <v>0.64811807487460915</v>
      </c>
      <c r="BC34" s="118">
        <v>0.78917368470819282</v>
      </c>
      <c r="BD34" s="118">
        <v>0.88067364593248931</v>
      </c>
      <c r="BE34" s="118">
        <v>0.82214423902352651</v>
      </c>
      <c r="BF34" s="118">
        <v>0.78905662165970414</v>
      </c>
      <c r="BG34" s="118">
        <v>0.77060690988675073</v>
      </c>
      <c r="BH34" s="118">
        <v>0.59779726602399408</v>
      </c>
      <c r="BI34" s="118">
        <v>0.61096833041775689</v>
      </c>
      <c r="BJ34" s="118">
        <v>0.68357600407808006</v>
      </c>
      <c r="BK34" s="118">
        <v>0.60924371715485282</v>
      </c>
      <c r="BL34" s="118">
        <v>0.57782584955446747</v>
      </c>
      <c r="BM34" s="118">
        <v>0.46467459631482239</v>
      </c>
      <c r="BN34" s="122">
        <v>0.47335412589520504</v>
      </c>
      <c r="BO34" s="122">
        <v>0.5002162027533158</v>
      </c>
      <c r="BP34" s="73" t="str">
        <f>_xlfn.XLOOKUP(B34,Countries_WB!$C$2:$C$219,Countries_WB!$D$2:$D$219,"No Data",0)</f>
        <v>Latin America &amp; Caribbean</v>
      </c>
      <c r="BQ34" s="73" t="str">
        <f>_xlfn.XLOOKUP(B34,Countries_WB!$C$2:$C$219,Countries_WB!$E$2:$E$219,"No Data",0)</f>
        <v>Upper middle income</v>
      </c>
    </row>
    <row r="35" spans="1:69" x14ac:dyDescent="0.2">
      <c r="A35" s="118" t="s">
        <v>75</v>
      </c>
      <c r="B35" s="118" t="s">
        <v>74</v>
      </c>
      <c r="C35" s="118" t="s">
        <v>2382</v>
      </c>
      <c r="D35" s="118" t="s">
        <v>2383</v>
      </c>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v>0.80562934351557702</v>
      </c>
      <c r="AJ35" s="118">
        <v>0.81430674917924728</v>
      </c>
      <c r="AK35" s="118">
        <v>0.81765441351724499</v>
      </c>
      <c r="AL35" s="118">
        <v>0.83549796048089298</v>
      </c>
      <c r="AM35" s="118">
        <v>0.83610672945615283</v>
      </c>
      <c r="AN35" s="118">
        <v>0.82725608254822758</v>
      </c>
      <c r="AO35" s="118">
        <v>0.83300326465537711</v>
      </c>
      <c r="AP35" s="118">
        <v>0.82639052213718001</v>
      </c>
      <c r="AQ35" s="118">
        <v>0.88831512530269485</v>
      </c>
      <c r="AR35" s="118">
        <v>0.91480614905150903</v>
      </c>
      <c r="AS35" s="118">
        <v>0.88769388869593002</v>
      </c>
      <c r="AT35" s="118">
        <v>0.88771504422305503</v>
      </c>
      <c r="AU35" s="118">
        <v>0.88202754447519005</v>
      </c>
      <c r="AV35" s="118">
        <v>0.87460857548005999</v>
      </c>
      <c r="AW35" s="118">
        <v>0.90138516795152501</v>
      </c>
      <c r="AX35" s="118">
        <v>0.93225322709193004</v>
      </c>
      <c r="AY35" s="118">
        <v>0.94164465077121995</v>
      </c>
      <c r="AZ35" s="118">
        <v>0.99542274132648501</v>
      </c>
      <c r="BA35" s="118">
        <v>0.99345541562121997</v>
      </c>
      <c r="BB35" s="118">
        <v>0.97001341514709005</v>
      </c>
      <c r="BC35" s="118">
        <v>0.995198493333045</v>
      </c>
      <c r="BD35" s="118">
        <v>1.0094435214996349</v>
      </c>
      <c r="BE35" s="118">
        <v>1.0613685846328751</v>
      </c>
      <c r="BF35" s="118">
        <v>1.07280492782593</v>
      </c>
      <c r="BG35" s="118">
        <v>1.08655905723572</v>
      </c>
      <c r="BH35" s="118">
        <v>1.065389752388</v>
      </c>
      <c r="BI35" s="118">
        <v>1.059434056282045</v>
      </c>
      <c r="BJ35" s="118">
        <v>1.1015025377273551</v>
      </c>
      <c r="BK35" s="118">
        <v>1.1107395025479601</v>
      </c>
      <c r="BL35" s="118">
        <v>1.13745862507561</v>
      </c>
      <c r="BM35" s="118">
        <v>1.14160945331649</v>
      </c>
      <c r="BN35" s="122">
        <v>1.143970210452335</v>
      </c>
      <c r="BO35" s="122">
        <v>1.1114022504187051</v>
      </c>
      <c r="BP35" s="73" t="str">
        <f>_xlfn.XLOOKUP(B35,Countries_WB!$C$2:$C$219,Countries_WB!$D$2:$D$219,"No Data",0)</f>
        <v>Latin America &amp; Caribbean</v>
      </c>
      <c r="BQ35" s="73" t="str">
        <f>_xlfn.XLOOKUP(B35,Countries_WB!$C$2:$C$219,Countries_WB!$E$2:$E$219,"No Data",0)</f>
        <v>High income</v>
      </c>
    </row>
    <row r="36" spans="1:69" x14ac:dyDescent="0.2">
      <c r="A36" s="118" t="s">
        <v>77</v>
      </c>
      <c r="B36" s="118" t="s">
        <v>76</v>
      </c>
      <c r="C36" s="118" t="s">
        <v>2382</v>
      </c>
      <c r="D36" s="118" t="s">
        <v>2383</v>
      </c>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v>0.24363051355275078</v>
      </c>
      <c r="AJ36" s="118">
        <v>0.24023855639166511</v>
      </c>
      <c r="AK36" s="118">
        <v>0.25340236365773644</v>
      </c>
      <c r="AL36" s="118">
        <v>0.24218792887440826</v>
      </c>
      <c r="AM36" s="118">
        <v>0.22885689456192307</v>
      </c>
      <c r="AN36" s="118">
        <v>0.2485039892685062</v>
      </c>
      <c r="AO36" s="118">
        <v>0.25631621344297928</v>
      </c>
      <c r="AP36" s="118">
        <v>0.2598256870426251</v>
      </c>
      <c r="AQ36" s="118">
        <v>0.2013967015605084</v>
      </c>
      <c r="AR36" s="118">
        <v>0.21883113409003177</v>
      </c>
      <c r="AS36" s="118">
        <v>0.27142703385126249</v>
      </c>
      <c r="AT36" s="118">
        <v>0.24112574518911797</v>
      </c>
      <c r="AU36" s="118">
        <v>0.23846492433045624</v>
      </c>
      <c r="AV36" s="118">
        <v>0.25501922115523856</v>
      </c>
      <c r="AW36" s="118">
        <v>0.2966528197710871</v>
      </c>
      <c r="AX36" s="118">
        <v>0.34691302200724827</v>
      </c>
      <c r="AY36" s="118">
        <v>0.38793151767958184</v>
      </c>
      <c r="AZ36" s="118">
        <v>0.40269465029028556</v>
      </c>
      <c r="BA36" s="118">
        <v>0.47352484231426284</v>
      </c>
      <c r="BB36" s="118">
        <v>0.35714126430381504</v>
      </c>
      <c r="BC36" s="118">
        <v>0.43929412809940155</v>
      </c>
      <c r="BD36" s="118">
        <v>0.56061652230962711</v>
      </c>
      <c r="BE36" s="118">
        <v>0.54099722352074675</v>
      </c>
      <c r="BF36" s="118">
        <v>0.53398818960945704</v>
      </c>
      <c r="BG36" s="118">
        <v>0.51276783951305172</v>
      </c>
      <c r="BH36" s="118">
        <v>0.49829669617679112</v>
      </c>
      <c r="BI36" s="118">
        <v>0.48239466100907513</v>
      </c>
      <c r="BJ36" s="118">
        <v>0.46843206724816366</v>
      </c>
      <c r="BK36" s="118">
        <v>0.51143294179474308</v>
      </c>
      <c r="BL36" s="118">
        <v>0.4802214074742977</v>
      </c>
      <c r="BM36" s="118">
        <v>0.41779554985673439</v>
      </c>
      <c r="BN36" s="122">
        <v>0.47400185128718703</v>
      </c>
      <c r="BO36" s="122">
        <v>0.53612677206722625</v>
      </c>
      <c r="BP36" s="73" t="str">
        <f>_xlfn.XLOOKUP(B36,Countries_WB!$C$2:$C$219,Countries_WB!$D$2:$D$219,"No Data",0)</f>
        <v>East Asia &amp; Pacific</v>
      </c>
      <c r="BQ36" s="73" t="str">
        <f>_xlfn.XLOOKUP(B36,Countries_WB!$C$2:$C$219,Countries_WB!$E$2:$E$219,"No Data",0)</f>
        <v>High income</v>
      </c>
    </row>
    <row r="37" spans="1:69" x14ac:dyDescent="0.2">
      <c r="A37" s="118" t="s">
        <v>79</v>
      </c>
      <c r="B37" s="118" t="s">
        <v>78</v>
      </c>
      <c r="C37" s="118" t="s">
        <v>2382</v>
      </c>
      <c r="D37" s="118" t="s">
        <v>2383</v>
      </c>
      <c r="E37" s="118"/>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v>0.34801080258575029</v>
      </c>
      <c r="AJ37" s="118">
        <v>0.2822469536881872</v>
      </c>
      <c r="AK37" s="118">
        <v>0.26375333900238496</v>
      </c>
      <c r="AL37" s="118">
        <v>0.2376325675940692</v>
      </c>
      <c r="AM37" s="118">
        <v>0.25404276377731611</v>
      </c>
      <c r="AN37" s="118">
        <v>0.26068654334516922</v>
      </c>
      <c r="AO37" s="118">
        <v>0.25328702538113768</v>
      </c>
      <c r="AP37" s="118">
        <v>0.2743168937089403</v>
      </c>
      <c r="AQ37" s="118">
        <v>0.26428208040744933</v>
      </c>
      <c r="AR37" s="118">
        <v>0.26514761507270351</v>
      </c>
      <c r="AS37" s="118">
        <v>0.26664936356059155</v>
      </c>
      <c r="AT37" s="118">
        <v>0.2616778823104231</v>
      </c>
      <c r="AU37" s="118">
        <v>0.26200813671816675</v>
      </c>
      <c r="AV37" s="118">
        <v>0.27633853143421788</v>
      </c>
      <c r="AW37" s="118">
        <v>0.28688673285093252</v>
      </c>
      <c r="AX37" s="118">
        <v>0.30270943963841929</v>
      </c>
      <c r="AY37" s="118">
        <v>0.30131685942724351</v>
      </c>
      <c r="AZ37" s="118">
        <v>0.33096986216349195</v>
      </c>
      <c r="BA37" s="118">
        <v>0.32565106799579718</v>
      </c>
      <c r="BB37" s="118">
        <v>0.30465354178503962</v>
      </c>
      <c r="BC37" s="118">
        <v>0.3373321812540388</v>
      </c>
      <c r="BD37" s="118">
        <v>0.3513314921312079</v>
      </c>
      <c r="BE37" s="118">
        <v>0.32089250959803067</v>
      </c>
      <c r="BF37" s="118">
        <v>0.30948924281163237</v>
      </c>
      <c r="BG37" s="118">
        <v>0.30603341553196373</v>
      </c>
      <c r="BH37" s="118">
        <v>0.2897305002331621</v>
      </c>
      <c r="BI37" s="118">
        <v>0.28024346070246747</v>
      </c>
      <c r="BJ37" s="118">
        <v>0.29496125456009975</v>
      </c>
      <c r="BK37" s="118">
        <v>0.27742973891334172</v>
      </c>
      <c r="BL37" s="118">
        <v>0.27290695063068787</v>
      </c>
      <c r="BM37" s="118">
        <v>0.26955215971107638</v>
      </c>
      <c r="BN37" s="122">
        <v>0.27824148720308034</v>
      </c>
      <c r="BO37" s="124">
        <f>BN37</f>
        <v>0.27824148720308034</v>
      </c>
      <c r="BP37" s="73" t="str">
        <f>_xlfn.XLOOKUP(B37,Countries_WB!$C$2:$C$219,Countries_WB!$D$2:$D$219,"No Data",0)</f>
        <v>South Asia</v>
      </c>
      <c r="BQ37" s="73" t="str">
        <f>_xlfn.XLOOKUP(B37,Countries_WB!$C$2:$C$219,Countries_WB!$E$2:$E$219,"No Data",0)</f>
        <v>Lower middle income</v>
      </c>
    </row>
    <row r="38" spans="1:69" x14ac:dyDescent="0.2">
      <c r="A38" s="118" t="s">
        <v>81</v>
      </c>
      <c r="B38" s="118" t="s">
        <v>80</v>
      </c>
      <c r="C38" s="118" t="s">
        <v>2382</v>
      </c>
      <c r="D38" s="118" t="s">
        <v>2383</v>
      </c>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v>0.4654365525183497</v>
      </c>
      <c r="AJ38" s="118">
        <v>0.43578875151104124</v>
      </c>
      <c r="AK38" s="118">
        <v>0.43537879534502832</v>
      </c>
      <c r="AL38" s="118">
        <v>0.41867705289039342</v>
      </c>
      <c r="AM38" s="118">
        <v>0.40499838734792498</v>
      </c>
      <c r="AN38" s="118">
        <v>0.41163811476990714</v>
      </c>
      <c r="AO38" s="118">
        <v>0.39142850427137743</v>
      </c>
      <c r="AP38" s="118">
        <v>0.36785845566427072</v>
      </c>
      <c r="AQ38" s="118">
        <v>0.34558099114413093</v>
      </c>
      <c r="AR38" s="118">
        <v>0.35574152718279262</v>
      </c>
      <c r="AS38" s="118">
        <v>0.35999161833615784</v>
      </c>
      <c r="AT38" s="118">
        <v>0.3330563889551445</v>
      </c>
      <c r="AU38" s="118">
        <v>0.30632154909096093</v>
      </c>
      <c r="AV38" s="118">
        <v>0.39652798263208144</v>
      </c>
      <c r="AW38" s="118">
        <v>0.44836128345468473</v>
      </c>
      <c r="AX38" s="118">
        <v>0.46041078752775422</v>
      </c>
      <c r="AY38" s="118">
        <v>0.42125640117542668</v>
      </c>
      <c r="AZ38" s="118">
        <v>0.41304586437523455</v>
      </c>
      <c r="BA38" s="118">
        <v>0.39858352116538237</v>
      </c>
      <c r="BB38" s="118">
        <v>0.43496692555519512</v>
      </c>
      <c r="BC38" s="118">
        <v>0.48745228933993562</v>
      </c>
      <c r="BD38" s="118">
        <v>0.53444480162453378</v>
      </c>
      <c r="BE38" s="118">
        <v>0.51878461760662253</v>
      </c>
      <c r="BF38" s="118">
        <v>0.49123639013295056</v>
      </c>
      <c r="BG38" s="118">
        <v>0.4773161689983148</v>
      </c>
      <c r="BH38" s="118">
        <v>0.43737079035221171</v>
      </c>
      <c r="BI38" s="118">
        <v>0.41968540313267411</v>
      </c>
      <c r="BJ38" s="118">
        <v>0.45749095430612252</v>
      </c>
      <c r="BK38" s="118">
        <v>0.45346785267573692</v>
      </c>
      <c r="BL38" s="118">
        <v>0.42459723113203773</v>
      </c>
      <c r="BM38" s="118">
        <v>0.41073622137341304</v>
      </c>
      <c r="BN38" s="122">
        <v>0.44007143214692235</v>
      </c>
      <c r="BO38" s="122">
        <v>0.42220089721648607</v>
      </c>
      <c r="BP38" s="73" t="str">
        <f>_xlfn.XLOOKUP(B38,Countries_WB!$C$2:$C$219,Countries_WB!$D$2:$D$219,"No Data",0)</f>
        <v>Sub-Saharan Africa</v>
      </c>
      <c r="BQ38" s="73" t="str">
        <f>_xlfn.XLOOKUP(B38,Countries_WB!$C$2:$C$219,Countries_WB!$E$2:$E$219,"No Data",0)</f>
        <v>Upper middle income</v>
      </c>
    </row>
    <row r="39" spans="1:69" x14ac:dyDescent="0.2">
      <c r="A39" s="118" t="s">
        <v>83</v>
      </c>
      <c r="B39" s="118" t="s">
        <v>82</v>
      </c>
      <c r="C39" s="118" t="s">
        <v>2382</v>
      </c>
      <c r="D39" s="118" t="s">
        <v>2383</v>
      </c>
      <c r="E39" s="118"/>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v>0.80868687541352569</v>
      </c>
      <c r="AJ39" s="118">
        <v>0.75200021722177324</v>
      </c>
      <c r="AK39" s="118">
        <v>0.80542462817422145</v>
      </c>
      <c r="AL39" s="118">
        <v>0.71020551319507164</v>
      </c>
      <c r="AM39" s="118">
        <v>0.44121943393385488</v>
      </c>
      <c r="AN39" s="118">
        <v>0.52826908100922676</v>
      </c>
      <c r="AO39" s="118">
        <v>0.48825693381240703</v>
      </c>
      <c r="AP39" s="118">
        <v>0.42413845832879682</v>
      </c>
      <c r="AQ39" s="118">
        <v>0.41323284977558378</v>
      </c>
      <c r="AR39" s="118">
        <v>0.40639868512463634</v>
      </c>
      <c r="AS39" s="118">
        <v>0.37381960827883381</v>
      </c>
      <c r="AT39" s="118">
        <v>0.35601697014501932</v>
      </c>
      <c r="AU39" s="118">
        <v>0.36132349207562825</v>
      </c>
      <c r="AV39" s="118">
        <v>0.42953919223559894</v>
      </c>
      <c r="AW39" s="118">
        <v>0.43957956322614528</v>
      </c>
      <c r="AX39" s="118">
        <v>0.44413304831674333</v>
      </c>
      <c r="AY39" s="118">
        <v>0.44932191330234617</v>
      </c>
      <c r="AZ39" s="118">
        <v>0.48630473974186245</v>
      </c>
      <c r="BA39" s="118">
        <v>0.54830570968572179</v>
      </c>
      <c r="BB39" s="118">
        <v>0.52034769100822609</v>
      </c>
      <c r="BC39" s="118">
        <v>0.5092892786841251</v>
      </c>
      <c r="BD39" s="118">
        <v>0.54485326507681531</v>
      </c>
      <c r="BE39" s="118">
        <v>0.51341836011588982</v>
      </c>
      <c r="BF39" s="118">
        <v>0.5149774171724435</v>
      </c>
      <c r="BG39" s="118">
        <v>0.58924739597742481</v>
      </c>
      <c r="BH39" s="118">
        <v>0.47956382398201641</v>
      </c>
      <c r="BI39" s="118">
        <v>0.47257026163571536</v>
      </c>
      <c r="BJ39" s="118">
        <v>0.49397369891533344</v>
      </c>
      <c r="BK39" s="118">
        <v>0.4980980641925436</v>
      </c>
      <c r="BL39" s="118">
        <v>0.47467603374775269</v>
      </c>
      <c r="BM39" s="118">
        <v>0.4864211441117266</v>
      </c>
      <c r="BN39" s="122">
        <v>0.4985750662918188</v>
      </c>
      <c r="BO39" s="122">
        <v>0.43879756766990308</v>
      </c>
      <c r="BP39" s="73" t="str">
        <f>_xlfn.XLOOKUP(B39,Countries_WB!$C$2:$C$219,Countries_WB!$D$2:$D$219,"No Data",0)</f>
        <v>Sub-Saharan Africa</v>
      </c>
      <c r="BQ39" s="73" t="str">
        <f>_xlfn.XLOOKUP(B39,Countries_WB!$C$2:$C$219,Countries_WB!$E$2:$E$219,"No Data",0)</f>
        <v>Low income</v>
      </c>
    </row>
    <row r="40" spans="1:69" x14ac:dyDescent="0.2">
      <c r="A40" s="118" t="s">
        <v>85</v>
      </c>
      <c r="B40" s="118" t="s">
        <v>84</v>
      </c>
      <c r="C40" s="118" t="s">
        <v>2382</v>
      </c>
      <c r="D40" s="118" t="s">
        <v>2383</v>
      </c>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v>1.0640692492286596</v>
      </c>
      <c r="AJ40" s="118">
        <v>1.0802042419481539</v>
      </c>
      <c r="AK40" s="118">
        <v>1.0157144039050219</v>
      </c>
      <c r="AL40" s="118">
        <v>0.94154639175257726</v>
      </c>
      <c r="AM40" s="118">
        <v>0.88356693028705335</v>
      </c>
      <c r="AN40" s="118">
        <v>0.88052244243660738</v>
      </c>
      <c r="AO40" s="118">
        <v>0.88552255225522558</v>
      </c>
      <c r="AP40" s="118">
        <v>0.86708435649284998</v>
      </c>
      <c r="AQ40" s="118">
        <v>0.79881631277384557</v>
      </c>
      <c r="AR40" s="118">
        <v>0.80151443763882335</v>
      </c>
      <c r="AS40" s="118">
        <v>0.82661032927075617</v>
      </c>
      <c r="AT40" s="118">
        <v>0.7880061983471075</v>
      </c>
      <c r="AU40" s="118">
        <v>0.78336392021920609</v>
      </c>
      <c r="AV40" s="118">
        <v>0.87482263935479265</v>
      </c>
      <c r="AW40" s="118">
        <v>0.94747271329746352</v>
      </c>
      <c r="AX40" s="118">
        <v>1.0015217032513615</v>
      </c>
      <c r="AY40" s="118">
        <v>1.0625572990126939</v>
      </c>
      <c r="AZ40" s="118">
        <v>1.1284787263755702</v>
      </c>
      <c r="BA40" s="118">
        <v>1.1568791002811623</v>
      </c>
      <c r="BB40" s="118">
        <v>1.0517400052488848</v>
      </c>
      <c r="BC40" s="118">
        <v>1.1861031887847395</v>
      </c>
      <c r="BD40" s="118">
        <v>1.253367474582304</v>
      </c>
      <c r="BE40" s="118">
        <v>1.2453981471521522</v>
      </c>
      <c r="BF40" s="118">
        <v>1.1881910540239577</v>
      </c>
      <c r="BG40" s="118">
        <v>1.1137010126024598</v>
      </c>
      <c r="BH40" s="118">
        <v>0.97595829268537959</v>
      </c>
      <c r="BI40" s="118">
        <v>0.91055461117920455</v>
      </c>
      <c r="BJ40" s="118">
        <v>0.93402459243735569</v>
      </c>
      <c r="BK40" s="118">
        <v>0.93110755021011349</v>
      </c>
      <c r="BL40" s="118">
        <v>0.93060233397948733</v>
      </c>
      <c r="BM40" s="118">
        <v>0.91791264745324685</v>
      </c>
      <c r="BN40" s="122">
        <v>0.98746216466693471</v>
      </c>
      <c r="BO40" s="122">
        <v>0.9412143259521093</v>
      </c>
      <c r="BP40" s="73" t="str">
        <f>_xlfn.XLOOKUP(B40,Countries_WB!$C$2:$C$219,Countries_WB!$D$2:$D$219,"No Data",0)</f>
        <v>North America</v>
      </c>
      <c r="BQ40" s="73" t="str">
        <f>_xlfn.XLOOKUP(B40,Countries_WB!$C$2:$C$219,Countries_WB!$E$2:$E$219,"No Data",0)</f>
        <v>High income</v>
      </c>
    </row>
    <row r="41" spans="1:69" x14ac:dyDescent="0.2">
      <c r="A41" s="118" t="s">
        <v>87</v>
      </c>
      <c r="B41" s="118" t="s">
        <v>86</v>
      </c>
      <c r="C41" s="118" t="s">
        <v>2382</v>
      </c>
      <c r="D41" s="118" t="s">
        <v>2383</v>
      </c>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22"/>
      <c r="BO41" s="124">
        <f>BN41</f>
        <v>0</v>
      </c>
      <c r="BP41" s="73" t="str">
        <f>_xlfn.XLOOKUP(B41,Countries_WB!$C$2:$C$219,Countries_WB!$D$2:$D$219,"No Data",0)</f>
        <v>No Data</v>
      </c>
      <c r="BQ41" s="73" t="str">
        <f>_xlfn.XLOOKUP(B41,Countries_WB!$C$2:$C$219,Countries_WB!$E$2:$E$219,"No Data",0)</f>
        <v>No Data</v>
      </c>
    </row>
    <row r="42" spans="1:69" x14ac:dyDescent="0.2">
      <c r="A42" s="118" t="s">
        <v>89</v>
      </c>
      <c r="B42" s="118" t="s">
        <v>88</v>
      </c>
      <c r="C42" s="118" t="s">
        <v>2382</v>
      </c>
      <c r="D42" s="118" t="s">
        <v>2383</v>
      </c>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v>1.3904038295421826</v>
      </c>
      <c r="AJ42" s="118">
        <v>1.3733807531380753</v>
      </c>
      <c r="AK42" s="118">
        <v>1.3984191437917792</v>
      </c>
      <c r="AL42" s="118">
        <v>1.3302172441797511</v>
      </c>
      <c r="AM42" s="118">
        <v>1.4237237698325658</v>
      </c>
      <c r="AN42" s="118">
        <v>1.624782241014799</v>
      </c>
      <c r="AO42" s="118">
        <v>1.5263260517799353</v>
      </c>
      <c r="AP42" s="118">
        <v>1.270374836353614</v>
      </c>
      <c r="AQ42" s="118">
        <v>1.2605511104979998</v>
      </c>
      <c r="AR42" s="118">
        <v>1.2001304753028892</v>
      </c>
      <c r="AS42" s="118">
        <v>1.0590608716248224</v>
      </c>
      <c r="AT42" s="118">
        <v>1.0481180374496326</v>
      </c>
      <c r="AU42" s="118">
        <v>1.0969844732452201</v>
      </c>
      <c r="AV42" s="118">
        <v>1.2736036236726813</v>
      </c>
      <c r="AW42" s="118">
        <v>1.3605122637716123</v>
      </c>
      <c r="AX42" s="118">
        <v>1.3544394474783166</v>
      </c>
      <c r="AY42" s="118">
        <v>1.2752839368320306</v>
      </c>
      <c r="AZ42" s="118">
        <v>1.2761896034655116</v>
      </c>
      <c r="BA42" s="118">
        <v>1.3784959837503463</v>
      </c>
      <c r="BB42" s="118">
        <v>1.3510219648929327</v>
      </c>
      <c r="BC42" s="118">
        <v>1.4058194104115751</v>
      </c>
      <c r="BD42" s="118">
        <v>1.5736845279676628</v>
      </c>
      <c r="BE42" s="118">
        <v>1.4440593055093094</v>
      </c>
      <c r="BF42" s="118">
        <v>1.4159801234704774</v>
      </c>
      <c r="BG42" s="118">
        <v>1.3990716965291041</v>
      </c>
      <c r="BH42" s="118">
        <v>1.2840939075185476</v>
      </c>
      <c r="BI42" s="118">
        <v>1.2197796202414326</v>
      </c>
      <c r="BJ42" s="118">
        <v>1.2061907703765136</v>
      </c>
      <c r="BK42" s="118">
        <v>1.2055282668348306</v>
      </c>
      <c r="BL42" s="118">
        <v>1.1576081104877864</v>
      </c>
      <c r="BM42" s="118">
        <v>1.2096501895065723</v>
      </c>
      <c r="BN42" s="122">
        <v>1.2107381350793127</v>
      </c>
      <c r="BO42" s="122">
        <v>1.1017126040431175</v>
      </c>
      <c r="BP42" s="73" t="str">
        <f>_xlfn.XLOOKUP(B42,Countries_WB!$C$2:$C$219,Countries_WB!$D$2:$D$219,"No Data",0)</f>
        <v>Europe &amp; Central Asia</v>
      </c>
      <c r="BQ42" s="73" t="str">
        <f>_xlfn.XLOOKUP(B42,Countries_WB!$C$2:$C$219,Countries_WB!$E$2:$E$219,"No Data",0)</f>
        <v>High income</v>
      </c>
    </row>
    <row r="43" spans="1:69" x14ac:dyDescent="0.2">
      <c r="A43" s="118" t="s">
        <v>91</v>
      </c>
      <c r="B43" s="118" t="s">
        <v>90</v>
      </c>
      <c r="C43" s="118" t="s">
        <v>2382</v>
      </c>
      <c r="D43" s="118" t="s">
        <v>2383</v>
      </c>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22"/>
      <c r="BO43" s="124">
        <f>BN43</f>
        <v>0</v>
      </c>
      <c r="BP43" s="73" t="str">
        <f>_xlfn.XLOOKUP(B43,Countries_WB!$C$2:$C$219,Countries_WB!$D$2:$D$219,"No Data",0)</f>
        <v>Europe &amp; Central Asia</v>
      </c>
      <c r="BQ43" s="73" t="str">
        <f>_xlfn.XLOOKUP(B43,Countries_WB!$C$2:$C$219,Countries_WB!$E$2:$E$219,"No Data",0)</f>
        <v>High income</v>
      </c>
    </row>
    <row r="44" spans="1:69" x14ac:dyDescent="0.2">
      <c r="A44" s="118" t="s">
        <v>93</v>
      </c>
      <c r="B44" s="118" t="s">
        <v>92</v>
      </c>
      <c r="C44" s="118" t="s">
        <v>2382</v>
      </c>
      <c r="D44" s="118" t="s">
        <v>2383</v>
      </c>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v>0.55973175123814611</v>
      </c>
      <c r="AJ44" s="118">
        <v>0.57277019466318724</v>
      </c>
      <c r="AK44" s="118">
        <v>0.60249002716604572</v>
      </c>
      <c r="AL44" s="118">
        <v>0.58421748871534096</v>
      </c>
      <c r="AM44" s="118">
        <v>0.61956145929306117</v>
      </c>
      <c r="AN44" s="118">
        <v>0.70265663093060904</v>
      </c>
      <c r="AO44" s="118">
        <v>0.67551729536801597</v>
      </c>
      <c r="AP44" s="118">
        <v>0.67467795555163301</v>
      </c>
      <c r="AQ44" s="118">
        <v>0.61237549564162974</v>
      </c>
      <c r="AR44" s="118">
        <v>0.55817300141444992</v>
      </c>
      <c r="AS44" s="118">
        <v>0.53895193739836045</v>
      </c>
      <c r="AT44" s="118">
        <v>0.46683749083621062</v>
      </c>
      <c r="AU44" s="118">
        <v>0.43725163052246729</v>
      </c>
      <c r="AV44" s="118">
        <v>0.44574476690685289</v>
      </c>
      <c r="AW44" s="118">
        <v>0.52707376247330751</v>
      </c>
      <c r="AX44" s="118">
        <v>0.59602104880856333</v>
      </c>
      <c r="AY44" s="118">
        <v>0.60078619597006333</v>
      </c>
      <c r="AZ44" s="118">
        <v>0.61963790301818389</v>
      </c>
      <c r="BA44" s="118">
        <v>0.65237187382591544</v>
      </c>
      <c r="BB44" s="118">
        <v>0.63310090180001932</v>
      </c>
      <c r="BC44" s="118">
        <v>0.7050421038078859</v>
      </c>
      <c r="BD44" s="118">
        <v>0.71998910286003692</v>
      </c>
      <c r="BE44" s="118">
        <v>0.7133661261502614</v>
      </c>
      <c r="BF44" s="118">
        <v>0.70643223074845918</v>
      </c>
      <c r="BG44" s="118">
        <v>0.64422825214868307</v>
      </c>
      <c r="BH44" s="118">
        <v>0.59790517218979311</v>
      </c>
      <c r="BI44" s="118">
        <v>0.58692623297707947</v>
      </c>
      <c r="BJ44" s="118">
        <v>0.61246229941837904</v>
      </c>
      <c r="BK44" s="118">
        <v>0.61882730488367166</v>
      </c>
      <c r="BL44" s="118">
        <v>0.57158516254285896</v>
      </c>
      <c r="BM44" s="118">
        <v>0.52819296028499296</v>
      </c>
      <c r="BN44" s="122">
        <v>0.57312227183050568</v>
      </c>
      <c r="BO44" s="122">
        <v>0.5083113837271408</v>
      </c>
      <c r="BP44" s="73" t="str">
        <f>_xlfn.XLOOKUP(B44,Countries_WB!$C$2:$C$219,Countries_WB!$D$2:$D$219,"No Data",0)</f>
        <v>Latin America &amp; Caribbean</v>
      </c>
      <c r="BQ44" s="73" t="str">
        <f>_xlfn.XLOOKUP(B44,Countries_WB!$C$2:$C$219,Countries_WB!$E$2:$E$219,"No Data",0)</f>
        <v>High income</v>
      </c>
    </row>
    <row r="45" spans="1:69" x14ac:dyDescent="0.2">
      <c r="A45" s="118" t="s">
        <v>95</v>
      </c>
      <c r="B45" s="118" t="s">
        <v>94</v>
      </c>
      <c r="C45" s="118" t="s">
        <v>2382</v>
      </c>
      <c r="D45" s="118" t="s">
        <v>2383</v>
      </c>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v>0.35415891936929877</v>
      </c>
      <c r="AJ45" s="118">
        <v>0.32847875069805571</v>
      </c>
      <c r="AK45" s="118">
        <v>0.33541670562595477</v>
      </c>
      <c r="AL45" s="118">
        <v>0.36120228900649426</v>
      </c>
      <c r="AM45" s="118">
        <v>0.28517529813394715</v>
      </c>
      <c r="AN45" s="118">
        <v>0.3276517743222534</v>
      </c>
      <c r="AO45" s="118">
        <v>0.34423158293382922</v>
      </c>
      <c r="AP45" s="118">
        <v>0.34487696455749745</v>
      </c>
      <c r="AQ45" s="118">
        <v>0.33841155161904796</v>
      </c>
      <c r="AR45" s="118">
        <v>0.3295240489514677</v>
      </c>
      <c r="AS45" s="118">
        <v>0.32885864700833028</v>
      </c>
      <c r="AT45" s="118">
        <v>0.32825337607663968</v>
      </c>
      <c r="AU45" s="118">
        <v>0.32516639491185106</v>
      </c>
      <c r="AV45" s="118">
        <v>0.32717078894409918</v>
      </c>
      <c r="AW45" s="118">
        <v>0.34077778916384721</v>
      </c>
      <c r="AX45" s="118">
        <v>0.34677093454140229</v>
      </c>
      <c r="AY45" s="118">
        <v>0.3592844365424438</v>
      </c>
      <c r="AZ45" s="118">
        <v>0.39507097673634761</v>
      </c>
      <c r="BA45" s="118">
        <v>0.45747521333599239</v>
      </c>
      <c r="BB45" s="118">
        <v>0.46139394487119656</v>
      </c>
      <c r="BC45" s="118">
        <v>0.49168906646652888</v>
      </c>
      <c r="BD45" s="118">
        <v>0.5454598745825906</v>
      </c>
      <c r="BE45" s="118">
        <v>0.56412865452609839</v>
      </c>
      <c r="BF45" s="118">
        <v>0.59131502402924874</v>
      </c>
      <c r="BG45" s="118">
        <v>0.61184833421139873</v>
      </c>
      <c r="BH45" s="118">
        <v>0.62155023636379769</v>
      </c>
      <c r="BI45" s="118">
        <v>0.60032364350163547</v>
      </c>
      <c r="BJ45" s="118">
        <v>0.61902098651957937</v>
      </c>
      <c r="BK45" s="118">
        <v>0.63914813271610149</v>
      </c>
      <c r="BL45" s="118">
        <v>0.60904334979546304</v>
      </c>
      <c r="BM45" s="118">
        <v>0.60482605868388684</v>
      </c>
      <c r="BN45" s="122">
        <v>0.64756673601894876</v>
      </c>
      <c r="BO45" s="122">
        <v>0.5921182123830746</v>
      </c>
      <c r="BP45" s="73" t="str">
        <f>_xlfn.XLOOKUP(B45,Countries_WB!$C$2:$C$219,Countries_WB!$D$2:$D$219,"No Data",0)</f>
        <v>East Asia &amp; Pacific</v>
      </c>
      <c r="BQ45" s="73" t="str">
        <f>_xlfn.XLOOKUP(B45,Countries_WB!$C$2:$C$219,Countries_WB!$E$2:$E$219,"No Data",0)</f>
        <v>Upper middle income</v>
      </c>
    </row>
    <row r="46" spans="1:69" x14ac:dyDescent="0.2">
      <c r="A46" s="118" t="s">
        <v>605</v>
      </c>
      <c r="B46" s="118" t="s">
        <v>96</v>
      </c>
      <c r="C46" s="118" t="s">
        <v>2382</v>
      </c>
      <c r="D46" s="118" t="s">
        <v>2383</v>
      </c>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v>0.48913780901095855</v>
      </c>
      <c r="AJ46" s="118">
        <v>0.45966034794231309</v>
      </c>
      <c r="AK46" s="118">
        <v>0.47887332615595951</v>
      </c>
      <c r="AL46" s="118">
        <v>0.46418199420747969</v>
      </c>
      <c r="AM46" s="118">
        <v>0.33930821488189428</v>
      </c>
      <c r="AN46" s="118">
        <v>0.41048710214343082</v>
      </c>
      <c r="AO46" s="118">
        <v>0.41293198767524453</v>
      </c>
      <c r="AP46" s="118">
        <v>0.36972754119269319</v>
      </c>
      <c r="AQ46" s="118">
        <v>0.381206153414195</v>
      </c>
      <c r="AR46" s="118">
        <v>0.35739421187871312</v>
      </c>
      <c r="AS46" s="118">
        <v>0.30782167378705932</v>
      </c>
      <c r="AT46" s="118">
        <v>0.31199093938279288</v>
      </c>
      <c r="AU46" s="118">
        <v>0.33919549521064091</v>
      </c>
      <c r="AV46" s="118">
        <v>0.41095990053277082</v>
      </c>
      <c r="AW46" s="118">
        <v>0.42908831770428307</v>
      </c>
      <c r="AX46" s="118">
        <v>0.42151963222844491</v>
      </c>
      <c r="AY46" s="118">
        <v>0.41829580076712847</v>
      </c>
      <c r="AZ46" s="118">
        <v>0.45828325216953064</v>
      </c>
      <c r="BA46" s="118">
        <v>0.50848815547706883</v>
      </c>
      <c r="BB46" s="118">
        <v>0.48493773782881322</v>
      </c>
      <c r="BC46" s="118">
        <v>0.46235702563470604</v>
      </c>
      <c r="BD46" s="118">
        <v>0.50272949472081485</v>
      </c>
      <c r="BE46" s="118">
        <v>0.47343526973231131</v>
      </c>
      <c r="BF46" s="118">
        <v>0.50059079968261855</v>
      </c>
      <c r="BG46" s="118">
        <v>0.49927224968114331</v>
      </c>
      <c r="BH46" s="118">
        <v>0.4239399279230513</v>
      </c>
      <c r="BI46" s="118">
        <v>0.42593391156302657</v>
      </c>
      <c r="BJ46" s="118">
        <v>0.43699759909433417</v>
      </c>
      <c r="BK46" s="118">
        <v>0.45361054035207254</v>
      </c>
      <c r="BL46" s="118">
        <v>0.42818374519817382</v>
      </c>
      <c r="BM46" s="118">
        <v>0.43684165360788857</v>
      </c>
      <c r="BN46" s="122">
        <v>0.44547528900531924</v>
      </c>
      <c r="BO46" s="122">
        <v>0.38015847488107163</v>
      </c>
      <c r="BP46" s="73" t="str">
        <f>_xlfn.XLOOKUP(B46,Countries_WB!$C$2:$C$219,Countries_WB!$D$2:$D$219,"No Data",0)</f>
        <v>Sub-Saharan Africa</v>
      </c>
      <c r="BQ46" s="73" t="str">
        <f>_xlfn.XLOOKUP(B46,Countries_WB!$C$2:$C$219,Countries_WB!$E$2:$E$219,"No Data",0)</f>
        <v>Lower middle income</v>
      </c>
    </row>
    <row r="47" spans="1:69" x14ac:dyDescent="0.2">
      <c r="A47" s="118" t="s">
        <v>99</v>
      </c>
      <c r="B47" s="118" t="s">
        <v>98</v>
      </c>
      <c r="C47" s="118" t="s">
        <v>2382</v>
      </c>
      <c r="D47" s="118" t="s">
        <v>2383</v>
      </c>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v>0.60416295830475508</v>
      </c>
      <c r="AJ47" s="118">
        <v>0.58413940474721593</v>
      </c>
      <c r="AK47" s="118">
        <v>0.600923291205397</v>
      </c>
      <c r="AL47" s="118">
        <v>0.76710960067023193</v>
      </c>
      <c r="AM47" s="118">
        <v>0.419902575788136</v>
      </c>
      <c r="AN47" s="118">
        <v>0.48030697024787777</v>
      </c>
      <c r="AO47" s="118">
        <v>0.46212339660578677</v>
      </c>
      <c r="AP47" s="118">
        <v>0.42270018136643633</v>
      </c>
      <c r="AQ47" s="118">
        <v>0.41795210859442194</v>
      </c>
      <c r="AR47" s="118">
        <v>0.39063015627202569</v>
      </c>
      <c r="AS47" s="118">
        <v>0.33609433830810376</v>
      </c>
      <c r="AT47" s="118">
        <v>0.32660132157274152</v>
      </c>
      <c r="AU47" s="118">
        <v>0.34894249376979802</v>
      </c>
      <c r="AV47" s="118">
        <v>0.41734436225907301</v>
      </c>
      <c r="AW47" s="118">
        <v>0.44756642547679171</v>
      </c>
      <c r="AX47" s="118">
        <v>0.43991414879085944</v>
      </c>
      <c r="AY47" s="118">
        <v>0.44059874826889667</v>
      </c>
      <c r="AZ47" s="118">
        <v>0.47055372807307116</v>
      </c>
      <c r="BA47" s="118">
        <v>0.51996041792609837</v>
      </c>
      <c r="BB47" s="118">
        <v>0.50761683906176591</v>
      </c>
      <c r="BC47" s="118">
        <v>0.4800324442519121</v>
      </c>
      <c r="BD47" s="118">
        <v>0.50654169339979571</v>
      </c>
      <c r="BE47" s="118">
        <v>0.47437263322695844</v>
      </c>
      <c r="BF47" s="118">
        <v>0.48812146455997302</v>
      </c>
      <c r="BG47" s="118">
        <v>0.48428514264134165</v>
      </c>
      <c r="BH47" s="118">
        <v>0.40714395203309056</v>
      </c>
      <c r="BI47" s="118">
        <v>0.40067753341067486</v>
      </c>
      <c r="BJ47" s="118">
        <v>0.40092772813122901</v>
      </c>
      <c r="BK47" s="118">
        <v>0.41704945994051151</v>
      </c>
      <c r="BL47" s="118">
        <v>0.39294067806987609</v>
      </c>
      <c r="BM47" s="118">
        <v>0.3976229311546482</v>
      </c>
      <c r="BN47" s="122">
        <v>0.4063461827353248</v>
      </c>
      <c r="BO47" s="122">
        <v>0.35549603227227083</v>
      </c>
      <c r="BP47" s="73" t="str">
        <f>_xlfn.XLOOKUP(B47,Countries_WB!$C$2:$C$219,Countries_WB!$D$2:$D$219,"No Data",0)</f>
        <v>Sub-Saharan Africa</v>
      </c>
      <c r="BQ47" s="73" t="str">
        <f>_xlfn.XLOOKUP(B47,Countries_WB!$C$2:$C$219,Countries_WB!$E$2:$E$219,"No Data",0)</f>
        <v>Lower middle income</v>
      </c>
    </row>
    <row r="48" spans="1:69" x14ac:dyDescent="0.2">
      <c r="A48" s="118" t="s">
        <v>101</v>
      </c>
      <c r="B48" s="118" t="s">
        <v>100</v>
      </c>
      <c r="C48" s="118" t="s">
        <v>2382</v>
      </c>
      <c r="D48" s="118" t="s">
        <v>2383</v>
      </c>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v>0.30566916819523665</v>
      </c>
      <c r="AJ48" s="118"/>
      <c r="AK48" s="118">
        <v>0.33457764902959203</v>
      </c>
      <c r="AL48" s="118">
        <v>0.45956091806423599</v>
      </c>
      <c r="AM48" s="118">
        <v>0.25308518467763086</v>
      </c>
      <c r="AN48" s="118">
        <v>0.23867577009047192</v>
      </c>
      <c r="AO48" s="118">
        <v>0.24218000321567643</v>
      </c>
      <c r="AP48" s="118">
        <v>0.2662018591606124</v>
      </c>
      <c r="AQ48" s="118">
        <v>0.27316297709993403</v>
      </c>
      <c r="AR48" s="118">
        <v>0.21320470512448361</v>
      </c>
      <c r="AS48" s="118">
        <v>0.90738833646263761</v>
      </c>
      <c r="AT48" s="118">
        <v>0.3532166337996</v>
      </c>
      <c r="AU48" s="118">
        <v>0.39642154643589234</v>
      </c>
      <c r="AV48" s="118">
        <v>0.37705044850708713</v>
      </c>
      <c r="AW48" s="118">
        <v>0.39635666546293552</v>
      </c>
      <c r="AX48" s="118">
        <v>0.42070751182627408</v>
      </c>
      <c r="AY48" s="118">
        <v>0.46805668699726072</v>
      </c>
      <c r="AZ48" s="118">
        <v>0.49671140303375833</v>
      </c>
      <c r="BA48" s="118">
        <v>0.54244644213038884</v>
      </c>
      <c r="BB48" s="118">
        <v>0.49383760487257</v>
      </c>
      <c r="BC48" s="118">
        <v>0.52686237832392924</v>
      </c>
      <c r="BD48" s="118">
        <v>0.57864975506276561</v>
      </c>
      <c r="BE48" s="118">
        <v>0.63414129620548187</v>
      </c>
      <c r="BF48" s="118">
        <v>0.60779397317405981</v>
      </c>
      <c r="BG48" s="118">
        <v>0.57285190541885633</v>
      </c>
      <c r="BH48" s="118">
        <v>0.54924814272391953</v>
      </c>
      <c r="BI48" s="118">
        <v>0.48908775667567039</v>
      </c>
      <c r="BJ48" s="118">
        <v>0.44071473714024689</v>
      </c>
      <c r="BK48" s="118">
        <v>0.50883987868211111</v>
      </c>
      <c r="BL48" s="118">
        <v>0.52123477246762451</v>
      </c>
      <c r="BM48" s="118">
        <v>0.47586505134871759</v>
      </c>
      <c r="BN48" s="122">
        <v>0.48701338109074466</v>
      </c>
      <c r="BO48" s="122">
        <v>0.48859286765425963</v>
      </c>
      <c r="BP48" s="73" t="str">
        <f>_xlfn.XLOOKUP(B48,Countries_WB!$C$2:$C$219,Countries_WB!$D$2:$D$219,"No Data",0)</f>
        <v>Sub-Saharan Africa</v>
      </c>
      <c r="BQ48" s="73" t="str">
        <f>_xlfn.XLOOKUP(B48,Countries_WB!$C$2:$C$219,Countries_WB!$E$2:$E$219,"No Data",0)</f>
        <v>Low income</v>
      </c>
    </row>
    <row r="49" spans="1:69" x14ac:dyDescent="0.2">
      <c r="A49" s="118" t="s">
        <v>103</v>
      </c>
      <c r="B49" s="118" t="s">
        <v>102</v>
      </c>
      <c r="C49" s="118" t="s">
        <v>2382</v>
      </c>
      <c r="D49" s="118" t="s">
        <v>2383</v>
      </c>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v>0.37361269092593785</v>
      </c>
      <c r="AJ49" s="118">
        <v>0.34361890385209537</v>
      </c>
      <c r="AK49" s="118">
        <v>0.35244787968494762</v>
      </c>
      <c r="AL49" s="118">
        <v>0.3181898210953496</v>
      </c>
      <c r="AM49" s="118">
        <v>0.21728458885090374</v>
      </c>
      <c r="AN49" s="118">
        <v>0.24476157122726058</v>
      </c>
      <c r="AO49" s="118">
        <v>0.27672933392846361</v>
      </c>
      <c r="AP49" s="118">
        <v>0.25026244852693419</v>
      </c>
      <c r="AQ49" s="118">
        <v>0.20022636649883627</v>
      </c>
      <c r="AR49" s="118">
        <v>0.24481351967199477</v>
      </c>
      <c r="AS49" s="118">
        <v>0.30504611251273372</v>
      </c>
      <c r="AT49" s="118">
        <v>0.24900278115515034</v>
      </c>
      <c r="AU49" s="118">
        <v>0.25435265658751671</v>
      </c>
      <c r="AV49" s="118">
        <v>0.28569927287568786</v>
      </c>
      <c r="AW49" s="118">
        <v>0.35738512641392417</v>
      </c>
      <c r="AX49" s="118">
        <v>0.42049317984772294</v>
      </c>
      <c r="AY49" s="118">
        <v>0.45853070310459981</v>
      </c>
      <c r="AZ49" s="118">
        <v>0.52015903885998482</v>
      </c>
      <c r="BA49" s="118">
        <v>0.63682283950823682</v>
      </c>
      <c r="BB49" s="118">
        <v>0.47307245753050642</v>
      </c>
      <c r="BC49" s="118">
        <v>0.57501256711583493</v>
      </c>
      <c r="BD49" s="118">
        <v>0.65623786070316725</v>
      </c>
      <c r="BE49" s="118">
        <v>0.61916059011961777</v>
      </c>
      <c r="BF49" s="118">
        <v>0.64011370153200609</v>
      </c>
      <c r="BG49" s="118">
        <v>0.63756700467538086</v>
      </c>
      <c r="BH49" s="118">
        <v>0.52772966281875811</v>
      </c>
      <c r="BI49" s="118">
        <v>0.53428945623294077</v>
      </c>
      <c r="BJ49" s="118">
        <v>0.51264764356575454</v>
      </c>
      <c r="BK49" s="118">
        <v>0.63969407245000809</v>
      </c>
      <c r="BL49" s="118">
        <v>0.58790236429613763</v>
      </c>
      <c r="BM49" s="118">
        <v>0.50803434364008404</v>
      </c>
      <c r="BN49" s="122">
        <v>0.62219325890440913</v>
      </c>
      <c r="BO49" s="122">
        <v>0.61111681897110681</v>
      </c>
      <c r="BP49" s="73" t="str">
        <f>_xlfn.XLOOKUP(B49,Countries_WB!$C$2:$C$219,Countries_WB!$D$2:$D$219,"No Data",0)</f>
        <v>Sub-Saharan Africa</v>
      </c>
      <c r="BQ49" s="73" t="str">
        <f>_xlfn.XLOOKUP(B49,Countries_WB!$C$2:$C$219,Countries_WB!$E$2:$E$219,"No Data",0)</f>
        <v>Lower middle income</v>
      </c>
    </row>
    <row r="50" spans="1:69" x14ac:dyDescent="0.2">
      <c r="A50" s="118" t="s">
        <v>105</v>
      </c>
      <c r="B50" s="118" t="s">
        <v>104</v>
      </c>
      <c r="C50" s="118" t="s">
        <v>2382</v>
      </c>
      <c r="D50" s="118" t="s">
        <v>2383</v>
      </c>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v>0.34717136082278299</v>
      </c>
      <c r="AJ50" s="118">
        <v>0.3415693269161631</v>
      </c>
      <c r="AK50" s="118">
        <v>0.37759753697431403</v>
      </c>
      <c r="AL50" s="118">
        <v>0.39843315565729609</v>
      </c>
      <c r="AM50" s="118">
        <v>0.4531396160302853</v>
      </c>
      <c r="AN50" s="118">
        <v>0.47760097534068874</v>
      </c>
      <c r="AO50" s="118">
        <v>0.48270583685728802</v>
      </c>
      <c r="AP50" s="118">
        <v>0.50366162657395219</v>
      </c>
      <c r="AQ50" s="118">
        <v>0.45729800370050377</v>
      </c>
      <c r="AR50" s="118">
        <v>0.41238538119915891</v>
      </c>
      <c r="AS50" s="118">
        <v>0.37711756725384377</v>
      </c>
      <c r="AT50" s="118">
        <v>0.35664123240542128</v>
      </c>
      <c r="AU50" s="118">
        <v>0.34170077241218827</v>
      </c>
      <c r="AV50" s="118">
        <v>0.31158601381657769</v>
      </c>
      <c r="AW50" s="118">
        <v>0.35640200808348504</v>
      </c>
      <c r="AX50" s="118">
        <v>0.40990605286715115</v>
      </c>
      <c r="AY50" s="118">
        <v>0.41404733089855678</v>
      </c>
      <c r="AZ50" s="118">
        <v>0.48143788882404037</v>
      </c>
      <c r="BA50" s="118">
        <v>0.5378079770652231</v>
      </c>
      <c r="BB50" s="118">
        <v>0.50649631848937138</v>
      </c>
      <c r="BC50" s="118">
        <v>0.59027173160312751</v>
      </c>
      <c r="BD50" s="118">
        <v>0.63216044696142837</v>
      </c>
      <c r="BE50" s="118">
        <v>0.66939788400229572</v>
      </c>
      <c r="BF50" s="118">
        <v>0.64566445795426708</v>
      </c>
      <c r="BG50" s="118">
        <v>0.60996664333190409</v>
      </c>
      <c r="BH50" s="118">
        <v>0.46556565230413116</v>
      </c>
      <c r="BI50" s="118">
        <v>0.42488846430167038</v>
      </c>
      <c r="BJ50" s="118">
        <v>0.4499483368738173</v>
      </c>
      <c r="BK50" s="118">
        <v>0.44732508953177141</v>
      </c>
      <c r="BL50" s="118">
        <v>0.40551813993303482</v>
      </c>
      <c r="BM50" s="118">
        <v>0.35120593276384809</v>
      </c>
      <c r="BN50" s="122">
        <v>0.36145607758396842</v>
      </c>
      <c r="BO50" s="122">
        <v>0.32681776078119618</v>
      </c>
      <c r="BP50" s="73" t="str">
        <f>_xlfn.XLOOKUP(B50,Countries_WB!$C$2:$C$219,Countries_WB!$D$2:$D$219,"No Data",0)</f>
        <v>Latin America &amp; Caribbean</v>
      </c>
      <c r="BQ50" s="73" t="str">
        <f>_xlfn.XLOOKUP(B50,Countries_WB!$C$2:$C$219,Countries_WB!$E$2:$E$219,"No Data",0)</f>
        <v>Upper middle income</v>
      </c>
    </row>
    <row r="51" spans="1:69" x14ac:dyDescent="0.2">
      <c r="A51" s="118" t="s">
        <v>107</v>
      </c>
      <c r="B51" s="118" t="s">
        <v>106</v>
      </c>
      <c r="C51" s="118" t="s">
        <v>2382</v>
      </c>
      <c r="D51" s="118" t="s">
        <v>2383</v>
      </c>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v>0.60823045215311911</v>
      </c>
      <c r="AJ51" s="118">
        <v>0.61390847300835505</v>
      </c>
      <c r="AK51" s="118">
        <v>0.59644710578953031</v>
      </c>
      <c r="AL51" s="118">
        <v>0.56005951750782534</v>
      </c>
      <c r="AM51" s="118">
        <v>0.40800450484298567</v>
      </c>
      <c r="AN51" s="118">
        <v>0.48149123187866505</v>
      </c>
      <c r="AO51" s="118">
        <v>0.47612643212570888</v>
      </c>
      <c r="AP51" s="118">
        <v>0.41401521555307574</v>
      </c>
      <c r="AQ51" s="118">
        <v>0.41050200896776756</v>
      </c>
      <c r="AR51" s="118">
        <v>0.41040526139729422</v>
      </c>
      <c r="AS51" s="118">
        <v>0.35983085582160262</v>
      </c>
      <c r="AT51" s="118">
        <v>0.37068997351568572</v>
      </c>
      <c r="AU51" s="118">
        <v>0.40142722091920707</v>
      </c>
      <c r="AV51" s="118">
        <v>0.49499345603785055</v>
      </c>
      <c r="AW51" s="118">
        <v>0.54806074251292891</v>
      </c>
      <c r="AX51" s="118">
        <v>0.53315619963917904</v>
      </c>
      <c r="AY51" s="118">
        <v>0.53821964008306089</v>
      </c>
      <c r="AZ51" s="118">
        <v>0.59228182094394144</v>
      </c>
      <c r="BA51" s="118">
        <v>0.64326715486451569</v>
      </c>
      <c r="BB51" s="118">
        <v>0.6121304300681254</v>
      </c>
      <c r="BC51" s="118">
        <v>0.58454082955788678</v>
      </c>
      <c r="BD51" s="118">
        <v>0.61956703358670162</v>
      </c>
      <c r="BE51" s="118">
        <v>0.5587724786511904</v>
      </c>
      <c r="BF51" s="118">
        <v>0.57096629977279512</v>
      </c>
      <c r="BG51" s="118">
        <v>0.55720518736861469</v>
      </c>
      <c r="BH51" s="118">
        <v>0.45859272994956579</v>
      </c>
      <c r="BI51" s="118">
        <v>0.44452398384063913</v>
      </c>
      <c r="BJ51" s="118">
        <v>0.43657668758350116</v>
      </c>
      <c r="BK51" s="118">
        <v>0.45385859562970016</v>
      </c>
      <c r="BL51" s="118">
        <v>0.44043861817752022</v>
      </c>
      <c r="BM51" s="118">
        <v>0.44656017840166196</v>
      </c>
      <c r="BN51" s="122">
        <v>0.44279330402206529</v>
      </c>
      <c r="BO51" s="122">
        <v>0.38732230701925613</v>
      </c>
      <c r="BP51" s="73" t="str">
        <f>_xlfn.XLOOKUP(B51,Countries_WB!$C$2:$C$219,Countries_WB!$D$2:$D$219,"No Data",0)</f>
        <v>Sub-Saharan Africa</v>
      </c>
      <c r="BQ51" s="73" t="str">
        <f>_xlfn.XLOOKUP(B51,Countries_WB!$C$2:$C$219,Countries_WB!$E$2:$E$219,"No Data",0)</f>
        <v>Lower middle income</v>
      </c>
    </row>
    <row r="52" spans="1:69" x14ac:dyDescent="0.2">
      <c r="A52" s="118" t="s">
        <v>109</v>
      </c>
      <c r="B52" s="118" t="s">
        <v>108</v>
      </c>
      <c r="C52" s="118" t="s">
        <v>2382</v>
      </c>
      <c r="D52" s="118" t="s">
        <v>2383</v>
      </c>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v>0.8025263994067684</v>
      </c>
      <c r="AJ52" s="118">
        <v>0.79779404079597238</v>
      </c>
      <c r="AK52" s="118">
        <v>0.78518962754193444</v>
      </c>
      <c r="AL52" s="118">
        <v>0.96881199777249538</v>
      </c>
      <c r="AM52" s="118">
        <v>0.65982832257139967</v>
      </c>
      <c r="AN52" s="118">
        <v>0.67798977220947132</v>
      </c>
      <c r="AO52" s="118">
        <v>0.65526758265257956</v>
      </c>
      <c r="AP52" s="118">
        <v>0.56657415119936316</v>
      </c>
      <c r="AQ52" s="118">
        <v>0.52970925627680066</v>
      </c>
      <c r="AR52" s="118">
        <v>0.53308694000062995</v>
      </c>
      <c r="AS52" s="118">
        <v>0.44537204738612768</v>
      </c>
      <c r="AT52" s="118">
        <v>0.44490578182852575</v>
      </c>
      <c r="AU52" s="118">
        <v>0.45866396323519959</v>
      </c>
      <c r="AV52" s="118">
        <v>0.5658754043080455</v>
      </c>
      <c r="AW52" s="118">
        <v>0.56876146037922237</v>
      </c>
      <c r="AX52" s="118">
        <v>0.54219183162493689</v>
      </c>
      <c r="AY52" s="118">
        <v>0.55487371678130493</v>
      </c>
      <c r="AZ52" s="118">
        <v>0.59731619314513529</v>
      </c>
      <c r="BA52" s="118">
        <v>0.65042799950785946</v>
      </c>
      <c r="BB52" s="118">
        <v>0.62022817447390222</v>
      </c>
      <c r="BC52" s="118">
        <v>0.59284950016838645</v>
      </c>
      <c r="BD52" s="118">
        <v>0.62685944056241816</v>
      </c>
      <c r="BE52" s="118">
        <v>0.59246302998507605</v>
      </c>
      <c r="BF52" s="118">
        <v>0.62421640109519383</v>
      </c>
      <c r="BG52" s="118">
        <v>0.62431550132035241</v>
      </c>
      <c r="BH52" s="118">
        <v>0.50764512870062473</v>
      </c>
      <c r="BI52" s="118">
        <v>0.49518584905299745</v>
      </c>
      <c r="BJ52" s="118">
        <v>0.4956409848470596</v>
      </c>
      <c r="BK52" s="118">
        <v>0.51540479892586388</v>
      </c>
      <c r="BL52" s="118">
        <v>0.48353616616615325</v>
      </c>
      <c r="BM52" s="118">
        <v>0.48746617436390255</v>
      </c>
      <c r="BN52" s="122">
        <v>0.48445542827354804</v>
      </c>
      <c r="BO52" s="122">
        <v>0.43073733970977007</v>
      </c>
      <c r="BP52" s="73" t="str">
        <f>_xlfn.XLOOKUP(B52,Countries_WB!$C$2:$C$219,Countries_WB!$D$2:$D$219,"No Data",0)</f>
        <v>Sub-Saharan Africa</v>
      </c>
      <c r="BQ52" s="73" t="str">
        <f>_xlfn.XLOOKUP(B52,Countries_WB!$C$2:$C$219,Countries_WB!$E$2:$E$219,"No Data",0)</f>
        <v>Lower middle income</v>
      </c>
    </row>
    <row r="53" spans="1:69" x14ac:dyDescent="0.2">
      <c r="A53" s="118" t="s">
        <v>111</v>
      </c>
      <c r="B53" s="118" t="s">
        <v>110</v>
      </c>
      <c r="C53" s="118" t="s">
        <v>2382</v>
      </c>
      <c r="D53" s="118" t="s">
        <v>2383</v>
      </c>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v>0.36446308981779219</v>
      </c>
      <c r="AJ53" s="118">
        <v>0.43433334998312095</v>
      </c>
      <c r="AK53" s="118">
        <v>0.46278686524873958</v>
      </c>
      <c r="AL53" s="118">
        <v>0.4723300136452237</v>
      </c>
      <c r="AM53" s="118">
        <v>0.4841954496603853</v>
      </c>
      <c r="AN53" s="118">
        <v>0.50274270252817066</v>
      </c>
      <c r="AO53" s="118">
        <v>0.49132470690155505</v>
      </c>
      <c r="AP53" s="118">
        <v>0.49462755569642736</v>
      </c>
      <c r="AQ53" s="118">
        <v>0.49516668152955789</v>
      </c>
      <c r="AR53" s="118">
        <v>0.48807485147627416</v>
      </c>
      <c r="AS53" s="118">
        <v>0.48394372356975573</v>
      </c>
      <c r="AT53" s="118">
        <v>0.48663439496269345</v>
      </c>
      <c r="AU53" s="118">
        <v>0.48081257374374969</v>
      </c>
      <c r="AV53" s="118">
        <v>0.4708853759840641</v>
      </c>
      <c r="AW53" s="118">
        <v>0.47318560877155935</v>
      </c>
      <c r="AX53" s="118">
        <v>0.47515738244597394</v>
      </c>
      <c r="AY53" s="118">
        <v>0.48679176608007435</v>
      </c>
      <c r="AZ53" s="118">
        <v>0.51838954146811889</v>
      </c>
      <c r="BA53" s="118">
        <v>0.55637901516121868</v>
      </c>
      <c r="BB53" s="118">
        <v>0.55669240483632909</v>
      </c>
      <c r="BC53" s="118">
        <v>0.6394839827829305</v>
      </c>
      <c r="BD53" s="118">
        <v>0.6813731192615341</v>
      </c>
      <c r="BE53" s="118">
        <v>0.70348723607704289</v>
      </c>
      <c r="BF53" s="118">
        <v>0.71599014054620147</v>
      </c>
      <c r="BG53" s="118">
        <v>0.67510713654935428</v>
      </c>
      <c r="BH53" s="118">
        <v>0.68123089835430906</v>
      </c>
      <c r="BI53" s="118">
        <v>0.62968391450952355</v>
      </c>
      <c r="BJ53" s="118">
        <v>0.6008528931024304</v>
      </c>
      <c r="BK53" s="118">
        <v>0.58564651766653264</v>
      </c>
      <c r="BL53" s="118">
        <v>0.5603861933032328</v>
      </c>
      <c r="BM53" s="118">
        <v>0.56141976403847116</v>
      </c>
      <c r="BN53" s="122">
        <v>0.55368028388327595</v>
      </c>
      <c r="BO53" s="122">
        <v>0.52959122716956453</v>
      </c>
      <c r="BP53" s="73" t="str">
        <f>_xlfn.XLOOKUP(B53,Countries_WB!$C$2:$C$219,Countries_WB!$D$2:$D$219,"No Data",0)</f>
        <v>Latin America &amp; Caribbean</v>
      </c>
      <c r="BQ53" s="73" t="str">
        <f>_xlfn.XLOOKUP(B53,Countries_WB!$C$2:$C$219,Countries_WB!$E$2:$E$219,"No Data",0)</f>
        <v>Upper middle income</v>
      </c>
    </row>
    <row r="54" spans="1:69" x14ac:dyDescent="0.2">
      <c r="A54" s="118" t="s">
        <v>113</v>
      </c>
      <c r="B54" s="118" t="s">
        <v>112</v>
      </c>
      <c r="C54" s="118" t="s">
        <v>2382</v>
      </c>
      <c r="D54" s="118" t="s">
        <v>2383</v>
      </c>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22"/>
      <c r="BO54" s="124">
        <f t="shared" ref="BO54:BO55" si="2">BN54</f>
        <v>0</v>
      </c>
      <c r="BP54" s="73" t="str">
        <f>_xlfn.XLOOKUP(B54,Countries_WB!$C$2:$C$219,Countries_WB!$D$2:$D$219,"No Data",0)</f>
        <v>No Data</v>
      </c>
      <c r="BQ54" s="73" t="str">
        <f>_xlfn.XLOOKUP(B54,Countries_WB!$C$2:$C$219,Countries_WB!$E$2:$E$219,"No Data",0)</f>
        <v>No Data</v>
      </c>
    </row>
    <row r="55" spans="1:69" x14ac:dyDescent="0.2">
      <c r="A55" s="118" t="s">
        <v>115</v>
      </c>
      <c r="B55" s="118" t="s">
        <v>114</v>
      </c>
      <c r="C55" s="118" t="s">
        <v>2382</v>
      </c>
      <c r="D55" s="118" t="s">
        <v>2383</v>
      </c>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22"/>
      <c r="BO55" s="124">
        <f t="shared" si="2"/>
        <v>0</v>
      </c>
      <c r="BP55" s="73" t="str">
        <f>_xlfn.XLOOKUP(B55,Countries_WB!$C$2:$C$219,Countries_WB!$D$2:$D$219,"No Data",0)</f>
        <v>Latin America &amp; Caribbean</v>
      </c>
      <c r="BQ55" s="73" t="str">
        <f>_xlfn.XLOOKUP(B55,Countries_WB!$C$2:$C$219,Countries_WB!$E$2:$E$219,"No Data",0)</f>
        <v>Upper middle income</v>
      </c>
    </row>
    <row r="56" spans="1:69" x14ac:dyDescent="0.2">
      <c r="A56" s="118" t="s">
        <v>606</v>
      </c>
      <c r="B56" s="118" t="s">
        <v>116</v>
      </c>
      <c r="C56" s="118" t="s">
        <v>2382</v>
      </c>
      <c r="D56" s="118" t="s">
        <v>2383</v>
      </c>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v>0.74001211027859226</v>
      </c>
      <c r="BE56" s="118">
        <v>0.78651418899024572</v>
      </c>
      <c r="BF56" s="118">
        <v>0.7894214305131787</v>
      </c>
      <c r="BG56" s="118">
        <v>0.79821001883991616</v>
      </c>
      <c r="BH56" s="118">
        <v>0.79518383441690499</v>
      </c>
      <c r="BI56" s="118">
        <v>0.78825571017558094</v>
      </c>
      <c r="BJ56" s="118">
        <v>0.76377458412554178</v>
      </c>
      <c r="BK56" s="118">
        <v>0.76512263316905582</v>
      </c>
      <c r="BL56" s="118">
        <v>0.77137603836461444</v>
      </c>
      <c r="BM56" s="118">
        <v>0.77803930716307268</v>
      </c>
      <c r="BN56" s="122">
        <v>0.77257186572382675</v>
      </c>
      <c r="BO56" s="122">
        <v>0.75091893807962573</v>
      </c>
      <c r="BP56" s="73" t="str">
        <f>_xlfn.XLOOKUP(B56,Countries_WB!$C$2:$C$219,Countries_WB!$D$2:$D$219,"No Data",0)</f>
        <v>Latin America &amp; Caribbean</v>
      </c>
      <c r="BQ56" s="73" t="str">
        <f>_xlfn.XLOOKUP(B56,Countries_WB!$C$2:$C$219,Countries_WB!$E$2:$E$219,"No Data",0)</f>
        <v>High income</v>
      </c>
    </row>
    <row r="57" spans="1:69" x14ac:dyDescent="0.2">
      <c r="A57" s="118" t="s">
        <v>119</v>
      </c>
      <c r="B57" s="118" t="s">
        <v>118</v>
      </c>
      <c r="C57" s="118" t="s">
        <v>2382</v>
      </c>
      <c r="D57" s="118" t="s">
        <v>2383</v>
      </c>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v>1.1583041796248976</v>
      </c>
      <c r="AZ57" s="118">
        <v>1.1624807612018493</v>
      </c>
      <c r="BA57" s="118">
        <v>1.1753672508696507</v>
      </c>
      <c r="BB57" s="118">
        <v>1.1750101249026317</v>
      </c>
      <c r="BC57" s="118">
        <v>1.1586601547030877</v>
      </c>
      <c r="BD57" s="118">
        <v>1.1298500193924483</v>
      </c>
      <c r="BE57" s="118">
        <v>1.1589056833293376</v>
      </c>
      <c r="BF57" s="118">
        <v>1.1773224478228108</v>
      </c>
      <c r="BG57" s="118">
        <v>1.189009058061073</v>
      </c>
      <c r="BH57" s="118">
        <v>1.1875642356924292</v>
      </c>
      <c r="BI57" s="118">
        <v>1.177510989989333</v>
      </c>
      <c r="BJ57" s="118">
        <v>1.168553663510614</v>
      </c>
      <c r="BK57" s="118">
        <v>1.171506208931349</v>
      </c>
      <c r="BL57" s="118">
        <v>1.189947386241333</v>
      </c>
      <c r="BM57" s="118">
        <v>1.1764629875426493</v>
      </c>
      <c r="BN57" s="122">
        <v>1.155324480831919</v>
      </c>
      <c r="BO57" s="122">
        <v>1.1820756366638931</v>
      </c>
      <c r="BP57" s="73" t="str">
        <f>_xlfn.XLOOKUP(B57,Countries_WB!$C$2:$C$219,Countries_WB!$D$2:$D$219,"No Data",0)</f>
        <v>Latin America &amp; Caribbean</v>
      </c>
      <c r="BQ57" s="73" t="str">
        <f>_xlfn.XLOOKUP(B57,Countries_WB!$C$2:$C$219,Countries_WB!$E$2:$E$219,"No Data",0)</f>
        <v>High income</v>
      </c>
    </row>
    <row r="58" spans="1:69" x14ac:dyDescent="0.2">
      <c r="A58" s="118" t="s">
        <v>121</v>
      </c>
      <c r="B58" s="118" t="s">
        <v>120</v>
      </c>
      <c r="C58" s="118" t="s">
        <v>2382</v>
      </c>
      <c r="D58" s="118" t="s">
        <v>2383</v>
      </c>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v>0.72226785379015745</v>
      </c>
      <c r="AJ58" s="118">
        <v>0.71572406783255804</v>
      </c>
      <c r="AK58" s="118">
        <v>0.76623983654476924</v>
      </c>
      <c r="AL58" s="118">
        <v>0.70868382810509889</v>
      </c>
      <c r="AM58" s="118">
        <v>0.73826657688890118</v>
      </c>
      <c r="AN58" s="118">
        <v>0.89262775708771158</v>
      </c>
      <c r="AO58" s="118">
        <v>0.87409090862698247</v>
      </c>
      <c r="AP58" s="118">
        <v>0.80053388959998517</v>
      </c>
      <c r="AQ58" s="118">
        <v>0.80454030702430201</v>
      </c>
      <c r="AR58" s="118">
        <v>0.77751096818532028</v>
      </c>
      <c r="AS58" s="118">
        <v>0.6757817327595278</v>
      </c>
      <c r="AT58" s="118">
        <v>0.64820107736189714</v>
      </c>
      <c r="AU58" s="118">
        <v>0.68317776600909141</v>
      </c>
      <c r="AV58" s="118">
        <v>0.83408290587121736</v>
      </c>
      <c r="AW58" s="118">
        <v>0.91703940166331743</v>
      </c>
      <c r="AX58" s="118">
        <v>0.89900662955906097</v>
      </c>
      <c r="AY58" s="118">
        <v>0.89065030723175753</v>
      </c>
      <c r="AZ58" s="118">
        <v>0.95012400934622221</v>
      </c>
      <c r="BA58" s="118">
        <v>1.0162872363730335</v>
      </c>
      <c r="BB58" s="118">
        <v>0.9475501490820436</v>
      </c>
      <c r="BC58" s="118">
        <v>0.92819929355199526</v>
      </c>
      <c r="BD58" s="118">
        <v>0.97245194896130216</v>
      </c>
      <c r="BE58" s="118">
        <v>0.90816417972433705</v>
      </c>
      <c r="BF58" s="118">
        <v>0.91284349499161299</v>
      </c>
      <c r="BG58" s="118">
        <v>0.90299463450080508</v>
      </c>
      <c r="BH58" s="118">
        <v>0.73576049766275675</v>
      </c>
      <c r="BI58" s="118">
        <v>0.68886400014276283</v>
      </c>
      <c r="BJ58" s="118">
        <v>0.69495681802308729</v>
      </c>
      <c r="BK58" s="118">
        <v>0.72325938064210238</v>
      </c>
      <c r="BL58" s="118">
        <v>0.66799997196294092</v>
      </c>
      <c r="BM58" s="118">
        <v>0.67765030871286547</v>
      </c>
      <c r="BN58" s="122">
        <v>0.71016644924498706</v>
      </c>
      <c r="BO58" s="122">
        <v>0.62444570678392608</v>
      </c>
      <c r="BP58" s="73" t="str">
        <f>_xlfn.XLOOKUP(B58,Countries_WB!$C$2:$C$219,Countries_WB!$D$2:$D$219,"No Data",0)</f>
        <v>Europe &amp; Central Asia</v>
      </c>
      <c r="BQ58" s="73" t="str">
        <f>_xlfn.XLOOKUP(B58,Countries_WB!$C$2:$C$219,Countries_WB!$E$2:$E$219,"No Data",0)</f>
        <v>High income</v>
      </c>
    </row>
    <row r="59" spans="1:69" x14ac:dyDescent="0.2">
      <c r="A59" s="118" t="s">
        <v>123</v>
      </c>
      <c r="B59" s="118" t="s">
        <v>122</v>
      </c>
      <c r="C59" s="118" t="s">
        <v>2382</v>
      </c>
      <c r="D59" s="118" t="s">
        <v>2383</v>
      </c>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v>0.30973987634378658</v>
      </c>
      <c r="AJ59" s="118">
        <v>0.24851911659938258</v>
      </c>
      <c r="AK59" s="118">
        <v>0.28466384860275912</v>
      </c>
      <c r="AL59" s="118">
        <v>0.32630044935341129</v>
      </c>
      <c r="AM59" s="118">
        <v>0.36349657807886049</v>
      </c>
      <c r="AN59" s="118">
        <v>0.42020990957045973</v>
      </c>
      <c r="AO59" s="118">
        <v>0.44472101881732318</v>
      </c>
      <c r="AP59" s="118">
        <v>0.40705841898380368</v>
      </c>
      <c r="AQ59" s="118">
        <v>0.43328036132485787</v>
      </c>
      <c r="AR59" s="118">
        <v>0.41161930273191161</v>
      </c>
      <c r="AS59" s="118">
        <v>0.37127792100115298</v>
      </c>
      <c r="AT59" s="118">
        <v>0.37658176397437149</v>
      </c>
      <c r="AU59" s="118">
        <v>0.44162917779013156</v>
      </c>
      <c r="AV59" s="118">
        <v>0.50250983728597254</v>
      </c>
      <c r="AW59" s="118">
        <v>0.56132915431248498</v>
      </c>
      <c r="AX59" s="118">
        <v>0.6078494744838755</v>
      </c>
      <c r="AY59" s="118">
        <v>0.63797748234169482</v>
      </c>
      <c r="AZ59" s="118">
        <v>0.70253206660195033</v>
      </c>
      <c r="BA59" s="118">
        <v>0.81519198439522722</v>
      </c>
      <c r="BB59" s="118">
        <v>0.71543272307611605</v>
      </c>
      <c r="BC59" s="118">
        <v>0.71591391881455113</v>
      </c>
      <c r="BD59" s="118">
        <v>0.75414601296909212</v>
      </c>
      <c r="BE59" s="118">
        <v>0.67923376324862716</v>
      </c>
      <c r="BF59" s="118">
        <v>0.65329023577052403</v>
      </c>
      <c r="BG59" s="118">
        <v>0.61198169336384445</v>
      </c>
      <c r="BH59" s="118">
        <v>0.52596087199552821</v>
      </c>
      <c r="BI59" s="118">
        <v>0.51458207372501874</v>
      </c>
      <c r="BJ59" s="118">
        <v>0.53151988478375645</v>
      </c>
      <c r="BK59" s="118">
        <v>0.56933158970543596</v>
      </c>
      <c r="BL59" s="118">
        <v>0.53524944128901442</v>
      </c>
      <c r="BM59" s="118">
        <v>0.53687737098911048</v>
      </c>
      <c r="BN59" s="122">
        <v>0.58782581552867996</v>
      </c>
      <c r="BO59" s="122">
        <v>0.55337063835252809</v>
      </c>
      <c r="BP59" s="73" t="str">
        <f>_xlfn.XLOOKUP(B59,Countries_WB!$C$2:$C$219,Countries_WB!$D$2:$D$219,"No Data",0)</f>
        <v>Europe &amp; Central Asia</v>
      </c>
      <c r="BQ59" s="73" t="str">
        <f>_xlfn.XLOOKUP(B59,Countries_WB!$C$2:$C$219,Countries_WB!$E$2:$E$219,"No Data",0)</f>
        <v>High income</v>
      </c>
    </row>
    <row r="60" spans="1:69" x14ac:dyDescent="0.2">
      <c r="A60" s="118" t="s">
        <v>125</v>
      </c>
      <c r="B60" s="118" t="s">
        <v>124</v>
      </c>
      <c r="C60" s="118" t="s">
        <v>2382</v>
      </c>
      <c r="D60" s="118" t="s">
        <v>2383</v>
      </c>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v>1.145930274785135</v>
      </c>
      <c r="AJ60" s="118">
        <v>1.1124761343547436</v>
      </c>
      <c r="AK60" s="118">
        <v>1.2171258609893552</v>
      </c>
      <c r="AL60" s="118">
        <v>1.1667360700343072</v>
      </c>
      <c r="AM60" s="118">
        <v>1.1876979631191997</v>
      </c>
      <c r="AN60" s="118">
        <v>1.3434106728538282</v>
      </c>
      <c r="AO60" s="118">
        <v>1.2661008578112816</v>
      </c>
      <c r="AP60" s="118">
        <v>1.0973200992555829</v>
      </c>
      <c r="AQ60" s="118">
        <v>1.0766755585195065</v>
      </c>
      <c r="AR60" s="118">
        <v>1.0168775586714309</v>
      </c>
      <c r="AS60" s="118">
        <v>0.87099341848941358</v>
      </c>
      <c r="AT60" s="118">
        <v>0.83274648279960728</v>
      </c>
      <c r="AU60" s="118">
        <v>0.86355182382000151</v>
      </c>
      <c r="AV60" s="118">
        <v>1.0133964148898018</v>
      </c>
      <c r="AW60" s="118">
        <v>1.0884866733613927</v>
      </c>
      <c r="AX60" s="118">
        <v>1.0857437065961084</v>
      </c>
      <c r="AY60" s="118">
        <v>1.0642819751894101</v>
      </c>
      <c r="AZ60" s="118">
        <v>1.1473601029972584</v>
      </c>
      <c r="BA60" s="118">
        <v>1.2066092573179685</v>
      </c>
      <c r="BB60" s="118">
        <v>1.131305232817968</v>
      </c>
      <c r="BC60" s="118">
        <v>1.0673092997166689</v>
      </c>
      <c r="BD60" s="118">
        <v>1.0978893942315195</v>
      </c>
      <c r="BE60" s="118">
        <v>1.0114447427789064</v>
      </c>
      <c r="BF60" s="118">
        <v>1.0290046068956893</v>
      </c>
      <c r="BG60" s="118">
        <v>1.0215334075878395</v>
      </c>
      <c r="BH60" s="118">
        <v>0.86333638947890579</v>
      </c>
      <c r="BI60" s="118">
        <v>0.8330641379486402</v>
      </c>
      <c r="BJ60" s="118">
        <v>0.84136733565529553</v>
      </c>
      <c r="BK60" s="118">
        <v>0.86853063232627392</v>
      </c>
      <c r="BL60" s="118">
        <v>0.81525619229019486</v>
      </c>
      <c r="BM60" s="118">
        <v>0.82809446338054704</v>
      </c>
      <c r="BN60" s="122">
        <v>0.87082448728293171</v>
      </c>
      <c r="BO60" s="122">
        <v>0.76694795973541152</v>
      </c>
      <c r="BP60" s="73" t="str">
        <f>_xlfn.XLOOKUP(B60,Countries_WB!$C$2:$C$219,Countries_WB!$D$2:$D$219,"No Data",0)</f>
        <v>Europe &amp; Central Asia</v>
      </c>
      <c r="BQ60" s="73" t="str">
        <f>_xlfn.XLOOKUP(B60,Countries_WB!$C$2:$C$219,Countries_WB!$E$2:$E$219,"No Data",0)</f>
        <v>High income</v>
      </c>
    </row>
    <row r="61" spans="1:69" x14ac:dyDescent="0.2">
      <c r="A61" s="118" t="s">
        <v>127</v>
      </c>
      <c r="B61" s="118" t="s">
        <v>126</v>
      </c>
      <c r="C61" s="118" t="s">
        <v>2382</v>
      </c>
      <c r="D61" s="118" t="s">
        <v>2383</v>
      </c>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v>0.52650965907302572</v>
      </c>
      <c r="BE61" s="118">
        <v>0.55294305279148948</v>
      </c>
      <c r="BF61" s="118">
        <v>0.56353656976296562</v>
      </c>
      <c r="BG61" s="118">
        <v>0.57455705911253596</v>
      </c>
      <c r="BH61" s="118">
        <v>0.58126098908245505</v>
      </c>
      <c r="BI61" s="118">
        <v>0.59715203726264765</v>
      </c>
      <c r="BJ61" s="118">
        <v>0.59656824504771522</v>
      </c>
      <c r="BK61" s="118">
        <v>0.58638479539446664</v>
      </c>
      <c r="BL61" s="118">
        <v>0.57864190550598404</v>
      </c>
      <c r="BM61" s="118">
        <v>0.58134304227717037</v>
      </c>
      <c r="BN61" s="122">
        <v>0.56581115035664331</v>
      </c>
      <c r="BO61" s="122">
        <v>0.53215440659081148</v>
      </c>
      <c r="BP61" s="73" t="str">
        <f>_xlfn.XLOOKUP(B61,Countries_WB!$C$2:$C$219,Countries_WB!$D$2:$D$219,"No Data",0)</f>
        <v>Middle East &amp; North Africa</v>
      </c>
      <c r="BQ61" s="73" t="str">
        <f>_xlfn.XLOOKUP(B61,Countries_WB!$C$2:$C$219,Countries_WB!$E$2:$E$219,"No Data",0)</f>
        <v>Lower middle income</v>
      </c>
    </row>
    <row r="62" spans="1:69" x14ac:dyDescent="0.2">
      <c r="A62" s="118" t="s">
        <v>129</v>
      </c>
      <c r="B62" s="118" t="s">
        <v>128</v>
      </c>
      <c r="C62" s="118" t="s">
        <v>2382</v>
      </c>
      <c r="D62" s="118" t="s">
        <v>2383</v>
      </c>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v>0.65033232182763323</v>
      </c>
      <c r="AJ62" s="118">
        <v>0.67718664258112216</v>
      </c>
      <c r="AK62" s="118">
        <v>0.69114344555838136</v>
      </c>
      <c r="AL62" s="118">
        <v>0.69323213331226297</v>
      </c>
      <c r="AM62" s="118">
        <v>0.73059058490814066</v>
      </c>
      <c r="AN62" s="118">
        <v>0.72119518520485182</v>
      </c>
      <c r="AO62" s="118">
        <v>0.73135103118304068</v>
      </c>
      <c r="AP62" s="118">
        <v>0.72934110331861102</v>
      </c>
      <c r="AQ62" s="118">
        <v>0.73954338538062958</v>
      </c>
      <c r="AR62" s="118">
        <v>0.74776336294646661</v>
      </c>
      <c r="AS62" s="118">
        <v>0.73557904040759992</v>
      </c>
      <c r="AT62" s="118">
        <v>0.73436612906039622</v>
      </c>
      <c r="AU62" s="118">
        <v>0.72881316218496295</v>
      </c>
      <c r="AV62" s="118">
        <v>0.69241401192785546</v>
      </c>
      <c r="AW62" s="118">
        <v>0.69988268917304075</v>
      </c>
      <c r="AX62" s="118">
        <v>0.66877518013935922</v>
      </c>
      <c r="AY62" s="118">
        <v>0.66411384360592585</v>
      </c>
      <c r="AZ62" s="118">
        <v>0.65649982062767032</v>
      </c>
      <c r="BA62" s="118">
        <v>0.65386169124623705</v>
      </c>
      <c r="BB62" s="118">
        <v>0.70169864718479624</v>
      </c>
      <c r="BC62" s="118">
        <v>0.69542492140123691</v>
      </c>
      <c r="BD62" s="118">
        <v>0.6927516725328221</v>
      </c>
      <c r="BE62" s="118">
        <v>0.68860689798990737</v>
      </c>
      <c r="BF62" s="118">
        <v>0.69154699643452955</v>
      </c>
      <c r="BG62" s="118">
        <v>0.67075199551052589</v>
      </c>
      <c r="BH62" s="118">
        <v>0.68190932273864813</v>
      </c>
      <c r="BI62" s="118">
        <v>0.67625805183693322</v>
      </c>
      <c r="BJ62" s="118">
        <v>0.64353236445674067</v>
      </c>
      <c r="BK62" s="118">
        <v>0.64554871045534812</v>
      </c>
      <c r="BL62" s="118">
        <v>0.66260385504209618</v>
      </c>
      <c r="BM62" s="118">
        <v>0.64665351302149254</v>
      </c>
      <c r="BN62" s="122">
        <v>0.63757605550460372</v>
      </c>
      <c r="BO62" s="122">
        <v>0.61676917854731106</v>
      </c>
      <c r="BP62" s="73" t="str">
        <f>_xlfn.XLOOKUP(B62,Countries_WB!$C$2:$C$219,Countries_WB!$D$2:$D$219,"No Data",0)</f>
        <v>Latin America &amp; Caribbean</v>
      </c>
      <c r="BQ62" s="73" t="str">
        <f>_xlfn.XLOOKUP(B62,Countries_WB!$C$2:$C$219,Countries_WB!$E$2:$E$219,"No Data",0)</f>
        <v>Upper middle income</v>
      </c>
    </row>
    <row r="63" spans="1:69" x14ac:dyDescent="0.2">
      <c r="A63" s="118" t="s">
        <v>131</v>
      </c>
      <c r="B63" s="118" t="s">
        <v>130</v>
      </c>
      <c r="C63" s="118" t="s">
        <v>2382</v>
      </c>
      <c r="D63" s="118" t="s">
        <v>2383</v>
      </c>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v>1.4739627702549849</v>
      </c>
      <c r="AJ63" s="118">
        <v>1.4160922379426248</v>
      </c>
      <c r="AK63" s="118">
        <v>1.4915027915375823</v>
      </c>
      <c r="AL63" s="118">
        <v>1.3642102746803619</v>
      </c>
      <c r="AM63" s="118">
        <v>1.3828954815583434</v>
      </c>
      <c r="AN63" s="118">
        <v>1.5575239183207197</v>
      </c>
      <c r="AO63" s="118">
        <v>1.5016281235449322</v>
      </c>
      <c r="AP63" s="118">
        <v>1.3172129608600198</v>
      </c>
      <c r="AQ63" s="118">
        <v>1.2926044651384909</v>
      </c>
      <c r="AR63" s="118">
        <v>1.2546340414552335</v>
      </c>
      <c r="AS63" s="118">
        <v>1.0725621358142297</v>
      </c>
      <c r="AT63" s="118">
        <v>1.0444483827558033</v>
      </c>
      <c r="AU63" s="118">
        <v>1.0844751542173863</v>
      </c>
      <c r="AV63" s="118">
        <v>1.3126614751734293</v>
      </c>
      <c r="AW63" s="118">
        <v>1.4120575520355192</v>
      </c>
      <c r="AX63" s="118">
        <v>1.4289779719521754</v>
      </c>
      <c r="AY63" s="118">
        <v>1.3936308602946124</v>
      </c>
      <c r="AZ63" s="118">
        <v>1.4992398552455133</v>
      </c>
      <c r="BA63" s="118">
        <v>1.5582526823718641</v>
      </c>
      <c r="BB63" s="118">
        <v>1.442118674103229</v>
      </c>
      <c r="BC63" s="118">
        <v>1.3497730737943572</v>
      </c>
      <c r="BD63" s="118">
        <v>1.390741884938693</v>
      </c>
      <c r="BE63" s="118">
        <v>1.3058554933261624</v>
      </c>
      <c r="BF63" s="118">
        <v>1.3095508958491286</v>
      </c>
      <c r="BG63" s="118">
        <v>1.3057848598952326</v>
      </c>
      <c r="BH63" s="118">
        <v>1.0858290971000917</v>
      </c>
      <c r="BI63" s="118">
        <v>1.0517160299124027</v>
      </c>
      <c r="BJ63" s="118">
        <v>1.0407072347578705</v>
      </c>
      <c r="BK63" s="118">
        <v>1.0714814668284356</v>
      </c>
      <c r="BL63" s="118">
        <v>0.99469736890607074</v>
      </c>
      <c r="BM63" s="118">
        <v>1.0013687843929444</v>
      </c>
      <c r="BN63" s="122">
        <v>1.0481452955478949</v>
      </c>
      <c r="BO63" s="122">
        <v>0.90511045048957217</v>
      </c>
      <c r="BP63" s="73" t="str">
        <f>_xlfn.XLOOKUP(B63,Countries_WB!$C$2:$C$219,Countries_WB!$D$2:$D$219,"No Data",0)</f>
        <v>Europe &amp; Central Asia</v>
      </c>
      <c r="BQ63" s="73" t="str">
        <f>_xlfn.XLOOKUP(B63,Countries_WB!$C$2:$C$219,Countries_WB!$E$2:$E$219,"No Data",0)</f>
        <v>High income</v>
      </c>
    </row>
    <row r="64" spans="1:69" x14ac:dyDescent="0.2">
      <c r="A64" s="118" t="s">
        <v>133</v>
      </c>
      <c r="B64" s="118" t="s">
        <v>132</v>
      </c>
      <c r="C64" s="118" t="s">
        <v>2382</v>
      </c>
      <c r="D64" s="118" t="s">
        <v>2383</v>
      </c>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v>0.35342953794081849</v>
      </c>
      <c r="AJ64" s="118">
        <v>0.36674825871966332</v>
      </c>
      <c r="AK64" s="118">
        <v>0.38084229510037604</v>
      </c>
      <c r="AL64" s="118">
        <v>0.39056485923478879</v>
      </c>
      <c r="AM64" s="118">
        <v>0.41726029650477298</v>
      </c>
      <c r="AN64" s="118">
        <v>0.43932161674721831</v>
      </c>
      <c r="AO64" s="118">
        <v>0.44634067628633106</v>
      </c>
      <c r="AP64" s="118">
        <v>0.44219859260160616</v>
      </c>
      <c r="AQ64" s="118">
        <v>0.4436369867970717</v>
      </c>
      <c r="AR64" s="118">
        <v>0.42179097393168241</v>
      </c>
      <c r="AS64" s="118">
        <v>0.43269208482779492</v>
      </c>
      <c r="AT64" s="118">
        <v>0.43502290224079837</v>
      </c>
      <c r="AU64" s="118">
        <v>0.43450797886003528</v>
      </c>
      <c r="AV64" s="118">
        <v>0.34064591356364998</v>
      </c>
      <c r="AW64" s="118">
        <v>0.33731863857704864</v>
      </c>
      <c r="AX64" s="118">
        <v>0.47903967069245362</v>
      </c>
      <c r="AY64" s="118">
        <v>0.45066124047916467</v>
      </c>
      <c r="AZ64" s="118">
        <v>0.46561001348227538</v>
      </c>
      <c r="BA64" s="118">
        <v>0.48449522751098695</v>
      </c>
      <c r="BB64" s="118">
        <v>0.47826973813462165</v>
      </c>
      <c r="BC64" s="118">
        <v>0.48681965148379636</v>
      </c>
      <c r="BD64" s="118">
        <v>0.49821953403762409</v>
      </c>
      <c r="BE64" s="118">
        <v>0.51345524304152446</v>
      </c>
      <c r="BF64" s="118">
        <v>0.49976373173472838</v>
      </c>
      <c r="BG64" s="118">
        <v>0.49045076967833495</v>
      </c>
      <c r="BH64" s="118">
        <v>0.46954765904484708</v>
      </c>
      <c r="BI64" s="118">
        <v>0.45195147547243164</v>
      </c>
      <c r="BJ64" s="118">
        <v>0.45468743951383761</v>
      </c>
      <c r="BK64" s="118">
        <v>0.4438650281573176</v>
      </c>
      <c r="BL64" s="118">
        <v>0.43149967841663195</v>
      </c>
      <c r="BM64" s="118">
        <v>0.40479112918310001</v>
      </c>
      <c r="BN64" s="122">
        <v>0.41243169361952858</v>
      </c>
      <c r="BO64" s="122">
        <v>0.44267790204021329</v>
      </c>
      <c r="BP64" s="73" t="str">
        <f>_xlfn.XLOOKUP(B64,Countries_WB!$C$2:$C$219,Countries_WB!$D$2:$D$219,"No Data",0)</f>
        <v>Latin America &amp; Caribbean</v>
      </c>
      <c r="BQ64" s="73" t="str">
        <f>_xlfn.XLOOKUP(B64,Countries_WB!$C$2:$C$219,Countries_WB!$E$2:$E$219,"No Data",0)</f>
        <v>Upper middle income</v>
      </c>
    </row>
    <row r="65" spans="1:69" x14ac:dyDescent="0.2">
      <c r="A65" s="118" t="s">
        <v>135</v>
      </c>
      <c r="B65" s="118" t="s">
        <v>134</v>
      </c>
      <c r="C65" s="118" t="s">
        <v>2382</v>
      </c>
      <c r="D65" s="118" t="s">
        <v>2383</v>
      </c>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v>0.34865568246880152</v>
      </c>
      <c r="AJ65" s="118">
        <v>0.25149519283379063</v>
      </c>
      <c r="AK65" s="118">
        <v>0.25362977952350274</v>
      </c>
      <c r="AL65" s="118">
        <v>0.26331216560018894</v>
      </c>
      <c r="AM65" s="118">
        <v>0.22159179616322586</v>
      </c>
      <c r="AN65" s="118">
        <v>0.20526693167072038</v>
      </c>
      <c r="AO65" s="118">
        <v>0.21764101397507418</v>
      </c>
      <c r="AP65" s="118">
        <v>0.21719614854305611</v>
      </c>
      <c r="AQ65" s="118">
        <v>0.20439968938318587</v>
      </c>
      <c r="AR65" s="118">
        <v>0.19714495049479844</v>
      </c>
      <c r="AS65" s="118">
        <v>0.2092010459687518</v>
      </c>
      <c r="AT65" s="118">
        <v>0.19846703182211919</v>
      </c>
      <c r="AU65" s="118">
        <v>0.19187177373140826</v>
      </c>
      <c r="AV65" s="118">
        <v>0.20985626683718675</v>
      </c>
      <c r="AW65" s="118">
        <v>0.24638230678409564</v>
      </c>
      <c r="AX65" s="118">
        <v>0.27281064100574498</v>
      </c>
      <c r="AY65" s="118">
        <v>0.29509194771873132</v>
      </c>
      <c r="AZ65" s="118">
        <v>0.32050043100734282</v>
      </c>
      <c r="BA65" s="118">
        <v>0.38905939307872217</v>
      </c>
      <c r="BB65" s="118">
        <v>0.30530822346769465</v>
      </c>
      <c r="BC65" s="118">
        <v>0.34212619526945021</v>
      </c>
      <c r="BD65" s="118">
        <v>0.40412315365094981</v>
      </c>
      <c r="BE65" s="118">
        <v>0.42036268647393799</v>
      </c>
      <c r="BF65" s="118">
        <v>0.42120475457016904</v>
      </c>
      <c r="BG65" s="118">
        <v>0.42243657648949851</v>
      </c>
      <c r="BH65" s="118">
        <v>0.34770415796483006</v>
      </c>
      <c r="BI65" s="118">
        <v>0.33949913491188527</v>
      </c>
      <c r="BJ65" s="118">
        <v>0.35013692596640589</v>
      </c>
      <c r="BK65" s="118">
        <v>0.34742410540693797</v>
      </c>
      <c r="BL65" s="118">
        <v>0.33183567794873781</v>
      </c>
      <c r="BM65" s="118">
        <v>0.29288218560921481</v>
      </c>
      <c r="BN65" s="122">
        <v>0.30404731142160035</v>
      </c>
      <c r="BO65" s="122">
        <v>0.32832139243226388</v>
      </c>
      <c r="BP65" s="73" t="str">
        <f>_xlfn.XLOOKUP(B65,Countries_WB!$C$2:$C$219,Countries_WB!$D$2:$D$219,"No Data",0)</f>
        <v>Middle East &amp; North Africa</v>
      </c>
      <c r="BQ65" s="73" t="str">
        <f>_xlfn.XLOOKUP(B65,Countries_WB!$C$2:$C$219,Countries_WB!$E$2:$E$219,"No Data",0)</f>
        <v>Lower middle income</v>
      </c>
    </row>
    <row r="66" spans="1:69" x14ac:dyDescent="0.2">
      <c r="A66" s="118" t="s">
        <v>137</v>
      </c>
      <c r="B66" s="118" t="s">
        <v>136</v>
      </c>
      <c r="C66" s="118" t="s">
        <v>2382</v>
      </c>
      <c r="D66" s="118" t="s">
        <v>2383</v>
      </c>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22"/>
      <c r="BO66" s="124">
        <f t="shared" ref="BO66:BO70" si="3">BN66</f>
        <v>0</v>
      </c>
      <c r="BP66" s="73" t="str">
        <f>_xlfn.XLOOKUP(B66,Countries_WB!$C$2:$C$219,Countries_WB!$D$2:$D$219,"No Data",0)</f>
        <v>No Data</v>
      </c>
      <c r="BQ66" s="73" t="str">
        <f>_xlfn.XLOOKUP(B66,Countries_WB!$C$2:$C$219,Countries_WB!$E$2:$E$219,"No Data",0)</f>
        <v>No Data</v>
      </c>
    </row>
    <row r="67" spans="1:69" x14ac:dyDescent="0.2">
      <c r="A67" s="118" t="s">
        <v>139</v>
      </c>
      <c r="B67" s="118" t="s">
        <v>138</v>
      </c>
      <c r="C67" s="118" t="s">
        <v>2382</v>
      </c>
      <c r="D67" s="118" t="s">
        <v>2383</v>
      </c>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22"/>
      <c r="BO67" s="124">
        <f t="shared" si="3"/>
        <v>0</v>
      </c>
      <c r="BP67" s="73" t="str">
        <f>_xlfn.XLOOKUP(B67,Countries_WB!$C$2:$C$219,Countries_WB!$D$2:$D$219,"No Data",0)</f>
        <v>No Data</v>
      </c>
      <c r="BQ67" s="73" t="str">
        <f>_xlfn.XLOOKUP(B67,Countries_WB!$C$2:$C$219,Countries_WB!$E$2:$E$219,"No Data",0)</f>
        <v>No Data</v>
      </c>
    </row>
    <row r="68" spans="1:69" x14ac:dyDescent="0.2">
      <c r="A68" s="118" t="s">
        <v>35</v>
      </c>
      <c r="B68" s="118" t="s">
        <v>140</v>
      </c>
      <c r="C68" s="118" t="s">
        <v>2382</v>
      </c>
      <c r="D68" s="118" t="s">
        <v>2383</v>
      </c>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22"/>
      <c r="BO68" s="124">
        <f t="shared" si="3"/>
        <v>0</v>
      </c>
      <c r="BP68" s="73" t="str">
        <f>_xlfn.XLOOKUP(B68,Countries_WB!$C$2:$C$219,Countries_WB!$D$2:$D$219,"No Data",0)</f>
        <v>No Data</v>
      </c>
      <c r="BQ68" s="73" t="str">
        <f>_xlfn.XLOOKUP(B68,Countries_WB!$C$2:$C$219,Countries_WB!$E$2:$E$219,"No Data",0)</f>
        <v>No Data</v>
      </c>
    </row>
    <row r="69" spans="1:69" x14ac:dyDescent="0.2">
      <c r="A69" s="118" t="s">
        <v>142</v>
      </c>
      <c r="B69" s="118" t="s">
        <v>141</v>
      </c>
      <c r="C69" s="118" t="s">
        <v>2382</v>
      </c>
      <c r="D69" s="118" t="s">
        <v>2383</v>
      </c>
      <c r="E69" s="118"/>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22"/>
      <c r="BO69" s="124">
        <f t="shared" si="3"/>
        <v>0</v>
      </c>
      <c r="BP69" s="73" t="str">
        <f>_xlfn.XLOOKUP(B69,Countries_WB!$C$2:$C$219,Countries_WB!$D$2:$D$219,"No Data",0)</f>
        <v>No Data</v>
      </c>
      <c r="BQ69" s="73" t="str">
        <f>_xlfn.XLOOKUP(B69,Countries_WB!$C$2:$C$219,Countries_WB!$E$2:$E$219,"No Data",0)</f>
        <v>No Data</v>
      </c>
    </row>
    <row r="70" spans="1:69" x14ac:dyDescent="0.2">
      <c r="A70" s="118" t="s">
        <v>20</v>
      </c>
      <c r="B70" s="118" t="s">
        <v>143</v>
      </c>
      <c r="C70" s="118" t="s">
        <v>2382</v>
      </c>
      <c r="D70" s="118" t="s">
        <v>2383</v>
      </c>
      <c r="E70" s="118"/>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22"/>
      <c r="BO70" s="124">
        <f t="shared" si="3"/>
        <v>0</v>
      </c>
      <c r="BP70" s="73" t="str">
        <f>_xlfn.XLOOKUP(B70,Countries_WB!$C$2:$C$219,Countries_WB!$D$2:$D$219,"No Data",0)</f>
        <v>No Data</v>
      </c>
      <c r="BQ70" s="73" t="str">
        <f>_xlfn.XLOOKUP(B70,Countries_WB!$C$2:$C$219,Countries_WB!$E$2:$E$219,"No Data",0)</f>
        <v>No Data</v>
      </c>
    </row>
    <row r="71" spans="1:69" x14ac:dyDescent="0.2">
      <c r="A71" s="118" t="s">
        <v>145</v>
      </c>
      <c r="B71" s="118" t="s">
        <v>144</v>
      </c>
      <c r="C71" s="118" t="s">
        <v>2382</v>
      </c>
      <c r="D71" s="118" t="s">
        <v>2383</v>
      </c>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v>0.3087352570785436</v>
      </c>
      <c r="AJ71" s="118">
        <v>0.31921680059797397</v>
      </c>
      <c r="AK71" s="118">
        <v>0.3255347860603211</v>
      </c>
      <c r="AL71" s="118">
        <v>0.32639792991323358</v>
      </c>
      <c r="AM71" s="118">
        <v>0.36753759423894844</v>
      </c>
      <c r="AN71" s="118">
        <v>0.37878959887403196</v>
      </c>
      <c r="AO71" s="118">
        <v>0.37752184660831012</v>
      </c>
      <c r="AP71" s="118">
        <v>0.39712355747301553</v>
      </c>
      <c r="AQ71" s="118">
        <v>0.37784883342163184</v>
      </c>
      <c r="AR71" s="118">
        <v>0.27460479657146575</v>
      </c>
      <c r="AS71" s="118">
        <v>0.24780740435112356</v>
      </c>
      <c r="AT71" s="118">
        <v>0.31105310201582997</v>
      </c>
      <c r="AU71" s="118">
        <v>0.34329437243848998</v>
      </c>
      <c r="AV71" s="118">
        <v>0.372311899019029</v>
      </c>
      <c r="AW71" s="118">
        <v>0.37803135362464502</v>
      </c>
      <c r="AX71" s="118">
        <v>0.394880662870567</v>
      </c>
      <c r="AY71" s="118">
        <v>0.41370936694599397</v>
      </c>
      <c r="AZ71" s="118">
        <v>0.42961271989958699</v>
      </c>
      <c r="BA71" s="118">
        <v>0.47989843295088003</v>
      </c>
      <c r="BB71" s="118">
        <v>0.479967970005786</v>
      </c>
      <c r="BC71" s="118">
        <v>0.50967275826971703</v>
      </c>
      <c r="BD71" s="118">
        <v>0.52757233381271396</v>
      </c>
      <c r="BE71" s="118">
        <v>0.551044821739197</v>
      </c>
      <c r="BF71" s="118">
        <v>0.54298925399780296</v>
      </c>
      <c r="BG71" s="118">
        <v>0.54443764686584495</v>
      </c>
      <c r="BH71" s="118">
        <v>0.55373710393905595</v>
      </c>
      <c r="BI71" s="118">
        <v>0.54920655488967896</v>
      </c>
      <c r="BJ71" s="118">
        <v>0.53482097387313798</v>
      </c>
      <c r="BK71" s="118">
        <v>0.53176475493590203</v>
      </c>
      <c r="BL71" s="118">
        <v>0.52498157889292796</v>
      </c>
      <c r="BM71" s="118">
        <v>0.51615106357427598</v>
      </c>
      <c r="BN71" s="122">
        <v>0.50669935820254397</v>
      </c>
      <c r="BO71" s="122">
        <v>0.49829272012454801</v>
      </c>
      <c r="BP71" s="73" t="str">
        <f>_xlfn.XLOOKUP(B71,Countries_WB!$C$2:$C$219,Countries_WB!$D$2:$D$219,"No Data",0)</f>
        <v>Latin America &amp; Caribbean</v>
      </c>
      <c r="BQ71" s="73" t="str">
        <f>_xlfn.XLOOKUP(B71,Countries_WB!$C$2:$C$219,Countries_WB!$E$2:$E$219,"No Data",0)</f>
        <v>Upper middle income</v>
      </c>
    </row>
    <row r="72" spans="1:69" x14ac:dyDescent="0.2">
      <c r="A72" s="118" t="s">
        <v>147</v>
      </c>
      <c r="B72" s="118" t="s">
        <v>146</v>
      </c>
      <c r="C72" s="118" t="s">
        <v>2382</v>
      </c>
      <c r="D72" s="118" t="s">
        <v>2383</v>
      </c>
      <c r="E72" s="118"/>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v>0.20640585796527278</v>
      </c>
      <c r="AJ72" s="118">
        <v>0.17174840506168362</v>
      </c>
      <c r="AK72" s="118">
        <v>0.17994110680884029</v>
      </c>
      <c r="AL72" s="118">
        <v>0.19009323996712457</v>
      </c>
      <c r="AM72" s="118">
        <v>0.19944940369052758</v>
      </c>
      <c r="AN72" s="118">
        <v>0.21640343129859718</v>
      </c>
      <c r="AO72" s="118">
        <v>0.2275499679967907</v>
      </c>
      <c r="AP72" s="118">
        <v>0.24593004585582154</v>
      </c>
      <c r="AQ72" s="118">
        <v>0.24912215567237753</v>
      </c>
      <c r="AR72" s="118">
        <v>0.24769958583006932</v>
      </c>
      <c r="AS72" s="118">
        <v>0.25062042050392103</v>
      </c>
      <c r="AT72" s="118">
        <v>0.22925118101935255</v>
      </c>
      <c r="AU72" s="118">
        <v>0.19415290296953575</v>
      </c>
      <c r="AV72" s="118">
        <v>0.17397727714995712</v>
      </c>
      <c r="AW72" s="118">
        <v>0.15971540861386138</v>
      </c>
      <c r="AX72" s="118">
        <v>0.168585447766812</v>
      </c>
      <c r="AY72" s="118">
        <v>0.18351484138901566</v>
      </c>
      <c r="AZ72" s="118">
        <v>0.20260201494036079</v>
      </c>
      <c r="BA72" s="118">
        <v>0.23156603064507816</v>
      </c>
      <c r="BB72" s="118">
        <v>0.2553639058883394</v>
      </c>
      <c r="BC72" s="118">
        <v>0.27783420199719422</v>
      </c>
      <c r="BD72" s="118">
        <v>0.28823017048138211</v>
      </c>
      <c r="BE72" s="118">
        <v>0.29115301370620666</v>
      </c>
      <c r="BF72" s="118">
        <v>0.2907536750616031</v>
      </c>
      <c r="BG72" s="118">
        <v>0.31016663123066429</v>
      </c>
      <c r="BH72" s="118">
        <v>0.30948646627667792</v>
      </c>
      <c r="BI72" s="118">
        <v>0.31448855721877422</v>
      </c>
      <c r="BJ72" s="118">
        <v>0.22191596419914877</v>
      </c>
      <c r="BK72" s="118">
        <v>0.21752247927968374</v>
      </c>
      <c r="BL72" s="118">
        <v>0.24569294376501483</v>
      </c>
      <c r="BM72" s="118">
        <v>0.28208718040974234</v>
      </c>
      <c r="BN72" s="122">
        <v>0.2891773347159981</v>
      </c>
      <c r="BO72" s="122">
        <v>0.28453963472406929</v>
      </c>
      <c r="BP72" s="73" t="str">
        <f>_xlfn.XLOOKUP(B72,Countries_WB!$C$2:$C$219,Countries_WB!$D$2:$D$219,"No Data",0)</f>
        <v>Middle East &amp; North Africa</v>
      </c>
      <c r="BQ72" s="73" t="str">
        <f>_xlfn.XLOOKUP(B72,Countries_WB!$C$2:$C$219,Countries_WB!$E$2:$E$219,"No Data",0)</f>
        <v>Lower middle income</v>
      </c>
    </row>
    <row r="73" spans="1:69" x14ac:dyDescent="0.2">
      <c r="A73" s="118" t="s">
        <v>149</v>
      </c>
      <c r="B73" s="118" t="s">
        <v>148</v>
      </c>
      <c r="C73" s="118" t="s">
        <v>2382</v>
      </c>
      <c r="D73" s="118" t="s">
        <v>2383</v>
      </c>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22"/>
      <c r="BO73" s="124">
        <f t="shared" ref="BO73:BO74" si="4">BN73</f>
        <v>0</v>
      </c>
      <c r="BP73" s="73" t="str">
        <f>_xlfn.XLOOKUP(B73,Countries_WB!$C$2:$C$219,Countries_WB!$D$2:$D$219,"No Data",0)</f>
        <v>No Data</v>
      </c>
      <c r="BQ73" s="73" t="str">
        <f>_xlfn.XLOOKUP(B73,Countries_WB!$C$2:$C$219,Countries_WB!$E$2:$E$219,"No Data",0)</f>
        <v>No Data</v>
      </c>
    </row>
    <row r="74" spans="1:69" x14ac:dyDescent="0.2">
      <c r="A74" s="118" t="s">
        <v>151</v>
      </c>
      <c r="B74" s="118" t="s">
        <v>150</v>
      </c>
      <c r="C74" s="118" t="s">
        <v>2382</v>
      </c>
      <c r="D74" s="118" t="s">
        <v>2383</v>
      </c>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v>0.23183928038266094</v>
      </c>
      <c r="AL74" s="118">
        <v>0.19575233175846973</v>
      </c>
      <c r="AM74" s="118">
        <v>0.19873692266507306</v>
      </c>
      <c r="AN74" s="118">
        <v>0.20852681236874998</v>
      </c>
      <c r="AO74" s="118">
        <v>0.22488208303669671</v>
      </c>
      <c r="AP74" s="118">
        <v>0.20278623780030833</v>
      </c>
      <c r="AQ74" s="118">
        <v>0.21398024180619937</v>
      </c>
      <c r="AR74" s="118">
        <v>0.19495949927323955</v>
      </c>
      <c r="AS74" s="118">
        <v>0.20181079189666909</v>
      </c>
      <c r="AT74" s="118">
        <v>0.1932935011148515</v>
      </c>
      <c r="AU74" s="118">
        <v>0.17911312093042903</v>
      </c>
      <c r="AV74" s="118">
        <v>0.21530413302374141</v>
      </c>
      <c r="AW74" s="118">
        <v>0.2633891592930212</v>
      </c>
      <c r="AX74" s="118">
        <v>0.24658505835894054</v>
      </c>
      <c r="AY74" s="118">
        <v>0.26633639260386599</v>
      </c>
      <c r="AZ74" s="118">
        <v>0.27822834852969752</v>
      </c>
      <c r="BA74" s="118">
        <v>0.31687941540048908</v>
      </c>
      <c r="BB74" s="118">
        <v>0.40775957088192716</v>
      </c>
      <c r="BC74" s="118">
        <v>0.33753111278058801</v>
      </c>
      <c r="BD74" s="118">
        <v>0.39526621096493009</v>
      </c>
      <c r="BE74" s="118">
        <v>0.41564717113437788</v>
      </c>
      <c r="BF74" s="118">
        <v>0.3961107347343733</v>
      </c>
      <c r="BG74" s="118">
        <v>0.39491296803521886</v>
      </c>
      <c r="BH74" s="118">
        <v>0.37896904058040198</v>
      </c>
      <c r="BI74" s="118">
        <v>0.37846153532588667</v>
      </c>
      <c r="BJ74" s="118">
        <v>0.36284605961445976</v>
      </c>
      <c r="BK74" s="118"/>
      <c r="BL74" s="118"/>
      <c r="BM74" s="118"/>
      <c r="BN74" s="122"/>
      <c r="BO74" s="124">
        <f t="shared" si="4"/>
        <v>0</v>
      </c>
      <c r="BP74" s="73" t="str">
        <f>_xlfn.XLOOKUP(B74,Countries_WB!$C$2:$C$219,Countries_WB!$D$2:$D$219,"No Data",0)</f>
        <v>Sub-Saharan Africa</v>
      </c>
      <c r="BQ74" s="73" t="str">
        <f>_xlfn.XLOOKUP(B74,Countries_WB!$C$2:$C$219,Countries_WB!$E$2:$E$219,"No Data",0)</f>
        <v>Low income</v>
      </c>
    </row>
    <row r="75" spans="1:69" x14ac:dyDescent="0.2">
      <c r="A75" s="118" t="s">
        <v>153</v>
      </c>
      <c r="B75" s="118" t="s">
        <v>152</v>
      </c>
      <c r="C75" s="118" t="s">
        <v>2382</v>
      </c>
      <c r="D75" s="118" t="s">
        <v>2383</v>
      </c>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v>1.0086826640548481</v>
      </c>
      <c r="AJ75" s="118">
        <v>1.0234699759807846</v>
      </c>
      <c r="AK75" s="118">
        <v>1.0837851454575005</v>
      </c>
      <c r="AL75" s="118">
        <v>0.89027062361092957</v>
      </c>
      <c r="AM75" s="118">
        <v>0.86026456340827218</v>
      </c>
      <c r="AN75" s="118">
        <v>0.94987856952228455</v>
      </c>
      <c r="AO75" s="118">
        <v>0.94872060948377779</v>
      </c>
      <c r="AP75" s="118">
        <v>0.82236590909090912</v>
      </c>
      <c r="AQ75" s="118">
        <v>0.80611092549281649</v>
      </c>
      <c r="AR75" s="118">
        <v>0.78783260803475075</v>
      </c>
      <c r="AS75" s="118">
        <v>0.68322206366117799</v>
      </c>
      <c r="AT75" s="118">
        <v>0.66956905228504027</v>
      </c>
      <c r="AU75" s="118">
        <v>0.70191072331607962</v>
      </c>
      <c r="AV75" s="118">
        <v>0.8588052487352924</v>
      </c>
      <c r="AW75" s="118">
        <v>0.95269358916486735</v>
      </c>
      <c r="AX75" s="118">
        <v>0.95733741731361821</v>
      </c>
      <c r="AY75" s="118">
        <v>0.92417723606470448</v>
      </c>
      <c r="AZ75" s="118">
        <v>1.0036243662443169</v>
      </c>
      <c r="BA75" s="118">
        <v>1.0675655060578122</v>
      </c>
      <c r="BB75" s="118">
        <v>1.0023924674761713</v>
      </c>
      <c r="BC75" s="118">
        <v>0.96374431371666847</v>
      </c>
      <c r="BD75" s="118">
        <v>0.99403561281128605</v>
      </c>
      <c r="BE75" s="118">
        <v>0.89289729202500023</v>
      </c>
      <c r="BF75" s="118">
        <v>0.89621405286274758</v>
      </c>
      <c r="BG75" s="118">
        <v>0.87994445099725183</v>
      </c>
      <c r="BH75" s="118">
        <v>0.73753759891406212</v>
      </c>
      <c r="BI75" s="118">
        <v>0.71134464404825082</v>
      </c>
      <c r="BJ75" s="118">
        <v>0.71264694368353065</v>
      </c>
      <c r="BK75" s="118">
        <v>0.74612469738509746</v>
      </c>
      <c r="BL75" s="118">
        <v>0.68620652922352832</v>
      </c>
      <c r="BM75" s="118">
        <v>0.70968870374630544</v>
      </c>
      <c r="BN75" s="122">
        <v>0.74033511435270127</v>
      </c>
      <c r="BO75" s="122">
        <v>0.64048103049027483</v>
      </c>
      <c r="BP75" s="73" t="str">
        <f>_xlfn.XLOOKUP(B75,Countries_WB!$C$2:$C$219,Countries_WB!$D$2:$D$219,"No Data",0)</f>
        <v>Europe &amp; Central Asia</v>
      </c>
      <c r="BQ75" s="73" t="str">
        <f>_xlfn.XLOOKUP(B75,Countries_WB!$C$2:$C$219,Countries_WB!$E$2:$E$219,"No Data",0)</f>
        <v>High income</v>
      </c>
    </row>
    <row r="76" spans="1:69" x14ac:dyDescent="0.2">
      <c r="A76" s="118" t="s">
        <v>155</v>
      </c>
      <c r="B76" s="118" t="s">
        <v>154</v>
      </c>
      <c r="C76" s="118" t="s">
        <v>2382</v>
      </c>
      <c r="D76" s="118" t="s">
        <v>2383</v>
      </c>
      <c r="E76" s="118"/>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v>0.46197142101084943</v>
      </c>
      <c r="AM76" s="118">
        <v>0.4724619038195132</v>
      </c>
      <c r="AN76" s="118">
        <v>0.48370102281667982</v>
      </c>
      <c r="AO76" s="118">
        <v>0.49057874886201064</v>
      </c>
      <c r="AP76" s="118">
        <v>0.46155996393146981</v>
      </c>
      <c r="AQ76" s="118">
        <v>0.4843809100011125</v>
      </c>
      <c r="AR76" s="118">
        <v>0.49226149914821127</v>
      </c>
      <c r="AS76" s="118">
        <v>0.43198101907306735</v>
      </c>
      <c r="AT76" s="118">
        <v>0.43677289410079673</v>
      </c>
      <c r="AU76" s="118">
        <v>0.45798719035509083</v>
      </c>
      <c r="AV76" s="118">
        <v>0.54849593495934956</v>
      </c>
      <c r="AW76" s="118">
        <v>0.61322484472049688</v>
      </c>
      <c r="AX76" s="118">
        <v>0.62595199602039542</v>
      </c>
      <c r="AY76" s="118">
        <v>0.65339982436331701</v>
      </c>
      <c r="AZ76" s="118">
        <v>0.75432794963044081</v>
      </c>
      <c r="BA76" s="118">
        <v>0.79838142668814993</v>
      </c>
      <c r="BB76" s="118">
        <v>0.71841344818004993</v>
      </c>
      <c r="BC76" s="118">
        <v>0.67826822581934776</v>
      </c>
      <c r="BD76" s="118">
        <v>0.71212430739299759</v>
      </c>
      <c r="BE76" s="118">
        <v>0.66945583973320333</v>
      </c>
      <c r="BF76" s="118">
        <v>0.69384073851921768</v>
      </c>
      <c r="BG76" s="118">
        <v>0.69997377824705631</v>
      </c>
      <c r="BH76" s="118">
        <v>0.59645193974218713</v>
      </c>
      <c r="BI76" s="118">
        <v>0.58427770120972911</v>
      </c>
      <c r="BJ76" s="118">
        <v>0.60427549874353048</v>
      </c>
      <c r="BK76" s="118">
        <v>0.63624750883843095</v>
      </c>
      <c r="BL76" s="118">
        <v>0.60051747234509711</v>
      </c>
      <c r="BM76" s="118">
        <v>0.59822863865058529</v>
      </c>
      <c r="BN76" s="122">
        <v>0.64272592204262535</v>
      </c>
      <c r="BO76" s="122">
        <v>0.60672871554085839</v>
      </c>
      <c r="BP76" s="73" t="str">
        <f>_xlfn.XLOOKUP(B76,Countries_WB!$C$2:$C$219,Countries_WB!$D$2:$D$219,"No Data",0)</f>
        <v>Europe &amp; Central Asia</v>
      </c>
      <c r="BQ76" s="73" t="str">
        <f>_xlfn.XLOOKUP(B76,Countries_WB!$C$2:$C$219,Countries_WB!$E$2:$E$219,"No Data",0)</f>
        <v>High income</v>
      </c>
    </row>
    <row r="77" spans="1:69" x14ac:dyDescent="0.2">
      <c r="A77" s="118" t="s">
        <v>157</v>
      </c>
      <c r="B77" s="118" t="s">
        <v>156</v>
      </c>
      <c r="C77" s="118" t="s">
        <v>2382</v>
      </c>
      <c r="D77" s="118" t="s">
        <v>2383</v>
      </c>
      <c r="E77" s="118"/>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v>0.62857625807601936</v>
      </c>
      <c r="AJ77" s="118">
        <v>0.72404993222588887</v>
      </c>
      <c r="AK77" s="118">
        <v>0.60410202377302402</v>
      </c>
      <c r="AL77" s="118">
        <v>0.43894030788072197</v>
      </c>
      <c r="AM77" s="118">
        <v>0.32673873959290028</v>
      </c>
      <c r="AN77" s="118">
        <v>0.3335876251794378</v>
      </c>
      <c r="AO77" s="118">
        <v>0.32498959700551572</v>
      </c>
      <c r="AP77" s="118">
        <v>0.3112688743106401</v>
      </c>
      <c r="AQ77" s="118">
        <v>0.2902096601061171</v>
      </c>
      <c r="AR77" s="118">
        <v>0.26804368148633589</v>
      </c>
      <c r="AS77" s="118">
        <v>0.25803633763792527</v>
      </c>
      <c r="AT77" s="118">
        <v>0.23269662734296453</v>
      </c>
      <c r="AU77" s="118">
        <v>0.21527285343623562</v>
      </c>
      <c r="AV77" s="118">
        <v>0.23701174778618844</v>
      </c>
      <c r="AW77" s="118">
        <v>0.2387585484682696</v>
      </c>
      <c r="AX77" s="118">
        <v>0.25341711384160498</v>
      </c>
      <c r="AY77" s="118">
        <v>0.27330552475012498</v>
      </c>
      <c r="AZ77" s="118">
        <v>0.30792818289145552</v>
      </c>
      <c r="BA77" s="118">
        <v>0.37454903060338385</v>
      </c>
      <c r="BB77" s="118">
        <v>0.40992274094041464</v>
      </c>
      <c r="BC77" s="118">
        <v>0.33211007908002094</v>
      </c>
      <c r="BD77" s="118">
        <v>0.31237611108027358</v>
      </c>
      <c r="BE77" s="118">
        <v>0.38487098072619069</v>
      </c>
      <c r="BF77" s="118">
        <v>0.38917397704579287</v>
      </c>
      <c r="BG77" s="118">
        <v>0.37452942511915788</v>
      </c>
      <c r="BH77" s="118">
        <v>0.38648680487415554</v>
      </c>
      <c r="BI77" s="118">
        <v>0.38169110730985045</v>
      </c>
      <c r="BJ77" s="118">
        <v>0.38016324097295118</v>
      </c>
      <c r="BK77" s="118">
        <v>0.35816750881012083</v>
      </c>
      <c r="BL77" s="118">
        <v>0.36956069631315747</v>
      </c>
      <c r="BM77" s="118">
        <v>0.38607804730033174</v>
      </c>
      <c r="BN77" s="122">
        <v>0.36145584968262606</v>
      </c>
      <c r="BO77" s="122">
        <v>0.36536217320661435</v>
      </c>
      <c r="BP77" s="73" t="str">
        <f>_xlfn.XLOOKUP(B77,Countries_WB!$C$2:$C$219,Countries_WB!$D$2:$D$219,"No Data",0)</f>
        <v>Sub-Saharan Africa</v>
      </c>
      <c r="BQ77" s="73" t="str">
        <f>_xlfn.XLOOKUP(B77,Countries_WB!$C$2:$C$219,Countries_WB!$E$2:$E$219,"No Data",0)</f>
        <v>Low income</v>
      </c>
    </row>
    <row r="78" spans="1:69" x14ac:dyDescent="0.2">
      <c r="A78" s="118" t="s">
        <v>159</v>
      </c>
      <c r="B78" s="118" t="s">
        <v>158</v>
      </c>
      <c r="C78" s="118" t="s">
        <v>2382</v>
      </c>
      <c r="D78" s="118" t="s">
        <v>2383</v>
      </c>
      <c r="E78" s="118"/>
      <c r="F78" s="118"/>
      <c r="G78" s="118"/>
      <c r="H78" s="118"/>
      <c r="I78" s="118"/>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22"/>
      <c r="BO78" s="124">
        <f t="shared" ref="BO78:BO79" si="5">BN78</f>
        <v>0</v>
      </c>
      <c r="BP78" s="73" t="str">
        <f>_xlfn.XLOOKUP(B78,Countries_WB!$C$2:$C$219,Countries_WB!$D$2:$D$219,"No Data",0)</f>
        <v>No Data</v>
      </c>
      <c r="BQ78" s="73" t="str">
        <f>_xlfn.XLOOKUP(B78,Countries_WB!$C$2:$C$219,Countries_WB!$E$2:$E$219,"No Data",0)</f>
        <v>No Data</v>
      </c>
    </row>
    <row r="79" spans="1:69" x14ac:dyDescent="0.2">
      <c r="A79" s="118" t="s">
        <v>161</v>
      </c>
      <c r="B79" s="118" t="s">
        <v>160</v>
      </c>
      <c r="C79" s="118" t="s">
        <v>2382</v>
      </c>
      <c r="D79" s="118" t="s">
        <v>2383</v>
      </c>
      <c r="E79" s="118"/>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22"/>
      <c r="BO79" s="124">
        <f t="shared" si="5"/>
        <v>0</v>
      </c>
      <c r="BP79" s="73" t="str">
        <f>_xlfn.XLOOKUP(B79,Countries_WB!$C$2:$C$219,Countries_WB!$D$2:$D$219,"No Data",0)</f>
        <v>No Data</v>
      </c>
      <c r="BQ79" s="73" t="str">
        <f>_xlfn.XLOOKUP(B79,Countries_WB!$C$2:$C$219,Countries_WB!$E$2:$E$219,"No Data",0)</f>
        <v>No Data</v>
      </c>
    </row>
    <row r="80" spans="1:69" x14ac:dyDescent="0.2">
      <c r="A80" s="118" t="s">
        <v>163</v>
      </c>
      <c r="B80" s="118" t="s">
        <v>162</v>
      </c>
      <c r="C80" s="118" t="s">
        <v>2382</v>
      </c>
      <c r="D80" s="118" t="s">
        <v>2383</v>
      </c>
      <c r="E80" s="118"/>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v>1.5630741719794743</v>
      </c>
      <c r="AJ80" s="118">
        <v>1.4513012792236435</v>
      </c>
      <c r="AK80" s="118">
        <v>1.2922816564905761</v>
      </c>
      <c r="AL80" s="118">
        <v>1.0074487352971793</v>
      </c>
      <c r="AM80" s="118">
        <v>1.0985862265224815</v>
      </c>
      <c r="AN80" s="118">
        <v>1.3412295751633985</v>
      </c>
      <c r="AO80" s="118">
        <v>1.2835335231685221</v>
      </c>
      <c r="AP80" s="118">
        <v>1.1329435345321268</v>
      </c>
      <c r="AQ80" s="118">
        <v>1.1031397418780595</v>
      </c>
      <c r="AR80" s="118">
        <v>1.05728967002201</v>
      </c>
      <c r="AS80" s="118">
        <v>0.9087728661945117</v>
      </c>
      <c r="AT80" s="118">
        <v>0.89808892624173331</v>
      </c>
      <c r="AU80" s="118">
        <v>0.94380833934470765</v>
      </c>
      <c r="AV80" s="118">
        <v>1.1333672860819586</v>
      </c>
      <c r="AW80" s="118">
        <v>1.2105719540289606</v>
      </c>
      <c r="AX80" s="118">
        <v>1.2184918709291823</v>
      </c>
      <c r="AY80" s="118">
        <v>1.1964915089117631</v>
      </c>
      <c r="AZ80" s="118">
        <v>1.2809830822988277</v>
      </c>
      <c r="BA80" s="118">
        <v>1.3415128319335934</v>
      </c>
      <c r="BB80" s="118">
        <v>1.2504126777339835</v>
      </c>
      <c r="BC80" s="118">
        <v>1.1938370241000023</v>
      </c>
      <c r="BD80" s="118">
        <v>1.2500704700778233</v>
      </c>
      <c r="BE80" s="118">
        <v>1.1672240844550785</v>
      </c>
      <c r="BF80" s="118">
        <v>1.2024209636301995</v>
      </c>
      <c r="BG80" s="118">
        <v>1.2052291965372506</v>
      </c>
      <c r="BH80" s="118">
        <v>1.0071581074390621</v>
      </c>
      <c r="BI80" s="118">
        <v>0.9750654175856055</v>
      </c>
      <c r="BJ80" s="118">
        <v>0.97565705582706053</v>
      </c>
      <c r="BK80" s="118">
        <v>1.0082351889270582</v>
      </c>
      <c r="BL80" s="118">
        <v>0.93859093798431215</v>
      </c>
      <c r="BM80" s="118">
        <v>0.94005252597976918</v>
      </c>
      <c r="BN80" s="122">
        <v>0.97775958693796883</v>
      </c>
      <c r="BO80" s="122">
        <v>0.85616539950389436</v>
      </c>
      <c r="BP80" s="73" t="str">
        <f>_xlfn.XLOOKUP(B80,Countries_WB!$C$2:$C$219,Countries_WB!$D$2:$D$219,"No Data",0)</f>
        <v>Europe &amp; Central Asia</v>
      </c>
      <c r="BQ80" s="73" t="str">
        <f>_xlfn.XLOOKUP(B80,Countries_WB!$C$2:$C$219,Countries_WB!$E$2:$E$219,"No Data",0)</f>
        <v>High income</v>
      </c>
    </row>
    <row r="81" spans="1:69" x14ac:dyDescent="0.2">
      <c r="A81" s="118" t="s">
        <v>165</v>
      </c>
      <c r="B81" s="118" t="s">
        <v>164</v>
      </c>
      <c r="C81" s="118" t="s">
        <v>2382</v>
      </c>
      <c r="D81" s="118" t="s">
        <v>2383</v>
      </c>
      <c r="E81" s="118"/>
      <c r="F81" s="118"/>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v>0.43732334484700064</v>
      </c>
      <c r="AJ81" s="118">
        <v>0.44999558327273415</v>
      </c>
      <c r="AK81" s="118">
        <v>0.45917960086225335</v>
      </c>
      <c r="AL81" s="118">
        <v>0.46891041203067313</v>
      </c>
      <c r="AM81" s="118">
        <v>0.4874584923018766</v>
      </c>
      <c r="AN81" s="118">
        <v>0.50268607884393746</v>
      </c>
      <c r="AO81" s="118">
        <v>0.50890508767562603</v>
      </c>
      <c r="AP81" s="118">
        <v>0.50228605873653698</v>
      </c>
      <c r="AQ81" s="118">
        <v>0.38779304563145828</v>
      </c>
      <c r="AR81" s="118">
        <v>0.4117093763889999</v>
      </c>
      <c r="AS81" s="118">
        <v>0.35493442396005637</v>
      </c>
      <c r="AT81" s="118">
        <v>0.33508486782331831</v>
      </c>
      <c r="AU81" s="118">
        <v>0.35469577877486025</v>
      </c>
      <c r="AV81" s="118">
        <v>0.43215437937075424</v>
      </c>
      <c r="AW81" s="118">
        <v>0.47048575089337275</v>
      </c>
      <c r="AX81" s="118">
        <v>0.49856447423256078</v>
      </c>
      <c r="AY81" s="118">
        <v>0.49012416309638979</v>
      </c>
      <c r="AZ81" s="118">
        <v>0.52857396517724398</v>
      </c>
      <c r="BA81" s="118">
        <v>0.5353382421190086</v>
      </c>
      <c r="BB81" s="118">
        <v>0.43949704299743259</v>
      </c>
      <c r="BC81" s="118">
        <v>0.46142167685241453</v>
      </c>
      <c r="BD81" s="118">
        <v>0.52972002039920174</v>
      </c>
      <c r="BE81" s="118">
        <v>0.51943964393339548</v>
      </c>
      <c r="BF81" s="118">
        <v>0.50758800414708516</v>
      </c>
      <c r="BG81" s="118">
        <v>0.49403360249384665</v>
      </c>
      <c r="BH81" s="118">
        <v>0.43429623012133839</v>
      </c>
      <c r="BI81" s="118">
        <v>0.44738147503307929</v>
      </c>
      <c r="BJ81" s="118">
        <v>0.45431239171658228</v>
      </c>
      <c r="BK81" s="118">
        <v>0.44555179685939411</v>
      </c>
      <c r="BL81" s="118">
        <v>0.42944766111213789</v>
      </c>
      <c r="BM81" s="118">
        <v>0.41601132555272557</v>
      </c>
      <c r="BN81" s="122">
        <v>0.406520657159331</v>
      </c>
      <c r="BO81" s="122">
        <v>0.36605300044131817</v>
      </c>
      <c r="BP81" s="73" t="str">
        <f>_xlfn.XLOOKUP(B81,Countries_WB!$C$2:$C$219,Countries_WB!$D$2:$D$219,"No Data",0)</f>
        <v>East Asia &amp; Pacific</v>
      </c>
      <c r="BQ81" s="73" t="str">
        <f>_xlfn.XLOOKUP(B81,Countries_WB!$C$2:$C$219,Countries_WB!$E$2:$E$219,"No Data",0)</f>
        <v>Upper middle income</v>
      </c>
    </row>
    <row r="82" spans="1:69" x14ac:dyDescent="0.2">
      <c r="A82" s="118" t="s">
        <v>167</v>
      </c>
      <c r="B82" s="118" t="s">
        <v>166</v>
      </c>
      <c r="C82" s="118" t="s">
        <v>2382</v>
      </c>
      <c r="D82" s="118" t="s">
        <v>2383</v>
      </c>
      <c r="E82" s="118"/>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v>1.2346307673774244</v>
      </c>
      <c r="AJ82" s="118">
        <v>1.181946285315661</v>
      </c>
      <c r="AK82" s="118">
        <v>1.2558773234200742</v>
      </c>
      <c r="AL82" s="118">
        <v>1.1652756543896226</v>
      </c>
      <c r="AM82" s="118">
        <v>1.1745923913043479</v>
      </c>
      <c r="AN82" s="118">
        <v>1.2941358917071888</v>
      </c>
      <c r="AO82" s="118">
        <v>1.2581177073983845</v>
      </c>
      <c r="AP82" s="118">
        <v>1.0892503933468196</v>
      </c>
      <c r="AQ82" s="118">
        <v>1.0691049588614632</v>
      </c>
      <c r="AR82" s="118">
        <v>1.0153876031972995</v>
      </c>
      <c r="AS82" s="118">
        <v>0.85913515697255083</v>
      </c>
      <c r="AT82" s="118">
        <v>0.81661082123110329</v>
      </c>
      <c r="AU82" s="118">
        <v>0.85165745192706033</v>
      </c>
      <c r="AV82" s="118">
        <v>1.0518060971658802</v>
      </c>
      <c r="AW82" s="118">
        <v>1.1631991782034778</v>
      </c>
      <c r="AX82" s="118">
        <v>1.1401564828389099</v>
      </c>
      <c r="AY82" s="118">
        <v>1.123440769358822</v>
      </c>
      <c r="AZ82" s="118">
        <v>1.2178876438513764</v>
      </c>
      <c r="BA82" s="118">
        <v>1.2970210082484372</v>
      </c>
      <c r="BB82" s="118">
        <v>1.2036372544339835</v>
      </c>
      <c r="BC82" s="118">
        <v>1.1330568920833355</v>
      </c>
      <c r="BD82" s="118">
        <v>1.1711368635505861</v>
      </c>
      <c r="BE82" s="118">
        <v>1.0847483604527346</v>
      </c>
      <c r="BF82" s="118">
        <v>1.0779577097031403</v>
      </c>
      <c r="BG82" s="118">
        <v>1.07285073588431</v>
      </c>
      <c r="BH82" s="118">
        <v>0.89725641757109331</v>
      </c>
      <c r="BI82" s="118">
        <v>0.86343313175253122</v>
      </c>
      <c r="BJ82" s="118">
        <v>0.86997764113058973</v>
      </c>
      <c r="BK82" s="118">
        <v>0.89299764786039149</v>
      </c>
      <c r="BL82" s="118">
        <v>0.80186391872941043</v>
      </c>
      <c r="BM82" s="118">
        <v>0.8113704279533096</v>
      </c>
      <c r="BN82" s="122">
        <v>0.84999643042246686</v>
      </c>
      <c r="BO82" s="122">
        <v>0.73818604228210405</v>
      </c>
      <c r="BP82" s="73" t="str">
        <f>_xlfn.XLOOKUP(B82,Countries_WB!$C$2:$C$219,Countries_WB!$D$2:$D$219,"No Data",0)</f>
        <v>Europe &amp; Central Asia</v>
      </c>
      <c r="BQ82" s="73" t="str">
        <f>_xlfn.XLOOKUP(B82,Countries_WB!$C$2:$C$219,Countries_WB!$E$2:$E$219,"No Data",0)</f>
        <v>High income</v>
      </c>
    </row>
    <row r="83" spans="1:69" x14ac:dyDescent="0.2">
      <c r="A83" s="118" t="s">
        <v>169</v>
      </c>
      <c r="B83" s="118" t="s">
        <v>168</v>
      </c>
      <c r="C83" s="118" t="s">
        <v>2382</v>
      </c>
      <c r="D83" s="118" t="s">
        <v>2383</v>
      </c>
      <c r="E83" s="118"/>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22"/>
      <c r="BO83" s="124">
        <f>BN83</f>
        <v>0</v>
      </c>
      <c r="BP83" s="73" t="str">
        <f>_xlfn.XLOOKUP(B83,Countries_WB!$C$2:$C$219,Countries_WB!$D$2:$D$219,"No Data",0)</f>
        <v>Europe &amp; Central Asia</v>
      </c>
      <c r="BQ83" s="73" t="str">
        <f>_xlfn.XLOOKUP(B83,Countries_WB!$C$2:$C$219,Countries_WB!$E$2:$E$219,"No Data",0)</f>
        <v>High income</v>
      </c>
    </row>
    <row r="84" spans="1:69" x14ac:dyDescent="0.2">
      <c r="A84" s="118" t="s">
        <v>171</v>
      </c>
      <c r="B84" s="118" t="s">
        <v>170</v>
      </c>
      <c r="C84" s="118" t="s">
        <v>2382</v>
      </c>
      <c r="D84" s="118" t="s">
        <v>2383</v>
      </c>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v>0.86413676021480701</v>
      </c>
      <c r="AJ84" s="118">
        <v>0.878510455350064</v>
      </c>
      <c r="AK84" s="118">
        <v>0.88496670149947698</v>
      </c>
      <c r="AL84" s="118">
        <v>0.89051561289021797</v>
      </c>
      <c r="AM84" s="118">
        <v>0.89469729679290899</v>
      </c>
      <c r="AN84" s="118">
        <v>0.89601937527944897</v>
      </c>
      <c r="AO84" s="118">
        <v>0.89635934148475005</v>
      </c>
      <c r="AP84" s="118">
        <v>0.88690243875994501</v>
      </c>
      <c r="AQ84" s="118">
        <v>0.90326532949917204</v>
      </c>
      <c r="AR84" s="118">
        <v>0.88372459509119206</v>
      </c>
      <c r="AS84" s="118">
        <v>0.87347026929289096</v>
      </c>
      <c r="AT84" s="118">
        <v>0.86369703406212694</v>
      </c>
      <c r="AU84" s="118">
        <v>0.85124359033089003</v>
      </c>
      <c r="AV84" s="118">
        <v>0.83172899873606598</v>
      </c>
      <c r="AW84" s="118">
        <v>0.81803131531694495</v>
      </c>
      <c r="AX84" s="118">
        <v>0.80979174401570098</v>
      </c>
      <c r="AY84" s="118">
        <v>0.79643047973769898</v>
      </c>
      <c r="AZ84" s="118">
        <v>0.80009019610625598</v>
      </c>
      <c r="BA84" s="118">
        <v>0.82432454440856495</v>
      </c>
      <c r="BB84" s="118">
        <v>0.86299031360363399</v>
      </c>
      <c r="BC84" s="118">
        <v>0.88346629749572003</v>
      </c>
      <c r="BD84" s="118">
        <v>0.87929396015344896</v>
      </c>
      <c r="BE84" s="118">
        <v>0.92462567485937097</v>
      </c>
      <c r="BF84" s="118">
        <v>0.91450254827225697</v>
      </c>
      <c r="BG84" s="118">
        <v>0.92486221928634205</v>
      </c>
      <c r="BH84" s="118">
        <v>0.86762270811173503</v>
      </c>
      <c r="BI84" s="118">
        <v>0.89378483927915098</v>
      </c>
      <c r="BJ84" s="118">
        <v>0.942653504700666</v>
      </c>
      <c r="BK84" s="118">
        <v>1.00692705148659</v>
      </c>
      <c r="BL84" s="118">
        <v>1.0119153777550201</v>
      </c>
      <c r="BM84" s="118">
        <v>1.0075581444625901</v>
      </c>
      <c r="BN84" s="122">
        <v>0.97933492197640604</v>
      </c>
      <c r="BO84" s="122">
        <v>0.96344328534928303</v>
      </c>
      <c r="BP84" s="73" t="str">
        <f>_xlfn.XLOOKUP(B84,Countries_WB!$C$2:$C$219,Countries_WB!$D$2:$D$219,"No Data",0)</f>
        <v>East Asia &amp; Pacific</v>
      </c>
      <c r="BQ84" s="73" t="str">
        <f>_xlfn.XLOOKUP(B84,Countries_WB!$C$2:$C$219,Countries_WB!$E$2:$E$219,"No Data",0)</f>
        <v>Lower middle income</v>
      </c>
    </row>
    <row r="85" spans="1:69" x14ac:dyDescent="0.2">
      <c r="A85" s="118" t="s">
        <v>173</v>
      </c>
      <c r="B85" s="118" t="s">
        <v>172</v>
      </c>
      <c r="C85" s="118" t="s">
        <v>2382</v>
      </c>
      <c r="D85" s="118" t="s">
        <v>2383</v>
      </c>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v>0.53915380056929729</v>
      </c>
      <c r="AJ85" s="118">
        <v>0.44611450585130125</v>
      </c>
      <c r="AK85" s="118">
        <v>0.46586631206563139</v>
      </c>
      <c r="AL85" s="118">
        <v>0.34278301278597312</v>
      </c>
      <c r="AM85" s="118">
        <v>0.30972047895674859</v>
      </c>
      <c r="AN85" s="118">
        <v>0.34194629114011871</v>
      </c>
      <c r="AO85" s="118">
        <v>0.37209445700827382</v>
      </c>
      <c r="AP85" s="118">
        <v>0.32362540115949412</v>
      </c>
      <c r="AQ85" s="118">
        <v>0.26030099473039808</v>
      </c>
      <c r="AR85" s="118">
        <v>0.29315075129093576</v>
      </c>
      <c r="AS85" s="118">
        <v>0.3183153895645543</v>
      </c>
      <c r="AT85" s="118">
        <v>0.28299555891579387</v>
      </c>
      <c r="AU85" s="118">
        <v>0.29670926842020701</v>
      </c>
      <c r="AV85" s="118">
        <v>0.34731871954489929</v>
      </c>
      <c r="AW85" s="118">
        <v>0.40083407151613903</v>
      </c>
      <c r="AX85" s="118">
        <v>0.46681384127884945</v>
      </c>
      <c r="AY85" s="118">
        <v>0.50213045285480018</v>
      </c>
      <c r="AZ85" s="118">
        <v>0.55623079024148481</v>
      </c>
      <c r="BA85" s="118">
        <v>0.70564134039753601</v>
      </c>
      <c r="BB85" s="118">
        <v>0.54474615823589556</v>
      </c>
      <c r="BC85" s="118">
        <v>0.5963700995623632</v>
      </c>
      <c r="BD85" s="118">
        <v>0.69121165765544956</v>
      </c>
      <c r="BE85" s="118">
        <v>0.6390566922706149</v>
      </c>
      <c r="BF85" s="118">
        <v>0.64068673298572509</v>
      </c>
      <c r="BG85" s="118">
        <v>0.62868021890144687</v>
      </c>
      <c r="BH85" s="118">
        <v>0.50237644949345028</v>
      </c>
      <c r="BI85" s="118">
        <v>0.4888930974400808</v>
      </c>
      <c r="BJ85" s="118">
        <v>0.48180911795606263</v>
      </c>
      <c r="BK85" s="118">
        <v>0.5271513596496874</v>
      </c>
      <c r="BL85" s="118">
        <v>0.49853213781884653</v>
      </c>
      <c r="BM85" s="118">
        <v>0.45498253987255821</v>
      </c>
      <c r="BN85" s="122">
        <v>0.56618668793567284</v>
      </c>
      <c r="BO85" s="122">
        <v>0.53570368001254065</v>
      </c>
      <c r="BP85" s="73" t="str">
        <f>_xlfn.XLOOKUP(B85,Countries_WB!$C$2:$C$219,Countries_WB!$D$2:$D$219,"No Data",0)</f>
        <v>Sub-Saharan Africa</v>
      </c>
      <c r="BQ85" s="73" t="str">
        <f>_xlfn.XLOOKUP(B85,Countries_WB!$C$2:$C$219,Countries_WB!$E$2:$E$219,"No Data",0)</f>
        <v>Upper middle income</v>
      </c>
    </row>
    <row r="86" spans="1:69" x14ac:dyDescent="0.2">
      <c r="A86" s="118" t="s">
        <v>175</v>
      </c>
      <c r="B86" s="118" t="s">
        <v>174</v>
      </c>
      <c r="C86" s="118" t="s">
        <v>2382</v>
      </c>
      <c r="D86" s="118" t="s">
        <v>2383</v>
      </c>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v>1.1172620738636363</v>
      </c>
      <c r="AJ86" s="118">
        <v>1.1423791887125221</v>
      </c>
      <c r="AK86" s="118">
        <v>1.1483485433485434</v>
      </c>
      <c r="AL86" s="118">
        <v>0.98477354529094185</v>
      </c>
      <c r="AM86" s="118">
        <v>0.99767064585246401</v>
      </c>
      <c r="AN86" s="118">
        <v>1.1249408237336278</v>
      </c>
      <c r="AO86" s="118">
        <v>1.1121060842433699</v>
      </c>
      <c r="AP86" s="118">
        <v>1.1602390307793058</v>
      </c>
      <c r="AQ86" s="118">
        <v>1.1936021861543558</v>
      </c>
      <c r="AR86" s="118">
        <v>1.1742743892574017</v>
      </c>
      <c r="AS86" s="118">
        <v>1.065934331971554</v>
      </c>
      <c r="AT86" s="118">
        <v>0.99978263998848427</v>
      </c>
      <c r="AU86" s="118">
        <v>1.033988309352518</v>
      </c>
      <c r="AV86" s="118">
        <v>1.1360702040816326</v>
      </c>
      <c r="AW86" s="118">
        <v>1.2593097766385939</v>
      </c>
      <c r="AX86" s="118">
        <v>1.2865799999999998</v>
      </c>
      <c r="AY86" s="118">
        <v>1.2815676172953083</v>
      </c>
      <c r="AZ86" s="118">
        <v>1.4188655462184874</v>
      </c>
      <c r="BA86" s="118">
        <v>1.2898731617647057</v>
      </c>
      <c r="BB86" s="118">
        <v>1.1061941112322791</v>
      </c>
      <c r="BC86" s="118">
        <v>1.0851381534621498</v>
      </c>
      <c r="BD86" s="118">
        <v>1.1312382711865405</v>
      </c>
      <c r="BE86" s="118">
        <v>1.1083442656705074</v>
      </c>
      <c r="BF86" s="118">
        <v>1.0869014354361421</v>
      </c>
      <c r="BG86" s="118">
        <v>1.1492676498062475</v>
      </c>
      <c r="BH86" s="118">
        <v>1.0580639883581806</v>
      </c>
      <c r="BI86" s="118">
        <v>0.92974744459317438</v>
      </c>
      <c r="BJ86" s="118">
        <v>0.88107942194784772</v>
      </c>
      <c r="BK86" s="118">
        <v>0.91746377639815757</v>
      </c>
      <c r="BL86" s="118">
        <v>0.86727964897203103</v>
      </c>
      <c r="BM86" s="118">
        <v>0.87893252827518142</v>
      </c>
      <c r="BN86" s="122">
        <v>0.93067064358338658</v>
      </c>
      <c r="BO86" s="122">
        <v>0.8397122632791536</v>
      </c>
      <c r="BP86" s="73" t="str">
        <f>_xlfn.XLOOKUP(B86,Countries_WB!$C$2:$C$219,Countries_WB!$D$2:$D$219,"No Data",0)</f>
        <v>Europe &amp; Central Asia</v>
      </c>
      <c r="BQ86" s="73" t="str">
        <f>_xlfn.XLOOKUP(B86,Countries_WB!$C$2:$C$219,Countries_WB!$E$2:$E$219,"No Data",0)</f>
        <v>High income</v>
      </c>
    </row>
    <row r="87" spans="1:69" x14ac:dyDescent="0.2">
      <c r="A87" s="118" t="s">
        <v>177</v>
      </c>
      <c r="B87" s="118" t="s">
        <v>176</v>
      </c>
      <c r="C87" s="118" t="s">
        <v>2382</v>
      </c>
      <c r="D87" s="118" t="s">
        <v>2383</v>
      </c>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v>0.27268710072435953</v>
      </c>
      <c r="AJ87" s="118">
        <v>0.28527412228208798</v>
      </c>
      <c r="AK87" s="118">
        <v>0.29502141393702247</v>
      </c>
      <c r="AL87" s="118">
        <v>0.29520534706150414</v>
      </c>
      <c r="AM87" s="118">
        <v>0.30022318493589301</v>
      </c>
      <c r="AN87" s="118">
        <v>0.30709099335731088</v>
      </c>
      <c r="AO87" s="118">
        <v>0.31159428930406591</v>
      </c>
      <c r="AP87" s="118">
        <v>0.31436287895749288</v>
      </c>
      <c r="AQ87" s="118">
        <v>0.3103468722491875</v>
      </c>
      <c r="AR87" s="118">
        <v>0.23052529262530816</v>
      </c>
      <c r="AS87" s="118">
        <v>0.24170121511219883</v>
      </c>
      <c r="AT87" s="118">
        <v>0.23748679874460557</v>
      </c>
      <c r="AU87" s="118">
        <v>0.23384754794372709</v>
      </c>
      <c r="AV87" s="118">
        <v>0.24270426151703819</v>
      </c>
      <c r="AW87" s="118">
        <v>0.28688760776953048</v>
      </c>
      <c r="AX87" s="118">
        <v>0.31748850872730744</v>
      </c>
      <c r="AY87" s="118">
        <v>0.34005560874053331</v>
      </c>
      <c r="AZ87" s="118">
        <v>0.3862977944833127</v>
      </c>
      <c r="BA87" s="118">
        <v>0.46547034825327011</v>
      </c>
      <c r="BB87" s="118">
        <v>0.40393747008210479</v>
      </c>
      <c r="BC87" s="118">
        <v>0.42724144448497092</v>
      </c>
      <c r="BD87" s="118">
        <v>0.48105409771416163</v>
      </c>
      <c r="BE87" s="118">
        <v>0.45002106368389316</v>
      </c>
      <c r="BF87" s="118">
        <v>0.43573154335137759</v>
      </c>
      <c r="BG87" s="118">
        <v>0.40942141453689684</v>
      </c>
      <c r="BH87" s="118">
        <v>0.33204197218887149</v>
      </c>
      <c r="BI87" s="118">
        <v>0.31591027121644677</v>
      </c>
      <c r="BJ87" s="118">
        <v>0.32060499102202672</v>
      </c>
      <c r="BK87" s="118">
        <v>0.32351466203293511</v>
      </c>
      <c r="BL87" s="118">
        <v>0.3005542141285017</v>
      </c>
      <c r="BM87" s="118">
        <v>0.28855170852682799</v>
      </c>
      <c r="BN87" s="122">
        <v>0.29394987118333016</v>
      </c>
      <c r="BO87" s="122">
        <v>0.33090083575044582</v>
      </c>
      <c r="BP87" s="73" t="str">
        <f>_xlfn.XLOOKUP(B87,Countries_WB!$C$2:$C$219,Countries_WB!$D$2:$D$219,"No Data",0)</f>
        <v>Europe &amp; Central Asia</v>
      </c>
      <c r="BQ87" s="73" t="str">
        <f>_xlfn.XLOOKUP(B87,Countries_WB!$C$2:$C$219,Countries_WB!$E$2:$E$219,"No Data",0)</f>
        <v>Upper middle income</v>
      </c>
    </row>
    <row r="88" spans="1:69" x14ac:dyDescent="0.2">
      <c r="A88" s="118" t="s">
        <v>179</v>
      </c>
      <c r="B88" s="118" t="s">
        <v>178</v>
      </c>
      <c r="C88" s="118" t="s">
        <v>2382</v>
      </c>
      <c r="D88" s="118" t="s">
        <v>2383</v>
      </c>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v>0.52810053294440451</v>
      </c>
      <c r="AJ88" s="118">
        <v>0.54403061033683053</v>
      </c>
      <c r="AK88" s="118">
        <v>0.49753729300411126</v>
      </c>
      <c r="AL88" s="118">
        <v>0.43122868297111189</v>
      </c>
      <c r="AM88" s="118">
        <v>0.37294362607024528</v>
      </c>
      <c r="AN88" s="118">
        <v>0.41643471228492501</v>
      </c>
      <c r="AO88" s="118">
        <v>0.41929411305212627</v>
      </c>
      <c r="AP88" s="118">
        <v>0.39321534279110482</v>
      </c>
      <c r="AQ88" s="118">
        <v>0.40321145928177893</v>
      </c>
      <c r="AR88" s="118">
        <v>0.39286571355020755</v>
      </c>
      <c r="AS88" s="118">
        <v>0.23916792280373228</v>
      </c>
      <c r="AT88" s="118">
        <v>0.23988812152747085</v>
      </c>
      <c r="AU88" s="118">
        <v>0.26224101600156607</v>
      </c>
      <c r="AV88" s="118">
        <v>0.30259323034354912</v>
      </c>
      <c r="AW88" s="118">
        <v>0.32470842589593713</v>
      </c>
      <c r="AX88" s="118">
        <v>0.3596621266554762</v>
      </c>
      <c r="AY88" s="118">
        <v>0.38925948522146259</v>
      </c>
      <c r="AZ88" s="118">
        <v>0.43179118987837051</v>
      </c>
      <c r="BA88" s="118">
        <v>0.44837342131184621</v>
      </c>
      <c r="BB88" s="118">
        <v>0.38595448618739014</v>
      </c>
      <c r="BC88" s="118">
        <v>0.4368833258125922</v>
      </c>
      <c r="BD88" s="118">
        <v>0.4584832981296198</v>
      </c>
      <c r="BE88" s="118">
        <v>0.41979008200662127</v>
      </c>
      <c r="BF88" s="118">
        <v>0.44593581924209358</v>
      </c>
      <c r="BG88" s="118">
        <v>0.36138583751123998</v>
      </c>
      <c r="BH88" s="118">
        <v>0.34076928038643295</v>
      </c>
      <c r="BI88" s="118">
        <v>0.39496392286484511</v>
      </c>
      <c r="BJ88" s="118">
        <v>0.40545595160551168</v>
      </c>
      <c r="BK88" s="118">
        <v>0.41536531372577079</v>
      </c>
      <c r="BL88" s="118">
        <v>0.389028195731701</v>
      </c>
      <c r="BM88" s="118">
        <v>0.39158630979085274</v>
      </c>
      <c r="BN88" s="122">
        <v>0.40492155431911914</v>
      </c>
      <c r="BO88" s="122">
        <v>0.34041840723963668</v>
      </c>
      <c r="BP88" s="73" t="str">
        <f>_xlfn.XLOOKUP(B88,Countries_WB!$C$2:$C$219,Countries_WB!$D$2:$D$219,"No Data",0)</f>
        <v>Sub-Saharan Africa</v>
      </c>
      <c r="BQ88" s="73" t="str">
        <f>_xlfn.XLOOKUP(B88,Countries_WB!$C$2:$C$219,Countries_WB!$E$2:$E$219,"No Data",0)</f>
        <v>Lower middle income</v>
      </c>
    </row>
    <row r="89" spans="1:69" x14ac:dyDescent="0.2">
      <c r="A89" s="118" t="s">
        <v>181</v>
      </c>
      <c r="B89" s="118" t="s">
        <v>180</v>
      </c>
      <c r="C89" s="118" t="s">
        <v>2382</v>
      </c>
      <c r="D89" s="118" t="s">
        <v>2383</v>
      </c>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22"/>
      <c r="BO89" s="124">
        <f>BN89</f>
        <v>0</v>
      </c>
      <c r="BP89" s="73" t="str">
        <f>_xlfn.XLOOKUP(B89,Countries_WB!$C$2:$C$219,Countries_WB!$D$2:$D$219,"No Data",0)</f>
        <v>Europe &amp; Central Asia</v>
      </c>
      <c r="BQ89" s="73" t="str">
        <f>_xlfn.XLOOKUP(B89,Countries_WB!$C$2:$C$219,Countries_WB!$E$2:$E$219,"No Data",0)</f>
        <v>High income</v>
      </c>
    </row>
    <row r="90" spans="1:69" x14ac:dyDescent="0.2">
      <c r="A90" s="118" t="s">
        <v>183</v>
      </c>
      <c r="B90" s="118" t="s">
        <v>182</v>
      </c>
      <c r="C90" s="118" t="s">
        <v>2382</v>
      </c>
      <c r="D90" s="118" t="s">
        <v>2383</v>
      </c>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v>0.69407274843074285</v>
      </c>
      <c r="AJ90" s="118">
        <v>0.73972475621993572</v>
      </c>
      <c r="AK90" s="118">
        <v>0.76294878946217926</v>
      </c>
      <c r="AL90" s="118">
        <v>0.70830189465635762</v>
      </c>
      <c r="AM90" s="118">
        <v>0.68816607768793958</v>
      </c>
      <c r="AN90" s="118">
        <v>0.703503254457015</v>
      </c>
      <c r="AO90" s="118">
        <v>0.69272680103745665</v>
      </c>
      <c r="AP90" s="118">
        <v>0.63316733509375434</v>
      </c>
      <c r="AQ90" s="118">
        <v>0.57292022454875935</v>
      </c>
      <c r="AR90" s="118">
        <v>0.52493825800616634</v>
      </c>
      <c r="AS90" s="118">
        <v>0.43336535564392742</v>
      </c>
      <c r="AT90" s="118">
        <v>0.38621108122777786</v>
      </c>
      <c r="AU90" s="118">
        <v>0.37704233377838053</v>
      </c>
      <c r="AV90" s="118">
        <v>0.42661194395690477</v>
      </c>
      <c r="AW90" s="118">
        <v>0.42822380507062996</v>
      </c>
      <c r="AX90" s="118">
        <v>0.32567988516750751</v>
      </c>
      <c r="AY90" s="118">
        <v>0.30766447819999221</v>
      </c>
      <c r="AZ90" s="118">
        <v>0.41747622246164739</v>
      </c>
      <c r="BA90" s="118">
        <v>0.4360842367525401</v>
      </c>
      <c r="BB90" s="118">
        <v>0.42266669188116601</v>
      </c>
      <c r="BC90" s="118">
        <v>0.40656911421504877</v>
      </c>
      <c r="BD90" s="118">
        <v>0.37336876061062346</v>
      </c>
      <c r="BE90" s="118">
        <v>0.39937141594846409</v>
      </c>
      <c r="BF90" s="118">
        <v>0.4245510764692827</v>
      </c>
      <c r="BG90" s="118">
        <v>0.4362536352373963</v>
      </c>
      <c r="BH90" s="118">
        <v>0.42281597955579059</v>
      </c>
      <c r="BI90" s="118">
        <v>0.35229340343101678</v>
      </c>
      <c r="BJ90" s="118">
        <v>0.35386464059993034</v>
      </c>
      <c r="BK90" s="118">
        <v>0.37311924824468073</v>
      </c>
      <c r="BL90" s="118">
        <v>0.39346679352885794</v>
      </c>
      <c r="BM90" s="118">
        <v>0.39042391960813955</v>
      </c>
      <c r="BN90" s="122">
        <v>0.40815930274110718</v>
      </c>
      <c r="BO90" s="122">
        <v>0.47526105826947207</v>
      </c>
      <c r="BP90" s="73" t="str">
        <f>_xlfn.XLOOKUP(B90,Countries_WB!$C$2:$C$219,Countries_WB!$D$2:$D$219,"No Data",0)</f>
        <v>Sub-Saharan Africa</v>
      </c>
      <c r="BQ90" s="73" t="str">
        <f>_xlfn.XLOOKUP(B90,Countries_WB!$C$2:$C$219,Countries_WB!$E$2:$E$219,"No Data",0)</f>
        <v>Lower middle income</v>
      </c>
    </row>
    <row r="91" spans="1:69" x14ac:dyDescent="0.2">
      <c r="A91" s="118" t="s">
        <v>185</v>
      </c>
      <c r="B91" s="118" t="s">
        <v>184</v>
      </c>
      <c r="C91" s="118" t="s">
        <v>2382</v>
      </c>
      <c r="D91" s="118" t="s">
        <v>2383</v>
      </c>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v>0.29984103534337386</v>
      </c>
      <c r="AJ91" s="118">
        <v>0.28327005914793202</v>
      </c>
      <c r="AK91" s="118">
        <v>0.29125591653055438</v>
      </c>
      <c r="AL91" s="118">
        <v>0.29196450025767523</v>
      </c>
      <c r="AM91" s="118">
        <v>0.28218870604188728</v>
      </c>
      <c r="AN91" s="118">
        <v>0.28847635172191366</v>
      </c>
      <c r="AO91" s="118">
        <v>0.28401211208461763</v>
      </c>
      <c r="AP91" s="118">
        <v>0.27847730347728716</v>
      </c>
      <c r="AQ91" s="118">
        <v>0.27056175352212702</v>
      </c>
      <c r="AR91" s="118">
        <v>0.26001187098036771</v>
      </c>
      <c r="AS91" s="118">
        <v>0.23158734743429449</v>
      </c>
      <c r="AT91" s="118">
        <v>0.21254844212372564</v>
      </c>
      <c r="AU91" s="118">
        <v>0.19137737659332582</v>
      </c>
      <c r="AV91" s="118">
        <v>0.16690697276086355</v>
      </c>
      <c r="AW91" s="118">
        <v>0.29988176996886384</v>
      </c>
      <c r="AX91" s="118">
        <v>0.31813580861190449</v>
      </c>
      <c r="AY91" s="118">
        <v>0.31831298825443166</v>
      </c>
      <c r="AZ91" s="118">
        <v>0.36515389017791711</v>
      </c>
      <c r="BA91" s="118">
        <v>0.41150893897831453</v>
      </c>
      <c r="BB91" s="118">
        <v>0.35593778414703209</v>
      </c>
      <c r="BC91" s="118">
        <v>0.35342233572527854</v>
      </c>
      <c r="BD91" s="118">
        <v>0.34424468215267912</v>
      </c>
      <c r="BE91" s="118">
        <v>0.33765994824762402</v>
      </c>
      <c r="BF91" s="118">
        <v>0.33020019735789286</v>
      </c>
      <c r="BG91" s="118">
        <v>0.29966431335884092</v>
      </c>
      <c r="BH91" s="118">
        <v>0.31967508778060372</v>
      </c>
      <c r="BI91" s="118">
        <v>0.33391216018609521</v>
      </c>
      <c r="BJ91" s="118">
        <v>0.32796467284915426</v>
      </c>
      <c r="BK91" s="118">
        <v>0.33155412117274752</v>
      </c>
      <c r="BL91" s="118">
        <v>0.33286694023469604</v>
      </c>
      <c r="BM91" s="118">
        <v>0.3263880521794793</v>
      </c>
      <c r="BN91" s="122">
        <v>0.33697739620887424</v>
      </c>
      <c r="BO91" s="122">
        <v>0.32376517502255397</v>
      </c>
      <c r="BP91" s="73" t="str">
        <f>_xlfn.XLOOKUP(B91,Countries_WB!$C$2:$C$219,Countries_WB!$D$2:$D$219,"No Data",0)</f>
        <v>Sub-Saharan Africa</v>
      </c>
      <c r="BQ91" s="73" t="str">
        <f>_xlfn.XLOOKUP(B91,Countries_WB!$C$2:$C$219,Countries_WB!$E$2:$E$219,"No Data",0)</f>
        <v>Low income</v>
      </c>
    </row>
    <row r="92" spans="1:69" x14ac:dyDescent="0.2">
      <c r="A92" s="118" t="s">
        <v>187</v>
      </c>
      <c r="B92" s="118" t="s">
        <v>186</v>
      </c>
      <c r="C92" s="118" t="s">
        <v>2382</v>
      </c>
      <c r="D92" s="118" t="s">
        <v>2383</v>
      </c>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v>0.43322690306442374</v>
      </c>
      <c r="AJ92" s="118">
        <v>0.4202751940955099</v>
      </c>
      <c r="AK92" s="118">
        <v>0.35770062775003558</v>
      </c>
      <c r="AL92" s="118">
        <v>0.35821136765565337</v>
      </c>
      <c r="AM92" s="118">
        <v>0.33803806152959504</v>
      </c>
      <c r="AN92" s="118">
        <v>0.34183574128951572</v>
      </c>
      <c r="AO92" s="118">
        <v>0.32028359995704442</v>
      </c>
      <c r="AP92" s="118">
        <v>0.2935946654451484</v>
      </c>
      <c r="AQ92" s="118">
        <v>0.31042901598100875</v>
      </c>
      <c r="AR92" s="118">
        <v>0.32940942415664237</v>
      </c>
      <c r="AS92" s="118">
        <v>0.28835326041878345</v>
      </c>
      <c r="AT92" s="118">
        <v>0.29196681934984692</v>
      </c>
      <c r="AU92" s="118">
        <v>0.30897139032275178</v>
      </c>
      <c r="AV92" s="118">
        <v>0.34429352259840534</v>
      </c>
      <c r="AW92" s="118">
        <v>0.36359809656790992</v>
      </c>
      <c r="AX92" s="118">
        <v>0.37304874875777755</v>
      </c>
      <c r="AY92" s="118">
        <v>0.35692958213666293</v>
      </c>
      <c r="AZ92" s="118">
        <v>0.39595349065875529</v>
      </c>
      <c r="BA92" s="118">
        <v>0.46894159851015371</v>
      </c>
      <c r="BB92" s="118">
        <v>0.43102350860988331</v>
      </c>
      <c r="BC92" s="118">
        <v>0.41681958830503918</v>
      </c>
      <c r="BD92" s="118">
        <v>0.48889642714007825</v>
      </c>
      <c r="BE92" s="118">
        <v>0.45478451200760917</v>
      </c>
      <c r="BF92" s="118">
        <v>0.46516390549808673</v>
      </c>
      <c r="BG92" s="118">
        <v>0.45225371929457425</v>
      </c>
      <c r="BH92" s="118">
        <v>0.37778473353505204</v>
      </c>
      <c r="BI92" s="118">
        <v>0.37867856421561291</v>
      </c>
      <c r="BJ92" s="118">
        <v>0.38361490000744691</v>
      </c>
      <c r="BK92" s="118">
        <v>0.41217121353624608</v>
      </c>
      <c r="BL92" s="118">
        <v>0.37073460360211008</v>
      </c>
      <c r="BM92" s="118">
        <v>0.37290573766097879</v>
      </c>
      <c r="BN92" s="122">
        <v>0.39345656063040929</v>
      </c>
      <c r="BO92" s="122">
        <v>0.35407147148011003</v>
      </c>
      <c r="BP92" s="73" t="str">
        <f>_xlfn.XLOOKUP(B92,Countries_WB!$C$2:$C$219,Countries_WB!$D$2:$D$219,"No Data",0)</f>
        <v>Sub-Saharan Africa</v>
      </c>
      <c r="BQ92" s="73" t="str">
        <f>_xlfn.XLOOKUP(B92,Countries_WB!$C$2:$C$219,Countries_WB!$E$2:$E$219,"No Data",0)</f>
        <v>Low income</v>
      </c>
    </row>
    <row r="93" spans="1:69" x14ac:dyDescent="0.2">
      <c r="A93" s="118" t="s">
        <v>189</v>
      </c>
      <c r="B93" s="118" t="s">
        <v>188</v>
      </c>
      <c r="C93" s="118" t="s">
        <v>2382</v>
      </c>
      <c r="D93" s="118" t="s">
        <v>2383</v>
      </c>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v>0.51431271759030772</v>
      </c>
      <c r="AJ93" s="118">
        <v>0.49718733119784037</v>
      </c>
      <c r="AK93" s="118">
        <v>0.4381833531480826</v>
      </c>
      <c r="AL93" s="118">
        <v>0.38934081036398177</v>
      </c>
      <c r="AM93" s="118">
        <v>0.24210151615525241</v>
      </c>
      <c r="AN93" s="118">
        <v>0.28401860251596389</v>
      </c>
      <c r="AO93" s="118">
        <v>0.27438370436798237</v>
      </c>
      <c r="AP93" s="118">
        <v>0.20532425125067041</v>
      </c>
      <c r="AQ93" s="118">
        <v>0.13746821101920423</v>
      </c>
      <c r="AR93" s="118">
        <v>0.18075061659224934</v>
      </c>
      <c r="AS93" s="118">
        <v>0.22401342324488188</v>
      </c>
      <c r="AT93" s="118">
        <v>0.18730962959529274</v>
      </c>
      <c r="AU93" s="118">
        <v>0.19090427728336865</v>
      </c>
      <c r="AV93" s="118">
        <v>0.22593277726513736</v>
      </c>
      <c r="AW93" s="118">
        <v>0.28302938206650657</v>
      </c>
      <c r="AX93" s="118">
        <v>0.39187255979177504</v>
      </c>
      <c r="AY93" s="118">
        <v>0.43323179702381059</v>
      </c>
      <c r="AZ93" s="118">
        <v>0.47420729608938489</v>
      </c>
      <c r="BA93" s="118">
        <v>0.59677096096968474</v>
      </c>
      <c r="BB93" s="118">
        <v>0.44521333013743936</v>
      </c>
      <c r="BC93" s="118">
        <v>0.52438932687906747</v>
      </c>
      <c r="BD93" s="118">
        <v>0.63132171544367954</v>
      </c>
      <c r="BE93" s="118">
        <v>0.57787555053786055</v>
      </c>
      <c r="BF93" s="118">
        <v>0.58651301655902655</v>
      </c>
      <c r="BG93" s="118">
        <v>0.57555662562898047</v>
      </c>
      <c r="BH93" s="118">
        <v>0.46931338293628461</v>
      </c>
      <c r="BI93" s="118">
        <v>0.45214412239996737</v>
      </c>
      <c r="BJ93" s="118">
        <v>0.42871161978392408</v>
      </c>
      <c r="BK93" s="118">
        <v>0.47928556228623481</v>
      </c>
      <c r="BL93" s="118">
        <v>0.43223629944371533</v>
      </c>
      <c r="BM93" s="118">
        <v>0.39015807405791481</v>
      </c>
      <c r="BN93" s="122">
        <v>0.45563004300109394</v>
      </c>
      <c r="BO93" s="122">
        <v>0.40760291481499245</v>
      </c>
      <c r="BP93" s="73" t="str">
        <f>_xlfn.XLOOKUP(B93,Countries_WB!$C$2:$C$219,Countries_WB!$D$2:$D$219,"No Data",0)</f>
        <v>Sub-Saharan Africa</v>
      </c>
      <c r="BQ93" s="73" t="str">
        <f>_xlfn.XLOOKUP(B93,Countries_WB!$C$2:$C$219,Countries_WB!$E$2:$E$219,"No Data",0)</f>
        <v>Upper middle income</v>
      </c>
    </row>
    <row r="94" spans="1:69" x14ac:dyDescent="0.2">
      <c r="A94" s="118" t="s">
        <v>191</v>
      </c>
      <c r="B94" s="118" t="s">
        <v>190</v>
      </c>
      <c r="C94" s="118" t="s">
        <v>2382</v>
      </c>
      <c r="D94" s="118" t="s">
        <v>2383</v>
      </c>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v>0.72116509028374898</v>
      </c>
      <c r="AJ94" s="118">
        <v>0.72672462142456529</v>
      </c>
      <c r="AK94" s="118">
        <v>0.77995888451912765</v>
      </c>
      <c r="AL94" s="118">
        <v>0.72488406658739601</v>
      </c>
      <c r="AM94" s="118">
        <v>0.74564606741573047</v>
      </c>
      <c r="AN94" s="118">
        <v>0.83970142668039427</v>
      </c>
      <c r="AO94" s="118">
        <v>0.85134343148357861</v>
      </c>
      <c r="AP94" s="118">
        <v>0.78269561961812051</v>
      </c>
      <c r="AQ94" s="118">
        <v>0.74703216879972323</v>
      </c>
      <c r="AR94" s="118">
        <v>0.7175659668262564</v>
      </c>
      <c r="AS94" s="118">
        <v>0.61849160177568763</v>
      </c>
      <c r="AT94" s="118">
        <v>0.59874804302283535</v>
      </c>
      <c r="AU94" s="118">
        <v>0.62688417606705993</v>
      </c>
      <c r="AV94" s="118">
        <v>0.77489803316588068</v>
      </c>
      <c r="AW94" s="118">
        <v>0.86390259790347712</v>
      </c>
      <c r="AX94" s="118">
        <v>0.88203014494630316</v>
      </c>
      <c r="AY94" s="118">
        <v>0.86950218529411638</v>
      </c>
      <c r="AZ94" s="118">
        <v>0.98431296019372871</v>
      </c>
      <c r="BA94" s="118">
        <v>1.0412228048570311</v>
      </c>
      <c r="BB94" s="118">
        <v>0.98251960752929612</v>
      </c>
      <c r="BC94" s="118">
        <v>0.95718466765000187</v>
      </c>
      <c r="BD94" s="118">
        <v>0.99269098403696687</v>
      </c>
      <c r="BE94" s="118">
        <v>0.87964726645195335</v>
      </c>
      <c r="BF94" s="118">
        <v>0.83842232450431609</v>
      </c>
      <c r="BG94" s="118">
        <v>0.81189332682156579</v>
      </c>
      <c r="BH94" s="118">
        <v>0.67577101629296843</v>
      </c>
      <c r="BI94" s="118">
        <v>0.65150103415564364</v>
      </c>
      <c r="BJ94" s="118">
        <v>0.64961299339882472</v>
      </c>
      <c r="BK94" s="118">
        <v>0.66707042154431329</v>
      </c>
      <c r="BL94" s="118">
        <v>0.61446724421176369</v>
      </c>
      <c r="BM94" s="118">
        <v>0.62143235260389273</v>
      </c>
      <c r="BN94" s="122">
        <v>0.64523806246122983</v>
      </c>
      <c r="BO94" s="122">
        <v>0.56283764830350413</v>
      </c>
      <c r="BP94" s="73" t="str">
        <f>_xlfn.XLOOKUP(B94,Countries_WB!$C$2:$C$219,Countries_WB!$D$2:$D$219,"No Data",0)</f>
        <v>Europe &amp; Central Asia</v>
      </c>
      <c r="BQ94" s="73" t="str">
        <f>_xlfn.XLOOKUP(B94,Countries_WB!$C$2:$C$219,Countries_WB!$E$2:$E$219,"No Data",0)</f>
        <v>High income</v>
      </c>
    </row>
    <row r="95" spans="1:69" x14ac:dyDescent="0.2">
      <c r="A95" s="118" t="s">
        <v>193</v>
      </c>
      <c r="B95" s="118" t="s">
        <v>192</v>
      </c>
      <c r="C95" s="118" t="s">
        <v>2382</v>
      </c>
      <c r="D95" s="118" t="s">
        <v>2383</v>
      </c>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v>0.61214354498928147</v>
      </c>
      <c r="AJ95" s="118">
        <v>0.63161331008094446</v>
      </c>
      <c r="AK95" s="118">
        <v>0.64231324384857769</v>
      </c>
      <c r="AL95" s="118">
        <v>0.63925814205127773</v>
      </c>
      <c r="AM95" s="118">
        <v>0.64586343291745552</v>
      </c>
      <c r="AN95" s="118">
        <v>0.65191265518452957</v>
      </c>
      <c r="AO95" s="118">
        <v>0.6573038098338666</v>
      </c>
      <c r="AP95" s="118">
        <v>0.65769328936425553</v>
      </c>
      <c r="AQ95" s="118">
        <v>0.66167578392030368</v>
      </c>
      <c r="AR95" s="118">
        <v>0.65979831329238148</v>
      </c>
      <c r="AS95" s="118">
        <v>0.6625523180714703</v>
      </c>
      <c r="AT95" s="118">
        <v>0.66184750317695185</v>
      </c>
      <c r="AU95" s="118">
        <v>0.65411594428199993</v>
      </c>
      <c r="AV95" s="118">
        <v>0.640961785974837</v>
      </c>
      <c r="AW95" s="118">
        <v>0.63688410054346289</v>
      </c>
      <c r="AX95" s="118">
        <v>0.63289441558300741</v>
      </c>
      <c r="AY95" s="118">
        <v>0.64239225952814072</v>
      </c>
      <c r="AZ95" s="118">
        <v>0.63999612127798511</v>
      </c>
      <c r="BA95" s="118">
        <v>0.67723241875959994</v>
      </c>
      <c r="BB95" s="118">
        <v>0.67285269293582961</v>
      </c>
      <c r="BC95" s="118">
        <v>0.66805238996722216</v>
      </c>
      <c r="BD95" s="118">
        <v>0.65592399349918884</v>
      </c>
      <c r="BE95" s="118">
        <v>0.66680510838826668</v>
      </c>
      <c r="BF95" s="118">
        <v>0.65528710683186664</v>
      </c>
      <c r="BG95" s="118">
        <v>0.64177310025250367</v>
      </c>
      <c r="BH95" s="118">
        <v>0.64277856438248138</v>
      </c>
      <c r="BI95" s="118">
        <v>0.64078675376044436</v>
      </c>
      <c r="BJ95" s="118">
        <v>0.62604180088749628</v>
      </c>
      <c r="BK95" s="118">
        <v>0.60704293122168151</v>
      </c>
      <c r="BL95" s="118">
        <v>0.61618849147231847</v>
      </c>
      <c r="BM95" s="118">
        <v>0.60642667985834442</v>
      </c>
      <c r="BN95" s="122">
        <v>0.59654632434372956</v>
      </c>
      <c r="BO95" s="122">
        <v>0.56718044685111846</v>
      </c>
      <c r="BP95" s="73" t="str">
        <f>_xlfn.XLOOKUP(B95,Countries_WB!$C$2:$C$219,Countries_WB!$D$2:$D$219,"No Data",0)</f>
        <v>Latin America &amp; Caribbean</v>
      </c>
      <c r="BQ95" s="73" t="str">
        <f>_xlfn.XLOOKUP(B95,Countries_WB!$C$2:$C$219,Countries_WB!$E$2:$E$219,"No Data",0)</f>
        <v>Upper middle income</v>
      </c>
    </row>
    <row r="96" spans="1:69" x14ac:dyDescent="0.2">
      <c r="A96" s="118" t="s">
        <v>195</v>
      </c>
      <c r="B96" s="118" t="s">
        <v>194</v>
      </c>
      <c r="C96" s="118" t="s">
        <v>2382</v>
      </c>
      <c r="D96" s="118" t="s">
        <v>2383</v>
      </c>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22"/>
      <c r="BO96" s="124">
        <f>BN96</f>
        <v>0</v>
      </c>
      <c r="BP96" s="73" t="str">
        <f>_xlfn.XLOOKUP(B96,Countries_WB!$C$2:$C$219,Countries_WB!$D$2:$D$219,"No Data",0)</f>
        <v>Europe &amp; Central Asia</v>
      </c>
      <c r="BQ96" s="73" t="str">
        <f>_xlfn.XLOOKUP(B96,Countries_WB!$C$2:$C$219,Countries_WB!$E$2:$E$219,"No Data",0)</f>
        <v>High income</v>
      </c>
    </row>
    <row r="97" spans="1:69" x14ac:dyDescent="0.2">
      <c r="A97" s="118" t="s">
        <v>197</v>
      </c>
      <c r="B97" s="118" t="s">
        <v>196</v>
      </c>
      <c r="C97" s="118" t="s">
        <v>2382</v>
      </c>
      <c r="D97" s="118" t="s">
        <v>2383</v>
      </c>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v>0.22337177212729936</v>
      </c>
      <c r="AJ97" s="118">
        <v>0.25628258657275577</v>
      </c>
      <c r="AK97" s="118">
        <v>0.2652984249958148</v>
      </c>
      <c r="AL97" s="118">
        <v>0.27227269186330855</v>
      </c>
      <c r="AM97" s="118">
        <v>0.29183059686273177</v>
      </c>
      <c r="AN97" s="118">
        <v>0.30743745662621758</v>
      </c>
      <c r="AO97" s="118">
        <v>0.3136338469695561</v>
      </c>
      <c r="AP97" s="118">
        <v>0.33528965751988721</v>
      </c>
      <c r="AQ97" s="118">
        <v>0.34428731130943324</v>
      </c>
      <c r="AR97" s="118">
        <v>0.30877087830461591</v>
      </c>
      <c r="AS97" s="118">
        <v>0.3068529759757323</v>
      </c>
      <c r="AT97" s="118">
        <v>0.31895520914709924</v>
      </c>
      <c r="AU97" s="118">
        <v>0.33595477554774028</v>
      </c>
      <c r="AV97" s="118">
        <v>0.33901680392452371</v>
      </c>
      <c r="AW97" s="118">
        <v>0.34979563515404527</v>
      </c>
      <c r="AX97" s="118">
        <v>0.37305839736942398</v>
      </c>
      <c r="AY97" s="118">
        <v>0.3814837380412926</v>
      </c>
      <c r="AZ97" s="118">
        <v>0.39421044117249232</v>
      </c>
      <c r="BA97" s="118">
        <v>0.42952018515622431</v>
      </c>
      <c r="BB97" s="118">
        <v>0.40956214853923795</v>
      </c>
      <c r="BC97" s="118">
        <v>0.43097050625899891</v>
      </c>
      <c r="BD97" s="118">
        <v>0.46709534993364776</v>
      </c>
      <c r="BE97" s="118">
        <v>0.46567094244977497</v>
      </c>
      <c r="BF97" s="118">
        <v>0.47307134819039626</v>
      </c>
      <c r="BG97" s="118">
        <v>0.48715982890827136</v>
      </c>
      <c r="BH97" s="118">
        <v>0.48748038341672262</v>
      </c>
      <c r="BI97" s="118">
        <v>0.50759061783017678</v>
      </c>
      <c r="BJ97" s="118">
        <v>0.5351968845818984</v>
      </c>
      <c r="BK97" s="118">
        <v>0.5172256549549531</v>
      </c>
      <c r="BL97" s="118">
        <v>0.51409056767439754</v>
      </c>
      <c r="BM97" s="118">
        <v>0.52036247302496219</v>
      </c>
      <c r="BN97" s="122">
        <v>0.51055996631945022</v>
      </c>
      <c r="BO97" s="122">
        <v>0.50575977158874585</v>
      </c>
      <c r="BP97" s="73" t="str">
        <f>_xlfn.XLOOKUP(B97,Countries_WB!$C$2:$C$219,Countries_WB!$D$2:$D$219,"No Data",0)</f>
        <v>Latin America &amp; Caribbean</v>
      </c>
      <c r="BQ97" s="73" t="str">
        <f>_xlfn.XLOOKUP(B97,Countries_WB!$C$2:$C$219,Countries_WB!$E$2:$E$219,"No Data",0)</f>
        <v>Upper middle income</v>
      </c>
    </row>
    <row r="98" spans="1:69" x14ac:dyDescent="0.2">
      <c r="A98" s="118" t="s">
        <v>199</v>
      </c>
      <c r="B98" s="118" t="s">
        <v>198</v>
      </c>
      <c r="C98" s="118" t="s">
        <v>2382</v>
      </c>
      <c r="D98" s="118" t="s">
        <v>2383</v>
      </c>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22"/>
      <c r="BO98" s="124">
        <f>BN98</f>
        <v>0</v>
      </c>
      <c r="BP98" s="73" t="str">
        <f>_xlfn.XLOOKUP(B98,Countries_WB!$C$2:$C$219,Countries_WB!$D$2:$D$219,"No Data",0)</f>
        <v>East Asia &amp; Pacific</v>
      </c>
      <c r="BQ98" s="73" t="str">
        <f>_xlfn.XLOOKUP(B98,Countries_WB!$C$2:$C$219,Countries_WB!$E$2:$E$219,"No Data",0)</f>
        <v>High income</v>
      </c>
    </row>
    <row r="99" spans="1:69" x14ac:dyDescent="0.2">
      <c r="A99" s="118" t="s">
        <v>201</v>
      </c>
      <c r="B99" s="118" t="s">
        <v>200</v>
      </c>
      <c r="C99" s="118" t="s">
        <v>2382</v>
      </c>
      <c r="D99" s="118" t="s">
        <v>2383</v>
      </c>
      <c r="E99" s="118"/>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v>0.43736366227359752</v>
      </c>
      <c r="AJ99" s="118">
        <v>0.35056343850329702</v>
      </c>
      <c r="AK99" s="118">
        <v>0.34092832722797367</v>
      </c>
      <c r="AL99" s="118">
        <v>0.37423016906347084</v>
      </c>
      <c r="AM99" s="118">
        <v>0.40211190649157336</v>
      </c>
      <c r="AN99" s="118">
        <v>0.43097084531134999</v>
      </c>
      <c r="AO99" s="118">
        <v>0.44486947411085681</v>
      </c>
      <c r="AP99" s="118">
        <v>0.43740583773996949</v>
      </c>
      <c r="AQ99" s="118">
        <v>0.42136316726654244</v>
      </c>
      <c r="AR99" s="118">
        <v>0.39075189705278657</v>
      </c>
      <c r="AS99" s="118">
        <v>0.39736622759716816</v>
      </c>
      <c r="AT99" s="118">
        <v>0.37968315818822301</v>
      </c>
      <c r="AU99" s="118">
        <v>0.37691788957846328</v>
      </c>
      <c r="AV99" s="118">
        <v>0.38064873635182689</v>
      </c>
      <c r="AW99" s="118">
        <v>0.38697291898853348</v>
      </c>
      <c r="AX99" s="118">
        <v>0.40067738827150468</v>
      </c>
      <c r="AY99" s="118">
        <v>0.40991402661083004</v>
      </c>
      <c r="AZ99" s="118">
        <v>0.44498949494051121</v>
      </c>
      <c r="BA99" s="118">
        <v>0.47531064796677125</v>
      </c>
      <c r="BB99" s="118">
        <v>0.47698773546090273</v>
      </c>
      <c r="BC99" s="118">
        <v>0.49080160236455345</v>
      </c>
      <c r="BD99" s="118">
        <v>0.49147485002435576</v>
      </c>
      <c r="BE99" s="118">
        <v>0.51325609856861576</v>
      </c>
      <c r="BF99" s="118">
        <v>0.49796128517444466</v>
      </c>
      <c r="BG99" s="118">
        <v>0.49372263719871418</v>
      </c>
      <c r="BH99" s="118">
        <v>0.49800641888856173</v>
      </c>
      <c r="BI99" s="118">
        <v>0.51443004839068274</v>
      </c>
      <c r="BJ99" s="118">
        <v>0.51018300645288139</v>
      </c>
      <c r="BK99" s="118">
        <v>0.48098631397660607</v>
      </c>
      <c r="BL99" s="118">
        <v>0.48467393818014864</v>
      </c>
      <c r="BM99" s="118">
        <v>0.35262218968881442</v>
      </c>
      <c r="BN99" s="122">
        <v>0.41311171369067196</v>
      </c>
      <c r="BO99" s="122">
        <v>0.43239529398275878</v>
      </c>
      <c r="BP99" s="73" t="str">
        <f>_xlfn.XLOOKUP(B99,Countries_WB!$C$2:$C$219,Countries_WB!$D$2:$D$219,"No Data",0)</f>
        <v>Latin America &amp; Caribbean</v>
      </c>
      <c r="BQ99" s="73" t="str">
        <f>_xlfn.XLOOKUP(B99,Countries_WB!$C$2:$C$219,Countries_WB!$E$2:$E$219,"No Data",0)</f>
        <v>High income</v>
      </c>
    </row>
    <row r="100" spans="1:69" x14ac:dyDescent="0.2">
      <c r="A100" s="118" t="s">
        <v>5</v>
      </c>
      <c r="B100" s="118" t="s">
        <v>202</v>
      </c>
      <c r="C100" s="118" t="s">
        <v>2382</v>
      </c>
      <c r="D100" s="118" t="s">
        <v>2383</v>
      </c>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22"/>
      <c r="BO100" s="124">
        <f>BN100</f>
        <v>0</v>
      </c>
      <c r="BP100" s="73" t="str">
        <f>_xlfn.XLOOKUP(B100,Countries_WB!$C$2:$C$219,Countries_WB!$D$2:$D$219,"No Data",0)</f>
        <v>No Data</v>
      </c>
      <c r="BQ100" s="73" t="str">
        <f>_xlfn.XLOOKUP(B100,Countries_WB!$C$2:$C$219,Countries_WB!$E$2:$E$219,"No Data",0)</f>
        <v>No Data</v>
      </c>
    </row>
    <row r="101" spans="1:69" x14ac:dyDescent="0.2">
      <c r="A101" s="118" t="s">
        <v>204</v>
      </c>
      <c r="B101" s="118" t="s">
        <v>203</v>
      </c>
      <c r="C101" s="118" t="s">
        <v>2382</v>
      </c>
      <c r="D101" s="118" t="s">
        <v>2383</v>
      </c>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v>0.73893676787353768</v>
      </c>
      <c r="AJ101" s="118">
        <v>0.78196305035151603</v>
      </c>
      <c r="AK101" s="118">
        <v>0.84354446271007366</v>
      </c>
      <c r="AL101" s="118">
        <v>0.89556228234444257</v>
      </c>
      <c r="AM101" s="118">
        <v>0.93312873572169297</v>
      </c>
      <c r="AN101" s="118">
        <v>0.95088565506119238</v>
      </c>
      <c r="AO101" s="118">
        <v>0.98893084615666094</v>
      </c>
      <c r="AP101" s="118">
        <v>1.0271254947309865</v>
      </c>
      <c r="AQ101" s="118">
        <v>1.0276516505006279</v>
      </c>
      <c r="AR101" s="118">
        <v>0.97034271996374211</v>
      </c>
      <c r="AS101" s="118">
        <v>0.91267908073677539</v>
      </c>
      <c r="AT101" s="118">
        <v>0.87588364646039685</v>
      </c>
      <c r="AU101" s="118">
        <v>0.83308509270699116</v>
      </c>
      <c r="AV101" s="118">
        <v>0.76908072826063378</v>
      </c>
      <c r="AW101" s="118">
        <v>0.72196471244109528</v>
      </c>
      <c r="AX101" s="118">
        <v>0.69992175365740161</v>
      </c>
      <c r="AY101" s="118">
        <v>0.67616615928534118</v>
      </c>
      <c r="AZ101" s="118">
        <v>0.67610631701677149</v>
      </c>
      <c r="BA101" s="118">
        <v>0.67314301657442122</v>
      </c>
      <c r="BB101" s="118">
        <v>0.6693601531364749</v>
      </c>
      <c r="BC101" s="118">
        <v>0.66171461760174544</v>
      </c>
      <c r="BD101" s="118">
        <v>0.67223012753650302</v>
      </c>
      <c r="BE101" s="118">
        <v>0.70318910449849725</v>
      </c>
      <c r="BF101" s="118">
        <v>0.7152628689589362</v>
      </c>
      <c r="BG101" s="118">
        <v>0.73592847308202791</v>
      </c>
      <c r="BH101" s="118">
        <v>0.75222411158622626</v>
      </c>
      <c r="BI101" s="118">
        <v>0.76424865516250573</v>
      </c>
      <c r="BJ101" s="118">
        <v>0.77136902999310164</v>
      </c>
      <c r="BK101" s="118">
        <v>0.77631370255908783</v>
      </c>
      <c r="BL101" s="118">
        <v>0.77848465523845767</v>
      </c>
      <c r="BM101" s="118">
        <v>0.78121001075331176</v>
      </c>
      <c r="BN101" s="122">
        <v>0.75118015004615479</v>
      </c>
      <c r="BO101" s="122">
        <v>0.70916437245788089</v>
      </c>
      <c r="BP101" s="73" t="str">
        <f>_xlfn.XLOOKUP(B101,Countries_WB!$C$2:$C$219,Countries_WB!$D$2:$D$219,"No Data",0)</f>
        <v>East Asia &amp; Pacific</v>
      </c>
      <c r="BQ101" s="73" t="str">
        <f>_xlfn.XLOOKUP(B101,Countries_WB!$C$2:$C$219,Countries_WB!$E$2:$E$219,"No Data",0)</f>
        <v>High income</v>
      </c>
    </row>
    <row r="102" spans="1:69" x14ac:dyDescent="0.2">
      <c r="A102" s="118" t="s">
        <v>206</v>
      </c>
      <c r="B102" s="118" t="s">
        <v>205</v>
      </c>
      <c r="C102" s="118" t="s">
        <v>2382</v>
      </c>
      <c r="D102" s="118" t="s">
        <v>2383</v>
      </c>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v>0.47910794133959872</v>
      </c>
      <c r="AJ102" s="118">
        <v>0.45263443451744129</v>
      </c>
      <c r="AK102" s="118">
        <v>0.4436877113327507</v>
      </c>
      <c r="AL102" s="118">
        <v>0.40558102783548905</v>
      </c>
      <c r="AM102" s="118">
        <v>0.37338309574023049</v>
      </c>
      <c r="AN102" s="118">
        <v>0.3967128320475965</v>
      </c>
      <c r="AO102" s="118">
        <v>0.37295562437579644</v>
      </c>
      <c r="AP102" s="118">
        <v>0.38415241623744179</v>
      </c>
      <c r="AQ102" s="118">
        <v>0.40693157425239956</v>
      </c>
      <c r="AR102" s="118">
        <v>0.40730988092127735</v>
      </c>
      <c r="AS102" s="118">
        <v>0.42231165467524923</v>
      </c>
      <c r="AT102" s="118">
        <v>0.4280459010537</v>
      </c>
      <c r="AU102" s="118">
        <v>0.41722122429169867</v>
      </c>
      <c r="AV102" s="118">
        <v>0.40988427471004851</v>
      </c>
      <c r="AW102" s="118">
        <v>0.40491976682503833</v>
      </c>
      <c r="AX102" s="118">
        <v>0.40726198246078421</v>
      </c>
      <c r="AY102" s="118">
        <v>0.41481803076420115</v>
      </c>
      <c r="AZ102" s="118">
        <v>0.43066550746024901</v>
      </c>
      <c r="BA102" s="118">
        <v>0.45527213502044195</v>
      </c>
      <c r="BB102" s="118">
        <v>0.48721917039354384</v>
      </c>
      <c r="BC102" s="118">
        <v>0.50394537641238046</v>
      </c>
      <c r="BD102" s="118">
        <v>0.53161103670055976</v>
      </c>
      <c r="BE102" s="118">
        <v>0.53175297455098769</v>
      </c>
      <c r="BF102" s="118">
        <v>0.50759864289302248</v>
      </c>
      <c r="BG102" s="118">
        <v>0.49545541081691474</v>
      </c>
      <c r="BH102" s="118">
        <v>0.47730008527732409</v>
      </c>
      <c r="BI102" s="118">
        <v>0.45511394865796911</v>
      </c>
      <c r="BJ102" s="118">
        <v>0.44115986957702374</v>
      </c>
      <c r="BK102" s="118">
        <v>0.43155468540482916</v>
      </c>
      <c r="BL102" s="118">
        <v>0.43053264947533593</v>
      </c>
      <c r="BM102" s="118">
        <v>0.44335488878572799</v>
      </c>
      <c r="BN102" s="122">
        <v>0.45078450287281058</v>
      </c>
      <c r="BO102" s="122">
        <v>0.45084150071350532</v>
      </c>
      <c r="BP102" s="73" t="str">
        <f>_xlfn.XLOOKUP(B102,Countries_WB!$C$2:$C$219,Countries_WB!$D$2:$D$219,"No Data",0)</f>
        <v>Latin America &amp; Caribbean</v>
      </c>
      <c r="BQ102" s="73" t="str">
        <f>_xlfn.XLOOKUP(B102,Countries_WB!$C$2:$C$219,Countries_WB!$E$2:$E$219,"No Data",0)</f>
        <v>Lower middle income</v>
      </c>
    </row>
    <row r="103" spans="1:69" x14ac:dyDescent="0.2">
      <c r="A103" s="118" t="s">
        <v>208</v>
      </c>
      <c r="B103" s="118" t="s">
        <v>207</v>
      </c>
      <c r="C103" s="118" t="s">
        <v>2382</v>
      </c>
      <c r="D103" s="118" t="s">
        <v>2383</v>
      </c>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22"/>
      <c r="BO103" s="124">
        <f>BN103</f>
        <v>0</v>
      </c>
      <c r="BP103" s="73" t="str">
        <f>_xlfn.XLOOKUP(B103,Countries_WB!$C$2:$C$219,Countries_WB!$D$2:$D$219,"No Data",0)</f>
        <v>No Data</v>
      </c>
      <c r="BQ103" s="73" t="str">
        <f>_xlfn.XLOOKUP(B103,Countries_WB!$C$2:$C$219,Countries_WB!$E$2:$E$219,"No Data",0)</f>
        <v>No Data</v>
      </c>
    </row>
    <row r="104" spans="1:69" x14ac:dyDescent="0.2">
      <c r="A104" s="118" t="s">
        <v>210</v>
      </c>
      <c r="B104" s="118" t="s">
        <v>209</v>
      </c>
      <c r="C104" s="118" t="s">
        <v>2382</v>
      </c>
      <c r="D104" s="118" t="s">
        <v>2383</v>
      </c>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v>0.61212376586178729</v>
      </c>
      <c r="AO104" s="118">
        <v>0.60184822932332227</v>
      </c>
      <c r="AP104" s="118">
        <v>0.55907069527209419</v>
      </c>
      <c r="AQ104" s="118">
        <v>0.57764820843533615</v>
      </c>
      <c r="AR104" s="118">
        <v>0.52993349740914175</v>
      </c>
      <c r="AS104" s="118">
        <v>0.46416509033125741</v>
      </c>
      <c r="AT104" s="118">
        <v>0.46041292456542326</v>
      </c>
      <c r="AU104" s="118">
        <v>0.48685383161129314</v>
      </c>
      <c r="AV104" s="118">
        <v>0.59809725016012227</v>
      </c>
      <c r="AW104" s="118">
        <v>0.661704287045771</v>
      </c>
      <c r="AX104" s="118">
        <v>0.6759158820564326</v>
      </c>
      <c r="AY104" s="118">
        <v>0.65236382669695481</v>
      </c>
      <c r="AZ104" s="118">
        <v>0.70304158060368738</v>
      </c>
      <c r="BA104" s="118">
        <v>0.75590680365694818</v>
      </c>
      <c r="BB104" s="118">
        <v>0.71129859876037149</v>
      </c>
      <c r="BC104" s="118">
        <v>0.68156582346937888</v>
      </c>
      <c r="BD104" s="118">
        <v>0.69327801272003975</v>
      </c>
      <c r="BE104" s="118">
        <v>0.62481783041139738</v>
      </c>
      <c r="BF104" s="118">
        <v>0.63019548384938495</v>
      </c>
      <c r="BG104" s="118">
        <v>0.62479340385262105</v>
      </c>
      <c r="BH104" s="118">
        <v>0.51722340793628951</v>
      </c>
      <c r="BI104" s="118">
        <v>0.49686089257062827</v>
      </c>
      <c r="BJ104" s="118">
        <v>0.49847802613983688</v>
      </c>
      <c r="BK104" s="118">
        <v>0.51896831607205995</v>
      </c>
      <c r="BL104" s="118">
        <v>0.4775956788545701</v>
      </c>
      <c r="BM104" s="118">
        <v>0.48062066759773769</v>
      </c>
      <c r="BN104" s="122">
        <v>0.5065770067978409</v>
      </c>
      <c r="BO104" s="122">
        <v>0.46149101724851099</v>
      </c>
      <c r="BP104" s="73" t="str">
        <f>_xlfn.XLOOKUP(B104,Countries_WB!$C$2:$C$219,Countries_WB!$D$2:$D$219,"No Data",0)</f>
        <v>Europe &amp; Central Asia</v>
      </c>
      <c r="BQ104" s="73" t="str">
        <f>_xlfn.XLOOKUP(B104,Countries_WB!$C$2:$C$219,Countries_WB!$E$2:$E$219,"No Data",0)</f>
        <v>High income</v>
      </c>
    </row>
    <row r="105" spans="1:69" x14ac:dyDescent="0.2">
      <c r="A105" s="118" t="s">
        <v>212</v>
      </c>
      <c r="B105" s="118" t="s">
        <v>211</v>
      </c>
      <c r="C105" s="118" t="s">
        <v>2382</v>
      </c>
      <c r="D105" s="118" t="s">
        <v>2383</v>
      </c>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v>0.35351056631203803</v>
      </c>
      <c r="AJ105" s="118">
        <v>0.3765310298904978</v>
      </c>
      <c r="AK105" s="118">
        <v>0.25263390961118626</v>
      </c>
      <c r="AL105" s="118">
        <v>0.21714249914727443</v>
      </c>
      <c r="AM105" s="118">
        <v>0.27865115694496578</v>
      </c>
      <c r="AN105" s="118">
        <v>0.32233302553331034</v>
      </c>
      <c r="AO105" s="118">
        <v>0.31412925367178379</v>
      </c>
      <c r="AP105" s="118">
        <v>0.34528697495075417</v>
      </c>
      <c r="AQ105" s="118">
        <v>0.37267845879737838</v>
      </c>
      <c r="AR105" s="118">
        <v>0.39910062977491462</v>
      </c>
      <c r="AS105" s="118">
        <v>0.36827493857780191</v>
      </c>
      <c r="AT105" s="118">
        <v>0.33585499542482017</v>
      </c>
      <c r="AU105" s="118">
        <v>0.32074024511986332</v>
      </c>
      <c r="AV105" s="118">
        <v>0.24841608714142766</v>
      </c>
      <c r="AW105" s="118">
        <v>0.29423267722798735</v>
      </c>
      <c r="AX105" s="118">
        <v>0.31965055788717045</v>
      </c>
      <c r="AY105" s="118">
        <v>0.33107027730273886</v>
      </c>
      <c r="AZ105" s="118">
        <v>0.37194713630405224</v>
      </c>
      <c r="BA105" s="118">
        <v>0.40189049274825245</v>
      </c>
      <c r="BB105" s="118">
        <v>0.41919355136235958</v>
      </c>
      <c r="BC105" s="118">
        <v>0.44895746388383789</v>
      </c>
      <c r="BD105" s="118">
        <v>0.45904455973419539</v>
      </c>
      <c r="BE105" s="118">
        <v>0.48411393859067603</v>
      </c>
      <c r="BF105" s="118">
        <v>0.48532910627693426</v>
      </c>
      <c r="BG105" s="118">
        <v>0.48394735852435339</v>
      </c>
      <c r="BH105" s="118">
        <v>0.47845247495181248</v>
      </c>
      <c r="BI105" s="118">
        <v>0.41840652798690087</v>
      </c>
      <c r="BJ105" s="118">
        <v>0.43416884642614684</v>
      </c>
      <c r="BK105" s="118">
        <v>0.45322967857635588</v>
      </c>
      <c r="BL105" s="118">
        <v>0.41472069770379449</v>
      </c>
      <c r="BM105" s="118">
        <v>0.40905412591278689</v>
      </c>
      <c r="BN105" s="122">
        <v>0.57363770081345133</v>
      </c>
      <c r="BO105" s="122">
        <v>0.52878608677380645</v>
      </c>
      <c r="BP105" s="73" t="str">
        <f>_xlfn.XLOOKUP(B105,Countries_WB!$C$2:$C$219,Countries_WB!$D$2:$D$219,"No Data",0)</f>
        <v>Latin America &amp; Caribbean</v>
      </c>
      <c r="BQ105" s="73" t="str">
        <f>_xlfn.XLOOKUP(B105,Countries_WB!$C$2:$C$219,Countries_WB!$E$2:$E$219,"No Data",0)</f>
        <v>Lower middle income</v>
      </c>
    </row>
    <row r="106" spans="1:69" x14ac:dyDescent="0.2">
      <c r="A106" s="118" t="s">
        <v>214</v>
      </c>
      <c r="B106" s="118" t="s">
        <v>213</v>
      </c>
      <c r="C106" s="118" t="s">
        <v>2382</v>
      </c>
      <c r="D106" s="118" t="s">
        <v>2383</v>
      </c>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v>0.40240607479761825</v>
      </c>
      <c r="AK106" s="118">
        <v>0.45232309088814421</v>
      </c>
      <c r="AL106" s="118">
        <v>0.46040916220514239</v>
      </c>
      <c r="AM106" s="118">
        <v>0.47107243318934144</v>
      </c>
      <c r="AN106" s="118">
        <v>0.48894897018454986</v>
      </c>
      <c r="AO106" s="118">
        <v>0.48384317512268521</v>
      </c>
      <c r="AP106" s="118">
        <v>0.46781349778252707</v>
      </c>
      <c r="AQ106" s="118">
        <v>0.45624692341525275</v>
      </c>
      <c r="AR106" s="118">
        <v>0.44085066233515413</v>
      </c>
      <c r="AS106" s="118">
        <v>0.39005486230026881</v>
      </c>
      <c r="AT106" s="118">
        <v>0.39938307255988476</v>
      </c>
      <c r="AU106" s="118">
        <v>0.45815469669394604</v>
      </c>
      <c r="AV106" s="118">
        <v>0.54392508115005034</v>
      </c>
      <c r="AW106" s="118">
        <v>0.63321298887572508</v>
      </c>
      <c r="AX106" s="118">
        <v>0.65601916500695201</v>
      </c>
      <c r="AY106" s="118">
        <v>0.62502512001520982</v>
      </c>
      <c r="AZ106" s="118">
        <v>0.73001645738235044</v>
      </c>
      <c r="BA106" s="118">
        <v>0.76115765022226634</v>
      </c>
      <c r="BB106" s="118">
        <v>0.63105615896278422</v>
      </c>
      <c r="BC106" s="118">
        <v>0.6079376643570179</v>
      </c>
      <c r="BD106" s="118">
        <v>0.61809870930839816</v>
      </c>
      <c r="BE106" s="118">
        <v>0.55806878149005013</v>
      </c>
      <c r="BF106" s="118">
        <v>0.55870462907083307</v>
      </c>
      <c r="BG106" s="118">
        <v>0.55638025236276534</v>
      </c>
      <c r="BH106" s="118">
        <v>0.47453665434562753</v>
      </c>
      <c r="BI106" s="118">
        <v>0.46899770415714553</v>
      </c>
      <c r="BJ106" s="118">
        <v>0.49569970363172655</v>
      </c>
      <c r="BK106" s="118">
        <v>0.5147536844572459</v>
      </c>
      <c r="BL106" s="118">
        <v>0.48451261955549435</v>
      </c>
      <c r="BM106" s="118">
        <v>0.47192408792302892</v>
      </c>
      <c r="BN106" s="122">
        <v>0.51048271293045921</v>
      </c>
      <c r="BO106" s="122">
        <v>0.44057938472205171</v>
      </c>
      <c r="BP106" s="73" t="str">
        <f>_xlfn.XLOOKUP(B106,Countries_WB!$C$2:$C$219,Countries_WB!$D$2:$D$219,"No Data",0)</f>
        <v>Europe &amp; Central Asia</v>
      </c>
      <c r="BQ106" s="73" t="str">
        <f>_xlfn.XLOOKUP(B106,Countries_WB!$C$2:$C$219,Countries_WB!$E$2:$E$219,"No Data",0)</f>
        <v>High income</v>
      </c>
    </row>
    <row r="107" spans="1:69" x14ac:dyDescent="0.2">
      <c r="A107" s="118" t="s">
        <v>216</v>
      </c>
      <c r="B107" s="118" t="s">
        <v>215</v>
      </c>
      <c r="C107" s="118" t="s">
        <v>2382</v>
      </c>
      <c r="D107" s="118" t="s">
        <v>2383</v>
      </c>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22"/>
      <c r="BO107" s="124">
        <f t="shared" ref="BO107:BO110" si="6">BN107</f>
        <v>0</v>
      </c>
      <c r="BP107" s="73" t="str">
        <f>_xlfn.XLOOKUP(B107,Countries_WB!$C$2:$C$219,Countries_WB!$D$2:$D$219,"No Data",0)</f>
        <v>No Data</v>
      </c>
      <c r="BQ107" s="73" t="str">
        <f>_xlfn.XLOOKUP(B107,Countries_WB!$C$2:$C$219,Countries_WB!$E$2:$E$219,"No Data",0)</f>
        <v>No Data</v>
      </c>
    </row>
    <row r="108" spans="1:69" x14ac:dyDescent="0.2">
      <c r="A108" s="118" t="s">
        <v>218</v>
      </c>
      <c r="B108" s="118" t="s">
        <v>217</v>
      </c>
      <c r="C108" s="118" t="s">
        <v>2382</v>
      </c>
      <c r="D108" s="118" t="s">
        <v>2383</v>
      </c>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22"/>
      <c r="BO108" s="124">
        <f t="shared" si="6"/>
        <v>0</v>
      </c>
      <c r="BP108" s="73" t="str">
        <f>_xlfn.XLOOKUP(B108,Countries_WB!$C$2:$C$219,Countries_WB!$D$2:$D$219,"No Data",0)</f>
        <v>No Data</v>
      </c>
      <c r="BQ108" s="73" t="str">
        <f>_xlfn.XLOOKUP(B108,Countries_WB!$C$2:$C$219,Countries_WB!$E$2:$E$219,"No Data",0)</f>
        <v>No Data</v>
      </c>
    </row>
    <row r="109" spans="1:69" x14ac:dyDescent="0.2">
      <c r="A109" s="118" t="s">
        <v>220</v>
      </c>
      <c r="B109" s="118" t="s">
        <v>219</v>
      </c>
      <c r="C109" s="118" t="s">
        <v>2382</v>
      </c>
      <c r="D109" s="118" t="s">
        <v>2383</v>
      </c>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22"/>
      <c r="BO109" s="124">
        <f t="shared" si="6"/>
        <v>0</v>
      </c>
      <c r="BP109" s="73" t="str">
        <f>_xlfn.XLOOKUP(B109,Countries_WB!$C$2:$C$219,Countries_WB!$D$2:$D$219,"No Data",0)</f>
        <v>No Data</v>
      </c>
      <c r="BQ109" s="73" t="str">
        <f>_xlfn.XLOOKUP(B109,Countries_WB!$C$2:$C$219,Countries_WB!$E$2:$E$219,"No Data",0)</f>
        <v>No Data</v>
      </c>
    </row>
    <row r="110" spans="1:69" x14ac:dyDescent="0.2">
      <c r="A110" s="118" t="s">
        <v>222</v>
      </c>
      <c r="B110" s="118" t="s">
        <v>221</v>
      </c>
      <c r="C110" s="118" t="s">
        <v>2382</v>
      </c>
      <c r="D110" s="118" t="s">
        <v>2383</v>
      </c>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22"/>
      <c r="BO110" s="124">
        <f t="shared" si="6"/>
        <v>0</v>
      </c>
      <c r="BP110" s="73" t="str">
        <f>_xlfn.XLOOKUP(B110,Countries_WB!$C$2:$C$219,Countries_WB!$D$2:$D$219,"No Data",0)</f>
        <v>No Data</v>
      </c>
      <c r="BQ110" s="73" t="str">
        <f>_xlfn.XLOOKUP(B110,Countries_WB!$C$2:$C$219,Countries_WB!$E$2:$E$219,"No Data",0)</f>
        <v>No Data</v>
      </c>
    </row>
    <row r="111" spans="1:69" x14ac:dyDescent="0.2">
      <c r="A111" s="118" t="s">
        <v>224</v>
      </c>
      <c r="B111" s="118" t="s">
        <v>223</v>
      </c>
      <c r="C111" s="118" t="s">
        <v>2382</v>
      </c>
      <c r="D111" s="118" t="s">
        <v>2383</v>
      </c>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v>0.18979875787472897</v>
      </c>
      <c r="AJ111" s="118">
        <v>0.18891869834514893</v>
      </c>
      <c r="AK111" s="118">
        <v>0.19040151396267635</v>
      </c>
      <c r="AL111" s="118">
        <v>0.21554370373286408</v>
      </c>
      <c r="AM111" s="118">
        <v>0.21969596102936664</v>
      </c>
      <c r="AN111" s="118">
        <v>0.22721057667678704</v>
      </c>
      <c r="AO111" s="118">
        <v>0.23278450130664471</v>
      </c>
      <c r="AP111" s="118">
        <v>0.2073952718737701</v>
      </c>
      <c r="AQ111" s="118">
        <v>0.10443804224494457</v>
      </c>
      <c r="AR111" s="118">
        <v>0.14987716854074545</v>
      </c>
      <c r="AS111" s="118">
        <v>0.1646472904565657</v>
      </c>
      <c r="AT111" s="118">
        <v>0.15105288186337318</v>
      </c>
      <c r="AU111" s="118">
        <v>0.17356831168718323</v>
      </c>
      <c r="AV111" s="118">
        <v>0.19491556371887936</v>
      </c>
      <c r="AW111" s="118">
        <v>0.19771301331504337</v>
      </c>
      <c r="AX111" s="118">
        <v>0.20187863282490506</v>
      </c>
      <c r="AY111" s="118">
        <v>0.23672880437185242</v>
      </c>
      <c r="AZ111" s="118">
        <v>0.25696433437720051</v>
      </c>
      <c r="BA111" s="118">
        <v>0.2807524032352347</v>
      </c>
      <c r="BB111" s="118">
        <v>0.28196050447393839</v>
      </c>
      <c r="BC111" s="118">
        <v>0.36704830258139137</v>
      </c>
      <c r="BD111" s="118">
        <v>0.40052227442773719</v>
      </c>
      <c r="BE111" s="118">
        <v>0.38031677981649198</v>
      </c>
      <c r="BF111" s="118">
        <v>0.35996419879478914</v>
      </c>
      <c r="BG111" s="118">
        <v>0.33971368546651881</v>
      </c>
      <c r="BH111" s="118">
        <v>0.32513204043529159</v>
      </c>
      <c r="BI111" s="118">
        <v>0.33949451881714093</v>
      </c>
      <c r="BJ111" s="118">
        <v>0.35092421996028655</v>
      </c>
      <c r="BK111" s="118">
        <v>0.33437726965354631</v>
      </c>
      <c r="BL111" s="118">
        <v>0.33584103891439837</v>
      </c>
      <c r="BM111" s="118">
        <v>0.32034445241555315</v>
      </c>
      <c r="BN111" s="122">
        <v>0.33120021502856006</v>
      </c>
      <c r="BO111" s="122">
        <v>0.32665236784616009</v>
      </c>
      <c r="BP111" s="73" t="str">
        <f>_xlfn.XLOOKUP(B111,Countries_WB!$C$2:$C$219,Countries_WB!$D$2:$D$219,"No Data",0)</f>
        <v>East Asia &amp; Pacific</v>
      </c>
      <c r="BQ111" s="73" t="str">
        <f>_xlfn.XLOOKUP(B111,Countries_WB!$C$2:$C$219,Countries_WB!$E$2:$E$219,"No Data",0)</f>
        <v>Upper middle income</v>
      </c>
    </row>
    <row r="112" spans="1:69" x14ac:dyDescent="0.2">
      <c r="A112" s="118" t="s">
        <v>226</v>
      </c>
      <c r="B112" s="118" t="s">
        <v>225</v>
      </c>
      <c r="C112" s="118" t="s">
        <v>2382</v>
      </c>
      <c r="D112" s="118" t="s">
        <v>2383</v>
      </c>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22"/>
      <c r="BO112" s="124">
        <f t="shared" ref="BO112:BO113" si="7">BN112</f>
        <v>0</v>
      </c>
      <c r="BP112" s="73" t="str">
        <f>_xlfn.XLOOKUP(B112,Countries_WB!$C$2:$C$219,Countries_WB!$D$2:$D$219,"No Data",0)</f>
        <v>No Data</v>
      </c>
      <c r="BQ112" s="73" t="str">
        <f>_xlfn.XLOOKUP(B112,Countries_WB!$C$2:$C$219,Countries_WB!$E$2:$E$219,"No Data",0)</f>
        <v>No Data</v>
      </c>
    </row>
    <row r="113" spans="1:69" x14ac:dyDescent="0.2">
      <c r="A113" s="118" t="s">
        <v>228</v>
      </c>
      <c r="B113" s="118" t="s">
        <v>227</v>
      </c>
      <c r="C113" s="118" t="s">
        <v>2382</v>
      </c>
      <c r="D113" s="118" t="s">
        <v>2383</v>
      </c>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22"/>
      <c r="BO113" s="124">
        <f t="shared" si="7"/>
        <v>0</v>
      </c>
      <c r="BP113" s="73" t="str">
        <f>_xlfn.XLOOKUP(B113,Countries_WB!$C$2:$C$219,Countries_WB!$D$2:$D$219,"No Data",0)</f>
        <v>Europe &amp; Central Asia</v>
      </c>
      <c r="BQ113" s="73" t="str">
        <f>_xlfn.XLOOKUP(B113,Countries_WB!$C$2:$C$219,Countries_WB!$E$2:$E$219,"No Data",0)</f>
        <v>High income</v>
      </c>
    </row>
    <row r="114" spans="1:69" x14ac:dyDescent="0.2">
      <c r="A114" s="118" t="s">
        <v>230</v>
      </c>
      <c r="B114" s="118" t="s">
        <v>229</v>
      </c>
      <c r="C114" s="118" t="s">
        <v>2382</v>
      </c>
      <c r="D114" s="118" t="s">
        <v>2383</v>
      </c>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v>0.30620900241982174</v>
      </c>
      <c r="AJ114" s="118">
        <v>0.24664076991189629</v>
      </c>
      <c r="AK114" s="118">
        <v>0.24393367182091341</v>
      </c>
      <c r="AL114" s="118">
        <v>0.22044405532059019</v>
      </c>
      <c r="AM114" s="118">
        <v>0.23712330214303595</v>
      </c>
      <c r="AN114" s="118">
        <v>0.23767375213632733</v>
      </c>
      <c r="AO114" s="118">
        <v>0.23666224179912004</v>
      </c>
      <c r="AP114" s="118">
        <v>0.23666762351670076</v>
      </c>
      <c r="AQ114" s="118">
        <v>0.22330916701955622</v>
      </c>
      <c r="AR114" s="118">
        <v>0.2203007298195063</v>
      </c>
      <c r="AS114" s="118">
        <v>0.21178110952971249</v>
      </c>
      <c r="AT114" s="118">
        <v>0.2047741110200117</v>
      </c>
      <c r="AU114" s="118">
        <v>0.20604547599975126</v>
      </c>
      <c r="AV114" s="118">
        <v>0.22107885657715032</v>
      </c>
      <c r="AW114" s="118">
        <v>0.23279702383327622</v>
      </c>
      <c r="AX114" s="118">
        <v>0.24195291007454781</v>
      </c>
      <c r="AY114" s="118">
        <v>0.24894133384542813</v>
      </c>
      <c r="AZ114" s="118">
        <v>0.29134450137012885</v>
      </c>
      <c r="BA114" s="118">
        <v>0.27323622379488005</v>
      </c>
      <c r="BB114" s="118">
        <v>0.28172836878889168</v>
      </c>
      <c r="BC114" s="118">
        <v>0.32039107433820513</v>
      </c>
      <c r="BD114" s="118">
        <v>0.32447993753910198</v>
      </c>
      <c r="BE114" s="118">
        <v>0.29702444793091071</v>
      </c>
      <c r="BF114" s="118">
        <v>0.28664090677736015</v>
      </c>
      <c r="BG114" s="118">
        <v>0.30071079026028535</v>
      </c>
      <c r="BH114" s="118">
        <v>0.29380553262094367</v>
      </c>
      <c r="BI114" s="118">
        <v>0.29667697285497779</v>
      </c>
      <c r="BJ114" s="118">
        <v>0.32034497093628517</v>
      </c>
      <c r="BK114" s="118">
        <v>0.29956197688631403</v>
      </c>
      <c r="BL114" s="118">
        <v>0.29722124529570604</v>
      </c>
      <c r="BM114" s="118">
        <v>0.29353939476288715</v>
      </c>
      <c r="BN114" s="122">
        <v>0.30376340429586424</v>
      </c>
      <c r="BO114" s="122">
        <v>0.28699739812255953</v>
      </c>
      <c r="BP114" s="73" t="str">
        <f>_xlfn.XLOOKUP(B114,Countries_WB!$C$2:$C$219,Countries_WB!$D$2:$D$219,"No Data",0)</f>
        <v>South Asia</v>
      </c>
      <c r="BQ114" s="73" t="str">
        <f>_xlfn.XLOOKUP(B114,Countries_WB!$C$2:$C$219,Countries_WB!$E$2:$E$219,"No Data",0)</f>
        <v>Lower middle income</v>
      </c>
    </row>
    <row r="115" spans="1:69" x14ac:dyDescent="0.2">
      <c r="A115" s="118" t="s">
        <v>607</v>
      </c>
      <c r="B115" s="118" t="s">
        <v>608</v>
      </c>
      <c r="C115" s="118" t="s">
        <v>2382</v>
      </c>
      <c r="D115" s="118" t="s">
        <v>2383</v>
      </c>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22"/>
      <c r="BO115" s="124">
        <f>BN115</f>
        <v>0</v>
      </c>
      <c r="BP115" s="73" t="str">
        <f>_xlfn.XLOOKUP(B115,Countries_WB!$C$2:$C$219,Countries_WB!$D$2:$D$219,"No Data",0)</f>
        <v>No Data</v>
      </c>
      <c r="BQ115" s="73" t="str">
        <f>_xlfn.XLOOKUP(B115,Countries_WB!$C$2:$C$219,Countries_WB!$E$2:$E$219,"No Data",0)</f>
        <v>No Data</v>
      </c>
    </row>
    <row r="116" spans="1:69" x14ac:dyDescent="0.2">
      <c r="A116" s="118" t="s">
        <v>232</v>
      </c>
      <c r="B116" s="118" t="s">
        <v>231</v>
      </c>
      <c r="C116" s="118" t="s">
        <v>2382</v>
      </c>
      <c r="D116" s="118" t="s">
        <v>2383</v>
      </c>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v>1.0209378663540445</v>
      </c>
      <c r="AJ116" s="118">
        <v>0.97831537583977679</v>
      </c>
      <c r="AK116" s="118">
        <v>1.0395511188530082</v>
      </c>
      <c r="AL116" s="118">
        <v>0.92694266775206413</v>
      </c>
      <c r="AM116" s="118">
        <v>0.93479034157832752</v>
      </c>
      <c r="AN116" s="118">
        <v>1.0112638888888887</v>
      </c>
      <c r="AO116" s="118">
        <v>1.0173223286290323</v>
      </c>
      <c r="AP116" s="118">
        <v>0.99624044890162378</v>
      </c>
      <c r="AQ116" s="118">
        <v>0.96818885275316813</v>
      </c>
      <c r="AR116" s="118">
        <v>0.97399391173822603</v>
      </c>
      <c r="AS116" s="118">
        <v>0.87167412093804109</v>
      </c>
      <c r="AT116" s="118">
        <v>0.86826356734448928</v>
      </c>
      <c r="AU116" s="118">
        <v>0.92855056171019779</v>
      </c>
      <c r="AV116" s="118">
        <v>1.1355549502803897</v>
      </c>
      <c r="AW116" s="118">
        <v>1.2328888054911229</v>
      </c>
      <c r="AX116" s="118">
        <v>1.2586548371922173</v>
      </c>
      <c r="AY116" s="118">
        <v>1.2283460510647042</v>
      </c>
      <c r="AZ116" s="118">
        <v>1.3124670742937297</v>
      </c>
      <c r="BA116" s="118">
        <v>1.3890505901945309</v>
      </c>
      <c r="BB116" s="118">
        <v>1.2570825272753898</v>
      </c>
      <c r="BC116" s="118">
        <v>1.1262572913000022</v>
      </c>
      <c r="BD116" s="118">
        <v>1.1574288882198465</v>
      </c>
      <c r="BE116" s="118">
        <v>1.0574735817375003</v>
      </c>
      <c r="BF116" s="118">
        <v>1.0774065407168658</v>
      </c>
      <c r="BG116" s="118">
        <v>1.0880966108850942</v>
      </c>
      <c r="BH116" s="118">
        <v>0.89835705435859325</v>
      </c>
      <c r="BI116" s="118">
        <v>0.87920096659494384</v>
      </c>
      <c r="BJ116" s="118">
        <v>0.8974243749941192</v>
      </c>
      <c r="BK116" s="118">
        <v>0.93556869602980319</v>
      </c>
      <c r="BL116" s="118">
        <v>0.90203449786666523</v>
      </c>
      <c r="BM116" s="118">
        <v>0.90928062060856285</v>
      </c>
      <c r="BN116" s="122">
        <v>0.93996157210851206</v>
      </c>
      <c r="BO116" s="122">
        <v>0.81981626661284368</v>
      </c>
      <c r="BP116" s="73" t="str">
        <f>_xlfn.XLOOKUP(B116,Countries_WB!$C$2:$C$219,Countries_WB!$D$2:$D$219,"No Data",0)</f>
        <v>Europe &amp; Central Asia</v>
      </c>
      <c r="BQ116" s="73" t="str">
        <f>_xlfn.XLOOKUP(B116,Countries_WB!$C$2:$C$219,Countries_WB!$E$2:$E$219,"No Data",0)</f>
        <v>High income</v>
      </c>
    </row>
    <row r="117" spans="1:69" x14ac:dyDescent="0.2">
      <c r="A117" s="118" t="s">
        <v>234</v>
      </c>
      <c r="B117" s="118" t="s">
        <v>233</v>
      </c>
      <c r="C117" s="118" t="s">
        <v>2382</v>
      </c>
      <c r="D117" s="118" t="s">
        <v>2383</v>
      </c>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v>0.31767287564386965</v>
      </c>
      <c r="AJ117" s="118"/>
      <c r="AK117" s="118"/>
      <c r="AL117" s="118">
        <v>0.13065016824590331</v>
      </c>
      <c r="AM117" s="118">
        <v>0.14665973637233676</v>
      </c>
      <c r="AN117" s="118">
        <v>0.18827056999243819</v>
      </c>
      <c r="AO117" s="118">
        <v>0.21709006724364024</v>
      </c>
      <c r="AP117" s="118">
        <v>0.19922568843283325</v>
      </c>
      <c r="AQ117" s="118">
        <v>0.18682354790566189</v>
      </c>
      <c r="AR117" s="118">
        <v>0.18645970280229915</v>
      </c>
      <c r="AS117" s="118">
        <v>0.16581877397824235</v>
      </c>
      <c r="AT117" s="118">
        <v>0.1833590214287214</v>
      </c>
      <c r="AU117" s="118">
        <v>0.1693511727423046</v>
      </c>
      <c r="AV117" s="118">
        <v>0.18248056673760529</v>
      </c>
      <c r="AW117" s="118">
        <v>0.21081089687739571</v>
      </c>
      <c r="AX117" s="118">
        <v>0.23603167137696493</v>
      </c>
      <c r="AY117" s="118">
        <v>0.25643474229221402</v>
      </c>
      <c r="AZ117" s="118">
        <v>0.30331769196868108</v>
      </c>
      <c r="BA117" s="118">
        <v>0.34985603766298184</v>
      </c>
      <c r="BB117" s="118">
        <v>0.34755030896286992</v>
      </c>
      <c r="BC117" s="118">
        <v>0.37949147070147898</v>
      </c>
      <c r="BD117" s="118">
        <v>0.43208903395270509</v>
      </c>
      <c r="BE117" s="118">
        <v>0.49704043670219983</v>
      </c>
      <c r="BF117" s="118">
        <v>0.39402808958850016</v>
      </c>
      <c r="BG117" s="118">
        <v>0.36660770296325729</v>
      </c>
      <c r="BH117" s="118">
        <v>0.36091831833035143</v>
      </c>
      <c r="BI117" s="118">
        <v>0.37493544070260892</v>
      </c>
      <c r="BJ117" s="118">
        <v>0.37977179424124979</v>
      </c>
      <c r="BK117" s="118">
        <v>0.25595963618580048</v>
      </c>
      <c r="BL117" s="118">
        <v>0.2231864222878745</v>
      </c>
      <c r="BM117" s="118">
        <v>0.18020211301736958</v>
      </c>
      <c r="BN117" s="122">
        <v>0.24667445266797261</v>
      </c>
      <c r="BO117" s="122">
        <v>0.25570091604043249</v>
      </c>
      <c r="BP117" s="73" t="str">
        <f>_xlfn.XLOOKUP(B117,Countries_WB!$C$2:$C$219,Countries_WB!$D$2:$D$219,"No Data",0)</f>
        <v>Middle East &amp; North Africa</v>
      </c>
      <c r="BQ117" s="73" t="str">
        <f>_xlfn.XLOOKUP(B117,Countries_WB!$C$2:$C$219,Countries_WB!$E$2:$E$219,"No Data",0)</f>
        <v>Lower middle income</v>
      </c>
    </row>
    <row r="118" spans="1:69" x14ac:dyDescent="0.2">
      <c r="A118" s="118" t="s">
        <v>236</v>
      </c>
      <c r="B118" s="118" t="s">
        <v>235</v>
      </c>
      <c r="C118" s="118" t="s">
        <v>2382</v>
      </c>
      <c r="D118" s="118" t="s">
        <v>2383</v>
      </c>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v>8.5203833412208548E-3</v>
      </c>
      <c r="AK118" s="118">
        <v>8.5302983876170274E-3</v>
      </c>
      <c r="AL118" s="118">
        <v>1.192019984182534E-2</v>
      </c>
      <c r="AM118" s="118">
        <v>4.3465524037496386E-2</v>
      </c>
      <c r="AN118" s="118">
        <v>0.13467605977389527</v>
      </c>
      <c r="AO118" s="118">
        <v>9.6395297752223344E-2</v>
      </c>
      <c r="AP118" s="118">
        <v>0.15555454389858434</v>
      </c>
      <c r="AQ118" s="118">
        <v>0.11325389167322734</v>
      </c>
      <c r="AR118" s="118">
        <v>0.16990633848377976</v>
      </c>
      <c r="AS118" s="118">
        <v>0.18633735753442651</v>
      </c>
      <c r="AT118" s="118">
        <v>0.13394974893761635</v>
      </c>
      <c r="AU118" s="118">
        <v>0.13077394130288969</v>
      </c>
      <c r="AV118" s="118">
        <v>0.13478545639015871</v>
      </c>
      <c r="AW118" s="118">
        <v>0.14298981769951769</v>
      </c>
      <c r="AX118" s="118">
        <v>0.18597760200102242</v>
      </c>
      <c r="AY118" s="118">
        <v>0.22267894523321066</v>
      </c>
      <c r="AZ118" s="118">
        <v>0.29022228528135008</v>
      </c>
      <c r="BA118" s="118">
        <v>0.3898068380165049</v>
      </c>
      <c r="BB118" s="118">
        <v>0.31785263771271322</v>
      </c>
      <c r="BC118" s="118">
        <v>0.36618412439437009</v>
      </c>
      <c r="BD118" s="118">
        <v>0.44729932475293843</v>
      </c>
      <c r="BE118" s="118">
        <v>0.45082873712120491</v>
      </c>
      <c r="BF118" s="118">
        <v>0.45551301357472129</v>
      </c>
      <c r="BG118" s="118">
        <v>0.47794123497467322</v>
      </c>
      <c r="BH118" s="118">
        <v>0.48016836723649348</v>
      </c>
      <c r="BI118" s="118">
        <v>0.48264381163414799</v>
      </c>
      <c r="BJ118" s="118">
        <v>0.47361554326237842</v>
      </c>
      <c r="BK118" s="118">
        <v>0.54726751170221943</v>
      </c>
      <c r="BL118" s="118">
        <v>0.52357653505516832</v>
      </c>
      <c r="BM118" s="118">
        <v>0.45499337479676344</v>
      </c>
      <c r="BN118" s="122">
        <v>0.49206055534402759</v>
      </c>
      <c r="BO118" s="122">
        <v>0.5464303655747097</v>
      </c>
      <c r="BP118" s="73" t="str">
        <f>_xlfn.XLOOKUP(B118,Countries_WB!$C$2:$C$219,Countries_WB!$D$2:$D$219,"No Data",0)</f>
        <v>Middle East &amp; North Africa</v>
      </c>
      <c r="BQ118" s="73" t="str">
        <f>_xlfn.XLOOKUP(B118,Countries_WB!$C$2:$C$219,Countries_WB!$E$2:$E$219,"No Data",0)</f>
        <v>Upper middle income</v>
      </c>
    </row>
    <row r="119" spans="1:69" x14ac:dyDescent="0.2">
      <c r="A119" s="118" t="s">
        <v>238</v>
      </c>
      <c r="B119" s="118" t="s">
        <v>237</v>
      </c>
      <c r="C119" s="118" t="s">
        <v>2382</v>
      </c>
      <c r="D119" s="118" t="s">
        <v>2383</v>
      </c>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v>1.1545884962888489</v>
      </c>
      <c r="AJ119" s="118">
        <v>1.1956299462847673</v>
      </c>
      <c r="AK119" s="118">
        <v>1.2397913144116262</v>
      </c>
      <c r="AL119" s="118">
        <v>1.0497967108065891</v>
      </c>
      <c r="AM119" s="118">
        <v>1.0193064205283053</v>
      </c>
      <c r="AN119" s="118">
        <v>1.1117920846105451</v>
      </c>
      <c r="AO119" s="118">
        <v>1.1145934436090226</v>
      </c>
      <c r="AP119" s="118">
        <v>1.0389301636149004</v>
      </c>
      <c r="AQ119" s="118">
        <v>1.0803666237776273</v>
      </c>
      <c r="AR119" s="118">
        <v>1.0955452731930329</v>
      </c>
      <c r="AS119" s="118">
        <v>1.0776078024829552</v>
      </c>
      <c r="AT119" s="118">
        <v>0.90638326459641616</v>
      </c>
      <c r="AU119" s="118">
        <v>0.99393108572064448</v>
      </c>
      <c r="AV119" s="118">
        <v>1.207205529989962</v>
      </c>
      <c r="AW119" s="118">
        <v>1.3290204967253965</v>
      </c>
      <c r="AX119" s="118">
        <v>1.5217224209571989</v>
      </c>
      <c r="AY119" s="118">
        <v>1.4482663436876602</v>
      </c>
      <c r="AZ119" s="118">
        <v>1.6758608383420497</v>
      </c>
      <c r="BA119" s="118">
        <v>1.3022141858986966</v>
      </c>
      <c r="BB119" s="118">
        <v>0.98654362236974924</v>
      </c>
      <c r="BC119" s="118">
        <v>1.0870888911893442</v>
      </c>
      <c r="BD119" s="118">
        <v>1.1655652901535256</v>
      </c>
      <c r="BE119" s="118">
        <v>1.0950161350731873</v>
      </c>
      <c r="BF119" s="118">
        <v>1.1214896253886921</v>
      </c>
      <c r="BG119" s="118">
        <v>1.1865291626939485</v>
      </c>
      <c r="BH119" s="118">
        <v>1.0762304125634687</v>
      </c>
      <c r="BI119" s="118">
        <v>1.1590775239829139</v>
      </c>
      <c r="BJ119" s="118">
        <v>1.2942505514892975</v>
      </c>
      <c r="BK119" s="118">
        <v>1.3016624977680225</v>
      </c>
      <c r="BL119" s="118">
        <v>1.1475488169750814</v>
      </c>
      <c r="BM119" s="118">
        <v>1.0830491450410051</v>
      </c>
      <c r="BN119" s="122">
        <v>1.1786851126854097</v>
      </c>
      <c r="BO119" s="122">
        <v>1.0553220684514071</v>
      </c>
      <c r="BP119" s="73" t="str">
        <f>_xlfn.XLOOKUP(B119,Countries_WB!$C$2:$C$219,Countries_WB!$D$2:$D$219,"No Data",0)</f>
        <v>Europe &amp; Central Asia</v>
      </c>
      <c r="BQ119" s="73" t="str">
        <f>_xlfn.XLOOKUP(B119,Countries_WB!$C$2:$C$219,Countries_WB!$E$2:$E$219,"No Data",0)</f>
        <v>High income</v>
      </c>
    </row>
    <row r="120" spans="1:69" x14ac:dyDescent="0.2">
      <c r="A120" s="118" t="s">
        <v>240</v>
      </c>
      <c r="B120" s="118" t="s">
        <v>239</v>
      </c>
      <c r="C120" s="118" t="s">
        <v>2382</v>
      </c>
      <c r="D120" s="118" t="s">
        <v>2383</v>
      </c>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v>0.8474655292133717</v>
      </c>
      <c r="AJ120" s="118">
        <v>0.87116186213856339</v>
      </c>
      <c r="AK120" s="118">
        <v>0.88459273718026921</v>
      </c>
      <c r="AL120" s="118">
        <v>0.83410268188403236</v>
      </c>
      <c r="AM120" s="118">
        <v>0.86381089967121649</v>
      </c>
      <c r="AN120" s="118">
        <v>0.92274067678411331</v>
      </c>
      <c r="AO120" s="118">
        <v>0.93382210107466246</v>
      </c>
      <c r="AP120" s="118">
        <v>0.91810285846813944</v>
      </c>
      <c r="AQ120" s="118">
        <v>0.88077734796452722</v>
      </c>
      <c r="AR120" s="118">
        <v>0.84659298983018083</v>
      </c>
      <c r="AS120" s="118">
        <v>0.8420538101194418</v>
      </c>
      <c r="AT120" s="118">
        <v>0.81230710702142317</v>
      </c>
      <c r="AU120" s="118">
        <v>0.7308615813246655</v>
      </c>
      <c r="AV120" s="118">
        <v>0.79629015612305398</v>
      </c>
      <c r="AW120" s="118">
        <v>0.78894712182061577</v>
      </c>
      <c r="AX120" s="118">
        <v>0.82824988301357039</v>
      </c>
      <c r="AY120" s="118">
        <v>0.85412653171147712</v>
      </c>
      <c r="AZ120" s="118">
        <v>0.90979430880455681</v>
      </c>
      <c r="BA120" s="118">
        <v>1.0778163322185061</v>
      </c>
      <c r="BB120" s="118">
        <v>1.0148343208809094</v>
      </c>
      <c r="BC120" s="118">
        <v>1.0671574428820734</v>
      </c>
      <c r="BD120" s="118">
        <v>1.1024651884834225</v>
      </c>
      <c r="BE120" s="118">
        <v>1.0257879124904059</v>
      </c>
      <c r="BF120" s="118">
        <v>1.0633683136737215</v>
      </c>
      <c r="BG120" s="118">
        <v>1.1013050860484779</v>
      </c>
      <c r="BH120" s="118">
        <v>1.0095429012478032</v>
      </c>
      <c r="BI120" s="118">
        <v>0.98644583698586075</v>
      </c>
      <c r="BJ120" s="118">
        <v>1.0422489526382599</v>
      </c>
      <c r="BK120" s="118">
        <v>1.0540600837642586</v>
      </c>
      <c r="BL120" s="118">
        <v>1.0858690714436758</v>
      </c>
      <c r="BM120" s="118">
        <v>1.1150573654130163</v>
      </c>
      <c r="BN120" s="122">
        <v>1.1838722017004548</v>
      </c>
      <c r="BO120" s="122">
        <v>1.1040338433641492</v>
      </c>
      <c r="BP120" s="73" t="str">
        <f>_xlfn.XLOOKUP(B120,Countries_WB!$C$2:$C$219,Countries_WB!$D$2:$D$219,"No Data",0)</f>
        <v>Middle East &amp; North Africa</v>
      </c>
      <c r="BQ120" s="73" t="str">
        <f>_xlfn.XLOOKUP(B120,Countries_WB!$C$2:$C$219,Countries_WB!$E$2:$E$219,"No Data",0)</f>
        <v>High income</v>
      </c>
    </row>
    <row r="121" spans="1:69" x14ac:dyDescent="0.2">
      <c r="A121" s="118" t="s">
        <v>242</v>
      </c>
      <c r="B121" s="118" t="s">
        <v>241</v>
      </c>
      <c r="C121" s="118" t="s">
        <v>2382</v>
      </c>
      <c r="D121" s="118" t="s">
        <v>2383</v>
      </c>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v>1.1173691014867486</v>
      </c>
      <c r="AJ121" s="118">
        <v>1.1230138910566567</v>
      </c>
      <c r="AK121" s="118">
        <v>1.1535145326001572</v>
      </c>
      <c r="AL121" s="118">
        <v>0.91679832656576843</v>
      </c>
      <c r="AM121" s="118">
        <v>0.90699687800192119</v>
      </c>
      <c r="AN121" s="118">
        <v>0.92270533697848556</v>
      </c>
      <c r="AO121" s="118">
        <v>1.0009813025473711</v>
      </c>
      <c r="AP121" s="118">
        <v>0.91428831286948609</v>
      </c>
      <c r="AQ121" s="118">
        <v>0.89195271551243449</v>
      </c>
      <c r="AR121" s="118">
        <v>0.85949221906061968</v>
      </c>
      <c r="AS121" s="118">
        <v>0.74369836614588392</v>
      </c>
      <c r="AT121" s="118">
        <v>0.73115612111811112</v>
      </c>
      <c r="AU121" s="118">
        <v>0.77866956163019752</v>
      </c>
      <c r="AV121" s="118">
        <v>0.94273395635215496</v>
      </c>
      <c r="AW121" s="118">
        <v>1.0596293835185355</v>
      </c>
      <c r="AX121" s="118">
        <v>1.0638701114272369</v>
      </c>
      <c r="AY121" s="118">
        <v>1.033225993888234</v>
      </c>
      <c r="AZ121" s="118">
        <v>1.1090977266203959</v>
      </c>
      <c r="BA121" s="118">
        <v>1.1526222363265621</v>
      </c>
      <c r="BB121" s="118">
        <v>1.0758166037285148</v>
      </c>
      <c r="BC121" s="118">
        <v>1.0250017037333352</v>
      </c>
      <c r="BD121" s="118">
        <v>1.0560583549708191</v>
      </c>
      <c r="BE121" s="118">
        <v>0.96067631840976586</v>
      </c>
      <c r="BF121" s="118">
        <v>0.97922010219568911</v>
      </c>
      <c r="BG121" s="118">
        <v>0.98261763411293768</v>
      </c>
      <c r="BH121" s="118">
        <v>0.81959051522734327</v>
      </c>
      <c r="BI121" s="118">
        <v>0.77543433428171393</v>
      </c>
      <c r="BJ121" s="118">
        <v>0.77936139524117787</v>
      </c>
      <c r="BK121" s="118">
        <v>0.80448865021411708</v>
      </c>
      <c r="BL121" s="118">
        <v>0.73523839327843021</v>
      </c>
      <c r="BM121" s="118">
        <v>0.73981069953151957</v>
      </c>
      <c r="BN121" s="122">
        <v>0.76587166038758459</v>
      </c>
      <c r="BO121" s="122">
        <v>0.65859452011478858</v>
      </c>
      <c r="BP121" s="73" t="str">
        <f>_xlfn.XLOOKUP(B121,Countries_WB!$C$2:$C$219,Countries_WB!$D$2:$D$219,"No Data",0)</f>
        <v>Europe &amp; Central Asia</v>
      </c>
      <c r="BQ121" s="73" t="str">
        <f>_xlfn.XLOOKUP(B121,Countries_WB!$C$2:$C$219,Countries_WB!$E$2:$E$219,"No Data",0)</f>
        <v>High income</v>
      </c>
    </row>
    <row r="122" spans="1:69" x14ac:dyDescent="0.2">
      <c r="A122" s="118" t="s">
        <v>244</v>
      </c>
      <c r="B122" s="118" t="s">
        <v>243</v>
      </c>
      <c r="C122" s="118" t="s">
        <v>2382</v>
      </c>
      <c r="D122" s="118" t="s">
        <v>2383</v>
      </c>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v>0.38218417610741612</v>
      </c>
      <c r="AJ122" s="118">
        <v>0.33566490545203215</v>
      </c>
      <c r="AK122" s="118">
        <v>0.27714945968198978</v>
      </c>
      <c r="AL122" s="118">
        <v>0.3807270064747334</v>
      </c>
      <c r="AM122" s="118">
        <v>0.36852411295648219</v>
      </c>
      <c r="AN122" s="118">
        <v>0.42542943638894326</v>
      </c>
      <c r="AO122" s="118">
        <v>0.470167659134271</v>
      </c>
      <c r="AP122" s="118">
        <v>0.53115006772833784</v>
      </c>
      <c r="AQ122" s="118">
        <v>0.55117320030142003</v>
      </c>
      <c r="AR122" s="118">
        <v>0.54399135101727125</v>
      </c>
      <c r="AS122" s="118">
        <v>0.5343083562984644</v>
      </c>
      <c r="AT122" s="118">
        <v>0.52646091793148564</v>
      </c>
      <c r="AU122" s="118">
        <v>0.53721015743858291</v>
      </c>
      <c r="AV122" s="118">
        <v>0.49308216628635726</v>
      </c>
      <c r="AW122" s="118">
        <v>0.51132997158665594</v>
      </c>
      <c r="AX122" s="118">
        <v>0.5430286907681342</v>
      </c>
      <c r="AY122" s="118">
        <v>0.54318087725005726</v>
      </c>
      <c r="AZ122" s="118">
        <v>0.55941999957173627</v>
      </c>
      <c r="BA122" s="118">
        <v>0.59271946831638533</v>
      </c>
      <c r="BB122" s="118">
        <v>0.54433803033392902</v>
      </c>
      <c r="BC122" s="118">
        <v>0.59536846895579199</v>
      </c>
      <c r="BD122" s="118">
        <v>0.62641492169682456</v>
      </c>
      <c r="BE122" s="118">
        <v>0.63634248240494107</v>
      </c>
      <c r="BF122" s="118">
        <v>0.59099189698201515</v>
      </c>
      <c r="BG122" s="118">
        <v>0.56573728550547653</v>
      </c>
      <c r="BH122" s="118">
        <v>0.55822292654365324</v>
      </c>
      <c r="BI122" s="118">
        <v>0.52682898758229046</v>
      </c>
      <c r="BJ122" s="118">
        <v>0.52812943050397698</v>
      </c>
      <c r="BK122" s="118">
        <v>0.53767182188767415</v>
      </c>
      <c r="BL122" s="118">
        <v>0.52685212939113557</v>
      </c>
      <c r="BM122" s="118">
        <v>0.50373172092523133</v>
      </c>
      <c r="BN122" s="122">
        <v>0.48906658266836112</v>
      </c>
      <c r="BO122" s="122">
        <v>0.50651366267042675</v>
      </c>
      <c r="BP122" s="73" t="str">
        <f>_xlfn.XLOOKUP(B122,Countries_WB!$C$2:$C$219,Countries_WB!$D$2:$D$219,"No Data",0)</f>
        <v>Latin America &amp; Caribbean</v>
      </c>
      <c r="BQ122" s="73" t="str">
        <f>_xlfn.XLOOKUP(B122,Countries_WB!$C$2:$C$219,Countries_WB!$E$2:$E$219,"No Data",0)</f>
        <v>Upper middle income</v>
      </c>
    </row>
    <row r="123" spans="1:69" x14ac:dyDescent="0.2">
      <c r="A123" s="118" t="s">
        <v>246</v>
      </c>
      <c r="B123" s="118" t="s">
        <v>245</v>
      </c>
      <c r="C123" s="118" t="s">
        <v>2382</v>
      </c>
      <c r="D123" s="118" t="s">
        <v>2383</v>
      </c>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v>0.26607653570628076</v>
      </c>
      <c r="AJ123" s="118">
        <v>0.26452488389432133</v>
      </c>
      <c r="AK123" s="118">
        <v>0.27648479999150066</v>
      </c>
      <c r="AL123" s="118">
        <v>0.27287034209623567</v>
      </c>
      <c r="AM123" s="118">
        <v>0.2831074221272134</v>
      </c>
      <c r="AN123" s="118">
        <v>0.28167211528636271</v>
      </c>
      <c r="AO123" s="118">
        <v>0.27900387744374899</v>
      </c>
      <c r="AP123" s="118">
        <v>0.27769045557256983</v>
      </c>
      <c r="AQ123" s="118">
        <v>0.29108781895076308</v>
      </c>
      <c r="AR123" s="118">
        <v>0.28597145073877717</v>
      </c>
      <c r="AS123" s="118">
        <v>0.27847883122992667</v>
      </c>
      <c r="AT123" s="118">
        <v>0.2744573409946402</v>
      </c>
      <c r="AU123" s="118">
        <v>0.27273738642015094</v>
      </c>
      <c r="AV123" s="118">
        <v>0.27320186553699016</v>
      </c>
      <c r="AW123" s="118">
        <v>0.27429449694167701</v>
      </c>
      <c r="AX123" s="118">
        <v>0.27129093898264178</v>
      </c>
      <c r="AY123" s="118">
        <v>0.29119681680360088</v>
      </c>
      <c r="AZ123" s="118">
        <v>0.29784964071404235</v>
      </c>
      <c r="BA123" s="118">
        <v>0.36094688151469068</v>
      </c>
      <c r="BB123" s="118">
        <v>0.36981358632267752</v>
      </c>
      <c r="BC123" s="118">
        <v>0.39493877527247884</v>
      </c>
      <c r="BD123" s="118">
        <v>0.40976787117165636</v>
      </c>
      <c r="BE123" s="118">
        <v>0.42553774907555358</v>
      </c>
      <c r="BF123" s="118">
        <v>0.43384420200132962</v>
      </c>
      <c r="BG123" s="118">
        <v>0.44999743851137891</v>
      </c>
      <c r="BH123" s="118">
        <v>0.43996287063813522</v>
      </c>
      <c r="BI123" s="118">
        <v>0.44202766787837894</v>
      </c>
      <c r="BJ123" s="118">
        <v>0.42300060601301553</v>
      </c>
      <c r="BK123" s="118">
        <v>0.42245942827869437</v>
      </c>
      <c r="BL123" s="118">
        <v>0.41851678188519298</v>
      </c>
      <c r="BM123" s="118">
        <v>0.41020023877397604</v>
      </c>
      <c r="BN123" s="122">
        <v>0.40121373627714507</v>
      </c>
      <c r="BO123" s="122">
        <v>0.38457086502064086</v>
      </c>
      <c r="BP123" s="73" t="str">
        <f>_xlfn.XLOOKUP(B123,Countries_WB!$C$2:$C$219,Countries_WB!$D$2:$D$219,"No Data",0)</f>
        <v>Middle East &amp; North Africa</v>
      </c>
      <c r="BQ123" s="73" t="str">
        <f>_xlfn.XLOOKUP(B123,Countries_WB!$C$2:$C$219,Countries_WB!$E$2:$E$219,"No Data",0)</f>
        <v>Lower middle income</v>
      </c>
    </row>
    <row r="124" spans="1:69" x14ac:dyDescent="0.2">
      <c r="A124" s="118" t="s">
        <v>248</v>
      </c>
      <c r="B124" s="118" t="s">
        <v>247</v>
      </c>
      <c r="C124" s="118" t="s">
        <v>2382</v>
      </c>
      <c r="D124" s="118" t="s">
        <v>2383</v>
      </c>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v>1.2957375278415666</v>
      </c>
      <c r="AJ124" s="118">
        <v>1.3863236943670951</v>
      </c>
      <c r="AK124" s="118">
        <v>1.4658244802856346</v>
      </c>
      <c r="AL124" s="118">
        <v>1.639495016987746</v>
      </c>
      <c r="AM124" s="118">
        <v>1.7496710427188531</v>
      </c>
      <c r="AN124" s="118">
        <v>1.8524454813756386</v>
      </c>
      <c r="AO124" s="118">
        <v>1.5659681409388384</v>
      </c>
      <c r="AP124" s="118">
        <v>1.3910279946673676</v>
      </c>
      <c r="AQ124" s="118">
        <v>1.271026390833679</v>
      </c>
      <c r="AR124" s="118">
        <v>1.4225291202983492</v>
      </c>
      <c r="AS124" s="118">
        <v>1.4354444140286085</v>
      </c>
      <c r="AT124" s="118">
        <v>1.2313275936834778</v>
      </c>
      <c r="AU124" s="118">
        <v>1.146634486553737</v>
      </c>
      <c r="AV124" s="118">
        <v>1.2039581397956587</v>
      </c>
      <c r="AW124" s="118">
        <v>1.242236854509996</v>
      </c>
      <c r="AX124" s="118">
        <v>1.1754134525876851</v>
      </c>
      <c r="AY124" s="118">
        <v>1.0700740331197178</v>
      </c>
      <c r="AZ124" s="118">
        <v>1.0217911314737991</v>
      </c>
      <c r="BA124" s="118">
        <v>1.1304796753080268</v>
      </c>
      <c r="BB124" s="118">
        <v>1.2313663766523708</v>
      </c>
      <c r="BC124" s="118">
        <v>1.2726101854212026</v>
      </c>
      <c r="BD124" s="118">
        <v>1.3464264324860757</v>
      </c>
      <c r="BE124" s="118">
        <v>1.3068476856666129</v>
      </c>
      <c r="BF124" s="118">
        <v>1.0379833979070652</v>
      </c>
      <c r="BG124" s="118">
        <v>0.97269610635094916</v>
      </c>
      <c r="BH124" s="118">
        <v>0.8548082932247314</v>
      </c>
      <c r="BI124" s="118">
        <v>0.96991165742043051</v>
      </c>
      <c r="BJ124" s="118">
        <v>0.9370198527493715</v>
      </c>
      <c r="BK124" s="118">
        <v>0.94326785935305357</v>
      </c>
      <c r="BL124" s="118">
        <v>0.95611630527137392</v>
      </c>
      <c r="BM124" s="118">
        <v>0.95928916629471828</v>
      </c>
      <c r="BN124" s="122">
        <v>0.92980494462624419</v>
      </c>
      <c r="BO124" s="122">
        <v>0.74200781600959265</v>
      </c>
      <c r="BP124" s="73" t="str">
        <f>_xlfn.XLOOKUP(B124,Countries_WB!$C$2:$C$219,Countries_WB!$D$2:$D$219,"No Data",0)</f>
        <v>East Asia &amp; Pacific</v>
      </c>
      <c r="BQ124" s="73" t="str">
        <f>_xlfn.XLOOKUP(B124,Countries_WB!$C$2:$C$219,Countries_WB!$E$2:$E$219,"No Data",0)</f>
        <v>High income</v>
      </c>
    </row>
    <row r="125" spans="1:69" x14ac:dyDescent="0.2">
      <c r="A125" s="118" t="s">
        <v>250</v>
      </c>
      <c r="B125" s="118" t="s">
        <v>249</v>
      </c>
      <c r="C125" s="118" t="s">
        <v>2382</v>
      </c>
      <c r="D125" s="118" t="s">
        <v>2383</v>
      </c>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v>0.19940505947298517</v>
      </c>
      <c r="AJ125" s="118">
        <v>0.20055570874266923</v>
      </c>
      <c r="AK125" s="118">
        <v>0.20701377516796696</v>
      </c>
      <c r="AL125" s="118">
        <v>0.20923050741953061</v>
      </c>
      <c r="AM125" s="118">
        <v>0.21277696884210379</v>
      </c>
      <c r="AN125" s="118">
        <v>0.21765918182926156</v>
      </c>
      <c r="AO125" s="118">
        <v>0.21958274615894433</v>
      </c>
      <c r="AP125" s="118">
        <v>0.2236598761600424</v>
      </c>
      <c r="AQ125" s="118">
        <v>0.22514203850221676</v>
      </c>
      <c r="AR125" s="118">
        <v>0.16476328019925113</v>
      </c>
      <c r="AS125" s="118">
        <v>0.15909392361251953</v>
      </c>
      <c r="AT125" s="118">
        <v>0.1660150107526871</v>
      </c>
      <c r="AU125" s="118">
        <v>0.1655704762853043</v>
      </c>
      <c r="AV125" s="118">
        <v>0.18591729142089219</v>
      </c>
      <c r="AW125" s="118">
        <v>0.23119400028653508</v>
      </c>
      <c r="AX125" s="118">
        <v>0.27050738576456052</v>
      </c>
      <c r="AY125" s="118">
        <v>0.3361423250790076</v>
      </c>
      <c r="AZ125" s="118">
        <v>0.38902412628087463</v>
      </c>
      <c r="BA125" s="118">
        <v>0.47027178609522957</v>
      </c>
      <c r="BB125" s="118">
        <v>0.39899209431328436</v>
      </c>
      <c r="BC125" s="118">
        <v>0.47175332921279434</v>
      </c>
      <c r="BD125" s="118">
        <v>0.55988016055003242</v>
      </c>
      <c r="BE125" s="118">
        <v>0.56220956495855678</v>
      </c>
      <c r="BF125" s="118">
        <v>0.56685437930315763</v>
      </c>
      <c r="BG125" s="118">
        <v>0.51795753943601519</v>
      </c>
      <c r="BH125" s="118">
        <v>0.45257996013465268</v>
      </c>
      <c r="BI125" s="118">
        <v>0.32389682950832943</v>
      </c>
      <c r="BJ125" s="118">
        <v>0.37194197315484195</v>
      </c>
      <c r="BK125" s="118">
        <v>0.3751226474914946</v>
      </c>
      <c r="BL125" s="118">
        <v>0.35721894666562137</v>
      </c>
      <c r="BM125" s="118">
        <v>0.34058704685390684</v>
      </c>
      <c r="BN125" s="122">
        <v>0.36005252741558907</v>
      </c>
      <c r="BO125" s="122">
        <v>0.37287475508606477</v>
      </c>
      <c r="BP125" s="73" t="str">
        <f>_xlfn.XLOOKUP(B125,Countries_WB!$C$2:$C$219,Countries_WB!$D$2:$D$219,"No Data",0)</f>
        <v>Europe &amp; Central Asia</v>
      </c>
      <c r="BQ125" s="73" t="str">
        <f>_xlfn.XLOOKUP(B125,Countries_WB!$C$2:$C$219,Countries_WB!$E$2:$E$219,"No Data",0)</f>
        <v>Upper middle income</v>
      </c>
    </row>
    <row r="126" spans="1:69" x14ac:dyDescent="0.2">
      <c r="A126" s="118" t="s">
        <v>252</v>
      </c>
      <c r="B126" s="118" t="s">
        <v>251</v>
      </c>
      <c r="C126" s="118" t="s">
        <v>2382</v>
      </c>
      <c r="D126" s="118" t="s">
        <v>2383</v>
      </c>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v>0.36942247773940928</v>
      </c>
      <c r="AJ126" s="118">
        <v>0.33497609009379753</v>
      </c>
      <c r="AK126" s="118">
        <v>0.33248613413026973</v>
      </c>
      <c r="AL126" s="118">
        <v>0.22676410179625697</v>
      </c>
      <c r="AM126" s="118">
        <v>0.2688453935054404</v>
      </c>
      <c r="AN126" s="118">
        <v>0.31918470410567734</v>
      </c>
      <c r="AO126" s="118">
        <v>0.30797648119813714</v>
      </c>
      <c r="AP126" s="118">
        <v>0.32808795801017787</v>
      </c>
      <c r="AQ126" s="118">
        <v>0.33752886305814955</v>
      </c>
      <c r="AR126" s="118">
        <v>0.29768438571379435</v>
      </c>
      <c r="AS126" s="118">
        <v>0.2850764231740196</v>
      </c>
      <c r="AT126" s="118">
        <v>0.27457511870695273</v>
      </c>
      <c r="AU126" s="118">
        <v>0.27223979900111417</v>
      </c>
      <c r="AV126" s="118">
        <v>0.29402101324617996</v>
      </c>
      <c r="AW126" s="118">
        <v>0.2941951670632027</v>
      </c>
      <c r="AX126" s="118">
        <v>0.31356200324805367</v>
      </c>
      <c r="AY126" s="118">
        <v>0.34356477689139242</v>
      </c>
      <c r="AZ126" s="118">
        <v>0.38742113743645201</v>
      </c>
      <c r="BA126" s="118">
        <v>0.42596964444464142</v>
      </c>
      <c r="BB126" s="118">
        <v>0.42256424439897611</v>
      </c>
      <c r="BC126" s="118">
        <v>0.41431475080275615</v>
      </c>
      <c r="BD126" s="118">
        <v>0.3985566387810825</v>
      </c>
      <c r="BE126" s="118">
        <v>0.44929447877537271</v>
      </c>
      <c r="BF126" s="118">
        <v>0.43737337565180567</v>
      </c>
      <c r="BG126" s="118">
        <v>0.43549038499052978</v>
      </c>
      <c r="BH126" s="118">
        <v>0.39764812501868912</v>
      </c>
      <c r="BI126" s="118">
        <v>0.38801242496136601</v>
      </c>
      <c r="BJ126" s="118">
        <v>0.38859814892608796</v>
      </c>
      <c r="BK126" s="118">
        <v>0.40370141822959432</v>
      </c>
      <c r="BL126" s="118">
        <v>0.4107453351944555</v>
      </c>
      <c r="BM126" s="118">
        <v>0.40769379592754795</v>
      </c>
      <c r="BN126" s="122">
        <v>0.3952290268084695</v>
      </c>
      <c r="BO126" s="122">
        <v>0.36409428692178053</v>
      </c>
      <c r="BP126" s="73" t="str">
        <f>_xlfn.XLOOKUP(B126,Countries_WB!$C$2:$C$219,Countries_WB!$D$2:$D$219,"No Data",0)</f>
        <v>Sub-Saharan Africa</v>
      </c>
      <c r="BQ126" s="73" t="str">
        <f>_xlfn.XLOOKUP(B126,Countries_WB!$C$2:$C$219,Countries_WB!$E$2:$E$219,"No Data",0)</f>
        <v>Lower middle income</v>
      </c>
    </row>
    <row r="127" spans="1:69" x14ac:dyDescent="0.2">
      <c r="A127" s="118" t="s">
        <v>254</v>
      </c>
      <c r="B127" s="118" t="s">
        <v>253</v>
      </c>
      <c r="C127" s="118" t="s">
        <v>2382</v>
      </c>
      <c r="D127" s="118" t="s">
        <v>2383</v>
      </c>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v>0.23949910112815936</v>
      </c>
      <c r="AJ127" s="118">
        <v>0.24172577014068139</v>
      </c>
      <c r="AK127" s="118">
        <v>0.24730053803936844</v>
      </c>
      <c r="AL127" s="118">
        <v>0.25019142364255947</v>
      </c>
      <c r="AM127" s="118">
        <v>0.25404279694004195</v>
      </c>
      <c r="AN127" s="118">
        <v>0.25996658025291147</v>
      </c>
      <c r="AO127" s="118">
        <v>0.26230750223258953</v>
      </c>
      <c r="AP127" s="118">
        <v>0.226935362229476</v>
      </c>
      <c r="AQ127" s="118">
        <v>0.20459458983214215</v>
      </c>
      <c r="AR127" s="118">
        <v>0.14770208859652961</v>
      </c>
      <c r="AS127" s="118">
        <v>0.15020214642550528</v>
      </c>
      <c r="AT127" s="118">
        <v>0.1552973053473416</v>
      </c>
      <c r="AU127" s="118">
        <v>0.16101590978557778</v>
      </c>
      <c r="AV127" s="118">
        <v>0.17632021776634071</v>
      </c>
      <c r="AW127" s="118">
        <v>0.1848936297761217</v>
      </c>
      <c r="AX127" s="118">
        <v>0.1997837971324726</v>
      </c>
      <c r="AY127" s="118">
        <v>0.21654018983297421</v>
      </c>
      <c r="AZ127" s="118">
        <v>0.26061992765568315</v>
      </c>
      <c r="BA127" s="118">
        <v>0.31886262901785478</v>
      </c>
      <c r="BB127" s="118">
        <v>0.28098958792029188</v>
      </c>
      <c r="BC127" s="118">
        <v>0.28517217082671686</v>
      </c>
      <c r="BD127" s="118">
        <v>0.34084261750338796</v>
      </c>
      <c r="BE127" s="118">
        <v>0.32557393984249666</v>
      </c>
      <c r="BF127" s="118">
        <v>0.31720805638927851</v>
      </c>
      <c r="BG127" s="118">
        <v>0.29888448528969047</v>
      </c>
      <c r="BH127" s="118">
        <v>0.26598530109450347</v>
      </c>
      <c r="BI127" s="118">
        <v>0.2393986813051053</v>
      </c>
      <c r="BJ127" s="118">
        <v>0.24625444443220776</v>
      </c>
      <c r="BK127" s="118">
        <v>0.24885872266921474</v>
      </c>
      <c r="BL127" s="118">
        <v>0.26480842439489871</v>
      </c>
      <c r="BM127" s="118">
        <v>0.24845401895206035</v>
      </c>
      <c r="BN127" s="122">
        <v>0.25202831567326461</v>
      </c>
      <c r="BO127" s="122">
        <v>0.2763702684478973</v>
      </c>
      <c r="BP127" s="73" t="str">
        <f>_xlfn.XLOOKUP(B127,Countries_WB!$C$2:$C$219,Countries_WB!$D$2:$D$219,"No Data",0)</f>
        <v>Europe &amp; Central Asia</v>
      </c>
      <c r="BQ127" s="73" t="str">
        <f>_xlfn.XLOOKUP(B127,Countries_WB!$C$2:$C$219,Countries_WB!$E$2:$E$219,"No Data",0)</f>
        <v>Lower middle income</v>
      </c>
    </row>
    <row r="128" spans="1:69" x14ac:dyDescent="0.2">
      <c r="A128" s="118" t="s">
        <v>256</v>
      </c>
      <c r="B128" s="118" t="s">
        <v>255</v>
      </c>
      <c r="C128" s="118" t="s">
        <v>2382</v>
      </c>
      <c r="D128" s="118" t="s">
        <v>2383</v>
      </c>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v>0.22511701285935662</v>
      </c>
      <c r="AM128" s="118">
        <v>0.37248562240699484</v>
      </c>
      <c r="AN128" s="118">
        <v>0.40923109503110816</v>
      </c>
      <c r="AO128" s="118">
        <v>0.38671451580257171</v>
      </c>
      <c r="AP128" s="118">
        <v>0.3589180475559719</v>
      </c>
      <c r="AQ128" s="118">
        <v>0.30724770122055117</v>
      </c>
      <c r="AR128" s="118">
        <v>0.30300862040523008</v>
      </c>
      <c r="AS128" s="118">
        <v>0.27985192595894137</v>
      </c>
      <c r="AT128" s="118">
        <v>0.27591764491056064</v>
      </c>
      <c r="AU128" s="118">
        <v>0.27410984331140664</v>
      </c>
      <c r="AV128" s="118">
        <v>0.26937277647449609</v>
      </c>
      <c r="AW128" s="118">
        <v>0.27243106936496025</v>
      </c>
      <c r="AX128" s="118">
        <v>0.27498212460155158</v>
      </c>
      <c r="AY128" s="118">
        <v>0.27837361678481204</v>
      </c>
      <c r="AZ128" s="118">
        <v>0.29206685274785332</v>
      </c>
      <c r="BA128" s="118">
        <v>0.32184506680257308</v>
      </c>
      <c r="BB128" s="118">
        <v>0.32105966586239892</v>
      </c>
      <c r="BC128" s="118">
        <v>0.32358362490654102</v>
      </c>
      <c r="BD128" s="118">
        <v>0.3378675253326352</v>
      </c>
      <c r="BE128" s="118">
        <v>0.33146300104218446</v>
      </c>
      <c r="BF128" s="118">
        <v>0.33275004704280342</v>
      </c>
      <c r="BG128" s="118">
        <v>0.3432905923471356</v>
      </c>
      <c r="BH128" s="118">
        <v>0.3431676095987487</v>
      </c>
      <c r="BI128" s="118">
        <v>0.34546344592892314</v>
      </c>
      <c r="BJ128" s="118">
        <v>0.35262938160999446</v>
      </c>
      <c r="BK128" s="118">
        <v>0.35501512930014067</v>
      </c>
      <c r="BL128" s="118">
        <v>0.35915731773337073</v>
      </c>
      <c r="BM128" s="118">
        <v>0.34942720250530573</v>
      </c>
      <c r="BN128" s="122">
        <v>0.3382326142727396</v>
      </c>
      <c r="BO128" s="122">
        <v>0.32858105282145172</v>
      </c>
      <c r="BP128" s="73" t="str">
        <f>_xlfn.XLOOKUP(B128,Countries_WB!$C$2:$C$219,Countries_WB!$D$2:$D$219,"No Data",0)</f>
        <v>East Asia &amp; Pacific</v>
      </c>
      <c r="BQ128" s="73" t="str">
        <f>_xlfn.XLOOKUP(B128,Countries_WB!$C$2:$C$219,Countries_WB!$E$2:$E$219,"No Data",0)</f>
        <v>Lower middle income</v>
      </c>
    </row>
    <row r="129" spans="1:69" x14ac:dyDescent="0.2">
      <c r="A129" s="118" t="s">
        <v>258</v>
      </c>
      <c r="B129" s="118" t="s">
        <v>257</v>
      </c>
      <c r="C129" s="118" t="s">
        <v>2382</v>
      </c>
      <c r="D129" s="118" t="s">
        <v>2383</v>
      </c>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v>0.47316031726278535</v>
      </c>
      <c r="AJ129" s="118">
        <v>0.50654437769202332</v>
      </c>
      <c r="AK129" s="118">
        <v>0.49321874460768422</v>
      </c>
      <c r="AL129" s="118">
        <v>0.46948651050452678</v>
      </c>
      <c r="AM129" s="118">
        <v>0.52809321284046074</v>
      </c>
      <c r="AN129" s="118">
        <v>0.53141624150634126</v>
      </c>
      <c r="AO129" s="118">
        <v>0.60589772881157211</v>
      </c>
      <c r="AP129" s="118">
        <v>0.59485639503655385</v>
      </c>
      <c r="AQ129" s="118">
        <v>0.53401529131637027</v>
      </c>
      <c r="AR129" s="118">
        <v>0.56511712526671321</v>
      </c>
      <c r="AS129" s="118">
        <v>0.50667157354945158</v>
      </c>
      <c r="AT129" s="118">
        <v>0.47184681486386915</v>
      </c>
      <c r="AU129" s="118">
        <v>0.51219538198525016</v>
      </c>
      <c r="AV129" s="118">
        <v>0.61539241824759494</v>
      </c>
      <c r="AW129" s="118">
        <v>0.69119671179666653</v>
      </c>
      <c r="AX129" s="118">
        <v>0.69947710798784846</v>
      </c>
      <c r="AY129" s="118">
        <v>0.66737780641421318</v>
      </c>
      <c r="AZ129" s="118">
        <v>0.76648242098628627</v>
      </c>
      <c r="BA129" s="118">
        <v>0.81658360407190367</v>
      </c>
      <c r="BB129" s="118">
        <v>0.75570425448761913</v>
      </c>
      <c r="BC129" s="118">
        <v>0.88569966668733002</v>
      </c>
      <c r="BD129" s="118">
        <v>0.99191137948733066</v>
      </c>
      <c r="BE129" s="118">
        <v>0.97204502720147212</v>
      </c>
      <c r="BF129" s="118">
        <v>0.89254741080253752</v>
      </c>
      <c r="BG129" s="118">
        <v>0.85383373872509449</v>
      </c>
      <c r="BH129" s="118">
        <v>0.73669259096127226</v>
      </c>
      <c r="BI129" s="118">
        <v>0.76824474782247287</v>
      </c>
      <c r="BJ129" s="118">
        <v>0.79481762002432632</v>
      </c>
      <c r="BK129" s="118">
        <v>0.7695769371847011</v>
      </c>
      <c r="BL129" s="118">
        <v>0.6888837628347203</v>
      </c>
      <c r="BM129" s="118">
        <v>0.70083235289897694</v>
      </c>
      <c r="BN129" s="122">
        <v>0.79709371504119508</v>
      </c>
      <c r="BO129" s="122">
        <v>0.71949419786590352</v>
      </c>
      <c r="BP129" s="73" t="str">
        <f>_xlfn.XLOOKUP(B129,Countries_WB!$C$2:$C$219,Countries_WB!$D$2:$D$219,"No Data",0)</f>
        <v>East Asia &amp; Pacific</v>
      </c>
      <c r="BQ129" s="73" t="str">
        <f>_xlfn.XLOOKUP(B129,Countries_WB!$C$2:$C$219,Countries_WB!$E$2:$E$219,"No Data",0)</f>
        <v>Lower middle income</v>
      </c>
    </row>
    <row r="130" spans="1:69" x14ac:dyDescent="0.2">
      <c r="A130" s="118" t="s">
        <v>260</v>
      </c>
      <c r="B130" s="118" t="s">
        <v>259</v>
      </c>
      <c r="C130" s="118" t="s">
        <v>2382</v>
      </c>
      <c r="D130" s="118" t="s">
        <v>2383</v>
      </c>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v>0.55057455823754442</v>
      </c>
      <c r="AJ130" s="118">
        <v>0.55088055498682587</v>
      </c>
      <c r="AK130" s="118">
        <v>0.56713786756190365</v>
      </c>
      <c r="AL130" s="118">
        <v>0.56503547394408149</v>
      </c>
      <c r="AM130" s="118">
        <v>0.58792056825068517</v>
      </c>
      <c r="AN130" s="118">
        <v>0.58035744431384073</v>
      </c>
      <c r="AO130" s="118">
        <v>0.57360299846615181</v>
      </c>
      <c r="AP130" s="118">
        <v>0.59218701392455431</v>
      </c>
      <c r="AQ130" s="118">
        <v>0.60199368740234682</v>
      </c>
      <c r="AR130" s="118">
        <v>0.61013107257506027</v>
      </c>
      <c r="AS130" s="118">
        <v>0.60739949367218338</v>
      </c>
      <c r="AT130" s="118">
        <v>0.61739707576170255</v>
      </c>
      <c r="AU130" s="118">
        <v>0.62905392401426252</v>
      </c>
      <c r="AV130" s="118">
        <v>0.62717732605605236</v>
      </c>
      <c r="AW130" s="118">
        <v>0.63359604336106656</v>
      </c>
      <c r="AX130" s="118">
        <v>0.60435637496577777</v>
      </c>
      <c r="AY130" s="118">
        <v>0.66933082625796658</v>
      </c>
      <c r="AZ130" s="118">
        <v>0.69293507739756288</v>
      </c>
      <c r="BA130" s="118">
        <v>0.68996861274057775</v>
      </c>
      <c r="BB130" s="118">
        <v>0.70643360894724072</v>
      </c>
      <c r="BC130" s="118">
        <v>0.70174370663560737</v>
      </c>
      <c r="BD130" s="118">
        <v>0.72636811821548886</v>
      </c>
      <c r="BE130" s="118">
        <v>0.74672125003955925</v>
      </c>
      <c r="BF130" s="118">
        <v>0.75320261496084817</v>
      </c>
      <c r="BG130" s="118">
        <v>0.75369834899902222</v>
      </c>
      <c r="BH130" s="118">
        <v>0.7536715931362592</v>
      </c>
      <c r="BI130" s="118">
        <v>0.75467277456212956</v>
      </c>
      <c r="BJ130" s="118">
        <v>0.75546829788773329</v>
      </c>
      <c r="BK130" s="118">
        <v>0.73510145271291472</v>
      </c>
      <c r="BL130" s="118">
        <v>0.71397774608732589</v>
      </c>
      <c r="BM130" s="118">
        <v>0.65856908522798518</v>
      </c>
      <c r="BN130" s="122">
        <v>0.6176918951183592</v>
      </c>
      <c r="BO130" s="122">
        <v>0.59626751752699259</v>
      </c>
      <c r="BP130" s="73" t="str">
        <f>_xlfn.XLOOKUP(B130,Countries_WB!$C$2:$C$219,Countries_WB!$D$2:$D$219,"No Data",0)</f>
        <v>Latin America &amp; Caribbean</v>
      </c>
      <c r="BQ130" s="73" t="str">
        <f>_xlfn.XLOOKUP(B130,Countries_WB!$C$2:$C$219,Countries_WB!$E$2:$E$219,"No Data",0)</f>
        <v>High income</v>
      </c>
    </row>
    <row r="131" spans="1:69" x14ac:dyDescent="0.2">
      <c r="A131" s="118" t="s">
        <v>262</v>
      </c>
      <c r="B131" s="118" t="s">
        <v>261</v>
      </c>
      <c r="C131" s="118" t="s">
        <v>2382</v>
      </c>
      <c r="D131" s="118" t="s">
        <v>2383</v>
      </c>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v>0.79111119353027459</v>
      </c>
      <c r="AJ131" s="118">
        <v>0.80604075416310261</v>
      </c>
      <c r="AK131" s="118">
        <v>0.7979162719105648</v>
      </c>
      <c r="AL131" s="118">
        <v>0.80547107980008736</v>
      </c>
      <c r="AM131" s="118">
        <v>0.85215173444182546</v>
      </c>
      <c r="AN131" s="118">
        <v>0.93054229804143374</v>
      </c>
      <c r="AO131" s="118">
        <v>0.91213466835178614</v>
      </c>
      <c r="AP131" s="118">
        <v>0.78862247673998609</v>
      </c>
      <c r="AQ131" s="118">
        <v>0.55304893185685811</v>
      </c>
      <c r="AR131" s="118">
        <v>0.63499526041314858</v>
      </c>
      <c r="AS131" s="118">
        <v>0.66115375157775602</v>
      </c>
      <c r="AT131" s="118">
        <v>0.58613656013743198</v>
      </c>
      <c r="AU131" s="118">
        <v>0.61528174310318473</v>
      </c>
      <c r="AV131" s="118">
        <v>0.66405193392290895</v>
      </c>
      <c r="AW131" s="118">
        <v>0.69387778708328651</v>
      </c>
      <c r="AX131" s="118">
        <v>0.77034202742714764</v>
      </c>
      <c r="AY131" s="118">
        <v>0.80878073357453817</v>
      </c>
      <c r="AZ131" s="118">
        <v>0.82871076288558609</v>
      </c>
      <c r="BA131" s="118">
        <v>0.712962423461728</v>
      </c>
      <c r="BB131" s="118">
        <v>0.64875979732639999</v>
      </c>
      <c r="BC131" s="118">
        <v>0.72721209726233504</v>
      </c>
      <c r="BD131" s="118">
        <v>0.77112438599345456</v>
      </c>
      <c r="BE131" s="118">
        <v>0.75868138519233141</v>
      </c>
      <c r="BF131" s="118">
        <v>0.7936943485398168</v>
      </c>
      <c r="BG131" s="118">
        <v>0.82812023289388703</v>
      </c>
      <c r="BH131" s="118">
        <v>0.75819575711623599</v>
      </c>
      <c r="BI131" s="118">
        <v>0.73986365658928266</v>
      </c>
      <c r="BJ131" s="118">
        <v>0.771550975914429</v>
      </c>
      <c r="BK131" s="118">
        <v>0.77704046026621687</v>
      </c>
      <c r="BL131" s="118">
        <v>0.7349042804461291</v>
      </c>
      <c r="BM131" s="118">
        <v>0.70973236198151302</v>
      </c>
      <c r="BN131" s="122">
        <v>0.74661901459650781</v>
      </c>
      <c r="BO131" s="122">
        <v>0.64419288306671896</v>
      </c>
      <c r="BP131" s="73" t="str">
        <f>_xlfn.XLOOKUP(B131,Countries_WB!$C$2:$C$219,Countries_WB!$D$2:$D$219,"No Data",0)</f>
        <v>East Asia &amp; Pacific</v>
      </c>
      <c r="BQ131" s="73" t="str">
        <f>_xlfn.XLOOKUP(B131,Countries_WB!$C$2:$C$219,Countries_WB!$E$2:$E$219,"No Data",0)</f>
        <v>High income</v>
      </c>
    </row>
    <row r="132" spans="1:69" x14ac:dyDescent="0.2">
      <c r="A132" s="118" t="s">
        <v>264</v>
      </c>
      <c r="B132" s="118" t="s">
        <v>263</v>
      </c>
      <c r="C132" s="118" t="s">
        <v>2382</v>
      </c>
      <c r="D132" s="118" t="s">
        <v>2383</v>
      </c>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v>0.33594442731712915</v>
      </c>
      <c r="AL132" s="118">
        <v>0.295271229584602</v>
      </c>
      <c r="AM132" s="118">
        <v>0.27670760390977844</v>
      </c>
      <c r="AN132" s="118">
        <v>0.2827918192768164</v>
      </c>
      <c r="AO132" s="118">
        <v>0.31975052688430311</v>
      </c>
      <c r="AP132" s="118">
        <v>0.29561822313346642</v>
      </c>
      <c r="AQ132" s="118">
        <v>0.24105777936690728</v>
      </c>
      <c r="AR132" s="118">
        <v>0.28102220051483467</v>
      </c>
      <c r="AS132" s="118">
        <v>0.3286663279807695</v>
      </c>
      <c r="AT132" s="118">
        <v>0.2966826338078169</v>
      </c>
      <c r="AU132" s="118">
        <v>0.30996703390151653</v>
      </c>
      <c r="AV132" s="118">
        <v>0.32524129874931512</v>
      </c>
      <c r="AW132" s="118">
        <v>0.35672041373869695</v>
      </c>
      <c r="AX132" s="118">
        <v>0.42506918178224318</v>
      </c>
      <c r="AY132" s="118">
        <v>0.4820596991632457</v>
      </c>
      <c r="AZ132" s="118">
        <v>0.49986264553129678</v>
      </c>
      <c r="BA132" s="118">
        <v>0.61529892512589823</v>
      </c>
      <c r="BB132" s="118">
        <v>0.47306799959634799</v>
      </c>
      <c r="BC132" s="118">
        <v>0.52148748112542254</v>
      </c>
      <c r="BD132" s="118">
        <v>0.62211039983959293</v>
      </c>
      <c r="BE132" s="118">
        <v>0.62859435125020358</v>
      </c>
      <c r="BF132" s="118">
        <v>0.63273115625083487</v>
      </c>
      <c r="BG132" s="118">
        <v>0.62879426388175363</v>
      </c>
      <c r="BH132" s="118">
        <v>0.63251960195615109</v>
      </c>
      <c r="BI132" s="118">
        <v>0.61876386690187568</v>
      </c>
      <c r="BJ132" s="118">
        <v>0.58507991029655515</v>
      </c>
      <c r="BK132" s="118">
        <v>0.63871562639367985</v>
      </c>
      <c r="BL132" s="118">
        <v>0.62176240204618072</v>
      </c>
      <c r="BM132" s="118">
        <v>0.52385062030578033</v>
      </c>
      <c r="BN132" s="122">
        <v>0.64270124894285963</v>
      </c>
      <c r="BO132" s="122">
        <v>0.70402875558488154</v>
      </c>
      <c r="BP132" s="73" t="str">
        <f>_xlfn.XLOOKUP(B132,Countries_WB!$C$2:$C$219,Countries_WB!$D$2:$D$219,"No Data",0)</f>
        <v>Middle East &amp; North Africa</v>
      </c>
      <c r="BQ132" s="73" t="str">
        <f>_xlfn.XLOOKUP(B132,Countries_WB!$C$2:$C$219,Countries_WB!$E$2:$E$219,"No Data",0)</f>
        <v>High income</v>
      </c>
    </row>
    <row r="133" spans="1:69" x14ac:dyDescent="0.2">
      <c r="A133" s="118" t="s">
        <v>266</v>
      </c>
      <c r="B133" s="118" t="s">
        <v>265</v>
      </c>
      <c r="C133" s="118" t="s">
        <v>2382</v>
      </c>
      <c r="D133" s="118" t="s">
        <v>2383</v>
      </c>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22"/>
      <c r="BO133" s="124">
        <f>BN133</f>
        <v>0</v>
      </c>
      <c r="BP133" s="73" t="str">
        <f>_xlfn.XLOOKUP(B133,Countries_WB!$C$2:$C$219,Countries_WB!$D$2:$D$219,"No Data",0)</f>
        <v>No Data</v>
      </c>
      <c r="BQ133" s="73" t="str">
        <f>_xlfn.XLOOKUP(B133,Countries_WB!$C$2:$C$219,Countries_WB!$E$2:$E$219,"No Data",0)</f>
        <v>No Data</v>
      </c>
    </row>
    <row r="134" spans="1:69" x14ac:dyDescent="0.2">
      <c r="A134" s="118" t="s">
        <v>268</v>
      </c>
      <c r="B134" s="118" t="s">
        <v>267</v>
      </c>
      <c r="C134" s="118" t="s">
        <v>2382</v>
      </c>
      <c r="D134" s="118" t="s">
        <v>2383</v>
      </c>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v>0.19836997791478286</v>
      </c>
      <c r="AJ134" s="118">
        <v>0.21852200570937641</v>
      </c>
      <c r="AK134" s="118">
        <v>0.22203159328273656</v>
      </c>
      <c r="AL134" s="118">
        <v>0.24108728000950408</v>
      </c>
      <c r="AM134" s="118">
        <v>0.25372066331658838</v>
      </c>
      <c r="AN134" s="118">
        <v>0.26526534348738023</v>
      </c>
      <c r="AO134" s="118">
        <v>0.25883138814985779</v>
      </c>
      <c r="AP134" s="118">
        <v>0.22198813024218561</v>
      </c>
      <c r="AQ134" s="118">
        <v>0.15471959814034439</v>
      </c>
      <c r="AR134" s="118">
        <v>0.16153439692143012</v>
      </c>
      <c r="AS134" s="118">
        <v>0.1777087157245405</v>
      </c>
      <c r="AT134" s="118">
        <v>0.16789364075657806</v>
      </c>
      <c r="AU134" s="118">
        <v>0.15515766030886546</v>
      </c>
      <c r="AV134" s="118">
        <v>0.16508521900772632</v>
      </c>
      <c r="AW134" s="118">
        <v>0.17678974074462753</v>
      </c>
      <c r="AX134" s="118">
        <v>0.18500590417773519</v>
      </c>
      <c r="AY134" s="118">
        <v>0.20868284725770411</v>
      </c>
      <c r="AZ134" s="118">
        <v>0.23082927367167985</v>
      </c>
      <c r="BA134" s="118">
        <v>0.2708923340309593</v>
      </c>
      <c r="BB134" s="118">
        <v>0.26829936611586647</v>
      </c>
      <c r="BC134" s="118">
        <v>0.29851490013483623</v>
      </c>
      <c r="BD134" s="118">
        <v>0.33210220021638109</v>
      </c>
      <c r="BE134" s="118">
        <v>0.3266717421795573</v>
      </c>
      <c r="BF134" s="118">
        <v>0.34633604976542121</v>
      </c>
      <c r="BG134" s="118">
        <v>0.3404909031870233</v>
      </c>
      <c r="BH134" s="118">
        <v>0.34693212443833427</v>
      </c>
      <c r="BI134" s="118">
        <v>0.33964794034606743</v>
      </c>
      <c r="BJ134" s="118">
        <v>0.33828535697213408</v>
      </c>
      <c r="BK134" s="118">
        <v>0.33041454804690212</v>
      </c>
      <c r="BL134" s="118">
        <v>0.31795420583363154</v>
      </c>
      <c r="BM134" s="118">
        <v>0.31630769873161102</v>
      </c>
      <c r="BN134" s="122">
        <v>0.29283743556202302</v>
      </c>
      <c r="BO134" s="122">
        <v>0.21885041446215778</v>
      </c>
      <c r="BP134" s="73" t="str">
        <f>_xlfn.XLOOKUP(B134,Countries_WB!$C$2:$C$219,Countries_WB!$D$2:$D$219,"No Data",0)</f>
        <v>East Asia &amp; Pacific</v>
      </c>
      <c r="BQ134" s="73" t="str">
        <f>_xlfn.XLOOKUP(B134,Countries_WB!$C$2:$C$219,Countries_WB!$E$2:$E$219,"No Data",0)</f>
        <v>Lower middle income</v>
      </c>
    </row>
    <row r="135" spans="1:69" x14ac:dyDescent="0.2">
      <c r="A135" s="118" t="s">
        <v>270</v>
      </c>
      <c r="B135" s="118" t="s">
        <v>269</v>
      </c>
      <c r="C135" s="118" t="s">
        <v>2382</v>
      </c>
      <c r="D135" s="118" t="s">
        <v>2383</v>
      </c>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v>0.26405016522120045</v>
      </c>
      <c r="AJ135" s="118">
        <v>0.28240919519936719</v>
      </c>
      <c r="AK135" s="118">
        <v>0.29543664800051789</v>
      </c>
      <c r="AL135" s="118">
        <v>0.35409681797997772</v>
      </c>
      <c r="AM135" s="118">
        <v>0.38762761162482834</v>
      </c>
      <c r="AN135" s="118">
        <v>0.43542399496814416</v>
      </c>
      <c r="AO135" s="118">
        <v>0.44886895624863049</v>
      </c>
      <c r="AP135" s="118">
        <v>0.50241007967741924</v>
      </c>
      <c r="AQ135" s="118">
        <v>0.52474505752013478</v>
      </c>
      <c r="AR135" s="118">
        <v>0.52452640569899267</v>
      </c>
      <c r="AS135" s="118">
        <v>0.50231147067852744</v>
      </c>
      <c r="AT135" s="118">
        <v>0.48375176277017246</v>
      </c>
      <c r="AU135" s="118">
        <v>0.49976903874012801</v>
      </c>
      <c r="AV135" s="118">
        <v>0.49784616067805643</v>
      </c>
      <c r="AW135" s="118">
        <v>0.47884528383885572</v>
      </c>
      <c r="AX135" s="118">
        <v>0.45935440932570015</v>
      </c>
      <c r="AY135" s="118">
        <v>0.44952951041720929</v>
      </c>
      <c r="AZ135" s="118">
        <v>0.45141336107136054</v>
      </c>
      <c r="BA135" s="118">
        <v>0.4762847881315993</v>
      </c>
      <c r="BB135" s="118">
        <v>0.52192320099598477</v>
      </c>
      <c r="BC135" s="118">
        <v>0.51870927905146336</v>
      </c>
      <c r="BD135" s="118">
        <v>0.52321844541207496</v>
      </c>
      <c r="BE135" s="118">
        <v>0.53659721529339233</v>
      </c>
      <c r="BF135" s="118">
        <v>0.52970217424758936</v>
      </c>
      <c r="BG135" s="118">
        <v>0.51151897306297112</v>
      </c>
      <c r="BH135" s="118">
        <v>0.50734424022216051</v>
      </c>
      <c r="BI135" s="118">
        <v>0.49266076663203778</v>
      </c>
      <c r="BJ135" s="118">
        <v>0.48741351902745206</v>
      </c>
      <c r="BK135" s="118">
        <v>0.50225633125597746</v>
      </c>
      <c r="BL135" s="118">
        <v>0.49824043981747046</v>
      </c>
      <c r="BM135" s="118">
        <v>0.38451289172687092</v>
      </c>
      <c r="BN135" s="122">
        <v>0.28862510472099873</v>
      </c>
      <c r="BO135" s="122">
        <v>0.24623164973514117</v>
      </c>
      <c r="BP135" s="73" t="str">
        <f>_xlfn.XLOOKUP(B135,Countries_WB!$C$2:$C$219,Countries_WB!$D$2:$D$219,"No Data",0)</f>
        <v>Middle East &amp; North Africa</v>
      </c>
      <c r="BQ135" s="73" t="str">
        <f>_xlfn.XLOOKUP(B135,Countries_WB!$C$2:$C$219,Countries_WB!$E$2:$E$219,"No Data",0)</f>
        <v>Lower middle income</v>
      </c>
    </row>
    <row r="136" spans="1:69" x14ac:dyDescent="0.2">
      <c r="A136" s="118" t="s">
        <v>272</v>
      </c>
      <c r="B136" s="118" t="s">
        <v>271</v>
      </c>
      <c r="C136" s="118" t="s">
        <v>2382</v>
      </c>
      <c r="D136" s="118" t="s">
        <v>2383</v>
      </c>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v>0.30922262359446401</v>
      </c>
      <c r="AT136" s="118">
        <v>0.304586908133198</v>
      </c>
      <c r="AU136" s="118">
        <v>0.29573570651204201</v>
      </c>
      <c r="AV136" s="118">
        <v>0.33499722286623201</v>
      </c>
      <c r="AW136" s="118">
        <v>0.38123800280509701</v>
      </c>
      <c r="AX136" s="118">
        <v>0.37145784456358699</v>
      </c>
      <c r="AY136" s="118">
        <v>0.39325584377593198</v>
      </c>
      <c r="AZ136" s="118">
        <v>0.42892415420593999</v>
      </c>
      <c r="BA136" s="118">
        <v>0.49377084151295397</v>
      </c>
      <c r="BB136" s="118">
        <v>0.477267169511564</v>
      </c>
      <c r="BC136" s="118">
        <v>0.50231010442831303</v>
      </c>
      <c r="BD136" s="118">
        <v>0.545838707946248</v>
      </c>
      <c r="BE136" s="118">
        <v>0.56039926454289701</v>
      </c>
      <c r="BF136" s="118">
        <v>0.53903488182800097</v>
      </c>
      <c r="BG136" s="118">
        <v>0.52186249940632701</v>
      </c>
      <c r="BH136" s="118">
        <v>0.54979163534734199</v>
      </c>
      <c r="BI136" s="118">
        <v>0.51819765629242898</v>
      </c>
      <c r="BJ136" s="118">
        <v>0.46099355118409702</v>
      </c>
      <c r="BK136" s="118">
        <v>0.44922638559903</v>
      </c>
      <c r="BL136" s="118">
        <v>0.43883638158863297</v>
      </c>
      <c r="BM136" s="118">
        <v>0.40889122330514599</v>
      </c>
      <c r="BN136" s="122">
        <v>0.430228722391159</v>
      </c>
      <c r="BO136" s="124">
        <f>BN136</f>
        <v>0.430228722391159</v>
      </c>
      <c r="BP136" s="73" t="str">
        <f>_xlfn.XLOOKUP(B136,Countries_WB!$C$2:$C$219,Countries_WB!$D$2:$D$219,"No Data",0)</f>
        <v>Sub-Saharan Africa</v>
      </c>
      <c r="BQ136" s="73" t="str">
        <f>_xlfn.XLOOKUP(B136,Countries_WB!$C$2:$C$219,Countries_WB!$E$2:$E$219,"No Data",0)</f>
        <v>Low income</v>
      </c>
    </row>
    <row r="137" spans="1:69" x14ac:dyDescent="0.2">
      <c r="A137" s="118" t="s">
        <v>274</v>
      </c>
      <c r="B137" s="118" t="s">
        <v>273</v>
      </c>
      <c r="C137" s="118" t="s">
        <v>2382</v>
      </c>
      <c r="D137" s="118" t="s">
        <v>2383</v>
      </c>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v>0.34879798506590137</v>
      </c>
      <c r="AS137" s="118">
        <v>0.34995394425220661</v>
      </c>
      <c r="AT137" s="118">
        <v>0.31052588761475208</v>
      </c>
      <c r="AU137" s="118">
        <v>0.18536501067085512</v>
      </c>
      <c r="AV137" s="118">
        <v>0.20626125297543438</v>
      </c>
      <c r="AW137" s="118">
        <v>0.24248739054697385</v>
      </c>
      <c r="AX137" s="118">
        <v>0.30034614483473066</v>
      </c>
      <c r="AY137" s="118">
        <v>0.34731671423856569</v>
      </c>
      <c r="AZ137" s="118">
        <v>0.36039940401269888</v>
      </c>
      <c r="BA137" s="118">
        <v>0.45143076717465419</v>
      </c>
      <c r="BB137" s="118">
        <v>0.32904175618264281</v>
      </c>
      <c r="BC137" s="118">
        <v>0.38375761864130914</v>
      </c>
      <c r="BD137" s="118">
        <v>0.48374385110063645</v>
      </c>
      <c r="BE137" s="118">
        <v>0.53636142106682394</v>
      </c>
      <c r="BF137" s="118">
        <v>0.52160643508138071</v>
      </c>
      <c r="BG137" s="118">
        <v>0.45213534613455159</v>
      </c>
      <c r="BH137" s="118">
        <v>0.35498198578846291</v>
      </c>
      <c r="BI137" s="118">
        <v>0.36325394512928566</v>
      </c>
      <c r="BJ137" s="118">
        <v>0.43485544965866263</v>
      </c>
      <c r="BK137" s="118">
        <v>0.44922299826682649</v>
      </c>
      <c r="BL137" s="118">
        <v>0.44878205421982043</v>
      </c>
      <c r="BM137" s="118">
        <v>0.42644656489416527</v>
      </c>
      <c r="BN137" s="122">
        <v>0.26412993372456067</v>
      </c>
      <c r="BO137" s="122">
        <v>0.28722460092368135</v>
      </c>
      <c r="BP137" s="73" t="str">
        <f>_xlfn.XLOOKUP(B137,Countries_WB!$C$2:$C$219,Countries_WB!$D$2:$D$219,"No Data",0)</f>
        <v>Middle East &amp; North Africa</v>
      </c>
      <c r="BQ137" s="73" t="str">
        <f>_xlfn.XLOOKUP(B137,Countries_WB!$C$2:$C$219,Countries_WB!$E$2:$E$219,"No Data",0)</f>
        <v>Upper middle income</v>
      </c>
    </row>
    <row r="138" spans="1:69" x14ac:dyDescent="0.2">
      <c r="A138" s="118" t="s">
        <v>276</v>
      </c>
      <c r="B138" s="118" t="s">
        <v>275</v>
      </c>
      <c r="C138" s="118" t="s">
        <v>2382</v>
      </c>
      <c r="D138" s="118" t="s">
        <v>2383</v>
      </c>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v>0.59326558141659624</v>
      </c>
      <c r="AJ138" s="118">
        <v>0.60531982786135552</v>
      </c>
      <c r="AK138" s="118">
        <v>0.60216106072876296</v>
      </c>
      <c r="AL138" s="118">
        <v>0.59412605700251475</v>
      </c>
      <c r="AM138" s="118">
        <v>0.59670469542805926</v>
      </c>
      <c r="AN138" s="118">
        <v>0.61405257494340737</v>
      </c>
      <c r="AO138" s="118">
        <v>0.60058107907089997</v>
      </c>
      <c r="AP138" s="118">
        <v>0.60736637234832214</v>
      </c>
      <c r="AQ138" s="118">
        <v>0.61520251203577403</v>
      </c>
      <c r="AR138" s="118">
        <v>0.62080373939111111</v>
      </c>
      <c r="AS138" s="118">
        <v>0.6313566052221592</v>
      </c>
      <c r="AT138" s="118">
        <v>0.61181386949954442</v>
      </c>
      <c r="AU138" s="118">
        <v>0.60490513476839258</v>
      </c>
      <c r="AV138" s="118">
        <v>0.62418950833401843</v>
      </c>
      <c r="AW138" s="118">
        <v>0.61217630176496296</v>
      </c>
      <c r="AX138" s="118">
        <v>0.63450088132429627</v>
      </c>
      <c r="AY138" s="118">
        <v>0.64736520439339251</v>
      </c>
      <c r="AZ138" s="118">
        <v>0.65296489235939625</v>
      </c>
      <c r="BA138" s="118">
        <v>0.65690403515314078</v>
      </c>
      <c r="BB138" s="118">
        <v>0.65479889308812955</v>
      </c>
      <c r="BC138" s="118">
        <v>0.68210991487216655</v>
      </c>
      <c r="BD138" s="118">
        <v>0.67766414748297776</v>
      </c>
      <c r="BE138" s="118">
        <v>0.69469005973250741</v>
      </c>
      <c r="BF138" s="118">
        <v>0.69527029991149991</v>
      </c>
      <c r="BG138" s="118">
        <v>0.71534368726942221</v>
      </c>
      <c r="BH138" s="118">
        <v>0.7448425116362406</v>
      </c>
      <c r="BI138" s="118">
        <v>0.72504145127755548</v>
      </c>
      <c r="BJ138" s="118">
        <v>0.73917048948782593</v>
      </c>
      <c r="BK138" s="118">
        <v>0.72281371443317777</v>
      </c>
      <c r="BL138" s="118">
        <v>0.73051974186300361</v>
      </c>
      <c r="BM138" s="118">
        <v>0.72754165576319618</v>
      </c>
      <c r="BN138" s="122">
        <v>0.75829893969468876</v>
      </c>
      <c r="BO138" s="122">
        <v>0.73060941116499256</v>
      </c>
      <c r="BP138" s="73" t="str">
        <f>_xlfn.XLOOKUP(B138,Countries_WB!$C$2:$C$219,Countries_WB!$D$2:$D$219,"No Data",0)</f>
        <v>Latin America &amp; Caribbean</v>
      </c>
      <c r="BQ138" s="73" t="str">
        <f>_xlfn.XLOOKUP(B138,Countries_WB!$C$2:$C$219,Countries_WB!$E$2:$E$219,"No Data",0)</f>
        <v>Upper middle income</v>
      </c>
    </row>
    <row r="139" spans="1:69" x14ac:dyDescent="0.2">
      <c r="A139" s="118" t="s">
        <v>4</v>
      </c>
      <c r="B139" s="118" t="s">
        <v>277</v>
      </c>
      <c r="C139" s="118" t="s">
        <v>2382</v>
      </c>
      <c r="D139" s="118" t="s">
        <v>2383</v>
      </c>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22"/>
      <c r="BO139" s="124">
        <f t="shared" ref="BO139:BO142" si="8">BN139</f>
        <v>0</v>
      </c>
      <c r="BP139" s="73" t="str">
        <f>_xlfn.XLOOKUP(B139,Countries_WB!$C$2:$C$219,Countries_WB!$D$2:$D$219,"No Data",0)</f>
        <v>No Data</v>
      </c>
      <c r="BQ139" s="73" t="str">
        <f>_xlfn.XLOOKUP(B139,Countries_WB!$C$2:$C$219,Countries_WB!$E$2:$E$219,"No Data",0)</f>
        <v>No Data</v>
      </c>
    </row>
    <row r="140" spans="1:69" x14ac:dyDescent="0.2">
      <c r="A140" s="118" t="s">
        <v>279</v>
      </c>
      <c r="B140" s="118" t="s">
        <v>278</v>
      </c>
      <c r="C140" s="118" t="s">
        <v>2382</v>
      </c>
      <c r="D140" s="118" t="s">
        <v>2383</v>
      </c>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22"/>
      <c r="BO140" s="124">
        <f t="shared" si="8"/>
        <v>0</v>
      </c>
      <c r="BP140" s="73" t="str">
        <f>_xlfn.XLOOKUP(B140,Countries_WB!$C$2:$C$219,Countries_WB!$D$2:$D$219,"No Data",0)</f>
        <v>No Data</v>
      </c>
      <c r="BQ140" s="73" t="str">
        <f>_xlfn.XLOOKUP(B140,Countries_WB!$C$2:$C$219,Countries_WB!$E$2:$E$219,"No Data",0)</f>
        <v>No Data</v>
      </c>
    </row>
    <row r="141" spans="1:69" x14ac:dyDescent="0.2">
      <c r="A141" s="118" t="s">
        <v>11</v>
      </c>
      <c r="B141" s="118" t="s">
        <v>280</v>
      </c>
      <c r="C141" s="118" t="s">
        <v>2382</v>
      </c>
      <c r="D141" s="118" t="s">
        <v>2383</v>
      </c>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22"/>
      <c r="BO141" s="124">
        <f t="shared" si="8"/>
        <v>0</v>
      </c>
      <c r="BP141" s="73" t="str">
        <f>_xlfn.XLOOKUP(B141,Countries_WB!$C$2:$C$219,Countries_WB!$D$2:$D$219,"No Data",0)</f>
        <v>No Data</v>
      </c>
      <c r="BQ141" s="73" t="str">
        <f>_xlfn.XLOOKUP(B141,Countries_WB!$C$2:$C$219,Countries_WB!$E$2:$E$219,"No Data",0)</f>
        <v>No Data</v>
      </c>
    </row>
    <row r="142" spans="1:69" x14ac:dyDescent="0.2">
      <c r="A142" s="118" t="s">
        <v>282</v>
      </c>
      <c r="B142" s="118" t="s">
        <v>281</v>
      </c>
      <c r="C142" s="118" t="s">
        <v>2382</v>
      </c>
      <c r="D142" s="118" t="s">
        <v>2383</v>
      </c>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22"/>
      <c r="BO142" s="124">
        <f t="shared" si="8"/>
        <v>0</v>
      </c>
      <c r="BP142" s="73" t="str">
        <f>_xlfn.XLOOKUP(B142,Countries_WB!$C$2:$C$219,Countries_WB!$D$2:$D$219,"No Data",0)</f>
        <v>Europe &amp; Central Asia</v>
      </c>
      <c r="BQ142" s="73" t="str">
        <f>_xlfn.XLOOKUP(B142,Countries_WB!$C$2:$C$219,Countries_WB!$E$2:$E$219,"No Data",0)</f>
        <v>High income</v>
      </c>
    </row>
    <row r="143" spans="1:69" x14ac:dyDescent="0.2">
      <c r="A143" s="118" t="s">
        <v>284</v>
      </c>
      <c r="B143" s="118" t="s">
        <v>283</v>
      </c>
      <c r="C143" s="118" t="s">
        <v>2382</v>
      </c>
      <c r="D143" s="118" t="s">
        <v>2383</v>
      </c>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v>0.24856197687288539</v>
      </c>
      <c r="AJ143" s="118">
        <v>0.25755242252331884</v>
      </c>
      <c r="AK143" s="118">
        <v>0.26003130242334249</v>
      </c>
      <c r="AL143" s="118">
        <v>0.25318154804968335</v>
      </c>
      <c r="AM143" s="118">
        <v>0.26605156541125458</v>
      </c>
      <c r="AN143" s="118">
        <v>0.27466034420430246</v>
      </c>
      <c r="AO143" s="118">
        <v>0.27715879768924012</v>
      </c>
      <c r="AP143" s="118">
        <v>0.27806089559023567</v>
      </c>
      <c r="AQ143" s="118">
        <v>0.27486125044537624</v>
      </c>
      <c r="AR143" s="118">
        <v>0.25758495052983299</v>
      </c>
      <c r="AS143" s="118">
        <v>0.24785807130702894</v>
      </c>
      <c r="AT143" s="118">
        <v>0.21965287469087064</v>
      </c>
      <c r="AU143" s="118">
        <v>0.21842655603834313</v>
      </c>
      <c r="AV143" s="118">
        <v>0.23086318596061645</v>
      </c>
      <c r="AW143" s="118">
        <v>0.23332686774695524</v>
      </c>
      <c r="AX143" s="118">
        <v>0.25151823518468358</v>
      </c>
      <c r="AY143" s="118">
        <v>0.26258336210161481</v>
      </c>
      <c r="AZ143" s="118">
        <v>0.27386015553528797</v>
      </c>
      <c r="BA143" s="118">
        <v>0.31918417367011981</v>
      </c>
      <c r="BB143" s="118">
        <v>0.31648608237096065</v>
      </c>
      <c r="BC143" s="118">
        <v>0.34113395820630671</v>
      </c>
      <c r="BD143" s="118">
        <v>0.35534584282540133</v>
      </c>
      <c r="BE143" s="118">
        <v>0.32481478786100954</v>
      </c>
      <c r="BF143" s="118">
        <v>0.33268219592078058</v>
      </c>
      <c r="BG143" s="118">
        <v>0.33928247386475069</v>
      </c>
      <c r="BH143" s="118">
        <v>0.33257924381139004</v>
      </c>
      <c r="BI143" s="118">
        <v>0.31791752184752975</v>
      </c>
      <c r="BJ143" s="118">
        <v>0.3239835914982559</v>
      </c>
      <c r="BK143" s="118">
        <v>0.30961955665916652</v>
      </c>
      <c r="BL143" s="118">
        <v>0.2871604043949807</v>
      </c>
      <c r="BM143" s="118">
        <v>0.28193246411258582</v>
      </c>
      <c r="BN143" s="122">
        <v>0.27333498813604806</v>
      </c>
      <c r="BO143" s="122">
        <v>0.23277860096781647</v>
      </c>
      <c r="BP143" s="73" t="str">
        <f>_xlfn.XLOOKUP(B143,Countries_WB!$C$2:$C$219,Countries_WB!$D$2:$D$219,"No Data",0)</f>
        <v>South Asia</v>
      </c>
      <c r="BQ143" s="73" t="str">
        <f>_xlfn.XLOOKUP(B143,Countries_WB!$C$2:$C$219,Countries_WB!$E$2:$E$219,"No Data",0)</f>
        <v>Lower middle income</v>
      </c>
    </row>
    <row r="144" spans="1:69" x14ac:dyDescent="0.2">
      <c r="A144" s="118" t="s">
        <v>17</v>
      </c>
      <c r="B144" s="118" t="s">
        <v>285</v>
      </c>
      <c r="C144" s="118" t="s">
        <v>2382</v>
      </c>
      <c r="D144" s="118" t="s">
        <v>2383</v>
      </c>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22"/>
      <c r="BO144" s="124">
        <f t="shared" ref="BO144:BO145" si="9">BN144</f>
        <v>0</v>
      </c>
      <c r="BP144" s="73" t="str">
        <f>_xlfn.XLOOKUP(B144,Countries_WB!$C$2:$C$219,Countries_WB!$D$2:$D$219,"No Data",0)</f>
        <v>No Data</v>
      </c>
      <c r="BQ144" s="73" t="str">
        <f>_xlfn.XLOOKUP(B144,Countries_WB!$C$2:$C$219,Countries_WB!$E$2:$E$219,"No Data",0)</f>
        <v>No Data</v>
      </c>
    </row>
    <row r="145" spans="1:69" x14ac:dyDescent="0.2">
      <c r="A145" s="118" t="s">
        <v>287</v>
      </c>
      <c r="B145" s="118" t="s">
        <v>286</v>
      </c>
      <c r="C145" s="118" t="s">
        <v>2382</v>
      </c>
      <c r="D145" s="118" t="s">
        <v>2383</v>
      </c>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22"/>
      <c r="BO145" s="124">
        <f t="shared" si="9"/>
        <v>0</v>
      </c>
      <c r="BP145" s="73" t="str">
        <f>_xlfn.XLOOKUP(B145,Countries_WB!$C$2:$C$219,Countries_WB!$D$2:$D$219,"No Data",0)</f>
        <v>No Data</v>
      </c>
      <c r="BQ145" s="73" t="str">
        <f>_xlfn.XLOOKUP(B145,Countries_WB!$C$2:$C$219,Countries_WB!$E$2:$E$219,"No Data",0)</f>
        <v>No Data</v>
      </c>
    </row>
    <row r="146" spans="1:69" x14ac:dyDescent="0.2">
      <c r="A146" s="118" t="s">
        <v>289</v>
      </c>
      <c r="B146" s="118" t="s">
        <v>288</v>
      </c>
      <c r="C146" s="118" t="s">
        <v>2382</v>
      </c>
      <c r="D146" s="118" t="s">
        <v>2383</v>
      </c>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v>0.43137340515142109</v>
      </c>
      <c r="AJ146" s="118">
        <v>0.46066947877880277</v>
      </c>
      <c r="AK146" s="118">
        <v>0.49686683832638973</v>
      </c>
      <c r="AL146" s="118">
        <v>0.47147320754791228</v>
      </c>
      <c r="AM146" s="118">
        <v>0.4578115502809087</v>
      </c>
      <c r="AN146" s="118">
        <v>0.49523931363758222</v>
      </c>
      <c r="AO146" s="118">
        <v>0.43491512912358354</v>
      </c>
      <c r="AP146" s="118">
        <v>0.43488558680100231</v>
      </c>
      <c r="AQ146" s="118">
        <v>0.39402001177600321</v>
      </c>
      <c r="AR146" s="118">
        <v>0.38016998893239262</v>
      </c>
      <c r="AS146" s="118">
        <v>0.34788721028480962</v>
      </c>
      <c r="AT146" s="118">
        <v>0.30571972650065166</v>
      </c>
      <c r="AU146" s="118">
        <v>0.28079274369749319</v>
      </c>
      <c r="AV146" s="118">
        <v>0.3930425211373742</v>
      </c>
      <c r="AW146" s="118">
        <v>0.49128786763606569</v>
      </c>
      <c r="AX146" s="118">
        <v>0.51251965522202503</v>
      </c>
      <c r="AY146" s="118">
        <v>0.51038701573668888</v>
      </c>
      <c r="AZ146" s="118">
        <v>0.44572431298496246</v>
      </c>
      <c r="BA146" s="118">
        <v>0.435330885242938</v>
      </c>
      <c r="BB146" s="118">
        <v>0.43160263448768144</v>
      </c>
      <c r="BC146" s="118">
        <v>0.52005565387189534</v>
      </c>
      <c r="BD146" s="118">
        <v>0.56209484603668092</v>
      </c>
      <c r="BE146" s="118">
        <v>0.53255696210754389</v>
      </c>
      <c r="BF146" s="118">
        <v>0.45527921843547542</v>
      </c>
      <c r="BG146" s="118">
        <v>0.42600012766383644</v>
      </c>
      <c r="BH146" s="118">
        <v>0.37241265674214086</v>
      </c>
      <c r="BI146" s="118">
        <v>0.34069839710513011</v>
      </c>
      <c r="BJ146" s="118">
        <v>0.41323438403799262</v>
      </c>
      <c r="BK146" s="118">
        <v>0.45401092395654397</v>
      </c>
      <c r="BL146" s="118">
        <v>0.41803988277571325</v>
      </c>
      <c r="BM146" s="118">
        <v>0.39038142669278919</v>
      </c>
      <c r="BN146" s="122">
        <v>0.4166388569751821</v>
      </c>
      <c r="BO146" s="122">
        <v>0.3665424325842751</v>
      </c>
      <c r="BP146" s="73" t="str">
        <f>_xlfn.XLOOKUP(B146,Countries_WB!$C$2:$C$219,Countries_WB!$D$2:$D$219,"No Data",0)</f>
        <v>Sub-Saharan Africa</v>
      </c>
      <c r="BQ146" s="73" t="str">
        <f>_xlfn.XLOOKUP(B146,Countries_WB!$C$2:$C$219,Countries_WB!$E$2:$E$219,"No Data",0)</f>
        <v>Lower middle income</v>
      </c>
    </row>
    <row r="147" spans="1:69" x14ac:dyDescent="0.2">
      <c r="A147" s="118" t="s">
        <v>291</v>
      </c>
      <c r="B147" s="118" t="s">
        <v>290</v>
      </c>
      <c r="C147" s="118" t="s">
        <v>2382</v>
      </c>
      <c r="D147" s="118" t="s">
        <v>2383</v>
      </c>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22"/>
      <c r="BO147" s="124">
        <f>BN147</f>
        <v>0</v>
      </c>
      <c r="BP147" s="73" t="str">
        <f>_xlfn.XLOOKUP(B147,Countries_WB!$C$2:$C$219,Countries_WB!$D$2:$D$219,"No Data",0)</f>
        <v>No Data</v>
      </c>
      <c r="BQ147" s="73" t="str">
        <f>_xlfn.XLOOKUP(B147,Countries_WB!$C$2:$C$219,Countries_WB!$E$2:$E$219,"No Data",0)</f>
        <v>No Data</v>
      </c>
    </row>
    <row r="148" spans="1:69" x14ac:dyDescent="0.2">
      <c r="A148" s="118" t="s">
        <v>293</v>
      </c>
      <c r="B148" s="118" t="s">
        <v>292</v>
      </c>
      <c r="C148" s="118" t="s">
        <v>2382</v>
      </c>
      <c r="D148" s="118" t="s">
        <v>2383</v>
      </c>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v>0.36551140395337045</v>
      </c>
      <c r="AO148" s="118">
        <v>0.36447561501942161</v>
      </c>
      <c r="AP148" s="118">
        <v>0.40034009495036682</v>
      </c>
      <c r="AQ148" s="118">
        <v>0.4079223133362106</v>
      </c>
      <c r="AR148" s="118">
        <v>0.39806905481225718</v>
      </c>
      <c r="AS148" s="118">
        <v>0.38986879585671119</v>
      </c>
      <c r="AT148" s="118">
        <v>0.37359343979283555</v>
      </c>
      <c r="AU148" s="118">
        <v>0.39516389593312673</v>
      </c>
      <c r="AV148" s="118">
        <v>0.45569430344049638</v>
      </c>
      <c r="AW148" s="118">
        <v>0.51420268256333834</v>
      </c>
      <c r="AX148" s="118">
        <v>0.54131235228262231</v>
      </c>
      <c r="AY148" s="118">
        <v>0.56006776257999746</v>
      </c>
      <c r="AZ148" s="118">
        <v>0.64332785987958407</v>
      </c>
      <c r="BA148" s="118">
        <v>0.72124835357822337</v>
      </c>
      <c r="BB148" s="118">
        <v>0.65244509313316645</v>
      </c>
      <c r="BC148" s="118">
        <v>0.59649296219129389</v>
      </c>
      <c r="BD148" s="118">
        <v>0.62822784393751074</v>
      </c>
      <c r="BE148" s="118">
        <v>0.58160185202381554</v>
      </c>
      <c r="BF148" s="118">
        <v>0.58864979765977876</v>
      </c>
      <c r="BG148" s="118">
        <v>0.5872388884227665</v>
      </c>
      <c r="BH148" s="118">
        <v>0.49468519838828096</v>
      </c>
      <c r="BI148" s="118">
        <v>0.48531060079377553</v>
      </c>
      <c r="BJ148" s="118">
        <v>0.50013245044705967</v>
      </c>
      <c r="BK148" s="118">
        <v>0.52743790316862704</v>
      </c>
      <c r="BL148" s="118">
        <v>0.4904798448784306</v>
      </c>
      <c r="BM148" s="118">
        <v>0.50686208750350337</v>
      </c>
      <c r="BN148" s="122">
        <v>0.54142184900386725</v>
      </c>
      <c r="BO148" s="122">
        <v>0.51298527272568295</v>
      </c>
      <c r="BP148" s="73" t="str">
        <f>_xlfn.XLOOKUP(B148,Countries_WB!$C$2:$C$219,Countries_WB!$D$2:$D$219,"No Data",0)</f>
        <v>Europe &amp; Central Asia</v>
      </c>
      <c r="BQ148" s="73" t="str">
        <f>_xlfn.XLOOKUP(B148,Countries_WB!$C$2:$C$219,Countries_WB!$E$2:$E$219,"No Data",0)</f>
        <v>High income</v>
      </c>
    </row>
    <row r="149" spans="1:69" x14ac:dyDescent="0.2">
      <c r="A149" s="118" t="s">
        <v>295</v>
      </c>
      <c r="B149" s="118" t="s">
        <v>294</v>
      </c>
      <c r="C149" s="118" t="s">
        <v>2382</v>
      </c>
      <c r="D149" s="118" t="s">
        <v>2383</v>
      </c>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v>1.117363592467407</v>
      </c>
      <c r="AJ149" s="118">
        <v>1.0769828706438274</v>
      </c>
      <c r="AK149" s="118">
        <v>1.1600903387703889</v>
      </c>
      <c r="AL149" s="118">
        <v>1.1160552705223881</v>
      </c>
      <c r="AM149" s="118">
        <v>1.1698987219676875</v>
      </c>
      <c r="AN149" s="118">
        <v>1.3308004926108374</v>
      </c>
      <c r="AO149" s="118">
        <v>1.2699557003257329</v>
      </c>
      <c r="AP149" s="118">
        <v>1.0978247631935047</v>
      </c>
      <c r="AQ149" s="118">
        <v>1.0717637252722827</v>
      </c>
      <c r="AR149" s="118">
        <v>1.0206194997799249</v>
      </c>
      <c r="AS149" s="118">
        <v>0.88266695749647239</v>
      </c>
      <c r="AT149" s="118">
        <v>0.86290680714015855</v>
      </c>
      <c r="AU149" s="118">
        <v>0.90491027299921722</v>
      </c>
      <c r="AV149" s="118">
        <v>1.0911931020207821</v>
      </c>
      <c r="AW149" s="118">
        <v>1.1832036152590766</v>
      </c>
      <c r="AX149" s="118">
        <v>1.1773610024342407</v>
      </c>
      <c r="AY149" s="118">
        <v>1.1510702214705866</v>
      </c>
      <c r="AZ149" s="118">
        <v>1.262622788007455</v>
      </c>
      <c r="BA149" s="118">
        <v>1.3237461058710935</v>
      </c>
      <c r="BB149" s="118">
        <v>1.2594829478234366</v>
      </c>
      <c r="BC149" s="118">
        <v>1.2271973583000024</v>
      </c>
      <c r="BD149" s="118">
        <v>1.2598573074610919</v>
      </c>
      <c r="BE149" s="118">
        <v>1.1650335197695314</v>
      </c>
      <c r="BF149" s="118">
        <v>1.1890029870800034</v>
      </c>
      <c r="BG149" s="118">
        <v>1.1745780264415644</v>
      </c>
      <c r="BH149" s="118">
        <v>0.97777043950507758</v>
      </c>
      <c r="BI149" s="118">
        <v>0.94296412041011912</v>
      </c>
      <c r="BJ149" s="118">
        <v>0.95831983881176641</v>
      </c>
      <c r="BK149" s="118">
        <v>1.0024721309192151</v>
      </c>
      <c r="BL149" s="118">
        <v>0.94211280479215531</v>
      </c>
      <c r="BM149" s="118">
        <v>0.97800427609183149</v>
      </c>
      <c r="BN149" s="122">
        <v>1.015809525453472</v>
      </c>
      <c r="BO149" s="122">
        <v>0.88898576640856375</v>
      </c>
      <c r="BP149" s="73" t="str">
        <f>_xlfn.XLOOKUP(B149,Countries_WB!$C$2:$C$219,Countries_WB!$D$2:$D$219,"No Data",0)</f>
        <v>Europe &amp; Central Asia</v>
      </c>
      <c r="BQ149" s="73" t="str">
        <f>_xlfn.XLOOKUP(B149,Countries_WB!$C$2:$C$219,Countries_WB!$E$2:$E$219,"No Data",0)</f>
        <v>High income</v>
      </c>
    </row>
    <row r="150" spans="1:69" x14ac:dyDescent="0.2">
      <c r="A150" s="118" t="s">
        <v>297</v>
      </c>
      <c r="B150" s="118" t="s">
        <v>296</v>
      </c>
      <c r="C150" s="118" t="s">
        <v>2382</v>
      </c>
      <c r="D150" s="118" t="s">
        <v>2383</v>
      </c>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v>0.4221819737592698</v>
      </c>
      <c r="AO150" s="118">
        <v>0.41860643185298618</v>
      </c>
      <c r="AP150" s="118">
        <v>0.41359545124606822</v>
      </c>
      <c r="AQ150" s="118">
        <v>0.4206719885618968</v>
      </c>
      <c r="AR150" s="118">
        <v>0.42555368724477544</v>
      </c>
      <c r="AS150" s="118">
        <v>0.41808458864426418</v>
      </c>
      <c r="AT150" s="118">
        <v>0.3955361540183569</v>
      </c>
      <c r="AU150" s="118">
        <v>0.41036152796725783</v>
      </c>
      <c r="AV150" s="118">
        <v>0.46514573853154589</v>
      </c>
      <c r="AW150" s="118">
        <v>0.51948874723559246</v>
      </c>
      <c r="AX150" s="118">
        <v>0.54585189794648414</v>
      </c>
      <c r="AY150" s="118">
        <v>0.61319538500125403</v>
      </c>
      <c r="AZ150" s="118">
        <v>0.7738271098344961</v>
      </c>
      <c r="BA150" s="118">
        <v>0.84131267358573303</v>
      </c>
      <c r="BB150" s="118">
        <v>0.72435779816513757</v>
      </c>
      <c r="BC150" s="118">
        <v>0.64500663002453462</v>
      </c>
      <c r="BD150" s="118">
        <v>0.69298583349312792</v>
      </c>
      <c r="BE150" s="118">
        <v>0.65040108139277963</v>
      </c>
      <c r="BF150" s="118">
        <v>0.66290236119201307</v>
      </c>
      <c r="BG150" s="118">
        <v>0.66100619324156629</v>
      </c>
      <c r="BH150" s="118">
        <v>0.55205921947539027</v>
      </c>
      <c r="BI150" s="118">
        <v>0.53633329978015698</v>
      </c>
      <c r="BJ150" s="118">
        <v>0.54737232820353032</v>
      </c>
      <c r="BK150" s="118">
        <v>0.57858622394274473</v>
      </c>
      <c r="BL150" s="118">
        <v>0.54498705876078346</v>
      </c>
      <c r="BM150" s="118">
        <v>0.55142029990972907</v>
      </c>
      <c r="BN150" s="122">
        <v>0.60197342191859493</v>
      </c>
      <c r="BO150" s="122">
        <v>0.54687659009533285</v>
      </c>
      <c r="BP150" s="73" t="str">
        <f>_xlfn.XLOOKUP(B150,Countries_WB!$C$2:$C$219,Countries_WB!$D$2:$D$219,"No Data",0)</f>
        <v>Europe &amp; Central Asia</v>
      </c>
      <c r="BQ150" s="73" t="str">
        <f>_xlfn.XLOOKUP(B150,Countries_WB!$C$2:$C$219,Countries_WB!$E$2:$E$219,"No Data",0)</f>
        <v>High income</v>
      </c>
    </row>
    <row r="151" spans="1:69" x14ac:dyDescent="0.2">
      <c r="A151" s="118" t="s">
        <v>299</v>
      </c>
      <c r="B151" s="118" t="s">
        <v>298</v>
      </c>
      <c r="C151" s="118" t="s">
        <v>2382</v>
      </c>
      <c r="D151" s="118" t="s">
        <v>2383</v>
      </c>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v>0.34692050111561262</v>
      </c>
      <c r="AJ151" s="118">
        <v>0.3754553025845157</v>
      </c>
      <c r="AK151" s="118">
        <v>0.42288256824907411</v>
      </c>
      <c r="AL151" s="118">
        <v>0.4527591418166626</v>
      </c>
      <c r="AM151" s="118">
        <v>0.47366155163892665</v>
      </c>
      <c r="AN151" s="118">
        <v>0.50143352625803017</v>
      </c>
      <c r="AO151" s="118">
        <v>0.50366452000101425</v>
      </c>
      <c r="AP151" s="118">
        <v>0.50278526518004107</v>
      </c>
      <c r="AQ151" s="118">
        <v>0.48732665263475294</v>
      </c>
      <c r="AR151" s="118">
        <v>0.47405198812254856</v>
      </c>
      <c r="AS151" s="118">
        <v>0.45352470952555474</v>
      </c>
      <c r="AT151" s="118">
        <v>0.43655844828617291</v>
      </c>
      <c r="AU151" s="118">
        <v>0.42411307905816226</v>
      </c>
      <c r="AV151" s="118">
        <v>0.4167475030889734</v>
      </c>
      <c r="AW151" s="118">
        <v>0.41365334603814224</v>
      </c>
      <c r="AX151" s="118">
        <v>0.42399441465534854</v>
      </c>
      <c r="AY151" s="118">
        <v>0.44369237561291447</v>
      </c>
      <c r="AZ151" s="118">
        <v>0.46785729480512461</v>
      </c>
      <c r="BA151" s="118">
        <v>0.50628589628173049</v>
      </c>
      <c r="BB151" s="118">
        <v>0.50997842243000779</v>
      </c>
      <c r="BC151" s="118">
        <v>0.52688045225168223</v>
      </c>
      <c r="BD151" s="118">
        <v>0.55371311283153801</v>
      </c>
      <c r="BE151" s="118">
        <v>0.57138531117512892</v>
      </c>
      <c r="BF151" s="118">
        <v>0.58126456478556376</v>
      </c>
      <c r="BG151" s="118">
        <v>0.60856184787925549</v>
      </c>
      <c r="BH151" s="118">
        <v>0.64333740544023887</v>
      </c>
      <c r="BI151" s="118">
        <v>0.64012672298147577</v>
      </c>
      <c r="BJ151" s="118">
        <v>0.64227705509487354</v>
      </c>
      <c r="BK151" s="118">
        <v>0.64567881787742265</v>
      </c>
      <c r="BL151" s="118">
        <v>0.64970992463408195</v>
      </c>
      <c r="BM151" s="118">
        <v>0.64620286821772821</v>
      </c>
      <c r="BN151" s="122">
        <v>0.6117237943985222</v>
      </c>
      <c r="BO151" s="122">
        <v>0.56482631823583673</v>
      </c>
      <c r="BP151" s="73" t="str">
        <f>_xlfn.XLOOKUP(B151,Countries_WB!$C$2:$C$219,Countries_WB!$D$2:$D$219,"No Data",0)</f>
        <v>East Asia &amp; Pacific</v>
      </c>
      <c r="BQ151" s="73" t="str">
        <f>_xlfn.XLOOKUP(B151,Countries_WB!$C$2:$C$219,Countries_WB!$E$2:$E$219,"No Data",0)</f>
        <v>High income</v>
      </c>
    </row>
    <row r="152" spans="1:69" x14ac:dyDescent="0.2">
      <c r="A152" s="118" t="s">
        <v>301</v>
      </c>
      <c r="B152" s="118" t="s">
        <v>300</v>
      </c>
      <c r="C152" s="118" t="s">
        <v>2382</v>
      </c>
      <c r="D152" s="118" t="s">
        <v>2383</v>
      </c>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22"/>
      <c r="BO152" s="124">
        <f>BN152</f>
        <v>0</v>
      </c>
      <c r="BP152" s="73" t="str">
        <f>_xlfn.XLOOKUP(B152,Countries_WB!$C$2:$C$219,Countries_WB!$D$2:$D$219,"No Data",0)</f>
        <v>Latin America &amp; Caribbean</v>
      </c>
      <c r="BQ152" s="73" t="str">
        <f>_xlfn.XLOOKUP(B152,Countries_WB!$C$2:$C$219,Countries_WB!$E$2:$E$219,"No Data",0)</f>
        <v>High income</v>
      </c>
    </row>
    <row r="153" spans="1:69" x14ac:dyDescent="0.2">
      <c r="A153" s="118" t="s">
        <v>303</v>
      </c>
      <c r="B153" s="118" t="s">
        <v>302</v>
      </c>
      <c r="C153" s="118" t="s">
        <v>2382</v>
      </c>
      <c r="D153" s="118" t="s">
        <v>2383</v>
      </c>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v>0.49233318931644304</v>
      </c>
      <c r="AJ153" s="118">
        <v>0.47516577239856428</v>
      </c>
      <c r="AK153" s="118">
        <v>0.49548482500497776</v>
      </c>
      <c r="AL153" s="118">
        <v>0.45788964093598561</v>
      </c>
      <c r="AM153" s="118">
        <v>0.45596139144358477</v>
      </c>
      <c r="AN153" s="118">
        <v>0.51754801273308904</v>
      </c>
      <c r="AO153" s="118">
        <v>0.50015521101790916</v>
      </c>
      <c r="AP153" s="118">
        <v>0.45302443426205841</v>
      </c>
      <c r="AQ153" s="118">
        <v>0.44611022279443124</v>
      </c>
      <c r="AR153" s="118">
        <v>0.43041919686092261</v>
      </c>
      <c r="AS153" s="118">
        <v>0.38147764791990119</v>
      </c>
      <c r="AT153" s="118">
        <v>0.35288317861784357</v>
      </c>
      <c r="AU153" s="118">
        <v>0.35977729785847562</v>
      </c>
      <c r="AV153" s="118">
        <v>0.40961602117487572</v>
      </c>
      <c r="AW153" s="118">
        <v>0.43461646378496677</v>
      </c>
      <c r="AX153" s="118">
        <v>0.42528089394880297</v>
      </c>
      <c r="AY153" s="118">
        <v>0.42181756311187785</v>
      </c>
      <c r="AZ153" s="118">
        <v>0.4549466749347677</v>
      </c>
      <c r="BA153" s="118">
        <v>0.49463490195618509</v>
      </c>
      <c r="BB153" s="118">
        <v>0.47063180290641421</v>
      </c>
      <c r="BC153" s="118">
        <v>0.44803231670938576</v>
      </c>
      <c r="BD153" s="118">
        <v>0.45393482841824506</v>
      </c>
      <c r="BE153" s="118">
        <v>0.43456599448363414</v>
      </c>
      <c r="BF153" s="118">
        <v>0.4513696809085701</v>
      </c>
      <c r="BG153" s="118">
        <v>0.47985972853453168</v>
      </c>
      <c r="BH153" s="118">
        <v>0.40928953140590341</v>
      </c>
      <c r="BI153" s="118">
        <v>0.40724411794819482</v>
      </c>
      <c r="BJ153" s="118">
        <v>0.41513012704118907</v>
      </c>
      <c r="BK153" s="118">
        <v>0.42252743060704329</v>
      </c>
      <c r="BL153" s="118">
        <v>0.40842110710779345</v>
      </c>
      <c r="BM153" s="118">
        <v>0.40884562466878954</v>
      </c>
      <c r="BN153" s="122">
        <v>0.42329466880661859</v>
      </c>
      <c r="BO153" s="122">
        <v>0.36050613759915695</v>
      </c>
      <c r="BP153" s="73" t="str">
        <f>_xlfn.XLOOKUP(B153,Countries_WB!$C$2:$C$219,Countries_WB!$D$2:$D$219,"No Data",0)</f>
        <v>Middle East &amp; North Africa</v>
      </c>
      <c r="BQ153" s="73" t="str">
        <f>_xlfn.XLOOKUP(B153,Countries_WB!$C$2:$C$219,Countries_WB!$E$2:$E$219,"No Data",0)</f>
        <v>Lower middle income</v>
      </c>
    </row>
    <row r="154" spans="1:69" x14ac:dyDescent="0.2">
      <c r="A154" s="118" t="s">
        <v>305</v>
      </c>
      <c r="B154" s="118" t="s">
        <v>304</v>
      </c>
      <c r="C154" s="118" t="s">
        <v>2382</v>
      </c>
      <c r="D154" s="118" t="s">
        <v>2383</v>
      </c>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22"/>
      <c r="BO154" s="124">
        <f>BN154</f>
        <v>0</v>
      </c>
      <c r="BP154" s="73" t="str">
        <f>_xlfn.XLOOKUP(B154,Countries_WB!$C$2:$C$219,Countries_WB!$D$2:$D$219,"No Data",0)</f>
        <v>Europe &amp; Central Asia</v>
      </c>
      <c r="BQ154" s="73" t="str">
        <f>_xlfn.XLOOKUP(B154,Countries_WB!$C$2:$C$219,Countries_WB!$E$2:$E$219,"No Data",0)</f>
        <v>High income</v>
      </c>
    </row>
    <row r="155" spans="1:69" x14ac:dyDescent="0.2">
      <c r="A155" s="118" t="s">
        <v>307</v>
      </c>
      <c r="B155" s="118" t="s">
        <v>306</v>
      </c>
      <c r="C155" s="118" t="s">
        <v>2382</v>
      </c>
      <c r="D155" s="118" t="s">
        <v>2383</v>
      </c>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v>0.22389853418411507</v>
      </c>
      <c r="AO155" s="118">
        <v>0.22589153563056741</v>
      </c>
      <c r="AP155" s="118">
        <v>0.24874503130740044</v>
      </c>
      <c r="AQ155" s="118">
        <v>0.23164535102252887</v>
      </c>
      <c r="AR155" s="118">
        <v>0.16292266184429219</v>
      </c>
      <c r="AS155" s="118">
        <v>0.17170297415801389</v>
      </c>
      <c r="AT155" s="118">
        <v>0.18188014173765271</v>
      </c>
      <c r="AU155" s="118">
        <v>0.18645510729078388</v>
      </c>
      <c r="AV155" s="118">
        <v>0.20446077842713625</v>
      </c>
      <c r="AW155" s="118">
        <v>0.24317442943033424</v>
      </c>
      <c r="AX155" s="118">
        <v>0.25226062446961084</v>
      </c>
      <c r="AY155" s="118">
        <v>0.26631275094723061</v>
      </c>
      <c r="AZ155" s="118">
        <v>0.32509472635075115</v>
      </c>
      <c r="BA155" s="118">
        <v>0.40707426040176981</v>
      </c>
      <c r="BB155" s="118">
        <v>0.38656562645312176</v>
      </c>
      <c r="BC155" s="118">
        <v>0.38105636074330068</v>
      </c>
      <c r="BD155" s="118">
        <v>0.42557451478421304</v>
      </c>
      <c r="BE155" s="118">
        <v>0.41364436060151821</v>
      </c>
      <c r="BF155" s="118">
        <v>0.39634694788485136</v>
      </c>
      <c r="BG155" s="118">
        <v>0.37702219006818083</v>
      </c>
      <c r="BH155" s="118">
        <v>0.29528523687602731</v>
      </c>
      <c r="BI155" s="118">
        <v>0.27152299880981423</v>
      </c>
      <c r="BJ155" s="118">
        <v>0.30137379792266578</v>
      </c>
      <c r="BK155" s="118">
        <v>0.33430438428646425</v>
      </c>
      <c r="BL155" s="118">
        <v>0.33073163200711581</v>
      </c>
      <c r="BM155" s="118">
        <v>0.34974684441182213</v>
      </c>
      <c r="BN155" s="122">
        <v>0.34881900586177261</v>
      </c>
      <c r="BO155" s="122">
        <v>0.36353113890238309</v>
      </c>
      <c r="BP155" s="73" t="str">
        <f>_xlfn.XLOOKUP(B155,Countries_WB!$C$2:$C$219,Countries_WB!$D$2:$D$219,"No Data",0)</f>
        <v>Europe &amp; Central Asia</v>
      </c>
      <c r="BQ155" s="73" t="str">
        <f>_xlfn.XLOOKUP(B155,Countries_WB!$C$2:$C$219,Countries_WB!$E$2:$E$219,"No Data",0)</f>
        <v>Upper middle income</v>
      </c>
    </row>
    <row r="156" spans="1:69" x14ac:dyDescent="0.2">
      <c r="A156" s="118" t="s">
        <v>309</v>
      </c>
      <c r="B156" s="118" t="s">
        <v>308</v>
      </c>
      <c r="C156" s="118" t="s">
        <v>2382</v>
      </c>
      <c r="D156" s="118" t="s">
        <v>2383</v>
      </c>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v>0.27974206798024742</v>
      </c>
      <c r="AJ156" s="118">
        <v>0.23909823460947607</v>
      </c>
      <c r="AK156" s="118">
        <v>0.26371450644881678</v>
      </c>
      <c r="AL156" s="118">
        <v>0.27596773611067349</v>
      </c>
      <c r="AM156" s="118">
        <v>0.23431677357045416</v>
      </c>
      <c r="AN156" s="118">
        <v>0.2459576470848204</v>
      </c>
      <c r="AO156" s="118">
        <v>0.30382160611926029</v>
      </c>
      <c r="AP156" s="118">
        <v>0.24896761581157709</v>
      </c>
      <c r="AQ156" s="118">
        <v>0.24464151589094332</v>
      </c>
      <c r="AR156" s="118">
        <v>0.22392024155155299</v>
      </c>
      <c r="AS156" s="118">
        <v>0.22683308742058594</v>
      </c>
      <c r="AT156" s="118">
        <v>0.24590143234089137</v>
      </c>
      <c r="AU156" s="118">
        <v>0.27202335369914682</v>
      </c>
      <c r="AV156" s="118">
        <v>0.28933017900348662</v>
      </c>
      <c r="AW156" s="118">
        <v>0.212757551722666</v>
      </c>
      <c r="AX156" s="118">
        <v>0.22781595988281247</v>
      </c>
      <c r="AY156" s="118">
        <v>0.22887438448636327</v>
      </c>
      <c r="AZ156" s="118">
        <v>0.28098543739111514</v>
      </c>
      <c r="BA156" s="118">
        <v>0.32504626139030146</v>
      </c>
      <c r="BB156" s="118">
        <v>0.30160197226887014</v>
      </c>
      <c r="BC156" s="118">
        <v>0.30745339102567143</v>
      </c>
      <c r="BD156" s="118">
        <v>0.343122150146072</v>
      </c>
      <c r="BE156" s="118">
        <v>0.33845534172723496</v>
      </c>
      <c r="BF156" s="118">
        <v>0.35237383723612797</v>
      </c>
      <c r="BG156" s="118">
        <v>0.34120926570902477</v>
      </c>
      <c r="BH156" s="118">
        <v>0.30205856197025843</v>
      </c>
      <c r="BI156" s="118">
        <v>0.29623776531190271</v>
      </c>
      <c r="BJ156" s="118">
        <v>0.32522428006317489</v>
      </c>
      <c r="BK156" s="118">
        <v>0.32139225456661696</v>
      </c>
      <c r="BL156" s="118">
        <v>0.30996280548053723</v>
      </c>
      <c r="BM156" s="118">
        <v>0.30488440872257921</v>
      </c>
      <c r="BN156" s="122">
        <v>0.30772129774346119</v>
      </c>
      <c r="BO156" s="122">
        <v>0.29109445858252853</v>
      </c>
      <c r="BP156" s="73" t="str">
        <f>_xlfn.XLOOKUP(B156,Countries_WB!$C$2:$C$219,Countries_WB!$D$2:$D$219,"No Data",0)</f>
        <v>Sub-Saharan Africa</v>
      </c>
      <c r="BQ156" s="73" t="str">
        <f>_xlfn.XLOOKUP(B156,Countries_WB!$C$2:$C$219,Countries_WB!$E$2:$E$219,"No Data",0)</f>
        <v>Low income</v>
      </c>
    </row>
    <row r="157" spans="1:69" x14ac:dyDescent="0.2">
      <c r="A157" s="118" t="s">
        <v>311</v>
      </c>
      <c r="B157" s="118" t="s">
        <v>310</v>
      </c>
      <c r="C157" s="118" t="s">
        <v>2382</v>
      </c>
      <c r="D157" s="118" t="s">
        <v>2383</v>
      </c>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v>0.24978727605705864</v>
      </c>
      <c r="AO157" s="118">
        <v>0.25671777528061257</v>
      </c>
      <c r="AP157" s="118">
        <v>0.26271394528935343</v>
      </c>
      <c r="AQ157" s="118">
        <v>0.25683355864454377</v>
      </c>
      <c r="AR157" s="118">
        <v>0.26023762020782498</v>
      </c>
      <c r="AS157" s="118">
        <v>0.25964435536020902</v>
      </c>
      <c r="AT157" s="118">
        <v>0.36837722260437711</v>
      </c>
      <c r="AU157" s="118">
        <v>0.34863992350177342</v>
      </c>
      <c r="AV157" s="118">
        <v>0.3434855162319711</v>
      </c>
      <c r="AW157" s="118">
        <v>0.36785639332879605</v>
      </c>
      <c r="AX157" s="118">
        <v>0.38933640453007107</v>
      </c>
      <c r="AY157" s="118">
        <v>0.4137223793494148</v>
      </c>
      <c r="AZ157" s="118">
        <v>0.44603981743247884</v>
      </c>
      <c r="BA157" s="118">
        <v>0.4882605369099367</v>
      </c>
      <c r="BB157" s="118">
        <v>0.54536993036143122</v>
      </c>
      <c r="BC157" s="118">
        <v>0.55665213292855076</v>
      </c>
      <c r="BD157" s="118">
        <v>0.53839346419935663</v>
      </c>
      <c r="BE157" s="118">
        <v>0.53070245994839327</v>
      </c>
      <c r="BF157" s="118">
        <v>0.5366435402127554</v>
      </c>
      <c r="BG157" s="118">
        <v>0.53143745854490465</v>
      </c>
      <c r="BH157" s="118">
        <v>0.53870446928536553</v>
      </c>
      <c r="BI157" s="118">
        <v>0.52893315128234564</v>
      </c>
      <c r="BJ157" s="118">
        <v>0.53036955835830502</v>
      </c>
      <c r="BK157" s="118">
        <v>0.53478325842138019</v>
      </c>
      <c r="BL157" s="118">
        <v>0.51877431905887528</v>
      </c>
      <c r="BM157" s="118">
        <v>0.49488324883290846</v>
      </c>
      <c r="BN157" s="122">
        <v>0.48681564383066983</v>
      </c>
      <c r="BO157" s="122">
        <v>0.46889552382029459</v>
      </c>
      <c r="BP157" s="73" t="str">
        <f>_xlfn.XLOOKUP(B157,Countries_WB!$C$2:$C$219,Countries_WB!$D$2:$D$219,"No Data",0)</f>
        <v>South Asia</v>
      </c>
      <c r="BQ157" s="73" t="str">
        <f>_xlfn.XLOOKUP(B157,Countries_WB!$C$2:$C$219,Countries_WB!$E$2:$E$219,"No Data",0)</f>
        <v>Upper middle income</v>
      </c>
    </row>
    <row r="158" spans="1:69" x14ac:dyDescent="0.2">
      <c r="A158" s="118" t="s">
        <v>28</v>
      </c>
      <c r="B158" s="118" t="s">
        <v>312</v>
      </c>
      <c r="C158" s="118" t="s">
        <v>2382</v>
      </c>
      <c r="D158" s="118" t="s">
        <v>2383</v>
      </c>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22"/>
      <c r="BO158" s="124">
        <f>BN158</f>
        <v>0</v>
      </c>
      <c r="BP158" s="73" t="str">
        <f>_xlfn.XLOOKUP(B158,Countries_WB!$C$2:$C$219,Countries_WB!$D$2:$D$219,"No Data",0)</f>
        <v>No Data</v>
      </c>
      <c r="BQ158" s="73" t="str">
        <f>_xlfn.XLOOKUP(B158,Countries_WB!$C$2:$C$219,Countries_WB!$E$2:$E$219,"No Data",0)</f>
        <v>No Data</v>
      </c>
    </row>
    <row r="159" spans="1:69" x14ac:dyDescent="0.2">
      <c r="A159" s="118" t="s">
        <v>314</v>
      </c>
      <c r="B159" s="118" t="s">
        <v>313</v>
      </c>
      <c r="C159" s="118" t="s">
        <v>2382</v>
      </c>
      <c r="D159" s="118" t="s">
        <v>2383</v>
      </c>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v>0.47873265972148893</v>
      </c>
      <c r="AJ159" s="118">
        <v>0.53182051596359703</v>
      </c>
      <c r="AK159" s="118">
        <v>0.58020522808829245</v>
      </c>
      <c r="AL159" s="118">
        <v>0.66015816449839637</v>
      </c>
      <c r="AM159" s="118">
        <v>0.64922875266250024</v>
      </c>
      <c r="AN159" s="118">
        <v>0.46293149308543985</v>
      </c>
      <c r="AO159" s="118">
        <v>0.48595687476248278</v>
      </c>
      <c r="AP159" s="118">
        <v>0.54441330763810136</v>
      </c>
      <c r="AQ159" s="118">
        <v>0.53860205546340523</v>
      </c>
      <c r="AR159" s="118">
        <v>0.58927149267216705</v>
      </c>
      <c r="AS159" s="118">
        <v>0.64546217156089569</v>
      </c>
      <c r="AT159" s="118">
        <v>0.67748922058301864</v>
      </c>
      <c r="AU159" s="118">
        <v>0.67872053710258473</v>
      </c>
      <c r="AV159" s="118">
        <v>0.6158752709583698</v>
      </c>
      <c r="AW159" s="118">
        <v>0.61901527799966105</v>
      </c>
      <c r="AX159" s="118">
        <v>0.65396702408135443</v>
      </c>
      <c r="AY159" s="118">
        <v>0.65650647999191136</v>
      </c>
      <c r="AZ159" s="118">
        <v>0.67444486700087269</v>
      </c>
      <c r="BA159" s="118">
        <v>0.67113404590610892</v>
      </c>
      <c r="BB159" s="118">
        <v>0.55012252584919863</v>
      </c>
      <c r="BC159" s="118">
        <v>0.60776014070266493</v>
      </c>
      <c r="BD159" s="118">
        <v>0.61762957984275546</v>
      </c>
      <c r="BE159" s="118">
        <v>0.59673739040741081</v>
      </c>
      <c r="BF159" s="118">
        <v>0.61731631213048055</v>
      </c>
      <c r="BG159" s="118">
        <v>0.60525471226147176</v>
      </c>
      <c r="BH159" s="118">
        <v>0.52545776771681096</v>
      </c>
      <c r="BI159" s="118">
        <v>0.45252983032950278</v>
      </c>
      <c r="BJ159" s="118">
        <v>0.470955749544409</v>
      </c>
      <c r="BK159" s="118">
        <v>0.4820306664680975</v>
      </c>
      <c r="BL159" s="118">
        <v>0.5016320649381143</v>
      </c>
      <c r="BM159" s="118">
        <v>0.46728195916075543</v>
      </c>
      <c r="BN159" s="122">
        <v>0.51309987446977201</v>
      </c>
      <c r="BO159" s="122">
        <v>0.51558044153850358</v>
      </c>
      <c r="BP159" s="73" t="str">
        <f>_xlfn.XLOOKUP(B159,Countries_WB!$C$2:$C$219,Countries_WB!$D$2:$D$219,"No Data",0)</f>
        <v>Latin America &amp; Caribbean</v>
      </c>
      <c r="BQ159" s="73" t="str">
        <f>_xlfn.XLOOKUP(B159,Countries_WB!$C$2:$C$219,Countries_WB!$E$2:$E$219,"No Data",0)</f>
        <v>Upper middle income</v>
      </c>
    </row>
    <row r="160" spans="1:69" x14ac:dyDescent="0.2">
      <c r="A160" s="118" t="s">
        <v>316</v>
      </c>
      <c r="B160" s="118" t="s">
        <v>315</v>
      </c>
      <c r="C160" s="118" t="s">
        <v>2382</v>
      </c>
      <c r="D160" s="118" t="s">
        <v>2383</v>
      </c>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v>0.84438979504074496</v>
      </c>
      <c r="AJ160" s="118">
        <v>0.85796926986744704</v>
      </c>
      <c r="AK160" s="118">
        <v>0.864135158701415</v>
      </c>
      <c r="AL160" s="118">
        <v>0.86973503714200295</v>
      </c>
      <c r="AM160" s="118">
        <v>0.87390114957198395</v>
      </c>
      <c r="AN160" s="118">
        <v>0.879980347148687</v>
      </c>
      <c r="AO160" s="118">
        <v>0.888319340892333</v>
      </c>
      <c r="AP160" s="118">
        <v>0.93214284815334403</v>
      </c>
      <c r="AQ160" s="118">
        <v>0.94259554339281404</v>
      </c>
      <c r="AR160" s="118">
        <v>0.95847207525271505</v>
      </c>
      <c r="AS160" s="118">
        <v>0.93297696580510603</v>
      </c>
      <c r="AT160" s="118">
        <v>0.90947926642687604</v>
      </c>
      <c r="AU160" s="118">
        <v>0.92587542342012297</v>
      </c>
      <c r="AV160" s="118">
        <v>0.92048871061155702</v>
      </c>
      <c r="AW160" s="118">
        <v>0.89447333166305398</v>
      </c>
      <c r="AX160" s="118">
        <v>0.88239897842050596</v>
      </c>
      <c r="AY160" s="118">
        <v>0.88562162031810898</v>
      </c>
      <c r="AZ160" s="118">
        <v>0.87545004024114503</v>
      </c>
      <c r="BA160" s="118">
        <v>0.90588394967320096</v>
      </c>
      <c r="BB160" s="118">
        <v>0.89569955813490998</v>
      </c>
      <c r="BC160" s="118">
        <v>0.89336260503970299</v>
      </c>
      <c r="BD160" s="118">
        <v>0.93859516440826896</v>
      </c>
      <c r="BE160" s="118">
        <v>0.97868239660317702</v>
      </c>
      <c r="BF160" s="118">
        <v>0.957291692230262</v>
      </c>
      <c r="BG160" s="118">
        <v>0.94921253157784402</v>
      </c>
      <c r="BH160" s="118">
        <v>0.90965992686762298</v>
      </c>
      <c r="BI160" s="118">
        <v>0.96709979184430395</v>
      </c>
      <c r="BJ160" s="118">
        <v>0.96954156864302798</v>
      </c>
      <c r="BK160" s="118">
        <v>0.92441725252370299</v>
      </c>
      <c r="BL160" s="118">
        <v>0.870019014105473</v>
      </c>
      <c r="BM160" s="118">
        <v>0.91732666414047503</v>
      </c>
      <c r="BN160" s="122">
        <v>0.92965706267180304</v>
      </c>
      <c r="BO160" s="122">
        <v>0.87777146124621497</v>
      </c>
      <c r="BP160" s="73" t="str">
        <f>_xlfn.XLOOKUP(B160,Countries_WB!$C$2:$C$219,Countries_WB!$D$2:$D$219,"No Data",0)</f>
        <v>East Asia &amp; Pacific</v>
      </c>
      <c r="BQ160" s="73" t="str">
        <f>_xlfn.XLOOKUP(B160,Countries_WB!$C$2:$C$219,Countries_WB!$E$2:$E$219,"No Data",0)</f>
        <v>Upper middle income</v>
      </c>
    </row>
    <row r="161" spans="1:69" x14ac:dyDescent="0.2">
      <c r="A161" s="118" t="s">
        <v>318</v>
      </c>
      <c r="B161" s="118" t="s">
        <v>317</v>
      </c>
      <c r="C161" s="118" t="s">
        <v>2382</v>
      </c>
      <c r="D161" s="118" t="s">
        <v>2383</v>
      </c>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22"/>
      <c r="BO161" s="124">
        <f>BN161</f>
        <v>0</v>
      </c>
      <c r="BP161" s="73" t="str">
        <f>_xlfn.XLOOKUP(B161,Countries_WB!$C$2:$C$219,Countries_WB!$D$2:$D$219,"No Data",0)</f>
        <v>No Data</v>
      </c>
      <c r="BQ161" s="73" t="str">
        <f>_xlfn.XLOOKUP(B161,Countries_WB!$C$2:$C$219,Countries_WB!$E$2:$E$219,"No Data",0)</f>
        <v>No Data</v>
      </c>
    </row>
    <row r="162" spans="1:69" x14ac:dyDescent="0.2">
      <c r="A162" s="118" t="s">
        <v>320</v>
      </c>
      <c r="B162" s="118" t="s">
        <v>319</v>
      </c>
      <c r="C162" s="118" t="s">
        <v>2382</v>
      </c>
      <c r="D162" s="118" t="s">
        <v>2383</v>
      </c>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v>0.42585903194551772</v>
      </c>
      <c r="AJ162" s="118">
        <v>0.46135778338307448</v>
      </c>
      <c r="AK162" s="118">
        <v>0.2382058850193518</v>
      </c>
      <c r="AL162" s="118">
        <v>0.27681934259986468</v>
      </c>
      <c r="AM162" s="118">
        <v>0.36609439308952835</v>
      </c>
      <c r="AN162" s="118">
        <v>0.47950668139116198</v>
      </c>
      <c r="AO162" s="118">
        <v>0.45894149282780167</v>
      </c>
      <c r="AP162" s="118">
        <v>0.37490745124845659</v>
      </c>
      <c r="AQ162" s="118">
        <v>0.34429237122562739</v>
      </c>
      <c r="AR162" s="118">
        <v>0.33459873060291839</v>
      </c>
      <c r="AS162" s="118">
        <v>0.30261789613072776</v>
      </c>
      <c r="AT162" s="118">
        <v>0.30128287867953524</v>
      </c>
      <c r="AU162" s="118">
        <v>0.31103439729210941</v>
      </c>
      <c r="AV162" s="118">
        <v>0.37000627643872608</v>
      </c>
      <c r="AW162" s="118">
        <v>0.38983165198964953</v>
      </c>
      <c r="AX162" s="118">
        <v>0.39147986347839503</v>
      </c>
      <c r="AY162" s="118">
        <v>0.38703962540377074</v>
      </c>
      <c r="AZ162" s="118">
        <v>0.43620971908902961</v>
      </c>
      <c r="BA162" s="118">
        <v>0.46011424720553562</v>
      </c>
      <c r="BB162" s="118">
        <v>0.41639207292202884</v>
      </c>
      <c r="BC162" s="118">
        <v>0.4029339348784603</v>
      </c>
      <c r="BD162" s="118">
        <v>0.43611140889356914</v>
      </c>
      <c r="BE162" s="118">
        <v>0.39681817008302317</v>
      </c>
      <c r="BF162" s="118">
        <v>0.41179707984392055</v>
      </c>
      <c r="BG162" s="118">
        <v>0.40906537047058311</v>
      </c>
      <c r="BH162" s="118">
        <v>0.35004685686615833</v>
      </c>
      <c r="BI162" s="118">
        <v>0.34018012769471789</v>
      </c>
      <c r="BJ162" s="118">
        <v>0.34702087276127641</v>
      </c>
      <c r="BK162" s="118">
        <v>0.36369232128905526</v>
      </c>
      <c r="BL162" s="118">
        <v>0.33711042314996392</v>
      </c>
      <c r="BM162" s="118">
        <v>0.34217985960655384</v>
      </c>
      <c r="BN162" s="122">
        <v>0.35800964665207363</v>
      </c>
      <c r="BO162" s="122">
        <v>0.32424217024340418</v>
      </c>
      <c r="BP162" s="73" t="str">
        <f>_xlfn.XLOOKUP(B162,Countries_WB!$C$2:$C$219,Countries_WB!$D$2:$D$219,"No Data",0)</f>
        <v>Europe &amp; Central Asia</v>
      </c>
      <c r="BQ162" s="73" t="str">
        <f>_xlfn.XLOOKUP(B162,Countries_WB!$C$2:$C$219,Countries_WB!$E$2:$E$219,"No Data",0)</f>
        <v>Upper middle income</v>
      </c>
    </row>
    <row r="163" spans="1:69" x14ac:dyDescent="0.2">
      <c r="A163" s="118" t="s">
        <v>322</v>
      </c>
      <c r="B163" s="118" t="s">
        <v>321</v>
      </c>
      <c r="C163" s="118" t="s">
        <v>2382</v>
      </c>
      <c r="D163" s="118" t="s">
        <v>2383</v>
      </c>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v>0.47469241392036349</v>
      </c>
      <c r="AJ163" s="118">
        <v>0.41737168754331722</v>
      </c>
      <c r="AK163" s="118">
        <v>0.43813401578676781</v>
      </c>
      <c r="AL163" s="118">
        <v>0.41301404085981996</v>
      </c>
      <c r="AM163" s="118">
        <v>0.28783223452691581</v>
      </c>
      <c r="AN163" s="118">
        <v>0.36315543353776297</v>
      </c>
      <c r="AO163" s="118">
        <v>0.34222933627387325</v>
      </c>
      <c r="AP163" s="118">
        <v>0.311313305988134</v>
      </c>
      <c r="AQ163" s="118">
        <v>0.30986831517940261</v>
      </c>
      <c r="AR163" s="118">
        <v>0.28347538345335566</v>
      </c>
      <c r="AS163" s="118">
        <v>0.23873158991954124</v>
      </c>
      <c r="AT163" s="118">
        <v>0.23698973262281289</v>
      </c>
      <c r="AU163" s="118">
        <v>0.25502015802756778</v>
      </c>
      <c r="AV163" s="118">
        <v>0.27644859768971453</v>
      </c>
      <c r="AW163" s="118">
        <v>0.30670860602980365</v>
      </c>
      <c r="AX163" s="118">
        <v>0.31974032300241007</v>
      </c>
      <c r="AY163" s="118">
        <v>0.32758555355155677</v>
      </c>
      <c r="AZ163" s="118">
        <v>0.36400704776084952</v>
      </c>
      <c r="BA163" s="118">
        <v>0.41117967266193589</v>
      </c>
      <c r="BB163" s="118">
        <v>0.40541865585666503</v>
      </c>
      <c r="BC163" s="118">
        <v>0.39738791473523999</v>
      </c>
      <c r="BD163" s="118">
        <v>0.45854810446613375</v>
      </c>
      <c r="BE163" s="118">
        <v>0.4414374890900718</v>
      </c>
      <c r="BF163" s="118">
        <v>0.44404243804096716</v>
      </c>
      <c r="BG163" s="118">
        <v>0.44289511355757288</v>
      </c>
      <c r="BH163" s="118">
        <v>0.36970000655827689</v>
      </c>
      <c r="BI163" s="118">
        <v>0.3566565500637992</v>
      </c>
      <c r="BJ163" s="118">
        <v>0.36942424633998827</v>
      </c>
      <c r="BK163" s="118">
        <v>0.38262350558082592</v>
      </c>
      <c r="BL163" s="118">
        <v>0.36321572021904458</v>
      </c>
      <c r="BM163" s="118">
        <v>0.36691153084976064</v>
      </c>
      <c r="BN163" s="122">
        <v>0.37671062227091406</v>
      </c>
      <c r="BO163" s="122">
        <v>0.33081170874680638</v>
      </c>
      <c r="BP163" s="73" t="str">
        <f>_xlfn.XLOOKUP(B163,Countries_WB!$C$2:$C$219,Countries_WB!$D$2:$D$219,"No Data",0)</f>
        <v>Sub-Saharan Africa</v>
      </c>
      <c r="BQ163" s="73" t="str">
        <f>_xlfn.XLOOKUP(B163,Countries_WB!$C$2:$C$219,Countries_WB!$E$2:$E$219,"No Data",0)</f>
        <v>Low income</v>
      </c>
    </row>
    <row r="164" spans="1:69" x14ac:dyDescent="0.2">
      <c r="A164" s="118" t="s">
        <v>324</v>
      </c>
      <c r="B164" s="118" t="s">
        <v>323</v>
      </c>
      <c r="C164" s="118" t="s">
        <v>2382</v>
      </c>
      <c r="D164" s="118" t="s">
        <v>2383</v>
      </c>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v>0.76890559525849655</v>
      </c>
      <c r="AJ164" s="118">
        <v>0.75571147986701992</v>
      </c>
      <c r="AK164" s="118">
        <v>0.77553817251227219</v>
      </c>
      <c r="AL164" s="118">
        <v>0.65005303731086028</v>
      </c>
      <c r="AM164" s="118">
        <v>0.66676834680490182</v>
      </c>
      <c r="AN164" s="118">
        <v>0.70451665578532463</v>
      </c>
      <c r="AO164" s="118">
        <v>0.68632944788810746</v>
      </c>
      <c r="AP164" s="118">
        <v>0.63969661452990989</v>
      </c>
      <c r="AQ164" s="118">
        <v>0.64171296634796771</v>
      </c>
      <c r="AR164" s="118">
        <v>0.62780879446701676</v>
      </c>
      <c r="AS164" s="118">
        <v>0.56827184002114828</v>
      </c>
      <c r="AT164" s="118">
        <v>0.56187178157602691</v>
      </c>
      <c r="AU164" s="118">
        <v>0.57601650913674496</v>
      </c>
      <c r="AV164" s="118">
        <v>0.65309214675144633</v>
      </c>
      <c r="AW164" s="118">
        <v>0.7053448397823282</v>
      </c>
      <c r="AX164" s="118">
        <v>0.71226357878589608</v>
      </c>
      <c r="AY164" s="118">
        <v>0.7172227803186827</v>
      </c>
      <c r="AZ164" s="118">
        <v>0.77751092437149871</v>
      </c>
      <c r="BA164" s="118">
        <v>0.83719827514759493</v>
      </c>
      <c r="BB164" s="118">
        <v>0.79108865227917469</v>
      </c>
      <c r="BC164" s="118">
        <v>0.75895304288681031</v>
      </c>
      <c r="BD164" s="118">
        <v>0.79919132656117919</v>
      </c>
      <c r="BE164" s="118">
        <v>0.74483679142445569</v>
      </c>
      <c r="BF164" s="118">
        <v>0.76696469176292692</v>
      </c>
      <c r="BG164" s="118">
        <v>0.7789772683451287</v>
      </c>
      <c r="BH164" s="118">
        <v>0.66537385629218704</v>
      </c>
      <c r="BI164" s="118">
        <v>0.64535115123750064</v>
      </c>
      <c r="BJ164" s="118">
        <v>0.66246763992825397</v>
      </c>
      <c r="BK164" s="118">
        <v>0.69288370863271265</v>
      </c>
      <c r="BL164" s="118">
        <v>0.64010339628349244</v>
      </c>
      <c r="BM164" s="118">
        <v>0.65304987578499973</v>
      </c>
      <c r="BN164" s="122">
        <v>0.68679450777930773</v>
      </c>
      <c r="BO164" s="122">
        <v>0.61088326362472833</v>
      </c>
      <c r="BP164" s="73" t="str">
        <f>_xlfn.XLOOKUP(B164,Countries_WB!$C$2:$C$219,Countries_WB!$D$2:$D$219,"No Data",0)</f>
        <v>Middle East &amp; North Africa</v>
      </c>
      <c r="BQ164" s="73" t="str">
        <f>_xlfn.XLOOKUP(B164,Countries_WB!$C$2:$C$219,Countries_WB!$E$2:$E$219,"No Data",0)</f>
        <v>High income</v>
      </c>
    </row>
    <row r="165" spans="1:69" x14ac:dyDescent="0.2">
      <c r="A165" s="118" t="s">
        <v>326</v>
      </c>
      <c r="B165" s="118" t="s">
        <v>325</v>
      </c>
      <c r="C165" s="118" t="s">
        <v>2382</v>
      </c>
      <c r="D165" s="118" t="s">
        <v>2383</v>
      </c>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v>0.12044211106956812</v>
      </c>
      <c r="AJ165" s="118">
        <v>0.11475044899728976</v>
      </c>
      <c r="AK165" s="118">
        <v>0.11920041582884411</v>
      </c>
      <c r="AL165" s="118">
        <v>0.14402622657040995</v>
      </c>
      <c r="AM165" s="118">
        <v>0.18385218197829536</v>
      </c>
      <c r="AN165" s="118">
        <v>0.20093071564171397</v>
      </c>
      <c r="AO165" s="118">
        <v>0.21461809102000015</v>
      </c>
      <c r="AP165" s="118">
        <v>0.15399755343755261</v>
      </c>
      <c r="AQ165" s="118">
        <v>0.19676118333147308</v>
      </c>
      <c r="AR165" s="118">
        <v>0.22977512355190763</v>
      </c>
      <c r="AS165" s="118">
        <v>0.20726658702708917</v>
      </c>
      <c r="AT165" s="118">
        <v>0.13242695479981126</v>
      </c>
      <c r="AU165" s="118">
        <v>0.12178509629606925</v>
      </c>
      <c r="AV165" s="118">
        <v>0.16201119684457704</v>
      </c>
      <c r="AW165" s="118">
        <v>0.14026095339832792</v>
      </c>
      <c r="AX165" s="118">
        <v>0.13583474770301143</v>
      </c>
      <c r="AY165" s="118">
        <v>0.14098636040691723</v>
      </c>
      <c r="AZ165" s="118">
        <v>0.17058512384917407</v>
      </c>
      <c r="BA165" s="118">
        <v>0.23966088619704276</v>
      </c>
      <c r="BB165" s="118">
        <v>0.2495066677482802</v>
      </c>
      <c r="BC165" s="118">
        <v>0.30186375847993363</v>
      </c>
      <c r="BD165" s="118">
        <v>0.33905887843743976</v>
      </c>
      <c r="BE165" s="118">
        <v>0.31278504855460593</v>
      </c>
      <c r="BF165" s="118">
        <v>0.28940233219761363</v>
      </c>
      <c r="BG165" s="118">
        <v>0.29483692918967991</v>
      </c>
      <c r="BH165" s="118">
        <v>0.26183401103159432</v>
      </c>
      <c r="BI165" s="118">
        <v>0.27532142172574753</v>
      </c>
      <c r="BJ165" s="118">
        <v>0.27050608687229227</v>
      </c>
      <c r="BK165" s="118">
        <v>0.25534938258504558</v>
      </c>
      <c r="BL165" s="118">
        <v>0.26039448507514124</v>
      </c>
      <c r="BM165" s="118">
        <v>0.2975710637564869</v>
      </c>
      <c r="BN165" s="122">
        <v>0.27132770672885898</v>
      </c>
      <c r="BO165" s="122">
        <v>0.22893840714118768</v>
      </c>
      <c r="BP165" s="73" t="str">
        <f>_xlfn.XLOOKUP(B165,Countries_WB!$C$2:$C$219,Countries_WB!$D$2:$D$219,"No Data",0)</f>
        <v>East Asia &amp; Pacific</v>
      </c>
      <c r="BQ165" s="73" t="str">
        <f>_xlfn.XLOOKUP(B165,Countries_WB!$C$2:$C$219,Countries_WB!$E$2:$E$219,"No Data",0)</f>
        <v>Lower middle income</v>
      </c>
    </row>
    <row r="166" spans="1:69" x14ac:dyDescent="0.2">
      <c r="A166" s="118" t="s">
        <v>328</v>
      </c>
      <c r="B166" s="118" t="s">
        <v>327</v>
      </c>
      <c r="C166" s="118" t="s">
        <v>2382</v>
      </c>
      <c r="D166" s="118" t="s">
        <v>2383</v>
      </c>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22"/>
      <c r="BO166" s="124">
        <f>BN166</f>
        <v>0</v>
      </c>
      <c r="BP166" s="73" t="str">
        <f>_xlfn.XLOOKUP(B166,Countries_WB!$C$2:$C$219,Countries_WB!$D$2:$D$219,"No Data",0)</f>
        <v>No Data</v>
      </c>
      <c r="BQ166" s="73" t="str">
        <f>_xlfn.XLOOKUP(B166,Countries_WB!$C$2:$C$219,Countries_WB!$E$2:$E$219,"No Data",0)</f>
        <v>No Data</v>
      </c>
    </row>
    <row r="167" spans="1:69" x14ac:dyDescent="0.2">
      <c r="A167" s="118" t="s">
        <v>330</v>
      </c>
      <c r="B167" s="118" t="s">
        <v>329</v>
      </c>
      <c r="C167" s="118" t="s">
        <v>2382</v>
      </c>
      <c r="D167" s="118" t="s">
        <v>2383</v>
      </c>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v>0.27105979138869774</v>
      </c>
      <c r="AT167" s="118">
        <v>0.28201066302243682</v>
      </c>
      <c r="AU167" s="118">
        <v>0.296695598822038</v>
      </c>
      <c r="AV167" s="118">
        <v>0.3799320681796291</v>
      </c>
      <c r="AW167" s="118">
        <v>0.43101443895276759</v>
      </c>
      <c r="AX167" s="118">
        <v>0.44199905011630891</v>
      </c>
      <c r="AY167" s="118">
        <v>0.42321813527885205</v>
      </c>
      <c r="AZ167" s="118">
        <v>0.47962017868854639</v>
      </c>
      <c r="BA167" s="118">
        <v>0.53325732754480593</v>
      </c>
      <c r="BB167" s="118">
        <v>0.51656281680041671</v>
      </c>
      <c r="BC167" s="118">
        <v>0.4905020177370335</v>
      </c>
      <c r="BD167" s="118">
        <v>0.50639684629353265</v>
      </c>
      <c r="BE167" s="118">
        <v>0.47507988898003312</v>
      </c>
      <c r="BF167" s="118">
        <v>0.48344558757909811</v>
      </c>
      <c r="BG167" s="118">
        <v>0.48063167351676039</v>
      </c>
      <c r="BH167" s="118">
        <v>0.39902300171192373</v>
      </c>
      <c r="BI167" s="118">
        <v>0.38647061249746129</v>
      </c>
      <c r="BJ167" s="118">
        <v>0.39646356111111197</v>
      </c>
      <c r="BK167" s="118">
        <v>0.41138683960561684</v>
      </c>
      <c r="BL167" s="118">
        <v>0.37447574520175864</v>
      </c>
      <c r="BM167" s="118">
        <v>0.37482036268823382</v>
      </c>
      <c r="BN167" s="122">
        <v>0.405948343375714</v>
      </c>
      <c r="BO167" s="122">
        <v>0.37345093178980898</v>
      </c>
      <c r="BP167" s="73" t="str">
        <f>_xlfn.XLOOKUP(B167,Countries_WB!$C$2:$C$219,Countries_WB!$D$2:$D$219,"No Data",0)</f>
        <v>Europe &amp; Central Asia</v>
      </c>
      <c r="BQ167" s="73" t="str">
        <f>_xlfn.XLOOKUP(B167,Countries_WB!$C$2:$C$219,Countries_WB!$E$2:$E$219,"No Data",0)</f>
        <v>Upper middle income</v>
      </c>
    </row>
    <row r="168" spans="1:69" x14ac:dyDescent="0.2">
      <c r="A168" s="118" t="s">
        <v>332</v>
      </c>
      <c r="B168" s="118" t="s">
        <v>331</v>
      </c>
      <c r="C168" s="118" t="s">
        <v>2382</v>
      </c>
      <c r="D168" s="118" t="s">
        <v>2383</v>
      </c>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v>0.35072790608978399</v>
      </c>
      <c r="AJ168" s="118">
        <v>0.34518305655469578</v>
      </c>
      <c r="AK168" s="118">
        <v>0.20598585402274294</v>
      </c>
      <c r="AL168" s="118">
        <v>0.12118494883025378</v>
      </c>
      <c r="AM168" s="118">
        <v>0.13997073241492608</v>
      </c>
      <c r="AN168" s="118">
        <v>0.20214827987938855</v>
      </c>
      <c r="AO168" s="118">
        <v>0.17994042771880606</v>
      </c>
      <c r="AP168" s="118">
        <v>0.1494076489739731</v>
      </c>
      <c r="AQ168" s="118">
        <v>0.13613019968933895</v>
      </c>
      <c r="AR168" s="118">
        <v>0.12247561297876242</v>
      </c>
      <c r="AS168" s="118">
        <v>0.12730610945147544</v>
      </c>
      <c r="AT168" s="118">
        <v>0.13487559229831078</v>
      </c>
      <c r="AU168" s="118">
        <v>0.13966038028684602</v>
      </c>
      <c r="AV168" s="118">
        <v>0.14620635861750483</v>
      </c>
      <c r="AW168" s="118">
        <v>0.16071970755827569</v>
      </c>
      <c r="AX168" s="118">
        <v>0.18405260536563758</v>
      </c>
      <c r="AY168" s="118">
        <v>0.22251610148951134</v>
      </c>
      <c r="AZ168" s="118">
        <v>0.2437767694394182</v>
      </c>
      <c r="BA168" s="118">
        <v>0.2916377855793108</v>
      </c>
      <c r="BB168" s="118">
        <v>0.23925408592579889</v>
      </c>
      <c r="BC168" s="118">
        <v>0.34860926557307292</v>
      </c>
      <c r="BD168" s="118">
        <v>0.42158854407557855</v>
      </c>
      <c r="BE168" s="118">
        <v>0.42550726752751222</v>
      </c>
      <c r="BF168" s="118">
        <v>0.41385158386492332</v>
      </c>
      <c r="BG168" s="118">
        <v>0.37612239238083706</v>
      </c>
      <c r="BH168" s="118">
        <v>0.36393895822797034</v>
      </c>
      <c r="BI168" s="118">
        <v>0.34071199881564929</v>
      </c>
      <c r="BJ168" s="118">
        <v>0.32438865107513154</v>
      </c>
      <c r="BK168" s="118">
        <v>0.33746637428139026</v>
      </c>
      <c r="BL168" s="118">
        <v>0.33842749152078655</v>
      </c>
      <c r="BM168" s="118">
        <v>0.32800994494585267</v>
      </c>
      <c r="BN168" s="122">
        <v>0.35463443479850143</v>
      </c>
      <c r="BO168" s="122">
        <v>0.35381452595323132</v>
      </c>
      <c r="BP168" s="73" t="str">
        <f>_xlfn.XLOOKUP(B168,Countries_WB!$C$2:$C$219,Countries_WB!$D$2:$D$219,"No Data",0)</f>
        <v>East Asia &amp; Pacific</v>
      </c>
      <c r="BQ168" s="73" t="str">
        <f>_xlfn.XLOOKUP(B168,Countries_WB!$C$2:$C$219,Countries_WB!$E$2:$E$219,"No Data",0)</f>
        <v>Lower middle income</v>
      </c>
    </row>
    <row r="169" spans="1:69" x14ac:dyDescent="0.2">
      <c r="A169" s="118" t="s">
        <v>334</v>
      </c>
      <c r="B169" s="118" t="s">
        <v>333</v>
      </c>
      <c r="C169" s="118" t="s">
        <v>2382</v>
      </c>
      <c r="D169" s="118" t="s">
        <v>2383</v>
      </c>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22"/>
      <c r="BO169" s="124">
        <f>BN169</f>
        <v>0</v>
      </c>
      <c r="BP169" s="73" t="str">
        <f>_xlfn.XLOOKUP(B169,Countries_WB!$C$2:$C$219,Countries_WB!$D$2:$D$219,"No Data",0)</f>
        <v>East Asia &amp; Pacific</v>
      </c>
      <c r="BQ169" s="73" t="str">
        <f>_xlfn.XLOOKUP(B169,Countries_WB!$C$2:$C$219,Countries_WB!$E$2:$E$219,"No Data",0)</f>
        <v>High income</v>
      </c>
    </row>
    <row r="170" spans="1:69" x14ac:dyDescent="0.2">
      <c r="A170" s="118" t="s">
        <v>336</v>
      </c>
      <c r="B170" s="118" t="s">
        <v>335</v>
      </c>
      <c r="C170" s="118" t="s">
        <v>2382</v>
      </c>
      <c r="D170" s="118" t="s">
        <v>2383</v>
      </c>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v>0.9086053368578747</v>
      </c>
      <c r="AJ170" s="118">
        <v>0.91682173889556262</v>
      </c>
      <c r="AK170" s="118">
        <v>0.7041491981197463</v>
      </c>
      <c r="AL170" s="118">
        <v>0.6387249838821889</v>
      </c>
      <c r="AM170" s="118">
        <v>0.60280509557522721</v>
      </c>
      <c r="AN170" s="118">
        <v>0.59838705717010665</v>
      </c>
      <c r="AO170" s="118">
        <v>0.69877367628292331</v>
      </c>
      <c r="AP170" s="118">
        <v>0.74292706139661835</v>
      </c>
      <c r="AQ170" s="118">
        <v>0.75816239149409126</v>
      </c>
      <c r="AR170" s="118">
        <v>0.7570367251207355</v>
      </c>
      <c r="AS170" s="118">
        <v>0.69319748600323761</v>
      </c>
      <c r="AT170" s="118">
        <v>0.57230626882230029</v>
      </c>
      <c r="AU170" s="118">
        <v>0.54118157127296918</v>
      </c>
      <c r="AV170" s="118">
        <v>0.54761363009694575</v>
      </c>
      <c r="AW170" s="118">
        <v>0.59420370095606356</v>
      </c>
      <c r="AX170" s="118">
        <v>0.60551299798412606</v>
      </c>
      <c r="AY170" s="118">
        <v>0.57307076001669877</v>
      </c>
      <c r="AZ170" s="118">
        <v>0.58928701775043912</v>
      </c>
      <c r="BA170" s="118">
        <v>0.64651352976763332</v>
      </c>
      <c r="BB170" s="118">
        <v>0.57562885244442064</v>
      </c>
      <c r="BC170" s="118">
        <v>0.49613719646114401</v>
      </c>
      <c r="BD170" s="118">
        <v>0.58118115482735411</v>
      </c>
      <c r="BE170" s="118">
        <v>0.63508527059372399</v>
      </c>
      <c r="BF170" s="118">
        <v>0.61206169977910985</v>
      </c>
      <c r="BG170" s="118">
        <v>0.59169344222939668</v>
      </c>
      <c r="BH170" s="118">
        <v>0.45680634705814094</v>
      </c>
      <c r="BI170" s="118">
        <v>0.31453716111897773</v>
      </c>
      <c r="BJ170" s="118">
        <v>0.35945263855903287</v>
      </c>
      <c r="BK170" s="118">
        <v>0.38401256280671742</v>
      </c>
      <c r="BL170" s="118">
        <v>0.38086215310264143</v>
      </c>
      <c r="BM170" s="118">
        <v>0.34925887041129344</v>
      </c>
      <c r="BN170" s="122">
        <v>0.3708039839712029</v>
      </c>
      <c r="BO170" s="122">
        <v>0.37790559673662677</v>
      </c>
      <c r="BP170" s="73" t="str">
        <f>_xlfn.XLOOKUP(B170,Countries_WB!$C$2:$C$219,Countries_WB!$D$2:$D$219,"No Data",0)</f>
        <v>Sub-Saharan Africa</v>
      </c>
      <c r="BQ170" s="73" t="str">
        <f>_xlfn.XLOOKUP(B170,Countries_WB!$C$2:$C$219,Countries_WB!$E$2:$E$219,"No Data",0)</f>
        <v>Low income</v>
      </c>
    </row>
    <row r="171" spans="1:69" x14ac:dyDescent="0.2">
      <c r="A171" s="118" t="s">
        <v>338</v>
      </c>
      <c r="B171" s="118" t="s">
        <v>337</v>
      </c>
      <c r="C171" s="118" t="s">
        <v>2382</v>
      </c>
      <c r="D171" s="118" t="s">
        <v>2383</v>
      </c>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v>0.34836563121040209</v>
      </c>
      <c r="AJ171" s="118">
        <v>0.3669758400731129</v>
      </c>
      <c r="AK171" s="118">
        <v>0.35725042901697124</v>
      </c>
      <c r="AL171" s="118">
        <v>0.28134783482778108</v>
      </c>
      <c r="AM171" s="118">
        <v>0.29916418038422493</v>
      </c>
      <c r="AN171" s="118">
        <v>0.28696512133648483</v>
      </c>
      <c r="AO171" s="118">
        <v>0.27144785207254729</v>
      </c>
      <c r="AP171" s="118">
        <v>0.27025657116161761</v>
      </c>
      <c r="AQ171" s="118">
        <v>0.25504985024169574</v>
      </c>
      <c r="AR171" s="118">
        <v>0.23705303318019685</v>
      </c>
      <c r="AS171" s="118">
        <v>0.21617973679926733</v>
      </c>
      <c r="AT171" s="118">
        <v>0.20911356100902373</v>
      </c>
      <c r="AU171" s="118">
        <v>0.20670385177675085</v>
      </c>
      <c r="AV171" s="118">
        <v>0.21880826424314717</v>
      </c>
      <c r="AW171" s="118">
        <v>0.23434288265317468</v>
      </c>
      <c r="AX171" s="118">
        <v>0.2600962992886427</v>
      </c>
      <c r="AY171" s="118">
        <v>0.28464917550942032</v>
      </c>
      <c r="AZ171" s="118">
        <v>0.31350101574767369</v>
      </c>
      <c r="BA171" s="118">
        <v>0.36970751724584244</v>
      </c>
      <c r="BB171" s="118">
        <v>0.33232459137100862</v>
      </c>
      <c r="BC171" s="118">
        <v>0.38204872297739023</v>
      </c>
      <c r="BD171" s="118">
        <v>0.42573427812249381</v>
      </c>
      <c r="BE171" s="118">
        <v>0.40975275786227833</v>
      </c>
      <c r="BF171" s="118">
        <v>0.40048021833872016</v>
      </c>
      <c r="BG171" s="118">
        <v>0.39047471812836732</v>
      </c>
      <c r="BH171" s="118">
        <v>0.36286141483549517</v>
      </c>
      <c r="BI171" s="118">
        <v>0.3269831666655949</v>
      </c>
      <c r="BJ171" s="118">
        <v>0.31082384612707614</v>
      </c>
      <c r="BK171" s="118">
        <v>0.3183908594504351</v>
      </c>
      <c r="BL171" s="118">
        <v>0.32034619742530518</v>
      </c>
      <c r="BM171" s="118">
        <v>0.33207686418065507</v>
      </c>
      <c r="BN171" s="122">
        <v>0.35218382320150776</v>
      </c>
      <c r="BO171" s="122">
        <v>0.32802213359570581</v>
      </c>
      <c r="BP171" s="73" t="str">
        <f>_xlfn.XLOOKUP(B171,Countries_WB!$C$2:$C$219,Countries_WB!$D$2:$D$219,"No Data",0)</f>
        <v>Sub-Saharan Africa</v>
      </c>
      <c r="BQ171" s="73" t="str">
        <f>_xlfn.XLOOKUP(B171,Countries_WB!$C$2:$C$219,Countries_WB!$E$2:$E$219,"No Data",0)</f>
        <v>Lower middle income</v>
      </c>
    </row>
    <row r="172" spans="1:69" x14ac:dyDescent="0.2">
      <c r="A172" s="118" t="s">
        <v>340</v>
      </c>
      <c r="B172" s="118" t="s">
        <v>339</v>
      </c>
      <c r="C172" s="118" t="s">
        <v>2382</v>
      </c>
      <c r="D172" s="118" t="s">
        <v>2383</v>
      </c>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v>0.50721368579865378</v>
      </c>
      <c r="AJ172" s="118">
        <v>0.5057963905386752</v>
      </c>
      <c r="AK172" s="118">
        <v>0.52399325166706889</v>
      </c>
      <c r="AL172" s="118">
        <v>0.49301212552129881</v>
      </c>
      <c r="AM172" s="118">
        <v>0.50540286210199148</v>
      </c>
      <c r="AN172" s="118">
        <v>0.53899725568096579</v>
      </c>
      <c r="AO172" s="118">
        <v>0.54864150912865095</v>
      </c>
      <c r="AP172" s="118">
        <v>0.48324546411187058</v>
      </c>
      <c r="AQ172" s="118">
        <v>0.44860745826613979</v>
      </c>
      <c r="AR172" s="118">
        <v>0.44911140311560377</v>
      </c>
      <c r="AS172" s="118">
        <v>0.43573341734068433</v>
      </c>
      <c r="AT172" s="118">
        <v>0.4079369023864734</v>
      </c>
      <c r="AU172" s="118">
        <v>0.41479983466249581</v>
      </c>
      <c r="AV172" s="118">
        <v>0.46137467623728129</v>
      </c>
      <c r="AW172" s="118">
        <v>0.48710565443098625</v>
      </c>
      <c r="AX172" s="118">
        <v>0.45769155565131653</v>
      </c>
      <c r="AY172" s="118">
        <v>0.45863100548625052</v>
      </c>
      <c r="AZ172" s="118">
        <v>0.4897563496572549</v>
      </c>
      <c r="BA172" s="118">
        <v>0.55893069606630452</v>
      </c>
      <c r="BB172" s="118">
        <v>0.49119536409680287</v>
      </c>
      <c r="BC172" s="118">
        <v>0.50957022781395445</v>
      </c>
      <c r="BD172" s="118">
        <v>0.55226735998676579</v>
      </c>
      <c r="BE172" s="118">
        <v>0.54771893293720197</v>
      </c>
      <c r="BF172" s="118">
        <v>0.53939607844559523</v>
      </c>
      <c r="BG172" s="118">
        <v>0.5492160797775768</v>
      </c>
      <c r="BH172" s="118">
        <v>0.48156664199950361</v>
      </c>
      <c r="BI172" s="118">
        <v>0.46768372484632292</v>
      </c>
      <c r="BJ172" s="118">
        <v>0.48960303907652203</v>
      </c>
      <c r="BK172" s="118">
        <v>0.49395523831493998</v>
      </c>
      <c r="BL172" s="118">
        <v>0.46203383570309087</v>
      </c>
      <c r="BM172" s="118">
        <v>0.42176435085457104</v>
      </c>
      <c r="BN172" s="122">
        <v>0.39295262678335219</v>
      </c>
      <c r="BO172" s="122">
        <v>0.38015530870872605</v>
      </c>
      <c r="BP172" s="73" t="str">
        <f>_xlfn.XLOOKUP(B172,Countries_WB!$C$2:$C$219,Countries_WB!$D$2:$D$219,"No Data",0)</f>
        <v>Sub-Saharan Africa</v>
      </c>
      <c r="BQ172" s="73" t="str">
        <f>_xlfn.XLOOKUP(B172,Countries_WB!$C$2:$C$219,Countries_WB!$E$2:$E$219,"No Data",0)</f>
        <v>Upper middle income</v>
      </c>
    </row>
    <row r="173" spans="1:69" x14ac:dyDescent="0.2">
      <c r="A173" s="118" t="s">
        <v>342</v>
      </c>
      <c r="B173" s="118" t="s">
        <v>341</v>
      </c>
      <c r="C173" s="118" t="s">
        <v>2382</v>
      </c>
      <c r="D173" s="118" t="s">
        <v>2383</v>
      </c>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v>0.53678383732827217</v>
      </c>
      <c r="AJ173" s="118">
        <v>0.58378193615173191</v>
      </c>
      <c r="AK173" s="118">
        <v>0.50301192003216788</v>
      </c>
      <c r="AL173" s="118">
        <v>0.51543858736810033</v>
      </c>
      <c r="AM173" s="118">
        <v>0.32089070758626348</v>
      </c>
      <c r="AN173" s="118">
        <v>0.31838999134858076</v>
      </c>
      <c r="AO173" s="118">
        <v>0.47556229340518807</v>
      </c>
      <c r="AP173" s="118">
        <v>0.52588884728110163</v>
      </c>
      <c r="AQ173" s="118">
        <v>0.32901108484193653</v>
      </c>
      <c r="AR173" s="118">
        <v>0.31941676087263554</v>
      </c>
      <c r="AS173" s="118">
        <v>0.30188187332307664</v>
      </c>
      <c r="AT173" s="118">
        <v>0.30587498354669279</v>
      </c>
      <c r="AU173" s="118">
        <v>0.4598372096821472</v>
      </c>
      <c r="AV173" s="118">
        <v>0.39158469941711777</v>
      </c>
      <c r="AW173" s="118">
        <v>0.39186822520579406</v>
      </c>
      <c r="AX173" s="118">
        <v>0.38695955339159277</v>
      </c>
      <c r="AY173" s="118">
        <v>0.39207620573342206</v>
      </c>
      <c r="AZ173" s="118">
        <v>0.38621167781657334</v>
      </c>
      <c r="BA173" s="118">
        <v>0.42257603032340046</v>
      </c>
      <c r="BB173" s="118">
        <v>0.4509874441800521</v>
      </c>
      <c r="BC173" s="118">
        <v>0.46872926736116016</v>
      </c>
      <c r="BD173" s="118">
        <v>0.50326828403177315</v>
      </c>
      <c r="BE173" s="118">
        <v>0.37867913828797095</v>
      </c>
      <c r="BF173" s="118">
        <v>0.31432203610310766</v>
      </c>
      <c r="BG173" s="118">
        <v>0.34409308078353329</v>
      </c>
      <c r="BH173" s="118">
        <v>0.37352422869500801</v>
      </c>
      <c r="BI173" s="118">
        <v>0.30807214701700547</v>
      </c>
      <c r="BJ173" s="118">
        <v>0.34380896721263499</v>
      </c>
      <c r="BK173" s="118">
        <v>0.35531302309122703</v>
      </c>
      <c r="BL173" s="118">
        <v>0.36936583054238281</v>
      </c>
      <c r="BM173" s="118">
        <v>0.39553018096587661</v>
      </c>
      <c r="BN173" s="122">
        <v>0.38507858429617065</v>
      </c>
      <c r="BO173" s="122">
        <v>0.37236359294343224</v>
      </c>
      <c r="BP173" s="73" t="str">
        <f>_xlfn.XLOOKUP(B173,Countries_WB!$C$2:$C$219,Countries_WB!$D$2:$D$219,"No Data",0)</f>
        <v>Sub-Saharan Africa</v>
      </c>
      <c r="BQ173" s="73" t="str">
        <f>_xlfn.XLOOKUP(B173,Countries_WB!$C$2:$C$219,Countries_WB!$E$2:$E$219,"No Data",0)</f>
        <v>Low income</v>
      </c>
    </row>
    <row r="174" spans="1:69" x14ac:dyDescent="0.2">
      <c r="A174" s="118" t="s">
        <v>344</v>
      </c>
      <c r="B174" s="118" t="s">
        <v>343</v>
      </c>
      <c r="C174" s="118" t="s">
        <v>2382</v>
      </c>
      <c r="D174" s="118" t="s">
        <v>2383</v>
      </c>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v>0.35850859702515497</v>
      </c>
      <c r="AJ174" s="118">
        <v>0.35336939618950974</v>
      </c>
      <c r="AK174" s="118">
        <v>0.38202776687726192</v>
      </c>
      <c r="AL174" s="118">
        <v>0.38393078107679207</v>
      </c>
      <c r="AM174" s="118">
        <v>0.3832151362428784</v>
      </c>
      <c r="AN174" s="118">
        <v>0.4070356246784968</v>
      </c>
      <c r="AO174" s="118">
        <v>0.41314124403406866</v>
      </c>
      <c r="AP174" s="118">
        <v>0.3752368755938959</v>
      </c>
      <c r="AQ174" s="118">
        <v>0.28904265358411896</v>
      </c>
      <c r="AR174" s="118">
        <v>0.29452063435482106</v>
      </c>
      <c r="AS174" s="118">
        <v>0.31349861463827633</v>
      </c>
      <c r="AT174" s="118">
        <v>0.30174137247090266</v>
      </c>
      <c r="AU174" s="118">
        <v>0.30640705740939472</v>
      </c>
      <c r="AV174" s="118">
        <v>0.3103893779210421</v>
      </c>
      <c r="AW174" s="118">
        <v>0.32043964524162366</v>
      </c>
      <c r="AX174" s="118">
        <v>0.33938534789418373</v>
      </c>
      <c r="AY174" s="118">
        <v>0.35343083294640637</v>
      </c>
      <c r="AZ174" s="118">
        <v>0.3851415059508857</v>
      </c>
      <c r="BA174" s="118">
        <v>0.42987505859027114</v>
      </c>
      <c r="BB174" s="118">
        <v>0.38004742836061706</v>
      </c>
      <c r="BC174" s="118">
        <v>0.44076848761537329</v>
      </c>
      <c r="BD174" s="118">
        <v>0.47912842862506022</v>
      </c>
      <c r="BE174" s="118">
        <v>0.47061348434619449</v>
      </c>
      <c r="BF174" s="118">
        <v>0.46724921598908448</v>
      </c>
      <c r="BG174" s="118">
        <v>0.45998669787838464</v>
      </c>
      <c r="BH174" s="118">
        <v>0.40139112967859636</v>
      </c>
      <c r="BI174" s="118">
        <v>0.38431686427045497</v>
      </c>
      <c r="BJ174" s="118">
        <v>0.38479470928431292</v>
      </c>
      <c r="BK174" s="118">
        <v>0.40296922001417057</v>
      </c>
      <c r="BL174" s="118">
        <v>0.38588684916313698</v>
      </c>
      <c r="BM174" s="118">
        <v>0.37231667027257637</v>
      </c>
      <c r="BN174" s="122">
        <v>0.38211611176251753</v>
      </c>
      <c r="BO174" s="122">
        <v>0.35773541672070425</v>
      </c>
      <c r="BP174" s="73" t="str">
        <f>_xlfn.XLOOKUP(B174,Countries_WB!$C$2:$C$219,Countries_WB!$D$2:$D$219,"No Data",0)</f>
        <v>East Asia &amp; Pacific</v>
      </c>
      <c r="BQ174" s="73" t="str">
        <f>_xlfn.XLOOKUP(B174,Countries_WB!$C$2:$C$219,Countries_WB!$E$2:$E$219,"No Data",0)</f>
        <v>Upper middle income</v>
      </c>
    </row>
    <row r="175" spans="1:69" x14ac:dyDescent="0.2">
      <c r="A175" s="118" t="s">
        <v>68</v>
      </c>
      <c r="B175" s="118" t="s">
        <v>345</v>
      </c>
      <c r="C175" s="118" t="s">
        <v>2382</v>
      </c>
      <c r="D175" s="118" t="s">
        <v>2383</v>
      </c>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22"/>
      <c r="BO175" s="124">
        <f>BN175</f>
        <v>0</v>
      </c>
      <c r="BP175" s="73" t="str">
        <f>_xlfn.XLOOKUP(B175,Countries_WB!$C$2:$C$219,Countries_WB!$D$2:$D$219,"No Data",0)</f>
        <v>No Data</v>
      </c>
      <c r="BQ175" s="73" t="str">
        <f>_xlfn.XLOOKUP(B175,Countries_WB!$C$2:$C$219,Countries_WB!$E$2:$E$219,"No Data",0)</f>
        <v>No Data</v>
      </c>
    </row>
    <row r="176" spans="1:69" x14ac:dyDescent="0.2">
      <c r="A176" s="118" t="s">
        <v>347</v>
      </c>
      <c r="B176" s="118" t="s">
        <v>346</v>
      </c>
      <c r="C176" s="118" t="s">
        <v>2382</v>
      </c>
      <c r="D176" s="118" t="s">
        <v>2383</v>
      </c>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v>0.55034091649652284</v>
      </c>
      <c r="AJ176" s="118">
        <v>0.52865752974998503</v>
      </c>
      <c r="AK176" s="118">
        <v>0.5490231478364096</v>
      </c>
      <c r="AL176" s="118">
        <v>0.51658257980743272</v>
      </c>
      <c r="AM176" s="118">
        <v>0.53840940562215878</v>
      </c>
      <c r="AN176" s="118">
        <v>0.5507537438357083</v>
      </c>
      <c r="AO176" s="118">
        <v>0.52552731126107466</v>
      </c>
      <c r="AP176" s="118">
        <v>0.51630544774545672</v>
      </c>
      <c r="AQ176" s="118">
        <v>0.46075576505724197</v>
      </c>
      <c r="AR176" s="118">
        <v>0.43902614927742994</v>
      </c>
      <c r="AS176" s="118">
        <v>0.4205700856192286</v>
      </c>
      <c r="AT176" s="118">
        <v>0.36869638517614511</v>
      </c>
      <c r="AU176" s="118">
        <v>0.32617436199030203</v>
      </c>
      <c r="AV176" s="118">
        <v>0.451361488256734</v>
      </c>
      <c r="AW176" s="118">
        <v>0.52525980373113712</v>
      </c>
      <c r="AX176" s="118">
        <v>0.54476368113617801</v>
      </c>
      <c r="AY176" s="118">
        <v>0.54484813787681274</v>
      </c>
      <c r="AZ176" s="118">
        <v>0.55616493607657613</v>
      </c>
      <c r="BA176" s="118">
        <v>0.51765322278915893</v>
      </c>
      <c r="BB176" s="118">
        <v>0.5325846254637715</v>
      </c>
      <c r="BC176" s="118">
        <v>0.63467612174141674</v>
      </c>
      <c r="BD176" s="118">
        <v>0.64814959606369571</v>
      </c>
      <c r="BE176" s="118">
        <v>0.63614665504875589</v>
      </c>
      <c r="BF176" s="118">
        <v>0.5538586291567541</v>
      </c>
      <c r="BG176" s="118">
        <v>0.52257464307753831</v>
      </c>
      <c r="BH176" s="118">
        <v>0.46049766754311022</v>
      </c>
      <c r="BI176" s="118">
        <v>0.4360740188072964</v>
      </c>
      <c r="BJ176" s="118">
        <v>0.52766613564245779</v>
      </c>
      <c r="BK176" s="118">
        <v>0.54098681630275847</v>
      </c>
      <c r="BL176" s="118">
        <v>0.49129087812359501</v>
      </c>
      <c r="BM176" s="118">
        <v>0.44532236923762286</v>
      </c>
      <c r="BN176" s="122">
        <v>0.48411083734257709</v>
      </c>
      <c r="BO176" s="122">
        <v>0.43630074708137168</v>
      </c>
      <c r="BP176" s="73" t="str">
        <f>_xlfn.XLOOKUP(B176,Countries_WB!$C$2:$C$219,Countries_WB!$D$2:$D$219,"No Data",0)</f>
        <v>Sub-Saharan Africa</v>
      </c>
      <c r="BQ176" s="73" t="str">
        <f>_xlfn.XLOOKUP(B176,Countries_WB!$C$2:$C$219,Countries_WB!$E$2:$E$219,"No Data",0)</f>
        <v>Upper middle income</v>
      </c>
    </row>
    <row r="177" spans="1:69" x14ac:dyDescent="0.2">
      <c r="A177" s="118" t="s">
        <v>349</v>
      </c>
      <c r="B177" s="118" t="s">
        <v>348</v>
      </c>
      <c r="C177" s="118" t="s">
        <v>2382</v>
      </c>
      <c r="D177" s="118" t="s">
        <v>2383</v>
      </c>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22"/>
      <c r="BO177" s="124">
        <f>BN177</f>
        <v>0</v>
      </c>
      <c r="BP177" s="73" t="str">
        <f>_xlfn.XLOOKUP(B177,Countries_WB!$C$2:$C$219,Countries_WB!$D$2:$D$219,"No Data",0)</f>
        <v>East Asia &amp; Pacific</v>
      </c>
      <c r="BQ177" s="73" t="str">
        <f>_xlfn.XLOOKUP(B177,Countries_WB!$C$2:$C$219,Countries_WB!$E$2:$E$219,"No Data",0)</f>
        <v>High income</v>
      </c>
    </row>
    <row r="178" spans="1:69" x14ac:dyDescent="0.2">
      <c r="A178" s="118" t="s">
        <v>351</v>
      </c>
      <c r="B178" s="118" t="s">
        <v>350</v>
      </c>
      <c r="C178" s="118" t="s">
        <v>2382</v>
      </c>
      <c r="D178" s="118" t="s">
        <v>2383</v>
      </c>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v>0.57356413759918523</v>
      </c>
      <c r="AJ178" s="118">
        <v>0.52130641100538599</v>
      </c>
      <c r="AK178" s="118">
        <v>0.51496732052774474</v>
      </c>
      <c r="AL178" s="118">
        <v>0.45203749369127266</v>
      </c>
      <c r="AM178" s="118">
        <v>0.27586909898114947</v>
      </c>
      <c r="AN178" s="118">
        <v>0.31331972886610887</v>
      </c>
      <c r="AO178" s="118">
        <v>0.3211470064169395</v>
      </c>
      <c r="AP178" s="118">
        <v>0.29604100332454658</v>
      </c>
      <c r="AQ178" s="118">
        <v>0.30723269080217785</v>
      </c>
      <c r="AR178" s="118">
        <v>0.2915031706284702</v>
      </c>
      <c r="AS178" s="118">
        <v>0.25487450940642559</v>
      </c>
      <c r="AT178" s="118">
        <v>0.2538225536657896</v>
      </c>
      <c r="AU178" s="118">
        <v>0.27065178242819493</v>
      </c>
      <c r="AV178" s="118">
        <v>0.31690756060678221</v>
      </c>
      <c r="AW178" s="118">
        <v>0.34069629334955687</v>
      </c>
      <c r="AX178" s="118">
        <v>0.35875078189566045</v>
      </c>
      <c r="AY178" s="118">
        <v>0.35648700522076038</v>
      </c>
      <c r="AZ178" s="118">
        <v>0.40552376466046003</v>
      </c>
      <c r="BA178" s="118">
        <v>0.47025805816999683</v>
      </c>
      <c r="BB178" s="118">
        <v>0.46169352054329066</v>
      </c>
      <c r="BC178" s="118">
        <v>0.44868902298755436</v>
      </c>
      <c r="BD178" s="118">
        <v>0.4798481409251027</v>
      </c>
      <c r="BE178" s="118">
        <v>0.45720081350021163</v>
      </c>
      <c r="BF178" s="118">
        <v>0.49014913333129001</v>
      </c>
      <c r="BG178" s="118">
        <v>0.49416926088817559</v>
      </c>
      <c r="BH178" s="118">
        <v>0.42272694012314183</v>
      </c>
      <c r="BI178" s="118">
        <v>0.4337099496028502</v>
      </c>
      <c r="BJ178" s="118">
        <v>0.44511681472369524</v>
      </c>
      <c r="BK178" s="118">
        <v>0.46531783487231637</v>
      </c>
      <c r="BL178" s="118">
        <v>0.43324389275815506</v>
      </c>
      <c r="BM178" s="118">
        <v>0.4403976509647155</v>
      </c>
      <c r="BN178" s="122">
        <v>0.45110798222803455</v>
      </c>
      <c r="BO178" s="122">
        <v>0.38883317590544858</v>
      </c>
      <c r="BP178" s="73" t="str">
        <f>_xlfn.XLOOKUP(B178,Countries_WB!$C$2:$C$219,Countries_WB!$D$2:$D$219,"No Data",0)</f>
        <v>Sub-Saharan Africa</v>
      </c>
      <c r="BQ178" s="73" t="str">
        <f>_xlfn.XLOOKUP(B178,Countries_WB!$C$2:$C$219,Countries_WB!$E$2:$E$219,"No Data",0)</f>
        <v>Low income</v>
      </c>
    </row>
    <row r="179" spans="1:69" x14ac:dyDescent="0.2">
      <c r="A179" s="118" t="s">
        <v>353</v>
      </c>
      <c r="B179" s="118" t="s">
        <v>352</v>
      </c>
      <c r="C179" s="118" t="s">
        <v>2382</v>
      </c>
      <c r="D179" s="118" t="s">
        <v>2383</v>
      </c>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v>0.25670389974626173</v>
      </c>
      <c r="AJ179" s="118">
        <v>0.27256258949502749</v>
      </c>
      <c r="AK179" s="118">
        <v>0.22273844992737368</v>
      </c>
      <c r="AL179" s="118">
        <v>0.24199473042825881</v>
      </c>
      <c r="AM179" s="118">
        <v>0.34205325049225543</v>
      </c>
      <c r="AN179" s="118">
        <v>0.5876447295377909</v>
      </c>
      <c r="AO179" s="118">
        <v>0.7299530176634409</v>
      </c>
      <c r="AP179" s="118">
        <v>0.75385495690198634</v>
      </c>
      <c r="AQ179" s="118">
        <v>0.79026203598730449</v>
      </c>
      <c r="AR179" s="118">
        <v>0.20979634855333448</v>
      </c>
      <c r="AS179" s="118">
        <v>0.22846604426494882</v>
      </c>
      <c r="AT179" s="118">
        <v>0.22432589326129629</v>
      </c>
      <c r="AU179" s="118">
        <v>0.24749451638856571</v>
      </c>
      <c r="AV179" s="118">
        <v>0.24912923642821794</v>
      </c>
      <c r="AW179" s="118">
        <v>0.28399652439243983</v>
      </c>
      <c r="AX179" s="118">
        <v>0.33474701573420362</v>
      </c>
      <c r="AY179" s="118">
        <v>0.41560132156518964</v>
      </c>
      <c r="AZ179" s="118">
        <v>0.44301700700677454</v>
      </c>
      <c r="BA179" s="118">
        <v>0.4967070899965409</v>
      </c>
      <c r="BB179" s="118">
        <v>0.39698947188360201</v>
      </c>
      <c r="BC179" s="118">
        <v>0.49223805094693407</v>
      </c>
      <c r="BD179" s="118">
        <v>0.51715185919815077</v>
      </c>
      <c r="BE179" s="118">
        <v>0.55679284252008188</v>
      </c>
      <c r="BF179" s="118">
        <v>0.57951380542146991</v>
      </c>
      <c r="BG179" s="118">
        <v>0.59103301858981294</v>
      </c>
      <c r="BH179" s="118">
        <v>0.50159793532284758</v>
      </c>
      <c r="BI179" s="118">
        <v>0.41568890486631915</v>
      </c>
      <c r="BJ179" s="118">
        <v>0.37927292104879556</v>
      </c>
      <c r="BK179" s="118">
        <v>0.40786221232270981</v>
      </c>
      <c r="BL179" s="118">
        <v>0.44107564227373608</v>
      </c>
      <c r="BM179" s="118">
        <v>0.40381002645160829</v>
      </c>
      <c r="BN179" s="122">
        <v>0.38030285980757367</v>
      </c>
      <c r="BO179" s="122">
        <v>0.36890941909372893</v>
      </c>
      <c r="BP179" s="73" t="str">
        <f>_xlfn.XLOOKUP(B179,Countries_WB!$C$2:$C$219,Countries_WB!$D$2:$D$219,"No Data",0)</f>
        <v>Sub-Saharan Africa</v>
      </c>
      <c r="BQ179" s="73" t="str">
        <f>_xlfn.XLOOKUP(B179,Countries_WB!$C$2:$C$219,Countries_WB!$E$2:$E$219,"No Data",0)</f>
        <v>Lower middle income</v>
      </c>
    </row>
    <row r="180" spans="1:69" x14ac:dyDescent="0.2">
      <c r="A180" s="118" t="s">
        <v>355</v>
      </c>
      <c r="B180" s="118" t="s">
        <v>354</v>
      </c>
      <c r="C180" s="118" t="s">
        <v>2382</v>
      </c>
      <c r="D180" s="118" t="s">
        <v>2383</v>
      </c>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v>0.40537147599372325</v>
      </c>
      <c r="AJ180" s="118">
        <v>0.3799130078005134</v>
      </c>
      <c r="AK180" s="118">
        <v>0.445571806235602</v>
      </c>
      <c r="AL180" s="118">
        <v>0.42811300207348035</v>
      </c>
      <c r="AM180" s="118">
        <v>0.41143322135872323</v>
      </c>
      <c r="AN180" s="118">
        <v>0.40779897360518325</v>
      </c>
      <c r="AO180" s="118">
        <v>0.39184444610759456</v>
      </c>
      <c r="AP180" s="118">
        <v>0.37752446360905484</v>
      </c>
      <c r="AQ180" s="118">
        <v>0.38007515247705942</v>
      </c>
      <c r="AR180" s="118">
        <v>0.36680977416183402</v>
      </c>
      <c r="AS180" s="118">
        <v>0.3624053306421639</v>
      </c>
      <c r="AT180" s="118">
        <v>0.35877421092706008</v>
      </c>
      <c r="AU180" s="118">
        <v>0.34410836134296213</v>
      </c>
      <c r="AV180" s="118">
        <v>0.33534118128075213</v>
      </c>
      <c r="AW180" s="118">
        <v>0.33766640241619589</v>
      </c>
      <c r="AX180" s="118">
        <v>0.34243594500831098</v>
      </c>
      <c r="AY180" s="118">
        <v>0.34124555196240502</v>
      </c>
      <c r="AZ180" s="118">
        <v>0.34706754492025588</v>
      </c>
      <c r="BA180" s="118">
        <v>0.37683588593850287</v>
      </c>
      <c r="BB180" s="118">
        <v>0.37815610731398613</v>
      </c>
      <c r="BC180" s="118">
        <v>0.37771347931656613</v>
      </c>
      <c r="BD180" s="118">
        <v>0.38839873487697679</v>
      </c>
      <c r="BE180" s="118">
        <v>0.39757996878756968</v>
      </c>
      <c r="BF180" s="118">
        <v>0.3929548708373703</v>
      </c>
      <c r="BG180" s="118">
        <v>0.39137605255260816</v>
      </c>
      <c r="BH180" s="118">
        <v>0.38721164344213721</v>
      </c>
      <c r="BI180" s="118">
        <v>0.37013641800769315</v>
      </c>
      <c r="BJ180" s="118">
        <v>0.35961837136848057</v>
      </c>
      <c r="BK180" s="118">
        <v>0.34334391863529456</v>
      </c>
      <c r="BL180" s="118">
        <v>0.33865687879461065</v>
      </c>
      <c r="BM180" s="118">
        <v>0.33974612151781414</v>
      </c>
      <c r="BN180" s="122">
        <v>0.32876207797572643</v>
      </c>
      <c r="BO180" s="122">
        <v>0.32796317648305739</v>
      </c>
      <c r="BP180" s="73" t="str">
        <f>_xlfn.XLOOKUP(B180,Countries_WB!$C$2:$C$219,Countries_WB!$D$2:$D$219,"No Data",0)</f>
        <v>Latin America &amp; Caribbean</v>
      </c>
      <c r="BQ180" s="73" t="str">
        <f>_xlfn.XLOOKUP(B180,Countries_WB!$C$2:$C$219,Countries_WB!$E$2:$E$219,"No Data",0)</f>
        <v>Lower middle income</v>
      </c>
    </row>
    <row r="181" spans="1:69" x14ac:dyDescent="0.2">
      <c r="A181" s="118" t="s">
        <v>357</v>
      </c>
      <c r="B181" s="118" t="s">
        <v>356</v>
      </c>
      <c r="C181" s="118" t="s">
        <v>2382</v>
      </c>
      <c r="D181" s="118" t="s">
        <v>2383</v>
      </c>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v>1.1103037637661866</v>
      </c>
      <c r="AJ181" s="118">
        <v>1.0786138613861387</v>
      </c>
      <c r="AK181" s="118">
        <v>1.1491679197994986</v>
      </c>
      <c r="AL181" s="118">
        <v>1.0798671096345516</v>
      </c>
      <c r="AM181" s="118">
        <v>1.1011805303305484</v>
      </c>
      <c r="AN181" s="118">
        <v>1.2478424375514685</v>
      </c>
      <c r="AO181" s="118">
        <v>1.1832013071895424</v>
      </c>
      <c r="AP181" s="118">
        <v>1.0262728710187485</v>
      </c>
      <c r="AQ181" s="118">
        <v>1.0063585869806708</v>
      </c>
      <c r="AR181" s="118">
        <v>0.96597394396795577</v>
      </c>
      <c r="AS181" s="118">
        <v>0.82236521778353122</v>
      </c>
      <c r="AT181" s="118">
        <v>0.81046590704252075</v>
      </c>
      <c r="AU181" s="118">
        <v>0.85183238306627596</v>
      </c>
      <c r="AV181" s="118">
        <v>1.0468391718839194</v>
      </c>
      <c r="AW181" s="118">
        <v>1.1291995961837868</v>
      </c>
      <c r="AX181" s="118">
        <v>1.1161219028669256</v>
      </c>
      <c r="AY181" s="118">
        <v>1.0948470173505866</v>
      </c>
      <c r="AZ181" s="118">
        <v>1.1787358272270627</v>
      </c>
      <c r="BA181" s="118">
        <v>1.2468697175195309</v>
      </c>
      <c r="BB181" s="118">
        <v>1.1832427458613273</v>
      </c>
      <c r="BC181" s="118">
        <v>1.1322813478333356</v>
      </c>
      <c r="BD181" s="118">
        <v>1.1637650685311307</v>
      </c>
      <c r="BE181" s="118">
        <v>1.0591900594031254</v>
      </c>
      <c r="BF181" s="118">
        <v>1.0600586628886306</v>
      </c>
      <c r="BG181" s="118">
        <v>1.0744887773513687</v>
      </c>
      <c r="BH181" s="118">
        <v>0.89868103212265571</v>
      </c>
      <c r="BI181" s="118">
        <v>0.88048386730272599</v>
      </c>
      <c r="BJ181" s="118">
        <v>0.88358013217647213</v>
      </c>
      <c r="BK181" s="118">
        <v>0.91730287262666599</v>
      </c>
      <c r="BL181" s="118">
        <v>0.87157695487843001</v>
      </c>
      <c r="BM181" s="118">
        <v>0.87194908298366003</v>
      </c>
      <c r="BN181" s="122">
        <v>0.91066746010851252</v>
      </c>
      <c r="BO181" s="122">
        <v>0.80464920707782406</v>
      </c>
      <c r="BP181" s="73" t="str">
        <f>_xlfn.XLOOKUP(B181,Countries_WB!$C$2:$C$219,Countries_WB!$D$2:$D$219,"No Data",0)</f>
        <v>Europe &amp; Central Asia</v>
      </c>
      <c r="BQ181" s="73" t="str">
        <f>_xlfn.XLOOKUP(B181,Countries_WB!$C$2:$C$219,Countries_WB!$E$2:$E$219,"No Data",0)</f>
        <v>High income</v>
      </c>
    </row>
    <row r="182" spans="1:69" x14ac:dyDescent="0.2">
      <c r="A182" s="118" t="s">
        <v>359</v>
      </c>
      <c r="B182" s="118" t="s">
        <v>358</v>
      </c>
      <c r="C182" s="118" t="s">
        <v>2382</v>
      </c>
      <c r="D182" s="118" t="s">
        <v>2383</v>
      </c>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v>1.5298137290924485</v>
      </c>
      <c r="AJ182" s="118">
        <v>1.4604271236637925</v>
      </c>
      <c r="AK182" s="118">
        <v>1.4800267117225843</v>
      </c>
      <c r="AL182" s="118">
        <v>1.2955371364937061</v>
      </c>
      <c r="AM182" s="118">
        <v>1.2730214237134438</v>
      </c>
      <c r="AN182" s="118">
        <v>1.4315811655512058</v>
      </c>
      <c r="AO182" s="118">
        <v>1.3912769388198085</v>
      </c>
      <c r="AP182" s="118">
        <v>1.2803508920745326</v>
      </c>
      <c r="AQ182" s="118">
        <v>1.2341967634623794</v>
      </c>
      <c r="AR182" s="118">
        <v>1.190345035388245</v>
      </c>
      <c r="AS182" s="118">
        <v>1.0321530823240701</v>
      </c>
      <c r="AT182" s="118">
        <v>1.0204162727849015</v>
      </c>
      <c r="AU182" s="118">
        <v>1.1343883864826274</v>
      </c>
      <c r="AV182" s="118">
        <v>1.2989775712550493</v>
      </c>
      <c r="AW182" s="118">
        <v>1.3537857524329455</v>
      </c>
      <c r="AX182" s="118">
        <v>1.3977809856422199</v>
      </c>
      <c r="AY182" s="118">
        <v>1.3691367938502801</v>
      </c>
      <c r="AZ182" s="118">
        <v>1.5220519644471739</v>
      </c>
      <c r="BA182" s="118">
        <v>1.5707945035460993</v>
      </c>
      <c r="BB182" s="118">
        <v>1.4445587837730389</v>
      </c>
      <c r="BC182" s="118">
        <v>1.5141367709913132</v>
      </c>
      <c r="BD182" s="118">
        <v>1.6205838344890857</v>
      </c>
      <c r="BE182" s="118">
        <v>1.553431027073485</v>
      </c>
      <c r="BF182" s="118">
        <v>1.5369104680851065</v>
      </c>
      <c r="BG182" s="118">
        <v>1.4723815921713825</v>
      </c>
      <c r="BH182" s="118">
        <v>1.2316853570321373</v>
      </c>
      <c r="BI182" s="118">
        <v>1.1954642857142856</v>
      </c>
      <c r="BJ182" s="118">
        <v>1.1787019947612325</v>
      </c>
      <c r="BK182" s="118">
        <v>1.1784812788195511</v>
      </c>
      <c r="BL182" s="118">
        <v>1.0931714772727272</v>
      </c>
      <c r="BM182" s="118">
        <v>1.0492835472165682</v>
      </c>
      <c r="BN182" s="122">
        <v>1.1073523864959256</v>
      </c>
      <c r="BO182" s="122">
        <v>0.92384616451417156</v>
      </c>
      <c r="BP182" s="73" t="str">
        <f>_xlfn.XLOOKUP(B182,Countries_WB!$C$2:$C$219,Countries_WB!$D$2:$D$219,"No Data",0)</f>
        <v>Europe &amp; Central Asia</v>
      </c>
      <c r="BQ182" s="73" t="str">
        <f>_xlfn.XLOOKUP(B182,Countries_WB!$C$2:$C$219,Countries_WB!$E$2:$E$219,"No Data",0)</f>
        <v>High income</v>
      </c>
    </row>
    <row r="183" spans="1:69" x14ac:dyDescent="0.2">
      <c r="A183" s="118" t="s">
        <v>361</v>
      </c>
      <c r="B183" s="118" t="s">
        <v>360</v>
      </c>
      <c r="C183" s="118" t="s">
        <v>2382</v>
      </c>
      <c r="D183" s="118" t="s">
        <v>2383</v>
      </c>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v>0.24046135141827116</v>
      </c>
      <c r="AJ183" s="118">
        <v>0.23638759420764965</v>
      </c>
      <c r="AK183" s="118">
        <v>0.19255074808812941</v>
      </c>
      <c r="AL183" s="118">
        <v>0.19490257319712415</v>
      </c>
      <c r="AM183" s="118">
        <v>0.19593582969160733</v>
      </c>
      <c r="AN183" s="118">
        <v>0.20072655138024942</v>
      </c>
      <c r="AO183" s="118">
        <v>0.19226867147836152</v>
      </c>
      <c r="AP183" s="118">
        <v>0.19572770307310888</v>
      </c>
      <c r="AQ183" s="118">
        <v>0.18549705405086681</v>
      </c>
      <c r="AR183" s="118">
        <v>0.18158818640654451</v>
      </c>
      <c r="AS183" s="118">
        <v>0.18249877749445637</v>
      </c>
      <c r="AT183" s="118">
        <v>0.17344396824023675</v>
      </c>
      <c r="AU183" s="118">
        <v>0.17182167760858949</v>
      </c>
      <c r="AV183" s="118">
        <v>0.16959161395610875</v>
      </c>
      <c r="AW183" s="118">
        <v>0.18128371880912636</v>
      </c>
      <c r="AX183" s="118">
        <v>0.18985892234852064</v>
      </c>
      <c r="AY183" s="118">
        <v>0.19820003419946158</v>
      </c>
      <c r="AZ183" s="118">
        <v>0.21307018186545842</v>
      </c>
      <c r="BA183" s="118">
        <v>0.23939081947811239</v>
      </c>
      <c r="BB183" s="118">
        <v>0.2331657422585118</v>
      </c>
      <c r="BC183" s="118">
        <v>0.27363253414941235</v>
      </c>
      <c r="BD183" s="118">
        <v>0.34943040442516921</v>
      </c>
      <c r="BE183" s="118">
        <v>0.32096432610858372</v>
      </c>
      <c r="BF183" s="118">
        <v>0.30469695925755991</v>
      </c>
      <c r="BG183" s="118">
        <v>0.28665177114879364</v>
      </c>
      <c r="BH183" s="118">
        <v>0.30096244205245587</v>
      </c>
      <c r="BI183" s="118">
        <v>0.30087684900240336</v>
      </c>
      <c r="BJ183" s="118">
        <v>0.29408010437035353</v>
      </c>
      <c r="BK183" s="118">
        <v>0.30496694561520532</v>
      </c>
      <c r="BL183" s="118">
        <v>0.29000981405409315</v>
      </c>
      <c r="BM183" s="118">
        <v>0.28676790380052292</v>
      </c>
      <c r="BN183" s="122">
        <v>0.28910765268479433</v>
      </c>
      <c r="BO183" s="122">
        <v>0.28277074603720265</v>
      </c>
      <c r="BP183" s="73" t="str">
        <f>_xlfn.XLOOKUP(B183,Countries_WB!$C$2:$C$219,Countries_WB!$D$2:$D$219,"No Data",0)</f>
        <v>South Asia</v>
      </c>
      <c r="BQ183" s="73" t="str">
        <f>_xlfn.XLOOKUP(B183,Countries_WB!$C$2:$C$219,Countries_WB!$E$2:$E$219,"No Data",0)</f>
        <v>Lower middle income</v>
      </c>
    </row>
    <row r="184" spans="1:69" x14ac:dyDescent="0.2">
      <c r="A184" s="118" t="s">
        <v>363</v>
      </c>
      <c r="B184" s="118" t="s">
        <v>362</v>
      </c>
      <c r="C184" s="118" t="s">
        <v>2382</v>
      </c>
      <c r="D184" s="118" t="s">
        <v>2383</v>
      </c>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v>0.80697156301286488</v>
      </c>
      <c r="BD184" s="118">
        <v>0.98470889336908385</v>
      </c>
      <c r="BE184" s="118">
        <v>1.1429275632375986</v>
      </c>
      <c r="BF184" s="118">
        <v>1.0034996261536147</v>
      </c>
      <c r="BG184" s="118">
        <v>0.89813101489545077</v>
      </c>
      <c r="BH184" s="118">
        <v>0.80677620900241187</v>
      </c>
      <c r="BI184" s="118">
        <v>0.8500982233329718</v>
      </c>
      <c r="BJ184" s="118">
        <v>1.0001122514006269</v>
      </c>
      <c r="BK184" s="118">
        <v>1.0840314157019735</v>
      </c>
      <c r="BL184" s="118">
        <v>0.9398830855431628</v>
      </c>
      <c r="BM184" s="118">
        <v>0.88668809406126092</v>
      </c>
      <c r="BN184" s="122">
        <v>0.95927162581890468</v>
      </c>
      <c r="BO184" s="122">
        <v>0.91932813050299189</v>
      </c>
      <c r="BP184" s="73" t="str">
        <f>_xlfn.XLOOKUP(B184,Countries_WB!$C$2:$C$219,Countries_WB!$D$2:$D$219,"No Data",0)</f>
        <v>East Asia &amp; Pacific</v>
      </c>
      <c r="BQ184" s="73" t="str">
        <f>_xlfn.XLOOKUP(B184,Countries_WB!$C$2:$C$219,Countries_WB!$E$2:$E$219,"No Data",0)</f>
        <v>High income</v>
      </c>
    </row>
    <row r="185" spans="1:69" x14ac:dyDescent="0.2">
      <c r="A185" s="118" t="s">
        <v>365</v>
      </c>
      <c r="B185" s="118" t="s">
        <v>364</v>
      </c>
      <c r="C185" s="118" t="s">
        <v>2382</v>
      </c>
      <c r="D185" s="118" t="s">
        <v>2383</v>
      </c>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v>0.9209161537082412</v>
      </c>
      <c r="AJ185" s="118">
        <v>0.84194294395678604</v>
      </c>
      <c r="AK185" s="118">
        <v>0.79137920034028075</v>
      </c>
      <c r="AL185" s="118">
        <v>0.822172446214258</v>
      </c>
      <c r="AM185" s="118">
        <v>0.89375786067525498</v>
      </c>
      <c r="AN185" s="118">
        <v>0.97328374070138146</v>
      </c>
      <c r="AO185" s="118">
        <v>1.019390869987512</v>
      </c>
      <c r="AP185" s="118">
        <v>0.91367963184769585</v>
      </c>
      <c r="AQ185" s="118">
        <v>0.76289541554818674</v>
      </c>
      <c r="AR185" s="118">
        <v>0.7445430484197415</v>
      </c>
      <c r="AS185" s="118">
        <v>0.63441092521846054</v>
      </c>
      <c r="AT185" s="118">
        <v>0.61629206428930183</v>
      </c>
      <c r="AU185" s="118">
        <v>0.72401892651190303</v>
      </c>
      <c r="AV185" s="118">
        <v>0.91344876022963239</v>
      </c>
      <c r="AW185" s="118">
        <v>1.012624537815126</v>
      </c>
      <c r="AX185" s="118">
        <v>1.0807575864254031</v>
      </c>
      <c r="AY185" s="118">
        <v>0.96112314376499575</v>
      </c>
      <c r="AZ185" s="118">
        <v>1.1073035937385169</v>
      </c>
      <c r="BA185" s="118">
        <v>1.0478027693821608</v>
      </c>
      <c r="BB185" s="118">
        <v>0.91949965644325071</v>
      </c>
      <c r="BC185" s="118">
        <v>1.0785282575948021</v>
      </c>
      <c r="BD185" s="118">
        <v>1.1738840600994711</v>
      </c>
      <c r="BE185" s="118">
        <v>1.2117328086823738</v>
      </c>
      <c r="BF185" s="118">
        <v>1.1858041204356746</v>
      </c>
      <c r="BG185" s="118">
        <v>1.1951967480574102</v>
      </c>
      <c r="BH185" s="118">
        <v>1.0307111351313656</v>
      </c>
      <c r="BI185" s="118">
        <v>1.0031207253615495</v>
      </c>
      <c r="BJ185" s="118">
        <v>1.0167333574122672</v>
      </c>
      <c r="BK185" s="118">
        <v>1.0171607152123923</v>
      </c>
      <c r="BL185" s="118">
        <v>0.93335156056987567</v>
      </c>
      <c r="BM185" s="118">
        <v>0.9167085118915933</v>
      </c>
      <c r="BN185" s="122">
        <v>1.0320483802518037</v>
      </c>
      <c r="BO185" s="122">
        <v>0.92846213185954063</v>
      </c>
      <c r="BP185" s="73" t="str">
        <f>_xlfn.XLOOKUP(B185,Countries_WB!$C$2:$C$219,Countries_WB!$D$2:$D$219,"No Data",0)</f>
        <v>East Asia &amp; Pacific</v>
      </c>
      <c r="BQ185" s="73" t="str">
        <f>_xlfn.XLOOKUP(B185,Countries_WB!$C$2:$C$219,Countries_WB!$E$2:$E$219,"No Data",0)</f>
        <v>High income</v>
      </c>
    </row>
    <row r="186" spans="1:69" x14ac:dyDescent="0.2">
      <c r="A186" s="118" t="s">
        <v>367</v>
      </c>
      <c r="B186" s="118" t="s">
        <v>366</v>
      </c>
      <c r="C186" s="118" t="s">
        <v>2382</v>
      </c>
      <c r="D186" s="118" t="s">
        <v>2383</v>
      </c>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c r="BA186" s="118"/>
      <c r="BB186" s="118"/>
      <c r="BC186" s="118"/>
      <c r="BD186" s="118"/>
      <c r="BE186" s="118"/>
      <c r="BF186" s="118"/>
      <c r="BG186" s="118"/>
      <c r="BH186" s="118"/>
      <c r="BI186" s="118"/>
      <c r="BJ186" s="118"/>
      <c r="BK186" s="118"/>
      <c r="BL186" s="118"/>
      <c r="BM186" s="118"/>
      <c r="BN186" s="122"/>
      <c r="BO186" s="124">
        <f>BN186</f>
        <v>0</v>
      </c>
      <c r="BP186" s="73" t="str">
        <f>_xlfn.XLOOKUP(B186,Countries_WB!$C$2:$C$219,Countries_WB!$D$2:$D$219,"No Data",0)</f>
        <v>No Data</v>
      </c>
      <c r="BQ186" s="73" t="str">
        <f>_xlfn.XLOOKUP(B186,Countries_WB!$C$2:$C$219,Countries_WB!$E$2:$E$219,"No Data",0)</f>
        <v>No Data</v>
      </c>
    </row>
    <row r="187" spans="1:69" x14ac:dyDescent="0.2">
      <c r="A187" s="118" t="s">
        <v>369</v>
      </c>
      <c r="B187" s="118" t="s">
        <v>368</v>
      </c>
      <c r="C187" s="118" t="s">
        <v>2382</v>
      </c>
      <c r="D187" s="118" t="s">
        <v>2383</v>
      </c>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v>0.27943961012973734</v>
      </c>
      <c r="AJ187" s="118">
        <v>0.24732851509988169</v>
      </c>
      <c r="AK187" s="118">
        <v>0.24489622756255133</v>
      </c>
      <c r="AL187" s="118">
        <v>0.22633299568752457</v>
      </c>
      <c r="AM187" s="118">
        <v>0.22060266623733707</v>
      </c>
      <c r="AN187" s="118">
        <v>0.21986643534620443</v>
      </c>
      <c r="AO187" s="118">
        <v>0.2319247141345181</v>
      </c>
      <c r="AP187" s="118">
        <v>0.22289694891581327</v>
      </c>
      <c r="AQ187" s="118">
        <v>0.19098525444589831</v>
      </c>
      <c r="AR187" s="118">
        <v>0.20911978464731756</v>
      </c>
      <c r="AS187" s="118">
        <v>0.24008561891500105</v>
      </c>
      <c r="AT187" s="118">
        <v>0.22408314485392664</v>
      </c>
      <c r="AU187" s="118">
        <v>0.23102292759273704</v>
      </c>
      <c r="AV187" s="118">
        <v>0.24999216573474459</v>
      </c>
      <c r="AW187" s="118">
        <v>0.27512538254953967</v>
      </c>
      <c r="AX187" s="118">
        <v>0.3266869348679714</v>
      </c>
      <c r="AY187" s="118">
        <v>0.36010350823332121</v>
      </c>
      <c r="AZ187" s="118">
        <v>0.3796039713696801</v>
      </c>
      <c r="BA187" s="118">
        <v>0.49816991092126656</v>
      </c>
      <c r="BB187" s="118">
        <v>0.37061362926555524</v>
      </c>
      <c r="BC187" s="118">
        <v>0.42347088920361248</v>
      </c>
      <c r="BD187" s="118">
        <v>0.48074850955462156</v>
      </c>
      <c r="BE187" s="118">
        <v>0.49142107386892847</v>
      </c>
      <c r="BF187" s="118">
        <v>0.49587340131692587</v>
      </c>
      <c r="BG187" s="118">
        <v>0.51871538937324313</v>
      </c>
      <c r="BH187" s="118">
        <v>0.51516879674517035</v>
      </c>
      <c r="BI187" s="118">
        <v>0.50538634912865277</v>
      </c>
      <c r="BJ187" s="118">
        <v>0.52026340493300127</v>
      </c>
      <c r="BK187" s="118">
        <v>0.56765547023099872</v>
      </c>
      <c r="BL187" s="118">
        <v>0.5427836955410793</v>
      </c>
      <c r="BM187" s="118">
        <v>0.47801398665571654</v>
      </c>
      <c r="BN187" s="122">
        <v>0.51553917699251761</v>
      </c>
      <c r="BO187" s="122">
        <v>0.60033299008785168</v>
      </c>
      <c r="BP187" s="73" t="str">
        <f>_xlfn.XLOOKUP(B187,Countries_WB!$C$2:$C$219,Countries_WB!$D$2:$D$219,"No Data",0)</f>
        <v>Middle East &amp; North Africa</v>
      </c>
      <c r="BQ187" s="73" t="str">
        <f>_xlfn.XLOOKUP(B187,Countries_WB!$C$2:$C$219,Countries_WB!$E$2:$E$219,"No Data",0)</f>
        <v>High income</v>
      </c>
    </row>
    <row r="188" spans="1:69" x14ac:dyDescent="0.2">
      <c r="A188" s="118" t="s">
        <v>371</v>
      </c>
      <c r="B188" s="118" t="s">
        <v>370</v>
      </c>
      <c r="C188" s="118" t="s">
        <v>2382</v>
      </c>
      <c r="D188" s="118" t="s">
        <v>2383</v>
      </c>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22"/>
      <c r="BO188" s="124">
        <f>BN188</f>
        <v>0</v>
      </c>
      <c r="BP188" s="73" t="str">
        <f>_xlfn.XLOOKUP(B188,Countries_WB!$C$2:$C$219,Countries_WB!$D$2:$D$219,"No Data",0)</f>
        <v>No Data</v>
      </c>
      <c r="BQ188" s="73" t="str">
        <f>_xlfn.XLOOKUP(B188,Countries_WB!$C$2:$C$219,Countries_WB!$E$2:$E$219,"No Data",0)</f>
        <v>No Data</v>
      </c>
    </row>
    <row r="189" spans="1:69" x14ac:dyDescent="0.2">
      <c r="A189" s="118" t="s">
        <v>373</v>
      </c>
      <c r="B189" s="118" t="s">
        <v>372</v>
      </c>
      <c r="C189" s="118" t="s">
        <v>2382</v>
      </c>
      <c r="D189" s="118" t="s">
        <v>2383</v>
      </c>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v>0.29442377994730984</v>
      </c>
      <c r="AJ189" s="118">
        <v>0.30911352504900724</v>
      </c>
      <c r="AK189" s="118">
        <v>0.30064850795944115</v>
      </c>
      <c r="AL189" s="118">
        <v>0.3058850876106804</v>
      </c>
      <c r="AM189" s="118">
        <v>0.29139384009879066</v>
      </c>
      <c r="AN189" s="118">
        <v>0.31529477969229447</v>
      </c>
      <c r="AO189" s="118">
        <v>0.30838528687095906</v>
      </c>
      <c r="AP189" s="118">
        <v>0.29590997620923276</v>
      </c>
      <c r="AQ189" s="118">
        <v>0.28423644876867338</v>
      </c>
      <c r="AR189" s="118">
        <v>0.27378937493645938</v>
      </c>
      <c r="AS189" s="118">
        <v>0.25043569088953083</v>
      </c>
      <c r="AT189" s="118">
        <v>0.23073415071500342</v>
      </c>
      <c r="AU189" s="118">
        <v>0.2232198862510523</v>
      </c>
      <c r="AV189" s="118">
        <v>0.23832568259913778</v>
      </c>
      <c r="AW189" s="118">
        <v>0.25324919607542817</v>
      </c>
      <c r="AX189" s="118">
        <v>0.25138634861483955</v>
      </c>
      <c r="AY189" s="118">
        <v>0.25633283209834001</v>
      </c>
      <c r="AZ189" s="118">
        <v>0.27184185970309827</v>
      </c>
      <c r="BA189" s="118">
        <v>0.2868085247397536</v>
      </c>
      <c r="BB189" s="118">
        <v>0.25516924509672184</v>
      </c>
      <c r="BC189" s="118">
        <v>0.26083565779617701</v>
      </c>
      <c r="BD189" s="118">
        <v>0.29171455538143093</v>
      </c>
      <c r="BE189" s="118">
        <v>0.29813309309723063</v>
      </c>
      <c r="BF189" s="118">
        <v>0.29459705537467129</v>
      </c>
      <c r="BG189" s="118">
        <v>0.29518368415459745</v>
      </c>
      <c r="BH189" s="118">
        <v>0.31023626944262217</v>
      </c>
      <c r="BI189" s="118">
        <v>0.31030057611997919</v>
      </c>
      <c r="BJ189" s="118">
        <v>0.32046819621376171</v>
      </c>
      <c r="BK189" s="118">
        <v>0.30951677814477829</v>
      </c>
      <c r="BL189" s="118">
        <v>0.26731582666933257</v>
      </c>
      <c r="BM189" s="118">
        <v>0.25021735330728784</v>
      </c>
      <c r="BN189" s="122">
        <v>0.26080231330498949</v>
      </c>
      <c r="BO189" s="122">
        <v>0.25017779838309584</v>
      </c>
      <c r="BP189" s="73" t="str">
        <f>_xlfn.XLOOKUP(B189,Countries_WB!$C$2:$C$219,Countries_WB!$D$2:$D$219,"No Data",0)</f>
        <v>South Asia</v>
      </c>
      <c r="BQ189" s="73" t="str">
        <f>_xlfn.XLOOKUP(B189,Countries_WB!$C$2:$C$219,Countries_WB!$E$2:$E$219,"No Data",0)</f>
        <v>Lower middle income</v>
      </c>
    </row>
    <row r="190" spans="1:69" x14ac:dyDescent="0.2">
      <c r="A190" s="118" t="s">
        <v>375</v>
      </c>
      <c r="B190" s="118" t="s">
        <v>374</v>
      </c>
      <c r="C190" s="118" t="s">
        <v>2382</v>
      </c>
      <c r="D190" s="118" t="s">
        <v>2383</v>
      </c>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v>0.51669111196921802</v>
      </c>
      <c r="AJ190" s="118">
        <v>0.50225236926515304</v>
      </c>
      <c r="AK190" s="118">
        <v>0.51591443328775599</v>
      </c>
      <c r="AL190" s="118">
        <v>0.52188326245902505</v>
      </c>
      <c r="AM190" s="118">
        <v>0.52977431159460797</v>
      </c>
      <c r="AN190" s="118">
        <v>0.52131534075234198</v>
      </c>
      <c r="AO190" s="118">
        <v>0.50711739301123704</v>
      </c>
      <c r="AP190" s="118">
        <v>0.50654114150873897</v>
      </c>
      <c r="AQ190" s="118">
        <v>0.505899915139433</v>
      </c>
      <c r="AR190" s="118">
        <v>0.50307209328137104</v>
      </c>
      <c r="AS190" s="118">
        <v>0.48578710032310202</v>
      </c>
      <c r="AT190" s="118">
        <v>0.479968568505246</v>
      </c>
      <c r="AU190" s="118">
        <v>0.48050168564278101</v>
      </c>
      <c r="AV190" s="118">
        <v>0.47653305680842301</v>
      </c>
      <c r="AW190" s="118">
        <v>0.47319448226913502</v>
      </c>
      <c r="AX190" s="118">
        <v>0.46682852130743402</v>
      </c>
      <c r="AY190" s="118">
        <v>0.46177647587049397</v>
      </c>
      <c r="AZ190" s="118">
        <v>0.47131938308017601</v>
      </c>
      <c r="BA190" s="118">
        <v>0.497260797490432</v>
      </c>
      <c r="BB190" s="118">
        <v>0.526066497242757</v>
      </c>
      <c r="BC190" s="118">
        <v>0.53328347326095105</v>
      </c>
      <c r="BD190" s="118">
        <v>0.55296015739440896</v>
      </c>
      <c r="BE190" s="118">
        <v>0.57401180267333995</v>
      </c>
      <c r="BF190" s="118">
        <v>0.57132041454315197</v>
      </c>
      <c r="BG190" s="118">
        <v>0.55884391069412198</v>
      </c>
      <c r="BH190" s="118">
        <v>0.53833818435668901</v>
      </c>
      <c r="BI190" s="118">
        <v>0.51544106006622303</v>
      </c>
      <c r="BJ190" s="118">
        <v>0.49747046828269997</v>
      </c>
      <c r="BK190" s="118">
        <v>0.48906299030021899</v>
      </c>
      <c r="BL190" s="118">
        <v>0.48195876041017199</v>
      </c>
      <c r="BM190" s="118">
        <v>0.47312939560080403</v>
      </c>
      <c r="BN190" s="122">
        <v>0.461549470846571</v>
      </c>
      <c r="BO190" s="122">
        <v>0.44175213597950602</v>
      </c>
      <c r="BP190" s="73" t="str">
        <f>_xlfn.XLOOKUP(B190,Countries_WB!$C$2:$C$219,Countries_WB!$D$2:$D$219,"No Data",0)</f>
        <v>Latin America &amp; Caribbean</v>
      </c>
      <c r="BQ190" s="73" t="str">
        <f>_xlfn.XLOOKUP(B190,Countries_WB!$C$2:$C$219,Countries_WB!$E$2:$E$219,"No Data",0)</f>
        <v>High income</v>
      </c>
    </row>
    <row r="191" spans="1:69" x14ac:dyDescent="0.2">
      <c r="A191" s="118" t="s">
        <v>377</v>
      </c>
      <c r="B191" s="118" t="s">
        <v>376</v>
      </c>
      <c r="C191" s="118" t="s">
        <v>2382</v>
      </c>
      <c r="D191" s="118" t="s">
        <v>2383</v>
      </c>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v>0.35637033700984494</v>
      </c>
      <c r="AJ191" s="118">
        <v>0.43849935330584522</v>
      </c>
      <c r="AK191" s="118">
        <v>0.45145409064370445</v>
      </c>
      <c r="AL191" s="118">
        <v>0.40581438019461058</v>
      </c>
      <c r="AM191" s="118">
        <v>0.455861092358259</v>
      </c>
      <c r="AN191" s="118">
        <v>0.49377384133230789</v>
      </c>
      <c r="AO191" s="118">
        <v>0.48885408437749667</v>
      </c>
      <c r="AP191" s="118">
        <v>0.47498385126846465</v>
      </c>
      <c r="AQ191" s="118">
        <v>0.45008551644498535</v>
      </c>
      <c r="AR191" s="118">
        <v>0.39542384112537154</v>
      </c>
      <c r="AS191" s="118">
        <v>0.38820319225279809</v>
      </c>
      <c r="AT191" s="118">
        <v>0.37939962360869983</v>
      </c>
      <c r="AU191" s="118">
        <v>0.37296394212553657</v>
      </c>
      <c r="AV191" s="118">
        <v>0.37646288813062201</v>
      </c>
      <c r="AW191" s="118">
        <v>0.39710614129375765</v>
      </c>
      <c r="AX191" s="118">
        <v>0.41267834055102071</v>
      </c>
      <c r="AY191" s="118">
        <v>0.43388451938210776</v>
      </c>
      <c r="AZ191" s="118">
        <v>0.44871632155258873</v>
      </c>
      <c r="BA191" s="118">
        <v>0.47602808172226668</v>
      </c>
      <c r="BB191" s="118">
        <v>0.46892652679998009</v>
      </c>
      <c r="BC191" s="118">
        <v>0.52225403256277159</v>
      </c>
      <c r="BD191" s="118">
        <v>0.56022124492863734</v>
      </c>
      <c r="BE191" s="118">
        <v>0.60635234801642479</v>
      </c>
      <c r="BF191" s="118">
        <v>0.59815664576672556</v>
      </c>
      <c r="BG191" s="118">
        <v>0.57972304814071218</v>
      </c>
      <c r="BH191" s="118">
        <v>0.5382692458290016</v>
      </c>
      <c r="BI191" s="118">
        <v>0.51651306028060229</v>
      </c>
      <c r="BJ191" s="118">
        <v>0.53656231065048243</v>
      </c>
      <c r="BK191" s="118">
        <v>0.53164054835881913</v>
      </c>
      <c r="BL191" s="118">
        <v>0.52397237597253554</v>
      </c>
      <c r="BM191" s="118">
        <v>0.51325824089770899</v>
      </c>
      <c r="BN191" s="122">
        <v>0.47976793612543978</v>
      </c>
      <c r="BO191" s="122">
        <v>0.47339833660673641</v>
      </c>
      <c r="BP191" s="73" t="str">
        <f>_xlfn.XLOOKUP(B191,Countries_WB!$C$2:$C$219,Countries_WB!$D$2:$D$219,"No Data",0)</f>
        <v>Latin America &amp; Caribbean</v>
      </c>
      <c r="BQ191" s="73" t="str">
        <f>_xlfn.XLOOKUP(B191,Countries_WB!$C$2:$C$219,Countries_WB!$E$2:$E$219,"No Data",0)</f>
        <v>Upper middle income</v>
      </c>
    </row>
    <row r="192" spans="1:69" x14ac:dyDescent="0.2">
      <c r="A192" s="118" t="s">
        <v>379</v>
      </c>
      <c r="B192" s="118" t="s">
        <v>378</v>
      </c>
      <c r="C192" s="118" t="s">
        <v>2382</v>
      </c>
      <c r="D192" s="118" t="s">
        <v>2383</v>
      </c>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v>0.30800609024382797</v>
      </c>
      <c r="AJ192" s="118">
        <v>0.30679545001810643</v>
      </c>
      <c r="AK192" s="118">
        <v>0.34854070485928101</v>
      </c>
      <c r="AL192" s="118">
        <v>0.34210188387471469</v>
      </c>
      <c r="AM192" s="118">
        <v>0.37845164930587905</v>
      </c>
      <c r="AN192" s="118">
        <v>0.40991097151479367</v>
      </c>
      <c r="AO192" s="118">
        <v>0.42519712348334415</v>
      </c>
      <c r="AP192" s="118">
        <v>0.39510484758036624</v>
      </c>
      <c r="AQ192" s="118">
        <v>0.31101905073718639</v>
      </c>
      <c r="AR192" s="118">
        <v>0.34117672089577006</v>
      </c>
      <c r="AS192" s="118">
        <v>0.31225792678974934</v>
      </c>
      <c r="AT192" s="118">
        <v>0.27952332780370093</v>
      </c>
      <c r="AU192" s="118">
        <v>0.28348257357913459</v>
      </c>
      <c r="AV192" s="118">
        <v>0.27311083537706438</v>
      </c>
      <c r="AW192" s="118">
        <v>0.2724087135081481</v>
      </c>
      <c r="AX192" s="118">
        <v>0.28458521568296058</v>
      </c>
      <c r="AY192" s="118">
        <v>0.31150430112488198</v>
      </c>
      <c r="AZ192" s="118">
        <v>0.34793164404598204</v>
      </c>
      <c r="BA192" s="118">
        <v>0.38095922326361031</v>
      </c>
      <c r="BB192" s="118">
        <v>0.36152181574245412</v>
      </c>
      <c r="BC192" s="118">
        <v>0.39408461865432864</v>
      </c>
      <c r="BD192" s="118">
        <v>0.41783291620395446</v>
      </c>
      <c r="BE192" s="118">
        <v>0.42788299022036747</v>
      </c>
      <c r="BF192" s="118">
        <v>0.434099485753278</v>
      </c>
      <c r="BG192" s="118">
        <v>0.4251818295781562</v>
      </c>
      <c r="BH192" s="118">
        <v>0.41757852888801666</v>
      </c>
      <c r="BI192" s="118">
        <v>0.39898129066835109</v>
      </c>
      <c r="BJ192" s="118">
        <v>0.38459486071610588</v>
      </c>
      <c r="BK192" s="118">
        <v>0.37291103092966521</v>
      </c>
      <c r="BL192" s="118">
        <v>0.37505801683951184</v>
      </c>
      <c r="BM192" s="118">
        <v>0.39280700191760065</v>
      </c>
      <c r="BN192" s="122">
        <v>0.38738246534526588</v>
      </c>
      <c r="BO192" s="122">
        <v>0.34513802731652127</v>
      </c>
      <c r="BP192" s="73" t="str">
        <f>_xlfn.XLOOKUP(B192,Countries_WB!$C$2:$C$219,Countries_WB!$D$2:$D$219,"No Data",0)</f>
        <v>East Asia &amp; Pacific</v>
      </c>
      <c r="BQ192" s="73" t="str">
        <f>_xlfn.XLOOKUP(B192,Countries_WB!$C$2:$C$219,Countries_WB!$E$2:$E$219,"No Data",0)</f>
        <v>Lower middle income</v>
      </c>
    </row>
    <row r="193" spans="1:69" x14ac:dyDescent="0.2">
      <c r="A193" s="118" t="s">
        <v>381</v>
      </c>
      <c r="B193" s="118" t="s">
        <v>380</v>
      </c>
      <c r="C193" s="118" t="s">
        <v>2382</v>
      </c>
      <c r="D193" s="118" t="s">
        <v>2383</v>
      </c>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v>0.77842768688471597</v>
      </c>
      <c r="AT193" s="118">
        <v>0.76708770364015799</v>
      </c>
      <c r="AU193" s="118">
        <v>0.758386183238839</v>
      </c>
      <c r="AV193" s="118">
        <v>0.72535185866667495</v>
      </c>
      <c r="AW193" s="118">
        <v>0.72278252889804695</v>
      </c>
      <c r="AX193" s="118">
        <v>0.77722404741673601</v>
      </c>
      <c r="AY193" s="118">
        <v>0.76470039971024395</v>
      </c>
      <c r="AZ193" s="118">
        <v>0.75454376167626103</v>
      </c>
      <c r="BA193" s="118">
        <v>0.78335248903155696</v>
      </c>
      <c r="BB193" s="118">
        <v>0.78805754529480798</v>
      </c>
      <c r="BC193" s="118">
        <v>0.770474048913113</v>
      </c>
      <c r="BD193" s="118">
        <v>0.749237503264511</v>
      </c>
      <c r="BE193" s="118">
        <v>0.78027296640900701</v>
      </c>
      <c r="BF193" s="118">
        <v>0.82631650255965206</v>
      </c>
      <c r="BG193" s="118">
        <v>0.83405028889331001</v>
      </c>
      <c r="BH193" s="118">
        <v>0.89114273482314299</v>
      </c>
      <c r="BI193" s="118">
        <v>0.92902927154479598</v>
      </c>
      <c r="BJ193" s="118">
        <v>0.91001231864542897</v>
      </c>
      <c r="BK193" s="118">
        <v>0.88533406794759995</v>
      </c>
      <c r="BL193" s="118">
        <v>0.84822877736528302</v>
      </c>
      <c r="BM193" s="118">
        <v>0.82831856751894395</v>
      </c>
      <c r="BN193" s="122">
        <v>0.82977227527354702</v>
      </c>
      <c r="BO193" s="124">
        <f>BN193</f>
        <v>0.82977227527354702</v>
      </c>
      <c r="BP193" s="73" t="str">
        <f>_xlfn.XLOOKUP(B193,Countries_WB!$C$2:$C$219,Countries_WB!$D$2:$D$219,"No Data",0)</f>
        <v>East Asia &amp; Pacific</v>
      </c>
      <c r="BQ193" s="73" t="str">
        <f>_xlfn.XLOOKUP(B193,Countries_WB!$C$2:$C$219,Countries_WB!$E$2:$E$219,"No Data",0)</f>
        <v>Upper middle income</v>
      </c>
    </row>
    <row r="194" spans="1:69" x14ac:dyDescent="0.2">
      <c r="A194" s="118" t="s">
        <v>383</v>
      </c>
      <c r="B194" s="118" t="s">
        <v>382</v>
      </c>
      <c r="C194" s="118" t="s">
        <v>2382</v>
      </c>
      <c r="D194" s="118" t="s">
        <v>2383</v>
      </c>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v>0.76110121740063763</v>
      </c>
      <c r="AJ194" s="118">
        <v>0.79053239533113451</v>
      </c>
      <c r="AK194" s="118">
        <v>0.78476072693506838</v>
      </c>
      <c r="AL194" s="118">
        <v>0.73691473876878366</v>
      </c>
      <c r="AM194" s="118">
        <v>0.75335736294337829</v>
      </c>
      <c r="AN194" s="118">
        <v>0.64296021376427626</v>
      </c>
      <c r="AO194" s="118">
        <v>0.65171652658711299</v>
      </c>
      <c r="AP194" s="118">
        <v>0.63841682296970581</v>
      </c>
      <c r="AQ194" s="118">
        <v>0.50358769114560775</v>
      </c>
      <c r="AR194" s="118">
        <v>0.44734952050309962</v>
      </c>
      <c r="AS194" s="118">
        <v>0.45434787129710646</v>
      </c>
      <c r="AT194" s="118">
        <v>0.38924845650655543</v>
      </c>
      <c r="AU194" s="118">
        <v>0.37372873056498013</v>
      </c>
      <c r="AV194" s="118">
        <v>0.42294391607323634</v>
      </c>
      <c r="AW194" s="118">
        <v>0.44528064942204743</v>
      </c>
      <c r="AX194" s="118">
        <v>0.50302808090073825</v>
      </c>
      <c r="AY194" s="118">
        <v>0.54189479556144704</v>
      </c>
      <c r="AZ194" s="118">
        <v>0.5648217250471278</v>
      </c>
      <c r="BA194" s="118">
        <v>0.65588274117921719</v>
      </c>
      <c r="BB194" s="118">
        <v>0.60751949796475535</v>
      </c>
      <c r="BC194" s="118">
        <v>0.66853708509503196</v>
      </c>
      <c r="BD194" s="118">
        <v>0.7840813693002695</v>
      </c>
      <c r="BE194" s="118">
        <v>0.87078476052242981</v>
      </c>
      <c r="BF194" s="118">
        <v>0.82296268106007098</v>
      </c>
      <c r="BG194" s="118">
        <v>0.77673155957763207</v>
      </c>
      <c r="BH194" s="118">
        <v>0.6753302621135655</v>
      </c>
      <c r="BI194" s="118">
        <v>0.60569083998657847</v>
      </c>
      <c r="BJ194" s="118">
        <v>0.62897166276225636</v>
      </c>
      <c r="BK194" s="118">
        <v>0.65294956659400449</v>
      </c>
      <c r="BL194" s="118">
        <v>0.63026539724981678</v>
      </c>
      <c r="BM194" s="118">
        <v>0.61906667670732796</v>
      </c>
      <c r="BN194" s="122">
        <v>0.65381601103213038</v>
      </c>
      <c r="BO194" s="122">
        <v>0.70292596567426169</v>
      </c>
      <c r="BP194" s="73" t="str">
        <f>_xlfn.XLOOKUP(B194,Countries_WB!$C$2:$C$219,Countries_WB!$D$2:$D$219,"No Data",0)</f>
        <v>East Asia &amp; Pacific</v>
      </c>
      <c r="BQ194" s="73" t="str">
        <f>_xlfn.XLOOKUP(B194,Countries_WB!$C$2:$C$219,Countries_WB!$E$2:$E$219,"No Data",0)</f>
        <v>Lower middle income</v>
      </c>
    </row>
    <row r="195" spans="1:69" x14ac:dyDescent="0.2">
      <c r="A195" s="118" t="s">
        <v>385</v>
      </c>
      <c r="B195" s="118" t="s">
        <v>384</v>
      </c>
      <c r="C195" s="118" t="s">
        <v>2382</v>
      </c>
      <c r="D195" s="118" t="s">
        <v>2383</v>
      </c>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v>0.27988631578947371</v>
      </c>
      <c r="AJ195" s="118">
        <v>0.37731267126523671</v>
      </c>
      <c r="AK195" s="118">
        <v>0.39704423740004402</v>
      </c>
      <c r="AL195" s="118">
        <v>0.38063604855647171</v>
      </c>
      <c r="AM195" s="118">
        <v>0.40834075843876982</v>
      </c>
      <c r="AN195" s="118">
        <v>0.47971016704034625</v>
      </c>
      <c r="AO195" s="118">
        <v>0.50101776640332329</v>
      </c>
      <c r="AP195" s="118">
        <v>0.46137702894405258</v>
      </c>
      <c r="AQ195" s="118">
        <v>0.47619324394314322</v>
      </c>
      <c r="AR195" s="118">
        <v>0.43801580395592965</v>
      </c>
      <c r="AS195" s="118">
        <v>0.42171660636321284</v>
      </c>
      <c r="AT195" s="118">
        <v>0.44877818217347765</v>
      </c>
      <c r="AU195" s="118">
        <v>0.44112265758634794</v>
      </c>
      <c r="AV195" s="118">
        <v>0.46395968192950765</v>
      </c>
      <c r="AW195" s="118">
        <v>0.500331907824768</v>
      </c>
      <c r="AX195" s="118">
        <v>0.57722293703907579</v>
      </c>
      <c r="AY195" s="118">
        <v>0.5963512009378833</v>
      </c>
      <c r="AZ195" s="118">
        <v>0.66970176484401822</v>
      </c>
      <c r="BA195" s="118">
        <v>0.76465668455057656</v>
      </c>
      <c r="BB195" s="118">
        <v>0.59905510710730481</v>
      </c>
      <c r="BC195" s="118">
        <v>0.59858289390773722</v>
      </c>
      <c r="BD195" s="118">
        <v>0.6080041905625938</v>
      </c>
      <c r="BE195" s="118">
        <v>0.55155683544078349</v>
      </c>
      <c r="BF195" s="118">
        <v>0.55750032351278256</v>
      </c>
      <c r="BG195" s="118">
        <v>0.5601897200924888</v>
      </c>
      <c r="BH195" s="118">
        <v>0.46826263430163151</v>
      </c>
      <c r="BI195" s="118">
        <v>0.43949739397667043</v>
      </c>
      <c r="BJ195" s="118">
        <v>0.46116043394303374</v>
      </c>
      <c r="BK195" s="118">
        <v>0.48409832812204634</v>
      </c>
      <c r="BL195" s="118">
        <v>0.44887904932443429</v>
      </c>
      <c r="BM195" s="118">
        <v>0.44786915372216646</v>
      </c>
      <c r="BN195" s="122">
        <v>0.47200500614572205</v>
      </c>
      <c r="BO195" s="122">
        <v>0.42343188187204278</v>
      </c>
      <c r="BP195" s="73" t="str">
        <f>_xlfn.XLOOKUP(B195,Countries_WB!$C$2:$C$219,Countries_WB!$D$2:$D$219,"No Data",0)</f>
        <v>Europe &amp; Central Asia</v>
      </c>
      <c r="BQ195" s="73" t="str">
        <f>_xlfn.XLOOKUP(B195,Countries_WB!$C$2:$C$219,Countries_WB!$E$2:$E$219,"No Data",0)</f>
        <v>High income</v>
      </c>
    </row>
    <row r="196" spans="1:69" x14ac:dyDescent="0.2">
      <c r="A196" s="118" t="s">
        <v>387</v>
      </c>
      <c r="B196" s="118" t="s">
        <v>386</v>
      </c>
      <c r="C196" s="118" t="s">
        <v>2382</v>
      </c>
      <c r="D196" s="118" t="s">
        <v>2383</v>
      </c>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22"/>
      <c r="BO196" s="124">
        <f>BN196</f>
        <v>0</v>
      </c>
      <c r="BP196" s="73" t="str">
        <f>_xlfn.XLOOKUP(B196,Countries_WB!$C$2:$C$219,Countries_WB!$D$2:$D$219,"No Data",0)</f>
        <v>No Data</v>
      </c>
      <c r="BQ196" s="73" t="str">
        <f>_xlfn.XLOOKUP(B196,Countries_WB!$C$2:$C$219,Countries_WB!$E$2:$E$219,"No Data",0)</f>
        <v>No Data</v>
      </c>
    </row>
    <row r="197" spans="1:69" x14ac:dyDescent="0.2">
      <c r="A197" s="118" t="s">
        <v>389</v>
      </c>
      <c r="B197" s="118" t="s">
        <v>388</v>
      </c>
      <c r="C197" s="118" t="s">
        <v>2382</v>
      </c>
      <c r="D197" s="118" t="s">
        <v>2383</v>
      </c>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v>0.645290202827563</v>
      </c>
      <c r="AJ197" s="118">
        <v>0.64367691694976303</v>
      </c>
      <c r="AK197" s="118">
        <v>0.64554899966339097</v>
      </c>
      <c r="AL197" s="118">
        <v>0.64249721086540201</v>
      </c>
      <c r="AM197" s="118">
        <v>0.64905734742629795</v>
      </c>
      <c r="AN197" s="118">
        <v>0.65336300867919905</v>
      </c>
      <c r="AO197" s="118">
        <v>0.66671235851964405</v>
      </c>
      <c r="AP197" s="118">
        <v>0.66414196346710397</v>
      </c>
      <c r="AQ197" s="118">
        <v>0.698520262459978</v>
      </c>
      <c r="AR197" s="118">
        <v>0.698957968907439</v>
      </c>
      <c r="AS197" s="118">
        <v>0.705994494754832</v>
      </c>
      <c r="AT197" s="118">
        <v>0.72844729305746403</v>
      </c>
      <c r="AU197" s="118">
        <v>0.73555719389263596</v>
      </c>
      <c r="AV197" s="118">
        <v>0.75318537211922298</v>
      </c>
      <c r="AW197" s="118">
        <v>0.72401729751003097</v>
      </c>
      <c r="AX197" s="118">
        <v>0.74826660043915705</v>
      </c>
      <c r="AY197" s="118">
        <v>0.76574031356274697</v>
      </c>
      <c r="AZ197" s="118">
        <v>0.77379237373703103</v>
      </c>
      <c r="BA197" s="118">
        <v>0.80905048325111395</v>
      </c>
      <c r="BB197" s="118">
        <v>0.84395251967629603</v>
      </c>
      <c r="BC197" s="118">
        <v>0.85472946050479204</v>
      </c>
      <c r="BD197" s="118">
        <v>0.85717541246428897</v>
      </c>
      <c r="BE197" s="118">
        <v>0.85765760483111197</v>
      </c>
      <c r="BF197" s="118">
        <v>0.85953782591803896</v>
      </c>
      <c r="BG197" s="118">
        <v>0.86042176680707705</v>
      </c>
      <c r="BH197" s="118">
        <v>0.87498438215726304</v>
      </c>
      <c r="BI197" s="118">
        <v>0.89170179934851501</v>
      </c>
      <c r="BJ197" s="118">
        <v>0.90527827664661698</v>
      </c>
      <c r="BK197" s="118">
        <v>0.90210622530346796</v>
      </c>
      <c r="BL197" s="118">
        <v>0.907594737771104</v>
      </c>
      <c r="BM197" s="118">
        <v>0.91745695113664805</v>
      </c>
      <c r="BN197" s="122">
        <v>0.90167558941556403</v>
      </c>
      <c r="BO197" s="122">
        <v>0.86911317341864602</v>
      </c>
      <c r="BP197" s="73" t="str">
        <f>_xlfn.XLOOKUP(B197,Countries_WB!$C$2:$C$219,Countries_WB!$D$2:$D$219,"No Data",0)</f>
        <v>Latin America &amp; Caribbean</v>
      </c>
      <c r="BQ197" s="73" t="str">
        <f>_xlfn.XLOOKUP(B197,Countries_WB!$C$2:$C$219,Countries_WB!$E$2:$E$219,"No Data",0)</f>
        <v>High income</v>
      </c>
    </row>
    <row r="198" spans="1:69" x14ac:dyDescent="0.2">
      <c r="A198" s="118" t="s">
        <v>391</v>
      </c>
      <c r="B198" s="118" t="s">
        <v>390</v>
      </c>
      <c r="C198" s="118" t="s">
        <v>2382</v>
      </c>
      <c r="D198" s="118" t="s">
        <v>2383</v>
      </c>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22"/>
      <c r="BO198" s="124">
        <f>BN198</f>
        <v>0</v>
      </c>
      <c r="BP198" s="73" t="str">
        <f>_xlfn.XLOOKUP(B198,Countries_WB!$C$2:$C$219,Countries_WB!$D$2:$D$219,"No Data",0)</f>
        <v>East Asia &amp; Pacific</v>
      </c>
      <c r="BQ198" s="73" t="str">
        <f>_xlfn.XLOOKUP(B198,Countries_WB!$C$2:$C$219,Countries_WB!$E$2:$E$219,"No Data",0)</f>
        <v>Low income</v>
      </c>
    </row>
    <row r="199" spans="1:69" x14ac:dyDescent="0.2">
      <c r="A199" s="118" t="s">
        <v>393</v>
      </c>
      <c r="B199" s="118" t="s">
        <v>392</v>
      </c>
      <c r="C199" s="118" t="s">
        <v>2382</v>
      </c>
      <c r="D199" s="118" t="s">
        <v>2383</v>
      </c>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v>0.66930389537336521</v>
      </c>
      <c r="AJ199" s="118">
        <v>0.70321631746912727</v>
      </c>
      <c r="AK199" s="118">
        <v>0.82006534006533993</v>
      </c>
      <c r="AL199" s="118">
        <v>0.72215060466276026</v>
      </c>
      <c r="AM199" s="118">
        <v>0.73478260869565226</v>
      </c>
      <c r="AN199" s="118">
        <v>0.81774711423643354</v>
      </c>
      <c r="AO199" s="118">
        <v>0.81660384715362633</v>
      </c>
      <c r="AP199" s="118">
        <v>0.73315265866209256</v>
      </c>
      <c r="AQ199" s="118">
        <v>0.73104073909171863</v>
      </c>
      <c r="AR199" s="118">
        <v>0.70409668407799375</v>
      </c>
      <c r="AS199" s="118">
        <v>0.61049681155137392</v>
      </c>
      <c r="AT199" s="118">
        <v>0.60090024077755977</v>
      </c>
      <c r="AU199" s="118">
        <v>0.63550213500117769</v>
      </c>
      <c r="AV199" s="118">
        <v>0.75760937773215531</v>
      </c>
      <c r="AW199" s="118">
        <v>0.84105584405444245</v>
      </c>
      <c r="AX199" s="118">
        <v>0.82639816023657553</v>
      </c>
      <c r="AY199" s="118">
        <v>0.80383060002705775</v>
      </c>
      <c r="AZ199" s="118">
        <v>0.88633611469215967</v>
      </c>
      <c r="BA199" s="118">
        <v>0.93561814993437487</v>
      </c>
      <c r="BB199" s="118">
        <v>0.87497909323789003</v>
      </c>
      <c r="BC199" s="118">
        <v>0.82612564370000152</v>
      </c>
      <c r="BD199" s="118">
        <v>0.86730365485408734</v>
      </c>
      <c r="BE199" s="118">
        <v>0.77780849237578142</v>
      </c>
      <c r="BF199" s="118">
        <v>0.77509898451255121</v>
      </c>
      <c r="BG199" s="118">
        <v>0.76902659201411505</v>
      </c>
      <c r="BH199" s="118">
        <v>0.64900623683242153</v>
      </c>
      <c r="BI199" s="118">
        <v>0.63250214912684988</v>
      </c>
      <c r="BJ199" s="118">
        <v>0.65034389712000107</v>
      </c>
      <c r="BK199" s="118">
        <v>0.67459310177176424</v>
      </c>
      <c r="BL199" s="118">
        <v>0.62550302392941071</v>
      </c>
      <c r="BM199" s="118">
        <v>0.63630260374630521</v>
      </c>
      <c r="BN199" s="122">
        <v>0.67139199893797374</v>
      </c>
      <c r="BO199" s="122">
        <v>0.58561087815175328</v>
      </c>
      <c r="BP199" s="73" t="str">
        <f>_xlfn.XLOOKUP(B199,Countries_WB!$C$2:$C$219,Countries_WB!$D$2:$D$219,"No Data",0)</f>
        <v>Europe &amp; Central Asia</v>
      </c>
      <c r="BQ199" s="73" t="str">
        <f>_xlfn.XLOOKUP(B199,Countries_WB!$C$2:$C$219,Countries_WB!$E$2:$E$219,"No Data",0)</f>
        <v>High income</v>
      </c>
    </row>
    <row r="200" spans="1:69" x14ac:dyDescent="0.2">
      <c r="A200" s="118" t="s">
        <v>395</v>
      </c>
      <c r="B200" s="118" t="s">
        <v>394</v>
      </c>
      <c r="C200" s="118" t="s">
        <v>2382</v>
      </c>
      <c r="D200" s="118" t="s">
        <v>2383</v>
      </c>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v>0.25551614490568142</v>
      </c>
      <c r="AJ200" s="118">
        <v>0.28698133394741249</v>
      </c>
      <c r="AK200" s="118">
        <v>0.28274276874780446</v>
      </c>
      <c r="AL200" s="118">
        <v>0.26659051317637389</v>
      </c>
      <c r="AM200" s="118">
        <v>0.26908214639725686</v>
      </c>
      <c r="AN200" s="118">
        <v>0.28405979186502783</v>
      </c>
      <c r="AO200" s="118">
        <v>0.29663967809141972</v>
      </c>
      <c r="AP200" s="118">
        <v>0.28479665223837619</v>
      </c>
      <c r="AQ200" s="118">
        <v>0.26153216290939968</v>
      </c>
      <c r="AR200" s="118">
        <v>0.24951464923464814</v>
      </c>
      <c r="AS200" s="118">
        <v>0.2502936544802174</v>
      </c>
      <c r="AT200" s="118">
        <v>0.23680610149862003</v>
      </c>
      <c r="AU200" s="118">
        <v>0.19754758318558638</v>
      </c>
      <c r="AV200" s="118">
        <v>0.19847689897298243</v>
      </c>
      <c r="AW200" s="118">
        <v>0.23243651807120835</v>
      </c>
      <c r="AX200" s="118">
        <v>0.24618088017344175</v>
      </c>
      <c r="AY200" s="118">
        <v>0.28498369327007406</v>
      </c>
      <c r="AZ200" s="118">
        <v>0.34998170711786297</v>
      </c>
      <c r="BA200" s="118">
        <v>0.44449929049413756</v>
      </c>
      <c r="BB200" s="118">
        <v>0.40216563796473348</v>
      </c>
      <c r="BC200" s="118">
        <v>0.43619803459084466</v>
      </c>
      <c r="BD200" s="118">
        <v>0.5073869474323035</v>
      </c>
      <c r="BE200" s="118">
        <v>0.51716403822783141</v>
      </c>
      <c r="BF200" s="118">
        <v>0.53458725116325589</v>
      </c>
      <c r="BG200" s="118">
        <v>0.53414355276004388</v>
      </c>
      <c r="BH200" s="118">
        <v>0.47131644312173504</v>
      </c>
      <c r="BI200" s="118">
        <v>0.44218181187542605</v>
      </c>
      <c r="BJ200" s="118">
        <v>0.45104230348773128</v>
      </c>
      <c r="BK200" s="118">
        <v>0.44022102074203601</v>
      </c>
      <c r="BL200" s="118">
        <v>0.40937961546800489</v>
      </c>
      <c r="BM200" s="118">
        <v>0.38066158552770191</v>
      </c>
      <c r="BN200" s="122">
        <v>0.39489188344339149</v>
      </c>
      <c r="BO200" s="122">
        <v>0.38498454237149088</v>
      </c>
      <c r="BP200" s="73" t="str">
        <f>_xlfn.XLOOKUP(B200,Countries_WB!$C$2:$C$219,Countries_WB!$D$2:$D$219,"No Data",0)</f>
        <v>Latin America &amp; Caribbean</v>
      </c>
      <c r="BQ200" s="73" t="str">
        <f>_xlfn.XLOOKUP(B200,Countries_WB!$C$2:$C$219,Countries_WB!$E$2:$E$219,"No Data",0)</f>
        <v>Upper middle income</v>
      </c>
    </row>
    <row r="201" spans="1:69" x14ac:dyDescent="0.2">
      <c r="A201" s="118" t="s">
        <v>397</v>
      </c>
      <c r="B201" s="118" t="s">
        <v>396</v>
      </c>
      <c r="C201" s="118" t="s">
        <v>2382</v>
      </c>
      <c r="D201" s="118" t="s">
        <v>2383</v>
      </c>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v>0.57243252709960102</v>
      </c>
      <c r="AN201" s="118">
        <v>0.60432276422834696</v>
      </c>
      <c r="AO201" s="118">
        <v>0.60897934622703698</v>
      </c>
      <c r="AP201" s="118">
        <v>0.57570407169952498</v>
      </c>
      <c r="AQ201" s="118">
        <v>0.53871262656635199</v>
      </c>
      <c r="AR201" s="118">
        <v>0.51513374991879002</v>
      </c>
      <c r="AS201" s="118">
        <v>0.55632205051973804</v>
      </c>
      <c r="AT201" s="118">
        <v>0.55682115840345803</v>
      </c>
      <c r="AU201" s="118">
        <v>0.55643369386935904</v>
      </c>
      <c r="AV201" s="118">
        <v>0.53406574222385705</v>
      </c>
      <c r="AW201" s="118">
        <v>0.49485201854463601</v>
      </c>
      <c r="AX201" s="118">
        <v>0.48007588777125298</v>
      </c>
      <c r="AY201" s="118">
        <v>0.490822243842095</v>
      </c>
      <c r="AZ201" s="118">
        <v>0.500703956574853</v>
      </c>
      <c r="BA201" s="118">
        <v>0.57484041122641505</v>
      </c>
      <c r="BB201" s="118">
        <v>0.58176184184588997</v>
      </c>
      <c r="BC201" s="118">
        <v>0.650712762818204</v>
      </c>
      <c r="BD201" s="118">
        <v>0.67201765050687001</v>
      </c>
      <c r="BE201" s="118">
        <v>0.61193669032312403</v>
      </c>
      <c r="BF201" s="118">
        <v>0.64711780264122598</v>
      </c>
      <c r="BG201" s="118">
        <v>0.608354215297364</v>
      </c>
      <c r="BH201" s="118">
        <v>0.54953545159436201</v>
      </c>
      <c r="BI201" s="118">
        <v>0.55945989311000699</v>
      </c>
      <c r="BJ201" s="118">
        <v>0.56552749456804596</v>
      </c>
      <c r="BK201" s="118">
        <v>0.55058329760004898</v>
      </c>
      <c r="BL201" s="118">
        <v>0.56170130164604204</v>
      </c>
      <c r="BM201" s="118">
        <v>0.56678015351210598</v>
      </c>
      <c r="BN201" s="122">
        <v>0.59097807138285097</v>
      </c>
      <c r="BO201" s="122">
        <v>0.56063261685618304</v>
      </c>
      <c r="BP201" s="73" t="str">
        <f>_xlfn.XLOOKUP(B201,Countries_WB!$C$2:$C$219,Countries_WB!$D$2:$D$219,"No Data",0)</f>
        <v>Middle East &amp; North Africa</v>
      </c>
      <c r="BQ201" s="73" t="str">
        <f>_xlfn.XLOOKUP(B201,Countries_WB!$C$2:$C$219,Countries_WB!$E$2:$E$219,"No Data",0)</f>
        <v>Upper middle income</v>
      </c>
    </row>
    <row r="202" spans="1:69" x14ac:dyDescent="0.2">
      <c r="A202" s="118" t="s">
        <v>399</v>
      </c>
      <c r="B202" s="118" t="s">
        <v>398</v>
      </c>
      <c r="C202" s="118" t="s">
        <v>2382</v>
      </c>
      <c r="D202" s="118" t="s">
        <v>2383</v>
      </c>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22"/>
      <c r="BO202" s="124">
        <f t="shared" ref="BO202:BO204" si="10">BN202</f>
        <v>0</v>
      </c>
      <c r="BP202" s="73" t="str">
        <f>_xlfn.XLOOKUP(B202,Countries_WB!$C$2:$C$219,Countries_WB!$D$2:$D$219,"No Data",0)</f>
        <v>No Data</v>
      </c>
      <c r="BQ202" s="73" t="str">
        <f>_xlfn.XLOOKUP(B202,Countries_WB!$C$2:$C$219,Countries_WB!$E$2:$E$219,"No Data",0)</f>
        <v>No Data</v>
      </c>
    </row>
    <row r="203" spans="1:69" x14ac:dyDescent="0.2">
      <c r="A203" s="118" t="s">
        <v>401</v>
      </c>
      <c r="B203" s="118" t="s">
        <v>400</v>
      </c>
      <c r="C203" s="118" t="s">
        <v>2382</v>
      </c>
      <c r="D203" s="118" t="s">
        <v>2383</v>
      </c>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22"/>
      <c r="BO203" s="124">
        <f t="shared" si="10"/>
        <v>0</v>
      </c>
      <c r="BP203" s="73" t="str">
        <f>_xlfn.XLOOKUP(B203,Countries_WB!$C$2:$C$219,Countries_WB!$D$2:$D$219,"No Data",0)</f>
        <v>No Data</v>
      </c>
      <c r="BQ203" s="73" t="str">
        <f>_xlfn.XLOOKUP(B203,Countries_WB!$C$2:$C$219,Countries_WB!$E$2:$E$219,"No Data",0)</f>
        <v>No Data</v>
      </c>
    </row>
    <row r="204" spans="1:69" x14ac:dyDescent="0.2">
      <c r="A204" s="118" t="s">
        <v>403</v>
      </c>
      <c r="B204" s="118" t="s">
        <v>402</v>
      </c>
      <c r="C204" s="118" t="s">
        <v>2382</v>
      </c>
      <c r="D204" s="118" t="s">
        <v>2383</v>
      </c>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22"/>
      <c r="BO204" s="124">
        <f t="shared" si="10"/>
        <v>0</v>
      </c>
      <c r="BP204" s="73" t="str">
        <f>_xlfn.XLOOKUP(B204,Countries_WB!$C$2:$C$219,Countries_WB!$D$2:$D$219,"No Data",0)</f>
        <v>East Asia &amp; Pacific</v>
      </c>
      <c r="BQ204" s="73" t="str">
        <f>_xlfn.XLOOKUP(B204,Countries_WB!$C$2:$C$219,Countries_WB!$E$2:$E$219,"No Data",0)</f>
        <v>High income</v>
      </c>
    </row>
    <row r="205" spans="1:69" x14ac:dyDescent="0.2">
      <c r="A205" s="118" t="s">
        <v>405</v>
      </c>
      <c r="B205" s="118" t="s">
        <v>404</v>
      </c>
      <c r="C205" s="118" t="s">
        <v>2382</v>
      </c>
      <c r="D205" s="118" t="s">
        <v>2383</v>
      </c>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v>0.30994938557903295</v>
      </c>
      <c r="AT205" s="118">
        <v>0.28810989626093958</v>
      </c>
      <c r="AU205" s="118">
        <v>0.29222472389909609</v>
      </c>
      <c r="AV205" s="118">
        <v>0.33579143191683786</v>
      </c>
      <c r="AW205" s="118">
        <v>0.36987396594143135</v>
      </c>
      <c r="AX205" s="118">
        <v>0.46816270235367857</v>
      </c>
      <c r="AY205" s="118">
        <v>0.49212377115647526</v>
      </c>
      <c r="AZ205" s="118">
        <v>0.53173868360734067</v>
      </c>
      <c r="BA205" s="118">
        <v>0.64120661431990389</v>
      </c>
      <c r="BB205" s="118">
        <v>0.48282386720908244</v>
      </c>
      <c r="BC205" s="118">
        <v>0.51038793820974726</v>
      </c>
      <c r="BD205" s="118">
        <v>0.59135012574248347</v>
      </c>
      <c r="BE205" s="118">
        <v>0.60067189918769492</v>
      </c>
      <c r="BF205" s="118">
        <v>0.61528486209911271</v>
      </c>
      <c r="BG205" s="118">
        <v>0.64971925138117304</v>
      </c>
      <c r="BH205" s="118">
        <v>0.67807154341058506</v>
      </c>
      <c r="BI205" s="118">
        <v>0.68786222856123358</v>
      </c>
      <c r="BJ205" s="118">
        <v>0.64449172753554118</v>
      </c>
      <c r="BK205" s="118">
        <v>0.70749298537620053</v>
      </c>
      <c r="BL205" s="118">
        <v>0.66405501935843403</v>
      </c>
      <c r="BM205" s="118">
        <v>0.55651785172394508</v>
      </c>
      <c r="BN205" s="122">
        <v>0.65224142339021429</v>
      </c>
      <c r="BO205" s="122">
        <v>0.76862817649361537</v>
      </c>
      <c r="BP205" s="73" t="str">
        <f>_xlfn.XLOOKUP(B205,Countries_WB!$C$2:$C$219,Countries_WB!$D$2:$D$219,"No Data",0)</f>
        <v>Middle East &amp; North Africa</v>
      </c>
      <c r="BQ205" s="73" t="str">
        <f>_xlfn.XLOOKUP(B205,Countries_WB!$C$2:$C$219,Countries_WB!$E$2:$E$219,"No Data",0)</f>
        <v>High income</v>
      </c>
    </row>
    <row r="206" spans="1:69" x14ac:dyDescent="0.2">
      <c r="A206" s="118" t="s">
        <v>407</v>
      </c>
      <c r="B206" s="118" t="s">
        <v>406</v>
      </c>
      <c r="C206" s="118" t="s">
        <v>2382</v>
      </c>
      <c r="D206" s="118" t="s">
        <v>2383</v>
      </c>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v>0.31217683330918272</v>
      </c>
      <c r="AJ206" s="118">
        <v>0.26156364426590784</v>
      </c>
      <c r="AK206" s="118">
        <v>0.2440807294962821</v>
      </c>
      <c r="AL206" s="118">
        <v>0.24642571407195055</v>
      </c>
      <c r="AM206" s="118">
        <v>0.26483171848162518</v>
      </c>
      <c r="AN206" s="118">
        <v>0.30390907666102307</v>
      </c>
      <c r="AO206" s="118">
        <v>0.28421573804426081</v>
      </c>
      <c r="AP206" s="118">
        <v>0.28348132224995043</v>
      </c>
      <c r="AQ206" s="118">
        <v>0.33412150176017796</v>
      </c>
      <c r="AR206" s="118">
        <v>0.2858789174567653</v>
      </c>
      <c r="AS206" s="118">
        <v>0.28380298951590144</v>
      </c>
      <c r="AT206" s="118">
        <v>0.27995014789447364</v>
      </c>
      <c r="AU206" s="118">
        <v>0.29597135393793544</v>
      </c>
      <c r="AV206" s="118">
        <v>0.35440498892516187</v>
      </c>
      <c r="AW206" s="118">
        <v>0.3887469873905714</v>
      </c>
      <c r="AX206" s="118">
        <v>0.48093658878856888</v>
      </c>
      <c r="AY206" s="118">
        <v>0.49827310945303338</v>
      </c>
      <c r="AZ206" s="118">
        <v>0.61017367867227312</v>
      </c>
      <c r="BA206" s="118">
        <v>0.62180608148435523</v>
      </c>
      <c r="BB206" s="118">
        <v>0.51393022725159176</v>
      </c>
      <c r="BC206" s="118">
        <v>0.48386277945999556</v>
      </c>
      <c r="BD206" s="118">
        <v>0.50844171804771543</v>
      </c>
      <c r="BE206" s="118">
        <v>0.45084202739679952</v>
      </c>
      <c r="BF206" s="118">
        <v>0.48265473293153949</v>
      </c>
      <c r="BG206" s="118">
        <v>0.4861978757712721</v>
      </c>
      <c r="BH206" s="118">
        <v>0.41512843233967778</v>
      </c>
      <c r="BI206" s="118">
        <v>0.39341474898620982</v>
      </c>
      <c r="BJ206" s="118">
        <v>0.39816600759225684</v>
      </c>
      <c r="BK206" s="118">
        <v>0.42256134246742644</v>
      </c>
      <c r="BL206" s="118">
        <v>0.39187720747663773</v>
      </c>
      <c r="BM206" s="118">
        <v>0.39014619511041254</v>
      </c>
      <c r="BN206" s="122">
        <v>0.41377304030200096</v>
      </c>
      <c r="BO206" s="122">
        <v>0.38262184221228224</v>
      </c>
      <c r="BP206" s="73" t="str">
        <f>_xlfn.XLOOKUP(B206,Countries_WB!$C$2:$C$219,Countries_WB!$D$2:$D$219,"No Data",0)</f>
        <v>Europe &amp; Central Asia</v>
      </c>
      <c r="BQ206" s="73" t="str">
        <f>_xlfn.XLOOKUP(B206,Countries_WB!$C$2:$C$219,Countries_WB!$E$2:$E$219,"No Data",0)</f>
        <v>High income</v>
      </c>
    </row>
    <row r="207" spans="1:69" x14ac:dyDescent="0.2">
      <c r="A207" s="118" t="s">
        <v>409</v>
      </c>
      <c r="B207" s="118" t="s">
        <v>408</v>
      </c>
      <c r="C207" s="118" t="s">
        <v>2382</v>
      </c>
      <c r="D207" s="118" t="s">
        <v>2383</v>
      </c>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v>0.43524796365477608</v>
      </c>
      <c r="AJ207" s="118">
        <v>0.44420135677800737</v>
      </c>
      <c r="AK207" s="118">
        <v>0.45156357136373604</v>
      </c>
      <c r="AL207" s="118">
        <v>0.45652558156295281</v>
      </c>
      <c r="AM207" s="118">
        <v>0.46423329437845523</v>
      </c>
      <c r="AN207" s="118">
        <v>0.47490585889910292</v>
      </c>
      <c r="AO207" s="118">
        <v>0.47915853753706877</v>
      </c>
      <c r="AP207" s="118">
        <v>0.48028020743301636</v>
      </c>
      <c r="AQ207" s="118">
        <v>0.33574435857805252</v>
      </c>
      <c r="AR207" s="118">
        <v>0.22500572705117788</v>
      </c>
      <c r="AS207" s="118">
        <v>0.25955933167436901</v>
      </c>
      <c r="AT207" s="118">
        <v>0.28532111758656153</v>
      </c>
      <c r="AU207" s="118">
        <v>0.29580555023923444</v>
      </c>
      <c r="AV207" s="118">
        <v>0.32147722413232754</v>
      </c>
      <c r="AW207" s="118">
        <v>0.40113998611593199</v>
      </c>
      <c r="AX207" s="118">
        <v>0.45028751141705398</v>
      </c>
      <c r="AY207" s="118">
        <v>0.46406191352287035</v>
      </c>
      <c r="AZ207" s="118">
        <v>0.54667869650122969</v>
      </c>
      <c r="BA207" s="118">
        <v>0.57704374242416623</v>
      </c>
      <c r="BB207" s="118">
        <v>0.44161168566529718</v>
      </c>
      <c r="BC207" s="118">
        <v>0.52098216160049182</v>
      </c>
      <c r="BD207" s="118">
        <v>0.62771475560779866</v>
      </c>
      <c r="BE207" s="118">
        <v>0.63451255618099844</v>
      </c>
      <c r="BF207" s="118">
        <v>0.61266776944565127</v>
      </c>
      <c r="BG207" s="118">
        <v>0.54715622853355295</v>
      </c>
      <c r="BH207" s="118">
        <v>0.38666788102265187</v>
      </c>
      <c r="BI207" s="118">
        <v>0.36077847130991375</v>
      </c>
      <c r="BJ207" s="118">
        <v>0.4134902779179217</v>
      </c>
      <c r="BK207" s="118">
        <v>0.39163292131265504</v>
      </c>
      <c r="BL207" s="118">
        <v>0.38367561891102087</v>
      </c>
      <c r="BM207" s="118">
        <v>0.33968365925936694</v>
      </c>
      <c r="BN207" s="122">
        <v>0.3699158229729968</v>
      </c>
      <c r="BO207" s="122">
        <v>0.42059012038003912</v>
      </c>
      <c r="BP207" s="73" t="str">
        <f>_xlfn.XLOOKUP(B207,Countries_WB!$C$2:$C$219,Countries_WB!$D$2:$D$219,"No Data",0)</f>
        <v>Europe &amp; Central Asia</v>
      </c>
      <c r="BQ207" s="73" t="str">
        <f>_xlfn.XLOOKUP(B207,Countries_WB!$C$2:$C$219,Countries_WB!$E$2:$E$219,"No Data",0)</f>
        <v>Upper middle income</v>
      </c>
    </row>
    <row r="208" spans="1:69" x14ac:dyDescent="0.2">
      <c r="A208" s="118" t="s">
        <v>411</v>
      </c>
      <c r="B208" s="118" t="s">
        <v>410</v>
      </c>
      <c r="C208" s="118" t="s">
        <v>2382</v>
      </c>
      <c r="D208" s="118" t="s">
        <v>2383</v>
      </c>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v>0.72557272944710183</v>
      </c>
      <c r="AJ208" s="118">
        <v>0.53966187365992724</v>
      </c>
      <c r="AK208" s="118">
        <v>0.52898370550933937</v>
      </c>
      <c r="AL208" s="118">
        <v>0.54639704750095053</v>
      </c>
      <c r="AM208" s="118">
        <v>0.41103745220503679</v>
      </c>
      <c r="AN208" s="118">
        <v>0.51101212633573168</v>
      </c>
      <c r="AO208" s="118">
        <v>0.47564877290401864</v>
      </c>
      <c r="AP208" s="118">
        <v>0.55011453514429054</v>
      </c>
      <c r="AQ208" s="118">
        <v>0.53691025144098525</v>
      </c>
      <c r="AR208" s="118">
        <v>0.47774892214885289</v>
      </c>
      <c r="AS208" s="118">
        <v>0.41343792031160176</v>
      </c>
      <c r="AT208" s="118">
        <v>0.35428914191076633</v>
      </c>
      <c r="AU208" s="118">
        <v>0.30809954293950631</v>
      </c>
      <c r="AV208" s="118">
        <v>0.32152433925411467</v>
      </c>
      <c r="AW208" s="118">
        <v>0.32388927662097089</v>
      </c>
      <c r="AX208" s="118">
        <v>0.35444880501420706</v>
      </c>
      <c r="AY208" s="118">
        <v>0.35620498859086741</v>
      </c>
      <c r="AZ208" s="118">
        <v>0.39510410645296778</v>
      </c>
      <c r="BA208" s="118">
        <v>0.44379494459050189</v>
      </c>
      <c r="BB208" s="118">
        <v>0.45466867011592499</v>
      </c>
      <c r="BC208" s="118">
        <v>0.45178332239365471</v>
      </c>
      <c r="BD208" s="118">
        <v>0.46084663577194485</v>
      </c>
      <c r="BE208" s="118">
        <v>0.48712603395694998</v>
      </c>
      <c r="BF208" s="118">
        <v>0.46841624330875953</v>
      </c>
      <c r="BG208" s="118">
        <v>0.43530972033103676</v>
      </c>
      <c r="BH208" s="118">
        <v>0.41621313482789285</v>
      </c>
      <c r="BI208" s="118">
        <v>0.39565006193869179</v>
      </c>
      <c r="BJ208" s="118">
        <v>0.3909861577327241</v>
      </c>
      <c r="BK208" s="118">
        <v>0.36635594563385571</v>
      </c>
      <c r="BL208" s="118">
        <v>0.35301631311126086</v>
      </c>
      <c r="BM208" s="118">
        <v>0.35458038276263626</v>
      </c>
      <c r="BN208" s="122">
        <v>0.33259230502256465</v>
      </c>
      <c r="BO208" s="122">
        <v>0.34592483640236815</v>
      </c>
      <c r="BP208" s="73" t="str">
        <f>_xlfn.XLOOKUP(B208,Countries_WB!$C$2:$C$219,Countries_WB!$D$2:$D$219,"No Data",0)</f>
        <v>Sub-Saharan Africa</v>
      </c>
      <c r="BQ208" s="73" t="str">
        <f>_xlfn.XLOOKUP(B208,Countries_WB!$C$2:$C$219,Countries_WB!$E$2:$E$219,"No Data",0)</f>
        <v>Low income</v>
      </c>
    </row>
    <row r="209" spans="1:69" x14ac:dyDescent="0.2">
      <c r="A209" s="118" t="s">
        <v>10</v>
      </c>
      <c r="B209" s="118" t="s">
        <v>412</v>
      </c>
      <c r="C209" s="118" t="s">
        <v>2382</v>
      </c>
      <c r="D209" s="118" t="s">
        <v>2383</v>
      </c>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22"/>
      <c r="BO209" s="124">
        <f>BN209</f>
        <v>0</v>
      </c>
      <c r="BP209" s="73" t="str">
        <f>_xlfn.XLOOKUP(B209,Countries_WB!$C$2:$C$219,Countries_WB!$D$2:$D$219,"No Data",0)</f>
        <v>No Data</v>
      </c>
      <c r="BQ209" s="73" t="str">
        <f>_xlfn.XLOOKUP(B209,Countries_WB!$C$2:$C$219,Countries_WB!$E$2:$E$219,"No Data",0)</f>
        <v>No Data</v>
      </c>
    </row>
    <row r="210" spans="1:69" x14ac:dyDescent="0.2">
      <c r="A210" s="118" t="s">
        <v>414</v>
      </c>
      <c r="B210" s="118" t="s">
        <v>413</v>
      </c>
      <c r="C210" s="118" t="s">
        <v>2382</v>
      </c>
      <c r="D210" s="118" t="s">
        <v>2383</v>
      </c>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v>0.22629775570556743</v>
      </c>
      <c r="AJ210" s="118">
        <v>0.2139427188832064</v>
      </c>
      <c r="AK210" s="118">
        <v>0.20855532338098851</v>
      </c>
      <c r="AL210" s="118">
        <v>0.20033568157106382</v>
      </c>
      <c r="AM210" s="118">
        <v>0.19829482206275567</v>
      </c>
      <c r="AN210" s="118">
        <v>0.20552245361773724</v>
      </c>
      <c r="AO210" s="118">
        <v>0.21765620363215621</v>
      </c>
      <c r="AP210" s="118">
        <v>0.22136922936382403</v>
      </c>
      <c r="AQ210" s="118">
        <v>0.18815232686938907</v>
      </c>
      <c r="AR210" s="118">
        <v>0.21241918263546455</v>
      </c>
      <c r="AS210" s="118">
        <v>0.23045362949358936</v>
      </c>
      <c r="AT210" s="118">
        <v>0.22166487538966376</v>
      </c>
      <c r="AU210" s="118">
        <v>0.23126477797707734</v>
      </c>
      <c r="AV210" s="118">
        <v>0.23204257160436612</v>
      </c>
      <c r="AW210" s="118">
        <v>0.25096149054988509</v>
      </c>
      <c r="AX210" s="118">
        <v>0.29258759016331032</v>
      </c>
      <c r="AY210" s="118">
        <v>0.31685317065225371</v>
      </c>
      <c r="AZ210" s="118">
        <v>0.33431679441218948</v>
      </c>
      <c r="BA210" s="118">
        <v>0.38579515807842135</v>
      </c>
      <c r="BB210" s="118">
        <v>0.32310332983190132</v>
      </c>
      <c r="BC210" s="118">
        <v>0.37415247784890932</v>
      </c>
      <c r="BD210" s="118">
        <v>0.42302780151367197</v>
      </c>
      <c r="BE210" s="118">
        <v>0.4400524457295733</v>
      </c>
      <c r="BF210" s="118">
        <v>0.44439102808634401</v>
      </c>
      <c r="BG210" s="118">
        <v>0.43900814056396531</v>
      </c>
      <c r="BH210" s="118">
        <v>0.42434574762980265</v>
      </c>
      <c r="BI210" s="118">
        <v>0.43704538345336802</v>
      </c>
      <c r="BJ210" s="118">
        <v>0.43974059422810929</v>
      </c>
      <c r="BK210" s="118">
        <v>0.49478091717617867</v>
      </c>
      <c r="BL210" s="118">
        <v>0.47748320286507467</v>
      </c>
      <c r="BM210" s="118">
        <v>0.43144299653066132</v>
      </c>
      <c r="BN210" s="122">
        <v>0.47116889563487463</v>
      </c>
      <c r="BO210" s="122">
        <v>0.51362922034851199</v>
      </c>
      <c r="BP210" s="73" t="str">
        <f>_xlfn.XLOOKUP(B210,Countries_WB!$C$2:$C$219,Countries_WB!$D$2:$D$219,"No Data",0)</f>
        <v>Middle East &amp; North Africa</v>
      </c>
      <c r="BQ210" s="73" t="str">
        <f>_xlfn.XLOOKUP(B210,Countries_WB!$C$2:$C$219,Countries_WB!$E$2:$E$219,"No Data",0)</f>
        <v>High income</v>
      </c>
    </row>
    <row r="211" spans="1:69" x14ac:dyDescent="0.2">
      <c r="A211" s="118" t="s">
        <v>416</v>
      </c>
      <c r="B211" s="118" t="s">
        <v>415</v>
      </c>
      <c r="C211" s="118" t="s">
        <v>2382</v>
      </c>
      <c r="D211" s="118" t="s">
        <v>2383</v>
      </c>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v>0.85647716108119776</v>
      </c>
      <c r="AJ211" s="118">
        <v>1.0117292895699179</v>
      </c>
      <c r="AK211" s="118">
        <v>0.14776369016682403</v>
      </c>
      <c r="AL211" s="118">
        <v>0.17433337518156031</v>
      </c>
      <c r="AM211" s="118">
        <v>0.24344072226481325</v>
      </c>
      <c r="AN211" s="118">
        <v>0.24317613186260184</v>
      </c>
      <c r="AO211" s="118">
        <v>0.14701369765012168</v>
      </c>
      <c r="AP211" s="118">
        <v>0.1582206525307579</v>
      </c>
      <c r="AQ211" s="118">
        <v>0.14446317032991471</v>
      </c>
      <c r="AR211" s="118">
        <v>0.13118868494662766</v>
      </c>
      <c r="AS211" s="118">
        <v>0.13841637514915303</v>
      </c>
      <c r="AT211" s="118">
        <v>0.16297379167352025</v>
      </c>
      <c r="AU211" s="118">
        <v>0.17469701651834141</v>
      </c>
      <c r="AV211" s="118">
        <v>0.18977863579074988</v>
      </c>
      <c r="AW211" s="118">
        <v>0.21932981387029293</v>
      </c>
      <c r="AX211" s="118">
        <v>0.26579233569603761</v>
      </c>
      <c r="AY211" s="118">
        <v>0.31137865741740417</v>
      </c>
      <c r="AZ211" s="118">
        <v>0.37654451460756416</v>
      </c>
      <c r="BA211" s="118">
        <v>0.38805178429720982</v>
      </c>
      <c r="BB211" s="118">
        <v>0.35668976468035957</v>
      </c>
      <c r="BC211" s="118">
        <v>0.43151556969499405</v>
      </c>
      <c r="BD211" s="118">
        <v>0.46181147327659733</v>
      </c>
      <c r="BE211" s="118">
        <v>0.45877572092750601</v>
      </c>
      <c r="BF211" s="118">
        <v>0.46400671716294339</v>
      </c>
      <c r="BG211" s="118">
        <v>0.45686264569070539</v>
      </c>
      <c r="BH211" s="118">
        <v>0.49262432492294134</v>
      </c>
      <c r="BI211" s="118">
        <v>0.54307555268266061</v>
      </c>
      <c r="BJ211" s="118">
        <v>0.69111479310153123</v>
      </c>
      <c r="BK211" s="118">
        <v>0.17285795306334273</v>
      </c>
      <c r="BL211" s="118">
        <v>0.1736160193240843</v>
      </c>
      <c r="BM211" s="118">
        <v>0.14866959621329387</v>
      </c>
      <c r="BN211" s="122">
        <v>0.18357281302967143</v>
      </c>
      <c r="BO211" s="122">
        <v>0.2613318272512648</v>
      </c>
      <c r="BP211" s="73" t="str">
        <f>_xlfn.XLOOKUP(B211,Countries_WB!$C$2:$C$219,Countries_WB!$D$2:$D$219,"No Data",0)</f>
        <v>Sub-Saharan Africa</v>
      </c>
      <c r="BQ211" s="73" t="str">
        <f>_xlfn.XLOOKUP(B211,Countries_WB!$C$2:$C$219,Countries_WB!$E$2:$E$219,"No Data",0)</f>
        <v>Low income</v>
      </c>
    </row>
    <row r="212" spans="1:69" x14ac:dyDescent="0.2">
      <c r="A212" s="118" t="s">
        <v>418</v>
      </c>
      <c r="B212" s="118" t="s">
        <v>417</v>
      </c>
      <c r="C212" s="118" t="s">
        <v>2382</v>
      </c>
      <c r="D212" s="118" t="s">
        <v>2383</v>
      </c>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v>0.63275163006951896</v>
      </c>
      <c r="AJ212" s="118">
        <v>0.58524400535719601</v>
      </c>
      <c r="AK212" s="118">
        <v>0.60480520905579926</v>
      </c>
      <c r="AL212" s="118">
        <v>0.5527284684282664</v>
      </c>
      <c r="AM212" s="118">
        <v>0.36996191229815711</v>
      </c>
      <c r="AN212" s="118">
        <v>0.43172787902160592</v>
      </c>
      <c r="AO212" s="118">
        <v>0.43090057575861773</v>
      </c>
      <c r="AP212" s="118">
        <v>0.37860017835950455</v>
      </c>
      <c r="AQ212" s="118">
        <v>0.38069300831723579</v>
      </c>
      <c r="AR212" s="118">
        <v>0.35794529405959707</v>
      </c>
      <c r="AS212" s="118">
        <v>0.30729647961313311</v>
      </c>
      <c r="AT212" s="118">
        <v>0.31180532449562892</v>
      </c>
      <c r="AU212" s="118">
        <v>0.33031484268895883</v>
      </c>
      <c r="AV212" s="118">
        <v>0.38392156642610104</v>
      </c>
      <c r="AW212" s="118">
        <v>0.41059502276439069</v>
      </c>
      <c r="AX212" s="118">
        <v>0.41696829384792705</v>
      </c>
      <c r="AY212" s="118">
        <v>0.42000866110133667</v>
      </c>
      <c r="AZ212" s="118">
        <v>0.47578365220304225</v>
      </c>
      <c r="BA212" s="118">
        <v>0.54215186359688916</v>
      </c>
      <c r="BB212" s="118">
        <v>0.50224328981594324</v>
      </c>
      <c r="BC212" s="118">
        <v>0.47927279268772927</v>
      </c>
      <c r="BD212" s="118">
        <v>0.51199313631891419</v>
      </c>
      <c r="BE212" s="118">
        <v>0.4810434999227412</v>
      </c>
      <c r="BF212" s="118">
        <v>0.50053067880549751</v>
      </c>
      <c r="BG212" s="118">
        <v>0.49339689176701435</v>
      </c>
      <c r="BH212" s="118">
        <v>0.41033561356181086</v>
      </c>
      <c r="BI212" s="118">
        <v>0.41285082127301481</v>
      </c>
      <c r="BJ212" s="118">
        <v>0.42501299928075753</v>
      </c>
      <c r="BK212" s="118">
        <v>0.43022970875129246</v>
      </c>
      <c r="BL212" s="118">
        <v>0.4090292798311746</v>
      </c>
      <c r="BM212" s="118">
        <v>0.41759060829173567</v>
      </c>
      <c r="BN212" s="122">
        <v>0.42156986804229901</v>
      </c>
      <c r="BO212" s="122">
        <v>0.3797125916241903</v>
      </c>
      <c r="BP212" s="73" t="str">
        <f>_xlfn.XLOOKUP(B212,Countries_WB!$C$2:$C$219,Countries_WB!$D$2:$D$219,"No Data",0)</f>
        <v>Sub-Saharan Africa</v>
      </c>
      <c r="BQ212" s="73" t="str">
        <f>_xlfn.XLOOKUP(B212,Countries_WB!$C$2:$C$219,Countries_WB!$E$2:$E$219,"No Data",0)</f>
        <v>Lower middle income</v>
      </c>
    </row>
    <row r="213" spans="1:69" x14ac:dyDescent="0.2">
      <c r="A213" s="118" t="s">
        <v>420</v>
      </c>
      <c r="B213" s="118" t="s">
        <v>419</v>
      </c>
      <c r="C213" s="118" t="s">
        <v>2382</v>
      </c>
      <c r="D213" s="118" t="s">
        <v>2383</v>
      </c>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v>0.49812153299985029</v>
      </c>
      <c r="AJ213" s="118">
        <v>0.56809669062518486</v>
      </c>
      <c r="AK213" s="118">
        <v>0.59721020582958029</v>
      </c>
      <c r="AL213" s="118">
        <v>0.60846646208499122</v>
      </c>
      <c r="AM213" s="118">
        <v>0.65202479687863979</v>
      </c>
      <c r="AN213" s="118">
        <v>0.71008761932563369</v>
      </c>
      <c r="AO213" s="118">
        <v>0.71150468447837323</v>
      </c>
      <c r="AP213" s="118">
        <v>0.67143071157076406</v>
      </c>
      <c r="AQ213" s="118">
        <v>0.58123010683705556</v>
      </c>
      <c r="AR213" s="118">
        <v>0.54568373424897976</v>
      </c>
      <c r="AS213" s="118">
        <v>0.54488551582021372</v>
      </c>
      <c r="AT213" s="118">
        <v>0.50342425653998923</v>
      </c>
      <c r="AU213" s="118">
        <v>0.49156402941180544</v>
      </c>
      <c r="AV213" s="118">
        <v>0.48653035237246889</v>
      </c>
      <c r="AW213" s="118">
        <v>0.50771291969504706</v>
      </c>
      <c r="AX213" s="118">
        <v>0.50941700008646917</v>
      </c>
      <c r="AY213" s="118">
        <v>0.52718503182364707</v>
      </c>
      <c r="AZ213" s="118">
        <v>0.5732048197988816</v>
      </c>
      <c r="BA213" s="118">
        <v>0.59080783417569782</v>
      </c>
      <c r="BB213" s="118">
        <v>0.58790881965249653</v>
      </c>
      <c r="BC213" s="118">
        <v>0.62656623342402096</v>
      </c>
      <c r="BD213" s="118">
        <v>0.673202336842181</v>
      </c>
      <c r="BE213" s="118">
        <v>0.67687298576111254</v>
      </c>
      <c r="BF213" s="118">
        <v>0.68633974403497799</v>
      </c>
      <c r="BG213" s="118">
        <v>0.68186005996192889</v>
      </c>
      <c r="BH213" s="118">
        <v>0.63979038033684721</v>
      </c>
      <c r="BI213" s="118">
        <v>0.63574108599348411</v>
      </c>
      <c r="BJ213" s="118">
        <v>0.6415843661483166</v>
      </c>
      <c r="BK213" s="118">
        <v>0.66409672380915996</v>
      </c>
      <c r="BL213" s="118">
        <v>0.64376776854120565</v>
      </c>
      <c r="BM213" s="118">
        <v>0.61135599940572727</v>
      </c>
      <c r="BN213" s="122">
        <v>0.65364212992533521</v>
      </c>
      <c r="BO213" s="122">
        <v>0.64892795275697968</v>
      </c>
      <c r="BP213" s="73" t="str">
        <f>_xlfn.XLOOKUP(B213,Countries_WB!$C$2:$C$219,Countries_WB!$D$2:$D$219,"No Data",0)</f>
        <v>East Asia &amp; Pacific</v>
      </c>
      <c r="BQ213" s="73" t="str">
        <f>_xlfn.XLOOKUP(B213,Countries_WB!$C$2:$C$219,Countries_WB!$E$2:$E$219,"No Data",0)</f>
        <v>High income</v>
      </c>
    </row>
    <row r="214" spans="1:69" x14ac:dyDescent="0.2">
      <c r="A214" s="118" t="s">
        <v>422</v>
      </c>
      <c r="B214" s="118" t="s">
        <v>421</v>
      </c>
      <c r="C214" s="118" t="s">
        <v>2382</v>
      </c>
      <c r="D214" s="118" t="s">
        <v>2383</v>
      </c>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v>0.74762766264569169</v>
      </c>
      <c r="AJ214" s="118">
        <v>0.72244192349197534</v>
      </c>
      <c r="AK214" s="118">
        <v>0.74104129831989685</v>
      </c>
      <c r="AL214" s="118">
        <v>0.75527426509669726</v>
      </c>
      <c r="AM214" s="118">
        <v>0.76595867352694236</v>
      </c>
      <c r="AN214" s="118">
        <v>0.79415278877632933</v>
      </c>
      <c r="AO214" s="118">
        <v>0.83478445183611405</v>
      </c>
      <c r="AP214" s="118">
        <v>0.85410403832653026</v>
      </c>
      <c r="AQ214" s="118">
        <v>0.72460421715149925</v>
      </c>
      <c r="AR214" s="118">
        <v>0.76579540764306009</v>
      </c>
      <c r="AS214" s="118">
        <v>0.75150346496763276</v>
      </c>
      <c r="AT214" s="118">
        <v>0.77882324350591381</v>
      </c>
      <c r="AU214" s="118">
        <v>0.66738970965203004</v>
      </c>
      <c r="AV214" s="118">
        <v>0.62525301536472688</v>
      </c>
      <c r="AW214" s="118">
        <v>0.63360923455324991</v>
      </c>
      <c r="AX214" s="118">
        <v>0.67599915539174293</v>
      </c>
      <c r="AY214" s="118">
        <v>0.70304948890758312</v>
      </c>
      <c r="AZ214" s="118">
        <v>0.74401420103999738</v>
      </c>
      <c r="BA214" s="118">
        <v>0.76732838319129515</v>
      </c>
      <c r="BB214" s="118">
        <v>0.76910898059626875</v>
      </c>
      <c r="BC214" s="118">
        <v>0.77233239750669391</v>
      </c>
      <c r="BD214" s="118">
        <v>0.8342685575816734</v>
      </c>
      <c r="BE214" s="118">
        <v>0.89038045811258504</v>
      </c>
      <c r="BF214" s="118">
        <v>0.90215144901025113</v>
      </c>
      <c r="BG214" s="118">
        <v>0.90898219923392332</v>
      </c>
      <c r="BH214" s="118">
        <v>0.86680878598679745</v>
      </c>
      <c r="BI214" s="118">
        <v>0.85754208432295664</v>
      </c>
      <c r="BJ214" s="118">
        <v>0.86989029521264571</v>
      </c>
      <c r="BK214" s="118">
        <v>0.90871676006657764</v>
      </c>
      <c r="BL214" s="118">
        <v>0.87934963108636688</v>
      </c>
      <c r="BM214" s="118">
        <v>0.8523404058392644</v>
      </c>
      <c r="BN214" s="122">
        <v>0.84394908082987097</v>
      </c>
      <c r="BO214" s="122">
        <v>0.83061259911277296</v>
      </c>
      <c r="BP214" s="73" t="str">
        <f>_xlfn.XLOOKUP(B214,Countries_WB!$C$2:$C$219,Countries_WB!$D$2:$D$219,"No Data",0)</f>
        <v>East Asia &amp; Pacific</v>
      </c>
      <c r="BQ214" s="73" t="str">
        <f>_xlfn.XLOOKUP(B214,Countries_WB!$C$2:$C$219,Countries_WB!$E$2:$E$219,"No Data",0)</f>
        <v>Lower middle income</v>
      </c>
    </row>
    <row r="215" spans="1:69" x14ac:dyDescent="0.2">
      <c r="A215" s="118" t="s">
        <v>424</v>
      </c>
      <c r="B215" s="118" t="s">
        <v>423</v>
      </c>
      <c r="C215" s="118" t="s">
        <v>2382</v>
      </c>
      <c r="D215" s="118" t="s">
        <v>2383</v>
      </c>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v>0.19645182890105251</v>
      </c>
      <c r="AJ215" s="118">
        <v>0.22294090535163802</v>
      </c>
      <c r="AK215" s="118">
        <v>0.23460984269828594</v>
      </c>
      <c r="AL215" s="118">
        <v>0.25559705953309431</v>
      </c>
      <c r="AM215" s="118">
        <v>0.30272950975756435</v>
      </c>
      <c r="AN215" s="118">
        <v>0.30774869682434192</v>
      </c>
      <c r="AO215" s="118">
        <v>0.32121794270960463</v>
      </c>
      <c r="AP215" s="118">
        <v>0.30288477243057566</v>
      </c>
      <c r="AQ215" s="118">
        <v>0.23270977374135965</v>
      </c>
      <c r="AR215" s="118">
        <v>0.23306815547915696</v>
      </c>
      <c r="AS215" s="118">
        <v>0.2029910351888041</v>
      </c>
      <c r="AT215" s="118">
        <v>0.35830224831254609</v>
      </c>
      <c r="AU215" s="118">
        <v>0.32071008243356214</v>
      </c>
      <c r="AV215" s="118">
        <v>0.3182696739937706</v>
      </c>
      <c r="AW215" s="118">
        <v>0.30395442196736611</v>
      </c>
      <c r="AX215" s="118">
        <v>0.3212869538242466</v>
      </c>
      <c r="AY215" s="118">
        <v>0.34204625120612081</v>
      </c>
      <c r="AZ215" s="118">
        <v>0.35226496553515591</v>
      </c>
      <c r="BA215" s="118">
        <v>0.3779465917340144</v>
      </c>
      <c r="BB215" s="118">
        <v>0.35898204817562951</v>
      </c>
      <c r="BC215" s="118">
        <v>0.35452419908123933</v>
      </c>
      <c r="BD215" s="118">
        <v>0.37261777630775539</v>
      </c>
      <c r="BE215" s="118">
        <v>0.4029517006987508</v>
      </c>
      <c r="BF215" s="118">
        <v>0.4104282663910459</v>
      </c>
      <c r="BG215" s="118">
        <v>0.3997992025791739</v>
      </c>
      <c r="BH215" s="118">
        <v>0.37072708214052602</v>
      </c>
      <c r="BI215" s="118">
        <v>0.31404814579163398</v>
      </c>
      <c r="BJ215" s="118">
        <v>0.30401723909249212</v>
      </c>
      <c r="BK215" s="118">
        <v>0.31512341515394937</v>
      </c>
      <c r="BL215" s="118">
        <v>0.29350319761022065</v>
      </c>
      <c r="BM215" s="118">
        <v>0.29454903162507207</v>
      </c>
      <c r="BN215" s="122">
        <v>0.28318799865502647</v>
      </c>
      <c r="BO215" s="122">
        <v>0.24641128420496877</v>
      </c>
      <c r="BP215" s="73" t="str">
        <f>_xlfn.XLOOKUP(B215,Countries_WB!$C$2:$C$219,Countries_WB!$D$2:$D$219,"No Data",0)</f>
        <v>Sub-Saharan Africa</v>
      </c>
      <c r="BQ215" s="73" t="str">
        <f>_xlfn.XLOOKUP(B215,Countries_WB!$C$2:$C$219,Countries_WB!$E$2:$E$219,"No Data",0)</f>
        <v>Low income</v>
      </c>
    </row>
    <row r="216" spans="1:69" x14ac:dyDescent="0.2">
      <c r="A216" s="118" t="s">
        <v>426</v>
      </c>
      <c r="B216" s="118" t="s">
        <v>425</v>
      </c>
      <c r="C216" s="118" t="s">
        <v>2382</v>
      </c>
      <c r="D216" s="118" t="s">
        <v>2383</v>
      </c>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v>0.31238054357415801</v>
      </c>
      <c r="AJ216" s="118">
        <v>0.32458377483532802</v>
      </c>
      <c r="AK216" s="118">
        <v>0.328204797078471</v>
      </c>
      <c r="AL216" s="118">
        <v>0.34815588963310901</v>
      </c>
      <c r="AM216" s="118">
        <v>0.37429671846082202</v>
      </c>
      <c r="AN216" s="118">
        <v>0.40667613941738001</v>
      </c>
      <c r="AO216" s="118">
        <v>0.42564892354510298</v>
      </c>
      <c r="AP216" s="118">
        <v>0.43259231020551198</v>
      </c>
      <c r="AQ216" s="118">
        <v>0.445872929260271</v>
      </c>
      <c r="AR216" s="118">
        <v>0.44404770931922</v>
      </c>
      <c r="AS216" s="118">
        <v>0.44842057343119301</v>
      </c>
      <c r="AT216" s="118">
        <v>0.45307208135666599</v>
      </c>
      <c r="AU216" s="118">
        <v>0.45285839751187001</v>
      </c>
      <c r="AV216" s="118">
        <v>0.45726412784642101</v>
      </c>
      <c r="AW216" s="118">
        <v>0.45741226179639399</v>
      </c>
      <c r="AX216" s="118">
        <v>0.46255221197977398</v>
      </c>
      <c r="AY216" s="118">
        <v>0.46814807869033698</v>
      </c>
      <c r="AZ216" s="118">
        <v>0.47586449617021098</v>
      </c>
      <c r="BA216" s="118">
        <v>0.48326205257205801</v>
      </c>
      <c r="BB216" s="118">
        <v>0.48002152688197702</v>
      </c>
      <c r="BC216" s="118">
        <v>0.48664366352607702</v>
      </c>
      <c r="BD216" s="118">
        <v>0.50512027740478505</v>
      </c>
      <c r="BE216" s="118">
        <v>0.52412414550781306</v>
      </c>
      <c r="BF216" s="118">
        <v>0.51031726598739602</v>
      </c>
      <c r="BG216" s="118">
        <v>0.49619051814079301</v>
      </c>
      <c r="BH216" s="118">
        <v>0.48772457242012002</v>
      </c>
      <c r="BI216" s="118">
        <v>0.47346323728561401</v>
      </c>
      <c r="BJ216" s="118">
        <v>0.46253019571304299</v>
      </c>
      <c r="BK216" s="118">
        <v>0.45938588316470003</v>
      </c>
      <c r="BL216" s="118">
        <v>0.45544533703538198</v>
      </c>
      <c r="BM216" s="118">
        <v>0.452296035881674</v>
      </c>
      <c r="BN216" s="122">
        <v>0.45994712095364498</v>
      </c>
      <c r="BO216" s="122">
        <v>0.462000018928374</v>
      </c>
      <c r="BP216" s="73" t="str">
        <f>_xlfn.XLOOKUP(B216,Countries_WB!$C$2:$C$219,Countries_WB!$D$2:$D$219,"No Data",0)</f>
        <v>Latin America &amp; Caribbean</v>
      </c>
      <c r="BQ216" s="73" t="str">
        <f>_xlfn.XLOOKUP(B216,Countries_WB!$C$2:$C$219,Countries_WB!$E$2:$E$219,"No Data",0)</f>
        <v>Upper middle income</v>
      </c>
    </row>
    <row r="217" spans="1:69" x14ac:dyDescent="0.2">
      <c r="A217" s="118" t="s">
        <v>428</v>
      </c>
      <c r="B217" s="118" t="s">
        <v>427</v>
      </c>
      <c r="C217" s="118" t="s">
        <v>2382</v>
      </c>
      <c r="D217" s="118" t="s">
        <v>2383</v>
      </c>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v>0.8052202748388323</v>
      </c>
      <c r="AS217" s="118">
        <v>0.69837204188658109</v>
      </c>
      <c r="AT217" s="118">
        <v>0.69339965049737784</v>
      </c>
      <c r="AU217" s="118">
        <v>0.73804024635502696</v>
      </c>
      <c r="AV217" s="118">
        <v>0.87334259762332833</v>
      </c>
      <c r="AW217" s="118">
        <v>0.95762915975644247</v>
      </c>
      <c r="AX217" s="118">
        <v>0.93918574276021383</v>
      </c>
      <c r="AY217" s="118">
        <v>0.93756715276516367</v>
      </c>
      <c r="AZ217" s="118">
        <v>0.97634392096487133</v>
      </c>
      <c r="BA217" s="118">
        <v>1.0542173016501788</v>
      </c>
      <c r="BB217" s="118">
        <v>1.0034417069569117</v>
      </c>
      <c r="BC217" s="118">
        <v>0.95969770032132351</v>
      </c>
      <c r="BD217" s="118">
        <v>0.98864582288103253</v>
      </c>
      <c r="BE217" s="118">
        <v>0.91800865049535585</v>
      </c>
      <c r="BF217" s="118">
        <v>0.9645151540644451</v>
      </c>
      <c r="BG217" s="118">
        <v>0.91671531089278568</v>
      </c>
      <c r="BH217" s="118">
        <v>0.76711969416547843</v>
      </c>
      <c r="BI217" s="118">
        <v>0.76280154505567599</v>
      </c>
      <c r="BJ217" s="118">
        <v>0.77120859318823132</v>
      </c>
      <c r="BK217" s="118">
        <v>0.803536875644008</v>
      </c>
      <c r="BL217" s="118">
        <v>0.7551014031385257</v>
      </c>
      <c r="BM217" s="118">
        <v>0.76143205931421443</v>
      </c>
      <c r="BN217" s="122">
        <v>0.80876800912621527</v>
      </c>
      <c r="BO217" s="124">
        <f>BN217</f>
        <v>0.80876800912621527</v>
      </c>
      <c r="BP217" s="73" t="str">
        <f>_xlfn.XLOOKUP(B217,Countries_WB!$C$2:$C$219,Countries_WB!$D$2:$D$219,"No Data",0)</f>
        <v>Europe &amp; Central Asia</v>
      </c>
      <c r="BQ217" s="73" t="str">
        <f>_xlfn.XLOOKUP(B217,Countries_WB!$C$2:$C$219,Countries_WB!$E$2:$E$219,"No Data",0)</f>
        <v>High income</v>
      </c>
    </row>
    <row r="218" spans="1:69" x14ac:dyDescent="0.2">
      <c r="A218" s="118" t="s">
        <v>430</v>
      </c>
      <c r="B218" s="118" t="s">
        <v>429</v>
      </c>
      <c r="C218" s="118" t="s">
        <v>2382</v>
      </c>
      <c r="D218" s="118" t="s">
        <v>2383</v>
      </c>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v>0.43175428955381018</v>
      </c>
      <c r="BG218" s="118">
        <v>0.40182343110932456</v>
      </c>
      <c r="BH218" s="118">
        <v>0.3568592263492355</v>
      </c>
      <c r="BI218" s="118">
        <v>0.34329132596511891</v>
      </c>
      <c r="BJ218" s="118">
        <v>0.35627742413895175</v>
      </c>
      <c r="BK218" s="118">
        <v>0.33885641427233526</v>
      </c>
      <c r="BL218" s="118">
        <v>0.36555761723685642</v>
      </c>
      <c r="BM218" s="118">
        <v>0.36182582967309845</v>
      </c>
      <c r="BN218" s="122">
        <v>0.35829097186591036</v>
      </c>
      <c r="BO218" s="122">
        <v>0.34606439221260976</v>
      </c>
      <c r="BP218" s="73" t="str">
        <f>_xlfn.XLOOKUP(B218,Countries_WB!$C$2:$C$219,Countries_WB!$D$2:$D$219,"No Data",0)</f>
        <v>Sub-Saharan Africa</v>
      </c>
      <c r="BQ218" s="73" t="str">
        <f>_xlfn.XLOOKUP(B218,Countries_WB!$C$2:$C$219,Countries_WB!$E$2:$E$219,"No Data",0)</f>
        <v>Low income</v>
      </c>
    </row>
    <row r="219" spans="1:69" x14ac:dyDescent="0.2">
      <c r="A219" s="118" t="s">
        <v>432</v>
      </c>
      <c r="B219" s="118" t="s">
        <v>431</v>
      </c>
      <c r="C219" s="118" t="s">
        <v>2382</v>
      </c>
      <c r="D219" s="118" t="s">
        <v>2383</v>
      </c>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v>0.4573704908326186</v>
      </c>
      <c r="AO219" s="118">
        <v>0.54785506795611172</v>
      </c>
      <c r="AP219" s="118">
        <v>0.59120250611769021</v>
      </c>
      <c r="AQ219" s="118">
        <v>0.42871177947969757</v>
      </c>
      <c r="AR219" s="118">
        <v>0.46507788800662347</v>
      </c>
      <c r="AS219" s="118">
        <v>0.151959909208746</v>
      </c>
      <c r="AT219" s="118">
        <v>0.26643205315198421</v>
      </c>
      <c r="AU219" s="118">
        <v>0.31612004726624143</v>
      </c>
      <c r="AV219" s="118">
        <v>0.39306479522565269</v>
      </c>
      <c r="AW219" s="118">
        <v>0.41269431495012965</v>
      </c>
      <c r="AX219" s="118">
        <v>0.40520643181955007</v>
      </c>
      <c r="AY219" s="118">
        <v>0.42934446713608893</v>
      </c>
      <c r="AZ219" s="118">
        <v>0.52044565873337612</v>
      </c>
      <c r="BA219" s="118">
        <v>0.56214607602470057</v>
      </c>
      <c r="BB219" s="118">
        <v>0.49216647488943421</v>
      </c>
      <c r="BC219" s="118">
        <v>0.44814644114692226</v>
      </c>
      <c r="BD219" s="118">
        <v>0.4953238418469143</v>
      </c>
      <c r="BE219" s="118">
        <v>0.43175435180471694</v>
      </c>
      <c r="BF219" s="118">
        <v>0.46176160365056151</v>
      </c>
      <c r="BG219" s="118">
        <v>0.45022023872052225</v>
      </c>
      <c r="BH219" s="118">
        <v>0.37438411347528627</v>
      </c>
      <c r="BI219" s="118">
        <v>0.36355397985429627</v>
      </c>
      <c r="BJ219" s="118">
        <v>0.3788150400354412</v>
      </c>
      <c r="BK219" s="118">
        <v>0.40932290950416256</v>
      </c>
      <c r="BL219" s="118">
        <v>0.38223501430936746</v>
      </c>
      <c r="BM219" s="118">
        <v>0.39523199058366421</v>
      </c>
      <c r="BN219" s="122">
        <v>0.42990934079425308</v>
      </c>
      <c r="BO219" s="122">
        <v>0.39882969785894962</v>
      </c>
      <c r="BP219" s="73" t="str">
        <f>_xlfn.XLOOKUP(B219,Countries_WB!$C$2:$C$219,Countries_WB!$D$2:$D$219,"No Data",0)</f>
        <v>Europe &amp; Central Asia</v>
      </c>
      <c r="BQ219" s="73" t="str">
        <f>_xlfn.XLOOKUP(B219,Countries_WB!$C$2:$C$219,Countries_WB!$E$2:$E$219,"No Data",0)</f>
        <v>Upper middle income</v>
      </c>
    </row>
    <row r="220" spans="1:69" x14ac:dyDescent="0.2">
      <c r="A220" s="118" t="s">
        <v>434</v>
      </c>
      <c r="B220" s="118" t="s">
        <v>433</v>
      </c>
      <c r="C220" s="118" t="s">
        <v>2382</v>
      </c>
      <c r="D220" s="118" t="s">
        <v>2383</v>
      </c>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22"/>
      <c r="BO220" s="124">
        <f t="shared" ref="BO220:BO223" si="11">BN220</f>
        <v>0</v>
      </c>
      <c r="BP220" s="73" t="str">
        <f>_xlfn.XLOOKUP(B220,Countries_WB!$C$2:$C$219,Countries_WB!$D$2:$D$219,"No Data",0)</f>
        <v>No Data</v>
      </c>
      <c r="BQ220" s="73" t="str">
        <f>_xlfn.XLOOKUP(B220,Countries_WB!$C$2:$C$219,Countries_WB!$E$2:$E$219,"No Data",0)</f>
        <v>No Data</v>
      </c>
    </row>
    <row r="221" spans="1:69" x14ac:dyDescent="0.2">
      <c r="A221" s="118" t="s">
        <v>436</v>
      </c>
      <c r="B221" s="118" t="s">
        <v>435</v>
      </c>
      <c r="C221" s="118" t="s">
        <v>2382</v>
      </c>
      <c r="D221" s="118" t="s">
        <v>2383</v>
      </c>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v>0.57305530959522788</v>
      </c>
      <c r="BB221" s="118">
        <v>0.45455652513324962</v>
      </c>
      <c r="BC221" s="118">
        <v>0.50829691889678075</v>
      </c>
      <c r="BD221" s="118">
        <v>0.53309731652016723</v>
      </c>
      <c r="BE221" s="118">
        <v>0.77658274707122366</v>
      </c>
      <c r="BF221" s="118">
        <v>0.84767488614543729</v>
      </c>
      <c r="BG221" s="118">
        <v>0.88452807490390495</v>
      </c>
      <c r="BH221" s="118">
        <v>0.90680185074904829</v>
      </c>
      <c r="BI221" s="118"/>
      <c r="BJ221" s="118"/>
      <c r="BK221" s="118"/>
      <c r="BL221" s="118"/>
      <c r="BM221" s="118"/>
      <c r="BN221" s="122"/>
      <c r="BO221" s="124">
        <f t="shared" si="11"/>
        <v>0</v>
      </c>
      <c r="BP221" s="73" t="str">
        <f>_xlfn.XLOOKUP(B221,Countries_WB!$C$2:$C$219,Countries_WB!$D$2:$D$219,"No Data",0)</f>
        <v>Sub-Saharan Africa</v>
      </c>
      <c r="BQ221" s="73" t="str">
        <f>_xlfn.XLOOKUP(B221,Countries_WB!$C$2:$C$219,Countries_WB!$E$2:$E$219,"No Data",0)</f>
        <v>Low income</v>
      </c>
    </row>
    <row r="222" spans="1:69" x14ac:dyDescent="0.2">
      <c r="A222" s="118" t="s">
        <v>16</v>
      </c>
      <c r="B222" s="118" t="s">
        <v>437</v>
      </c>
      <c r="C222" s="118" t="s">
        <v>2382</v>
      </c>
      <c r="D222" s="118" t="s">
        <v>2383</v>
      </c>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22"/>
      <c r="BO222" s="124">
        <f t="shared" si="11"/>
        <v>0</v>
      </c>
      <c r="BP222" s="73" t="str">
        <f>_xlfn.XLOOKUP(B222,Countries_WB!$C$2:$C$219,Countries_WB!$D$2:$D$219,"No Data",0)</f>
        <v>No Data</v>
      </c>
      <c r="BQ222" s="73" t="str">
        <f>_xlfn.XLOOKUP(B222,Countries_WB!$C$2:$C$219,Countries_WB!$E$2:$E$219,"No Data",0)</f>
        <v>No Data</v>
      </c>
    </row>
    <row r="223" spans="1:69" x14ac:dyDescent="0.2">
      <c r="A223" s="118" t="s">
        <v>439</v>
      </c>
      <c r="B223" s="118" t="s">
        <v>438</v>
      </c>
      <c r="C223" s="118" t="s">
        <v>2382</v>
      </c>
      <c r="D223" s="118" t="s">
        <v>2383</v>
      </c>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22"/>
      <c r="BO223" s="124">
        <f t="shared" si="11"/>
        <v>0</v>
      </c>
      <c r="BP223" s="73" t="str">
        <f>_xlfn.XLOOKUP(B223,Countries_WB!$C$2:$C$219,Countries_WB!$D$2:$D$219,"No Data",0)</f>
        <v>No Data</v>
      </c>
      <c r="BQ223" s="73" t="str">
        <f>_xlfn.XLOOKUP(B223,Countries_WB!$C$2:$C$219,Countries_WB!$E$2:$E$219,"No Data",0)</f>
        <v>No Data</v>
      </c>
    </row>
    <row r="224" spans="1:69" x14ac:dyDescent="0.2">
      <c r="A224" s="118" t="s">
        <v>609</v>
      </c>
      <c r="B224" s="118" t="s">
        <v>440</v>
      </c>
      <c r="C224" s="118" t="s">
        <v>2382</v>
      </c>
      <c r="D224" s="118" t="s">
        <v>2383</v>
      </c>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v>0.27343126144516766</v>
      </c>
      <c r="AU224" s="118">
        <v>0.29210320813257229</v>
      </c>
      <c r="AV224" s="118">
        <v>0.31704960230768747</v>
      </c>
      <c r="AW224" s="118">
        <v>0.33471532825082473</v>
      </c>
      <c r="AX224" s="118">
        <v>0.36249953122103401</v>
      </c>
      <c r="AY224" s="118">
        <v>0.33798206328665942</v>
      </c>
      <c r="AZ224" s="118">
        <v>0.33169639677838303</v>
      </c>
      <c r="BA224" s="118">
        <v>0.38622500324830444</v>
      </c>
      <c r="BB224" s="118">
        <v>0.39648493480692537</v>
      </c>
      <c r="BC224" s="118">
        <v>0.36569322779197661</v>
      </c>
      <c r="BD224" s="118">
        <v>0.41856993664231362</v>
      </c>
      <c r="BE224" s="118">
        <v>0.45033398501370853</v>
      </c>
      <c r="BF224" s="118">
        <v>0.47144604265582513</v>
      </c>
      <c r="BG224" s="118">
        <v>0.46381386234087918</v>
      </c>
      <c r="BH224" s="118">
        <v>0.4129707497163782</v>
      </c>
      <c r="BI224" s="118">
        <v>0.43709594330592016</v>
      </c>
      <c r="BJ224" s="118">
        <v>0.45885012871154918</v>
      </c>
      <c r="BK224" s="118">
        <v>0.51155912949250504</v>
      </c>
      <c r="BL224" s="118">
        <v>0.53018359972476181</v>
      </c>
      <c r="BM224" s="118">
        <v>0.58190325292571699</v>
      </c>
      <c r="BN224" s="122">
        <v>0.6081707248722259</v>
      </c>
      <c r="BO224" s="122">
        <v>0.58759452148733693</v>
      </c>
      <c r="BP224" s="73" t="str">
        <f>_xlfn.XLOOKUP(B224,Countries_WB!$C$2:$C$219,Countries_WB!$D$2:$D$219,"No Data",0)</f>
        <v>Sub-Saharan Africa</v>
      </c>
      <c r="BQ224" s="73" t="str">
        <f>_xlfn.XLOOKUP(B224,Countries_WB!$C$2:$C$219,Countries_WB!$E$2:$E$219,"No Data",0)</f>
        <v>Lower middle income</v>
      </c>
    </row>
    <row r="225" spans="1:69" x14ac:dyDescent="0.2">
      <c r="A225" s="118" t="s">
        <v>443</v>
      </c>
      <c r="B225" s="118" t="s">
        <v>442</v>
      </c>
      <c r="C225" s="118" t="s">
        <v>2382</v>
      </c>
      <c r="D225" s="118" t="s">
        <v>2383</v>
      </c>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v>0.20542051052421997</v>
      </c>
      <c r="AJ225" s="118">
        <v>0.26493455896463397</v>
      </c>
      <c r="AK225" s="118">
        <v>0.23295376939540532</v>
      </c>
      <c r="AL225" s="118">
        <v>0.2459090019113685</v>
      </c>
      <c r="AM225" s="118">
        <v>0.32882684386219924</v>
      </c>
      <c r="AN225" s="118">
        <v>0.33172135861252938</v>
      </c>
      <c r="AO225" s="118">
        <v>0.36358271601812392</v>
      </c>
      <c r="AP225" s="118">
        <v>0.36368125622559744</v>
      </c>
      <c r="AQ225" s="118">
        <v>0.42266818474409501</v>
      </c>
      <c r="AR225" s="118">
        <v>0.3346573291831384</v>
      </c>
      <c r="AS225" s="118">
        <v>0.34271025421301737</v>
      </c>
      <c r="AT225" s="118">
        <v>0.28316331309381509</v>
      </c>
      <c r="AU225" s="118">
        <v>0.33697031478150807</v>
      </c>
      <c r="AV225" s="118">
        <v>0.36220677474344098</v>
      </c>
      <c r="AW225" s="118">
        <v>0.37865963285068766</v>
      </c>
      <c r="AX225" s="118">
        <v>0.42456273941783534</v>
      </c>
      <c r="AY225" s="118">
        <v>0.46314533913406708</v>
      </c>
      <c r="AZ225" s="118">
        <v>0.47970575061464482</v>
      </c>
      <c r="BA225" s="118">
        <v>0.54373313018737712</v>
      </c>
      <c r="BB225" s="118">
        <v>0.57529933494530416</v>
      </c>
      <c r="BC225" s="118">
        <v>0.60928505615069761</v>
      </c>
      <c r="BD225" s="118">
        <v>0.57085750298517446</v>
      </c>
      <c r="BE225" s="118">
        <v>0.58288899334994249</v>
      </c>
      <c r="BF225" s="118">
        <v>0.55914972767685456</v>
      </c>
      <c r="BG225" s="118">
        <v>0.5487445990244546</v>
      </c>
      <c r="BH225" s="118">
        <v>0.53272409591659065</v>
      </c>
      <c r="BI225" s="118">
        <v>0.38989437562844637</v>
      </c>
      <c r="BJ225" s="118">
        <v>0.34432841002913461</v>
      </c>
      <c r="BK225" s="118">
        <v>0.35647569473808882</v>
      </c>
      <c r="BL225" s="118">
        <v>0.34787052810024177</v>
      </c>
      <c r="BM225" s="118">
        <v>0.29630854104479598</v>
      </c>
      <c r="BN225" s="122">
        <v>0.30757509441340053</v>
      </c>
      <c r="BO225" s="122">
        <v>0.32963850392392624</v>
      </c>
      <c r="BP225" s="73" t="str">
        <f>_xlfn.XLOOKUP(B225,Countries_WB!$C$2:$C$219,Countries_WB!$D$2:$D$219,"No Data",0)</f>
        <v>Latin America &amp; Caribbean</v>
      </c>
      <c r="BQ225" s="73" t="str">
        <f>_xlfn.XLOOKUP(B225,Countries_WB!$C$2:$C$219,Countries_WB!$E$2:$E$219,"No Data",0)</f>
        <v>Upper middle income</v>
      </c>
    </row>
    <row r="226" spans="1:69" x14ac:dyDescent="0.2">
      <c r="A226" s="118" t="s">
        <v>445</v>
      </c>
      <c r="B226" s="118" t="s">
        <v>444</v>
      </c>
      <c r="C226" s="118" t="s">
        <v>2382</v>
      </c>
      <c r="D226" s="118" t="s">
        <v>2383</v>
      </c>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v>0.40701901927804374</v>
      </c>
      <c r="AL226" s="118">
        <v>0.41522839072382289</v>
      </c>
      <c r="AM226" s="118">
        <v>0.46718590580139996</v>
      </c>
      <c r="AN226" s="118">
        <v>0.55405620915032672</v>
      </c>
      <c r="AO226" s="118">
        <v>0.55242585551330792</v>
      </c>
      <c r="AP226" s="118">
        <v>0.51027302594312896</v>
      </c>
      <c r="AQ226" s="118">
        <v>0.52136704329343331</v>
      </c>
      <c r="AR226" s="118">
        <v>0.52692627048880425</v>
      </c>
      <c r="AS226" s="118">
        <v>0.47690826329882458</v>
      </c>
      <c r="AT226" s="118">
        <v>0.46189853810039427</v>
      </c>
      <c r="AU226" s="118">
        <v>0.49313371817019697</v>
      </c>
      <c r="AV226" s="118">
        <v>0.61571322465882228</v>
      </c>
      <c r="AW226" s="118">
        <v>0.70216419918726058</v>
      </c>
      <c r="AX226" s="118">
        <v>0.70255643816342372</v>
      </c>
      <c r="AY226" s="118">
        <v>0.69639528669176376</v>
      </c>
      <c r="AZ226" s="118">
        <v>0.75882272648941418</v>
      </c>
      <c r="BA226" s="118">
        <v>0.79042811157031223</v>
      </c>
      <c r="BB226" s="118">
        <v>0.71909123585703072</v>
      </c>
      <c r="BC226" s="118">
        <v>0.66565692121666786</v>
      </c>
      <c r="BD226" s="118">
        <v>0.70489588376459289</v>
      </c>
      <c r="BE226" s="118">
        <v>0.64822984608515644</v>
      </c>
      <c r="BF226" s="118">
        <v>0.65227064389176659</v>
      </c>
      <c r="BG226" s="118">
        <v>0.64487022271529182</v>
      </c>
      <c r="BH226" s="118">
        <v>0.54537884236093725</v>
      </c>
      <c r="BI226" s="118">
        <v>0.5569870049626473</v>
      </c>
      <c r="BJ226" s="118">
        <v>0.58340463900823636</v>
      </c>
      <c r="BK226" s="118">
        <v>0.62118325311137212</v>
      </c>
      <c r="BL226" s="118">
        <v>0.57936276253333241</v>
      </c>
      <c r="BM226" s="118">
        <v>0.59387572927937904</v>
      </c>
      <c r="BN226" s="122">
        <v>0.63086303673254795</v>
      </c>
      <c r="BO226" s="122">
        <v>0.56749633547860145</v>
      </c>
      <c r="BP226" s="73" t="str">
        <f>_xlfn.XLOOKUP(B226,Countries_WB!$C$2:$C$219,Countries_WB!$D$2:$D$219,"No Data",0)</f>
        <v>Europe &amp; Central Asia</v>
      </c>
      <c r="BQ226" s="73" t="str">
        <f>_xlfn.XLOOKUP(B226,Countries_WB!$C$2:$C$219,Countries_WB!$E$2:$E$219,"No Data",0)</f>
        <v>High income</v>
      </c>
    </row>
    <row r="227" spans="1:69" x14ac:dyDescent="0.2">
      <c r="A227" s="118" t="s">
        <v>447</v>
      </c>
      <c r="B227" s="118" t="s">
        <v>446</v>
      </c>
      <c r="C227" s="118" t="s">
        <v>2382</v>
      </c>
      <c r="D227" s="118" t="s">
        <v>2383</v>
      </c>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v>0.73565677966101695</v>
      </c>
      <c r="AJ227" s="118">
        <v>0.56930434782608696</v>
      </c>
      <c r="AK227" s="118">
        <v>0.58157134433962265</v>
      </c>
      <c r="AL227" s="118">
        <v>0.5590560846560847</v>
      </c>
      <c r="AM227" s="118">
        <v>0.58986790697674418</v>
      </c>
      <c r="AN227" s="118">
        <v>0.78736959158916298</v>
      </c>
      <c r="AO227" s="118">
        <v>0.75586225212464586</v>
      </c>
      <c r="AP227" s="118">
        <v>0.6841026410564226</v>
      </c>
      <c r="AQ227" s="118">
        <v>0.69603144835545294</v>
      </c>
      <c r="AR227" s="118">
        <v>0.67041001977587344</v>
      </c>
      <c r="AS227" s="118">
        <v>0.56659169177787339</v>
      </c>
      <c r="AT227" s="118">
        <v>0.5529684106614019</v>
      </c>
      <c r="AU227" s="118">
        <v>0.581831421446384</v>
      </c>
      <c r="AV227" s="118">
        <v>0.70329746615758415</v>
      </c>
      <c r="AW227" s="118">
        <v>0.75713253612356757</v>
      </c>
      <c r="AX227" s="118">
        <v>0.75878000248725275</v>
      </c>
      <c r="AY227" s="118">
        <v>0.76492660895747078</v>
      </c>
      <c r="AZ227" s="118">
        <v>0.86379175094706151</v>
      </c>
      <c r="BA227" s="118">
        <v>0.93214863778359358</v>
      </c>
      <c r="BB227" s="118">
        <v>0.90028742028281195</v>
      </c>
      <c r="BC227" s="118">
        <v>0.84571708460000172</v>
      </c>
      <c r="BD227" s="118">
        <v>0.86853831916342583</v>
      </c>
      <c r="BE227" s="118">
        <v>0.77960077257304705</v>
      </c>
      <c r="BF227" s="118">
        <v>0.7841301871792179</v>
      </c>
      <c r="BG227" s="118">
        <v>0.78546014671607578</v>
      </c>
      <c r="BH227" s="118">
        <v>0.66049080476328093</v>
      </c>
      <c r="BI227" s="118">
        <v>0.63880042783891211</v>
      </c>
      <c r="BJ227" s="118">
        <v>0.64408659308353056</v>
      </c>
      <c r="BK227" s="118">
        <v>0.67032395121882304</v>
      </c>
      <c r="BL227" s="118">
        <v>0.61812456743529309</v>
      </c>
      <c r="BM227" s="118">
        <v>0.62500856862101339</v>
      </c>
      <c r="BN227" s="122">
        <v>0.66610396701161723</v>
      </c>
      <c r="BO227" s="122">
        <v>0.58877528930934087</v>
      </c>
      <c r="BP227" s="73" t="str">
        <f>_xlfn.XLOOKUP(B227,Countries_WB!$C$2:$C$219,Countries_WB!$D$2:$D$219,"No Data",0)</f>
        <v>Europe &amp; Central Asia</v>
      </c>
      <c r="BQ227" s="73" t="str">
        <f>_xlfn.XLOOKUP(B227,Countries_WB!$C$2:$C$219,Countries_WB!$E$2:$E$219,"No Data",0)</f>
        <v>High income</v>
      </c>
    </row>
    <row r="228" spans="1:69" x14ac:dyDescent="0.2">
      <c r="A228" s="118" t="s">
        <v>449</v>
      </c>
      <c r="B228" s="118" t="s">
        <v>448</v>
      </c>
      <c r="C228" s="118" t="s">
        <v>2382</v>
      </c>
      <c r="D228" s="118" t="s">
        <v>2383</v>
      </c>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v>1.4978009055889705</v>
      </c>
      <c r="AJ228" s="118">
        <v>1.5349101281521287</v>
      </c>
      <c r="AK228" s="118">
        <v>1.5741771695456575</v>
      </c>
      <c r="AL228" s="118">
        <v>1.1760333530333786</v>
      </c>
      <c r="AM228" s="118">
        <v>1.1915632452047693</v>
      </c>
      <c r="AN228" s="118">
        <v>1.3105430866499377</v>
      </c>
      <c r="AO228" s="118">
        <v>1.378742171189979</v>
      </c>
      <c r="AP228" s="118">
        <v>1.2219936082987333</v>
      </c>
      <c r="AQ228" s="118">
        <v>1.1818606523352493</v>
      </c>
      <c r="AR228" s="118">
        <v>1.1262950232378002</v>
      </c>
      <c r="AS228" s="118">
        <v>1.0000311060662286</v>
      </c>
      <c r="AT228" s="118">
        <v>0.9102844391089252</v>
      </c>
      <c r="AU228" s="118">
        <v>0.96678220414702531</v>
      </c>
      <c r="AV228" s="118">
        <v>1.1730338968378617</v>
      </c>
      <c r="AW228" s="118">
        <v>1.2647130863122371</v>
      </c>
      <c r="AX228" s="118">
        <v>1.2684404062571089</v>
      </c>
      <c r="AY228" s="118">
        <v>1.234996340570871</v>
      </c>
      <c r="AZ228" s="118">
        <v>1.3126272415221636</v>
      </c>
      <c r="BA228" s="118">
        <v>1.3319455022682101</v>
      </c>
      <c r="BB228" s="118">
        <v>1.1655189579032637</v>
      </c>
      <c r="BC228" s="118">
        <v>1.2521753366765211</v>
      </c>
      <c r="BD228" s="118">
        <v>1.3619747410633032</v>
      </c>
      <c r="BE228" s="118">
        <v>1.277453545926523</v>
      </c>
      <c r="BF228" s="118">
        <v>1.319883082082794</v>
      </c>
      <c r="BG228" s="118">
        <v>1.272030970216965</v>
      </c>
      <c r="BH228" s="118">
        <v>1.0497391918776577</v>
      </c>
      <c r="BI228" s="118">
        <v>1.0304361816127279</v>
      </c>
      <c r="BJ228" s="118">
        <v>1.0354884905230555</v>
      </c>
      <c r="BK228" s="118">
        <v>1.0199438942799663</v>
      </c>
      <c r="BL228" s="118">
        <v>0.92084166555139768</v>
      </c>
      <c r="BM228" s="118">
        <v>0.94117178622900688</v>
      </c>
      <c r="BN228" s="122">
        <v>1.0169043498087065</v>
      </c>
      <c r="BO228" s="122">
        <v>0.8651998808267326</v>
      </c>
      <c r="BP228" s="73" t="str">
        <f>_xlfn.XLOOKUP(B228,Countries_WB!$C$2:$C$219,Countries_WB!$D$2:$D$219,"No Data",0)</f>
        <v>Europe &amp; Central Asia</v>
      </c>
      <c r="BQ228" s="73" t="str">
        <f>_xlfn.XLOOKUP(B228,Countries_WB!$C$2:$C$219,Countries_WB!$E$2:$E$219,"No Data",0)</f>
        <v>High income</v>
      </c>
    </row>
    <row r="229" spans="1:69" x14ac:dyDescent="0.2">
      <c r="A229" s="118" t="s">
        <v>451</v>
      </c>
      <c r="B229" s="118" t="s">
        <v>450</v>
      </c>
      <c r="C229" s="118" t="s">
        <v>2382</v>
      </c>
      <c r="D229" s="118" t="s">
        <v>2383</v>
      </c>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v>0.38563734115159193</v>
      </c>
      <c r="AJ229" s="118">
        <v>0.3801977887509248</v>
      </c>
      <c r="AK229" s="118">
        <v>0.40017199160333361</v>
      </c>
      <c r="AL229" s="118">
        <v>0.40050380872896629</v>
      </c>
      <c r="AM229" s="118">
        <v>0.40046014958956555</v>
      </c>
      <c r="AN229" s="118">
        <v>0.44791686725381397</v>
      </c>
      <c r="AO229" s="118">
        <v>0.39959234891684531</v>
      </c>
      <c r="AP229" s="118">
        <v>0.40808986120918533</v>
      </c>
      <c r="AQ229" s="118">
        <v>0.36127602999168457</v>
      </c>
      <c r="AR229" s="118">
        <v>0.33967586354860574</v>
      </c>
      <c r="AS229" s="118">
        <v>0.36651440454365153</v>
      </c>
      <c r="AT229" s="118">
        <v>0.31477770075212508</v>
      </c>
      <c r="AU229" s="118">
        <v>0.27571558748275526</v>
      </c>
      <c r="AV229" s="118">
        <v>0.39937310866757642</v>
      </c>
      <c r="AW229" s="118">
        <v>0.47310629642137747</v>
      </c>
      <c r="AX229" s="118">
        <v>0.49650639811617048</v>
      </c>
      <c r="AY229" s="118">
        <v>0.47060367256013208</v>
      </c>
      <c r="AZ229" s="118">
        <v>0.46249511001140892</v>
      </c>
      <c r="BA229" s="118">
        <v>0.42735162919173714</v>
      </c>
      <c r="BB229" s="118">
        <v>0.45442956047461819</v>
      </c>
      <c r="BC229" s="118">
        <v>0.53633280254037519</v>
      </c>
      <c r="BD229" s="118">
        <v>0.5580586954919825</v>
      </c>
      <c r="BE229" s="118">
        <v>0.54770297789883016</v>
      </c>
      <c r="BF229" s="118">
        <v>0.48575754192247456</v>
      </c>
      <c r="BG229" s="118">
        <v>0.45908624118337854</v>
      </c>
      <c r="BH229" s="118">
        <v>0.41760419898239171</v>
      </c>
      <c r="BI229" s="118">
        <v>0.39347474202575239</v>
      </c>
      <c r="BJ229" s="118">
        <v>0.46555682244743651</v>
      </c>
      <c r="BK229" s="118">
        <v>0.47064639711254902</v>
      </c>
      <c r="BL229" s="118">
        <v>0.43089824383318914</v>
      </c>
      <c r="BM229" s="118">
        <v>0.38526408246988514</v>
      </c>
      <c r="BN229" s="122">
        <v>0.40577011097023863</v>
      </c>
      <c r="BO229" s="122">
        <v>0.37262216505616358</v>
      </c>
      <c r="BP229" s="73" t="str">
        <f>_xlfn.XLOOKUP(B229,Countries_WB!$C$2:$C$219,Countries_WB!$D$2:$D$219,"No Data",0)</f>
        <v>Sub-Saharan Africa</v>
      </c>
      <c r="BQ229" s="73" t="str">
        <f>_xlfn.XLOOKUP(B229,Countries_WB!$C$2:$C$219,Countries_WB!$E$2:$E$219,"No Data",0)</f>
        <v>Lower middle income</v>
      </c>
    </row>
    <row r="230" spans="1:69" x14ac:dyDescent="0.2">
      <c r="A230" s="118" t="s">
        <v>453</v>
      </c>
      <c r="B230" s="118" t="s">
        <v>452</v>
      </c>
      <c r="C230" s="118" t="s">
        <v>2382</v>
      </c>
      <c r="D230" s="118" t="s">
        <v>2383</v>
      </c>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v>0.75192871040472065</v>
      </c>
      <c r="BE230" s="118">
        <v>0.86562293867825135</v>
      </c>
      <c r="BF230" s="118">
        <v>0.86035541981958097</v>
      </c>
      <c r="BG230" s="118">
        <v>0.85035755647627376</v>
      </c>
      <c r="BH230" s="118">
        <v>0.84463078216467602</v>
      </c>
      <c r="BI230" s="118">
        <v>0.82701164916906711</v>
      </c>
      <c r="BJ230" s="118">
        <v>0.77462049835887148</v>
      </c>
      <c r="BK230" s="118">
        <v>0.75570187887467588</v>
      </c>
      <c r="BL230" s="118">
        <v>0.7480205307954636</v>
      </c>
      <c r="BM230" s="118">
        <v>0.7480852516651787</v>
      </c>
      <c r="BN230" s="122">
        <v>0.74916562745593296</v>
      </c>
      <c r="BO230" s="122">
        <v>0.72411042539659209</v>
      </c>
      <c r="BP230" s="73" t="str">
        <f>_xlfn.XLOOKUP(B230,Countries_WB!$C$2:$C$219,Countries_WB!$D$2:$D$219,"No Data",0)</f>
        <v>Latin America &amp; Caribbean</v>
      </c>
      <c r="BQ230" s="73" t="str">
        <f>_xlfn.XLOOKUP(B230,Countries_WB!$C$2:$C$219,Countries_WB!$E$2:$E$219,"No Data",0)</f>
        <v>High income</v>
      </c>
    </row>
    <row r="231" spans="1:69" x14ac:dyDescent="0.2">
      <c r="A231" s="118" t="s">
        <v>455</v>
      </c>
      <c r="B231" s="118" t="s">
        <v>454</v>
      </c>
      <c r="C231" s="118" t="s">
        <v>2382</v>
      </c>
      <c r="D231" s="118" t="s">
        <v>2383</v>
      </c>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v>0.62991182567969795</v>
      </c>
      <c r="AJ231" s="118">
        <v>0.60222783307648375</v>
      </c>
      <c r="AK231" s="118">
        <v>0.63644001571999065</v>
      </c>
      <c r="AL231" s="118">
        <v>0.63315894651299909</v>
      </c>
      <c r="AM231" s="118">
        <v>0.65221264683857161</v>
      </c>
      <c r="AN231" s="118">
        <v>0.66418494985594623</v>
      </c>
      <c r="AO231" s="118">
        <v>0.58694664974034083</v>
      </c>
      <c r="AP231" s="118">
        <v>0.57550756588427332</v>
      </c>
      <c r="AQ231" s="118">
        <v>0.60020357420344339</v>
      </c>
      <c r="AR231" s="118">
        <v>0.5949450976096341</v>
      </c>
      <c r="AS231" s="118">
        <v>0.55076853445336282</v>
      </c>
      <c r="AT231" s="118">
        <v>0.5577657488725134</v>
      </c>
      <c r="AU231" s="118">
        <v>0.60825066430950692</v>
      </c>
      <c r="AV231" s="118">
        <v>0.64123110763744706</v>
      </c>
      <c r="AW231" s="118">
        <v>0.7644958311176272</v>
      </c>
      <c r="AX231" s="118">
        <v>0.74465120225399639</v>
      </c>
      <c r="AY231" s="118">
        <v>0.73016680722026339</v>
      </c>
      <c r="AZ231" s="118">
        <v>0.6504977596266337</v>
      </c>
      <c r="BA231" s="118">
        <v>0.59663069328082297</v>
      </c>
      <c r="BB231" s="118">
        <v>0.5281401055584698</v>
      </c>
      <c r="BC231" s="118">
        <v>0.5761507622839307</v>
      </c>
      <c r="BD231" s="118">
        <v>0.55600093404534534</v>
      </c>
      <c r="BE231" s="118">
        <v>0.55638297804565751</v>
      </c>
      <c r="BF231" s="118">
        <v>0.6600500794490699</v>
      </c>
      <c r="BG231" s="118">
        <v>0.61533336108324188</v>
      </c>
      <c r="BH231" s="118">
        <v>0.61267272746248469</v>
      </c>
      <c r="BI231" s="118">
        <v>0.58677556573155187</v>
      </c>
      <c r="BJ231" s="118">
        <v>0.58387797843596712</v>
      </c>
      <c r="BK231" s="118">
        <v>0.57073607747683086</v>
      </c>
      <c r="BL231" s="118">
        <v>0.55380745886711413</v>
      </c>
      <c r="BM231" s="118">
        <v>0.42623026958520865</v>
      </c>
      <c r="BN231" s="122">
        <v>0.42063554703193401</v>
      </c>
      <c r="BO231" s="122">
        <v>0.44506813814806856</v>
      </c>
      <c r="BP231" s="73" t="str">
        <f>_xlfn.XLOOKUP(B231,Countries_WB!$C$2:$C$219,Countries_WB!$D$2:$D$219,"No Data",0)</f>
        <v>Sub-Saharan Africa</v>
      </c>
      <c r="BQ231" s="73" t="str">
        <f>_xlfn.XLOOKUP(B231,Countries_WB!$C$2:$C$219,Countries_WB!$E$2:$E$219,"No Data",0)</f>
        <v>High income</v>
      </c>
    </row>
    <row r="232" spans="1:69" x14ac:dyDescent="0.2">
      <c r="A232" s="118" t="s">
        <v>457</v>
      </c>
      <c r="B232" s="118" t="s">
        <v>456</v>
      </c>
      <c r="C232" s="118" t="s">
        <v>2382</v>
      </c>
      <c r="D232" s="118" t="s">
        <v>2383</v>
      </c>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22"/>
      <c r="BO232" s="124">
        <f>BN232</f>
        <v>0</v>
      </c>
      <c r="BP232" s="73" t="str">
        <f>_xlfn.XLOOKUP(B232,Countries_WB!$C$2:$C$219,Countries_WB!$D$2:$D$219,"No Data",0)</f>
        <v>Middle East &amp; North Africa</v>
      </c>
      <c r="BQ232" s="73" t="str">
        <f>_xlfn.XLOOKUP(B232,Countries_WB!$C$2:$C$219,Countries_WB!$E$2:$E$219,"No Data",0)</f>
        <v>Low income</v>
      </c>
    </row>
    <row r="233" spans="1:69" x14ac:dyDescent="0.2">
      <c r="A233" s="118" t="s">
        <v>459</v>
      </c>
      <c r="B233" s="118" t="s">
        <v>458</v>
      </c>
      <c r="C233" s="118" t="s">
        <v>2382</v>
      </c>
      <c r="D233" s="118" t="s">
        <v>2383</v>
      </c>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c r="BA233" s="118"/>
      <c r="BB233" s="118"/>
      <c r="BC233" s="118"/>
      <c r="BD233" s="118">
        <v>1.02840805053711</v>
      </c>
      <c r="BE233" s="118">
        <v>1.1017311811447099</v>
      </c>
      <c r="BF233" s="118">
        <v>1.0793150663375899</v>
      </c>
      <c r="BG233" s="118">
        <v>1.0793718099594101</v>
      </c>
      <c r="BH233" s="118">
        <v>1.08652007579803</v>
      </c>
      <c r="BI233" s="118">
        <v>1.0716539621353101</v>
      </c>
      <c r="BJ233" s="118">
        <v>1.01790571212769</v>
      </c>
      <c r="BK233" s="118">
        <v>1.0248021974966699</v>
      </c>
      <c r="BL233" s="118">
        <v>1.0281787537092899</v>
      </c>
      <c r="BM233" s="118">
        <v>1.0703521136745899</v>
      </c>
      <c r="BN233" s="122">
        <v>1.0619211780842499</v>
      </c>
      <c r="BO233" s="122">
        <v>1.0182284540267701</v>
      </c>
      <c r="BP233" s="73" t="str">
        <f>_xlfn.XLOOKUP(B233,Countries_WB!$C$2:$C$219,Countries_WB!$D$2:$D$219,"No Data",0)</f>
        <v>Latin America &amp; Caribbean</v>
      </c>
      <c r="BQ233" s="73" t="str">
        <f>_xlfn.XLOOKUP(B233,Countries_WB!$C$2:$C$219,Countries_WB!$E$2:$E$219,"No Data",0)</f>
        <v>High income</v>
      </c>
    </row>
    <row r="234" spans="1:69" x14ac:dyDescent="0.2">
      <c r="A234" s="118" t="s">
        <v>461</v>
      </c>
      <c r="B234" s="118" t="s">
        <v>460</v>
      </c>
      <c r="C234" s="118" t="s">
        <v>2382</v>
      </c>
      <c r="D234" s="118" t="s">
        <v>2383</v>
      </c>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v>0.43529621713788785</v>
      </c>
      <c r="AJ234" s="118">
        <v>0.41885696277087281</v>
      </c>
      <c r="AK234" s="118">
        <v>0.38013543556790791</v>
      </c>
      <c r="AL234" s="118">
        <v>0.34254823245442823</v>
      </c>
      <c r="AM234" s="118">
        <v>0.24553647935776107</v>
      </c>
      <c r="AN234" s="118">
        <v>0.29113069626787125</v>
      </c>
      <c r="AO234" s="118">
        <v>0.31092862041414798</v>
      </c>
      <c r="AP234" s="118">
        <v>0.27802509617312077</v>
      </c>
      <c r="AQ234" s="118">
        <v>0.29036151007848565</v>
      </c>
      <c r="AR234" s="118">
        <v>0.25357651450350988</v>
      </c>
      <c r="AS234" s="118">
        <v>0.22633356969774784</v>
      </c>
      <c r="AT234" s="118">
        <v>0.24425586423666004</v>
      </c>
      <c r="AU234" s="118">
        <v>0.25876354282410707</v>
      </c>
      <c r="AV234" s="118">
        <v>0.30379953981914209</v>
      </c>
      <c r="AW234" s="118">
        <v>0.35701537550253915</v>
      </c>
      <c r="AX234" s="118">
        <v>0.42584587890315734</v>
      </c>
      <c r="AY234" s="118">
        <v>0.45854791575833592</v>
      </c>
      <c r="AZ234" s="118">
        <v>0.50342320550552599</v>
      </c>
      <c r="BA234" s="118">
        <v>0.57593838985079815</v>
      </c>
      <c r="BB234" s="118">
        <v>0.49083306113848418</v>
      </c>
      <c r="BC234" s="118">
        <v>0.49045090993667384</v>
      </c>
      <c r="BD234" s="118">
        <v>0.54776036023640728</v>
      </c>
      <c r="BE234" s="118">
        <v>0.55890700866199028</v>
      </c>
      <c r="BF234" s="118">
        <v>0.62445827707686818</v>
      </c>
      <c r="BG234" s="118">
        <v>0.60836789683393255</v>
      </c>
      <c r="BH234" s="118">
        <v>0.42637044592527668</v>
      </c>
      <c r="BI234" s="118">
        <v>0.41660829466297244</v>
      </c>
      <c r="BJ234" s="118">
        <v>0.41961894274578398</v>
      </c>
      <c r="BK234" s="118">
        <v>0.44984729619798924</v>
      </c>
      <c r="BL234" s="118">
        <v>0.43090699694030327</v>
      </c>
      <c r="BM234" s="118">
        <v>0.40936764978568063</v>
      </c>
      <c r="BN234" s="122">
        <v>0.43591977819935573</v>
      </c>
      <c r="BO234" s="122">
        <v>0.42959061192889569</v>
      </c>
      <c r="BP234" s="73" t="str">
        <f>_xlfn.XLOOKUP(B234,Countries_WB!$C$2:$C$219,Countries_WB!$D$2:$D$219,"No Data",0)</f>
        <v>Sub-Saharan Africa</v>
      </c>
      <c r="BQ234" s="73" t="str">
        <f>_xlfn.XLOOKUP(B234,Countries_WB!$C$2:$C$219,Countries_WB!$E$2:$E$219,"No Data",0)</f>
        <v>Low income</v>
      </c>
    </row>
    <row r="235" spans="1:69" x14ac:dyDescent="0.2">
      <c r="A235" s="118" t="s">
        <v>610</v>
      </c>
      <c r="B235" s="118" t="s">
        <v>462</v>
      </c>
      <c r="C235" s="118" t="s">
        <v>2382</v>
      </c>
      <c r="D235" s="118" t="s">
        <v>2383</v>
      </c>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c r="BA235" s="118"/>
      <c r="BB235" s="118"/>
      <c r="BC235" s="118"/>
      <c r="BD235" s="118"/>
      <c r="BE235" s="118"/>
      <c r="BF235" s="118"/>
      <c r="BG235" s="118"/>
      <c r="BH235" s="118"/>
      <c r="BI235" s="118"/>
      <c r="BJ235" s="118"/>
      <c r="BK235" s="118"/>
      <c r="BL235" s="118"/>
      <c r="BM235" s="118"/>
      <c r="BN235" s="122"/>
      <c r="BO235" s="124">
        <f t="shared" ref="BO235:BO236" si="12">BN235</f>
        <v>0</v>
      </c>
      <c r="BP235" s="73" t="str">
        <f>_xlfn.XLOOKUP(B235,Countries_WB!$C$2:$C$219,Countries_WB!$D$2:$D$219,"No Data",0)</f>
        <v>No Data</v>
      </c>
      <c r="BQ235" s="73" t="str">
        <f>_xlfn.XLOOKUP(B235,Countries_WB!$C$2:$C$219,Countries_WB!$E$2:$E$219,"No Data",0)</f>
        <v>No Data</v>
      </c>
    </row>
    <row r="236" spans="1:69" x14ac:dyDescent="0.2">
      <c r="A236" s="118" t="s">
        <v>611</v>
      </c>
      <c r="B236" s="118" t="s">
        <v>464</v>
      </c>
      <c r="C236" s="118" t="s">
        <v>2382</v>
      </c>
      <c r="D236" s="118" t="s">
        <v>2383</v>
      </c>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c r="BA236" s="118"/>
      <c r="BB236" s="118"/>
      <c r="BC236" s="118"/>
      <c r="BD236" s="118"/>
      <c r="BE236" s="118"/>
      <c r="BF236" s="118"/>
      <c r="BG236" s="118"/>
      <c r="BH236" s="118"/>
      <c r="BI236" s="118"/>
      <c r="BJ236" s="118"/>
      <c r="BK236" s="118"/>
      <c r="BL236" s="118"/>
      <c r="BM236" s="118"/>
      <c r="BN236" s="122"/>
      <c r="BO236" s="124">
        <f t="shared" si="12"/>
        <v>0</v>
      </c>
      <c r="BP236" s="73" t="str">
        <f>_xlfn.XLOOKUP(B236,Countries_WB!$C$2:$C$219,Countries_WB!$D$2:$D$219,"No Data",0)</f>
        <v>No Data</v>
      </c>
      <c r="BQ236" s="73" t="str">
        <f>_xlfn.XLOOKUP(B236,Countries_WB!$C$2:$C$219,Countries_WB!$E$2:$E$219,"No Data",0)</f>
        <v>No Data</v>
      </c>
    </row>
    <row r="237" spans="1:69" x14ac:dyDescent="0.2">
      <c r="A237" s="118" t="s">
        <v>467</v>
      </c>
      <c r="B237" s="118" t="s">
        <v>466</v>
      </c>
      <c r="C237" s="118" t="s">
        <v>2382</v>
      </c>
      <c r="D237" s="118" t="s">
        <v>2383</v>
      </c>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v>0.36685460839073764</v>
      </c>
      <c r="AJ237" s="118">
        <v>0.3516219603666329</v>
      </c>
      <c r="AK237" s="118">
        <v>0.37829795077045852</v>
      </c>
      <c r="AL237" s="118">
        <v>0.31711911416683913</v>
      </c>
      <c r="AM237" s="118">
        <v>0.21511170343616653</v>
      </c>
      <c r="AN237" s="118">
        <v>0.26033180986101923</v>
      </c>
      <c r="AO237" s="118">
        <v>0.26289225112912473</v>
      </c>
      <c r="AP237" s="118">
        <v>0.23111563920564263</v>
      </c>
      <c r="AQ237" s="118">
        <v>0.24771800689799942</v>
      </c>
      <c r="AR237" s="118">
        <v>0.23675735135728029</v>
      </c>
      <c r="AS237" s="118">
        <v>0.2207932200868056</v>
      </c>
      <c r="AT237" s="118">
        <v>0.21280787853724983</v>
      </c>
      <c r="AU237" s="118">
        <v>0.2323500556867456</v>
      </c>
      <c r="AV237" s="118">
        <v>0.26468777625662371</v>
      </c>
      <c r="AW237" s="118">
        <v>0.27805169666330837</v>
      </c>
      <c r="AX237" s="118">
        <v>0.28548270033827422</v>
      </c>
      <c r="AY237" s="118">
        <v>0.27807740403602527</v>
      </c>
      <c r="AZ237" s="118">
        <v>0.43806771244169851</v>
      </c>
      <c r="BA237" s="118">
        <v>0.50313098171529091</v>
      </c>
      <c r="BB237" s="118">
        <v>0.48888143381044902</v>
      </c>
      <c r="BC237" s="118">
        <v>0.45872673466888547</v>
      </c>
      <c r="BD237" s="118">
        <v>0.4851472383548594</v>
      </c>
      <c r="BE237" s="118">
        <v>0.46596081276307649</v>
      </c>
      <c r="BF237" s="118">
        <v>0.48724730427407043</v>
      </c>
      <c r="BG237" s="118">
        <v>0.48249299163608361</v>
      </c>
      <c r="BH237" s="118">
        <v>0.40857133808102697</v>
      </c>
      <c r="BI237" s="118">
        <v>0.41098679992620057</v>
      </c>
      <c r="BJ237" s="118">
        <v>0.41284584302837607</v>
      </c>
      <c r="BK237" s="118">
        <v>0.42336069672148846</v>
      </c>
      <c r="BL237" s="118">
        <v>0.39432454469797273</v>
      </c>
      <c r="BM237" s="118">
        <v>0.40788930198363144</v>
      </c>
      <c r="BN237" s="122">
        <v>0.41537041712099881</v>
      </c>
      <c r="BO237" s="122">
        <v>0.36231378811504689</v>
      </c>
      <c r="BP237" s="73" t="str">
        <f>_xlfn.XLOOKUP(B237,Countries_WB!$C$2:$C$219,Countries_WB!$D$2:$D$219,"No Data",0)</f>
        <v>Sub-Saharan Africa</v>
      </c>
      <c r="BQ237" s="73" t="str">
        <f>_xlfn.XLOOKUP(B237,Countries_WB!$C$2:$C$219,Countries_WB!$E$2:$E$219,"No Data",0)</f>
        <v>Low income</v>
      </c>
    </row>
    <row r="238" spans="1:69" x14ac:dyDescent="0.2">
      <c r="A238" s="118" t="s">
        <v>469</v>
      </c>
      <c r="B238" s="118" t="s">
        <v>468</v>
      </c>
      <c r="C238" s="118" t="s">
        <v>2382</v>
      </c>
      <c r="D238" s="118" t="s">
        <v>2383</v>
      </c>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v>0.35035336053576632</v>
      </c>
      <c r="AJ238" s="118">
        <v>0.35933175468727013</v>
      </c>
      <c r="AK238" s="118">
        <v>0.36878762696395984</v>
      </c>
      <c r="AL238" s="118">
        <v>0.38485095738108377</v>
      </c>
      <c r="AM238" s="118">
        <v>0.39707243157006261</v>
      </c>
      <c r="AN238" s="118">
        <v>0.41511712868763601</v>
      </c>
      <c r="AO238" s="118">
        <v>0.41720079163730606</v>
      </c>
      <c r="AP238" s="118">
        <v>0.34603889985317399</v>
      </c>
      <c r="AQ238" s="118">
        <v>0.28041804070028647</v>
      </c>
      <c r="AR238" s="118">
        <v>0.29465620185131264</v>
      </c>
      <c r="AS238" s="118">
        <v>0.2752360179561063</v>
      </c>
      <c r="AT238" s="118">
        <v>0.24765985129645593</v>
      </c>
      <c r="AU238" s="118">
        <v>0.25647744142366763</v>
      </c>
      <c r="AV238" s="118">
        <v>0.2660577440892874</v>
      </c>
      <c r="AW238" s="118">
        <v>0.27677140199723216</v>
      </c>
      <c r="AX238" s="118">
        <v>0.28203575303901307</v>
      </c>
      <c r="AY238" s="118">
        <v>0.30530725612577886</v>
      </c>
      <c r="AZ238" s="118">
        <v>0.33431178295746233</v>
      </c>
      <c r="BA238" s="118">
        <v>0.35733338248507407</v>
      </c>
      <c r="BB238" s="118">
        <v>0.34565879768719521</v>
      </c>
      <c r="BC238" s="118">
        <v>0.38466388074467023</v>
      </c>
      <c r="BD238" s="118">
        <v>0.40624773588653684</v>
      </c>
      <c r="BE238" s="118">
        <v>0.39409539460513127</v>
      </c>
      <c r="BF238" s="118">
        <v>0.40033761245545174</v>
      </c>
      <c r="BG238" s="118">
        <v>0.38448297119069857</v>
      </c>
      <c r="BH238" s="118">
        <v>0.3691008237879389</v>
      </c>
      <c r="BI238" s="118">
        <v>0.36069078396040755</v>
      </c>
      <c r="BJ238" s="118">
        <v>0.37845573365398233</v>
      </c>
      <c r="BK238" s="118">
        <v>0.39375648125629947</v>
      </c>
      <c r="BL238" s="118">
        <v>0.40663157446631798</v>
      </c>
      <c r="BM238" s="118">
        <v>0.39313233470989173</v>
      </c>
      <c r="BN238" s="122">
        <v>0.37448363785348471</v>
      </c>
      <c r="BO238" s="122">
        <v>0.33415137878160317</v>
      </c>
      <c r="BP238" s="73" t="str">
        <f>_xlfn.XLOOKUP(B238,Countries_WB!$C$2:$C$219,Countries_WB!$D$2:$D$219,"No Data",0)</f>
        <v>East Asia &amp; Pacific</v>
      </c>
      <c r="BQ238" s="73" t="str">
        <f>_xlfn.XLOOKUP(B238,Countries_WB!$C$2:$C$219,Countries_WB!$E$2:$E$219,"No Data",0)</f>
        <v>Upper middle income</v>
      </c>
    </row>
    <row r="239" spans="1:69" x14ac:dyDescent="0.2">
      <c r="A239" s="118" t="s">
        <v>471</v>
      </c>
      <c r="B239" s="118" t="s">
        <v>470</v>
      </c>
      <c r="C239" s="118" t="s">
        <v>2382</v>
      </c>
      <c r="D239" s="118" t="s">
        <v>2383</v>
      </c>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v>0.18859063625441849</v>
      </c>
      <c r="AJ239" s="118">
        <v>0.18943233754684241</v>
      </c>
      <c r="AK239" s="118">
        <v>0.19634608052928079</v>
      </c>
      <c r="AL239" s="118">
        <v>0.19787575621696479</v>
      </c>
      <c r="AM239" s="118">
        <v>0.22753517981700286</v>
      </c>
      <c r="AN239" s="118">
        <v>0.20589746454091942</v>
      </c>
      <c r="AO239" s="118">
        <v>0.20569555505832723</v>
      </c>
      <c r="AP239" s="118">
        <v>0.17559329000913024</v>
      </c>
      <c r="AQ239" s="118">
        <v>0.23621184033169934</v>
      </c>
      <c r="AR239" s="118">
        <v>0.18487680644883195</v>
      </c>
      <c r="AS239" s="118">
        <v>0.13216740245895678</v>
      </c>
      <c r="AT239" s="118">
        <v>0.14814133827977077</v>
      </c>
      <c r="AU239" s="118">
        <v>0.148743878113028</v>
      </c>
      <c r="AV239" s="118">
        <v>0.16737643130618302</v>
      </c>
      <c r="AW239" s="118">
        <v>0.19726919522952074</v>
      </c>
      <c r="AX239" s="118">
        <v>0.19965261963166528</v>
      </c>
      <c r="AY239" s="118">
        <v>0.22154324002049114</v>
      </c>
      <c r="AZ239" s="118">
        <v>0.26298246536967018</v>
      </c>
      <c r="BA239" s="118">
        <v>0.33183824758318431</v>
      </c>
      <c r="BB239" s="118">
        <v>0.30616839129838869</v>
      </c>
      <c r="BC239" s="118">
        <v>0.3218765882630234</v>
      </c>
      <c r="BD239" s="118">
        <v>0.33941822312963199</v>
      </c>
      <c r="BE239" s="118">
        <v>0.35242518755736008</v>
      </c>
      <c r="BF239" s="118">
        <v>0.34619637278931548</v>
      </c>
      <c r="BG239" s="118">
        <v>0.33428609953216165</v>
      </c>
      <c r="BH239" s="118">
        <v>0.31056180631846192</v>
      </c>
      <c r="BI239" s="118">
        <v>0.25911146817634856</v>
      </c>
      <c r="BJ239" s="118">
        <v>0.26089327196678541</v>
      </c>
      <c r="BK239" s="118">
        <v>0.2439556003038745</v>
      </c>
      <c r="BL239" s="118">
        <v>0.23854143530191654</v>
      </c>
      <c r="BM239" s="118">
        <v>0.22101125192492524</v>
      </c>
      <c r="BN239" s="122">
        <v>0.2124415122934746</v>
      </c>
      <c r="BO239" s="122">
        <v>0.21572431160828751</v>
      </c>
      <c r="BP239" s="73" t="str">
        <f>_xlfn.XLOOKUP(B239,Countries_WB!$C$2:$C$219,Countries_WB!$D$2:$D$219,"No Data",0)</f>
        <v>Europe &amp; Central Asia</v>
      </c>
      <c r="BQ239" s="73" t="str">
        <f>_xlfn.XLOOKUP(B239,Countries_WB!$C$2:$C$219,Countries_WB!$E$2:$E$219,"No Data",0)</f>
        <v>Lower middle income</v>
      </c>
    </row>
    <row r="240" spans="1:69" x14ac:dyDescent="0.2">
      <c r="A240" s="118" t="s">
        <v>473</v>
      </c>
      <c r="B240" s="118" t="s">
        <v>472</v>
      </c>
      <c r="C240" s="118" t="s">
        <v>2382</v>
      </c>
      <c r="D240" s="118" t="s">
        <v>2383</v>
      </c>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v>0.252031784583643</v>
      </c>
      <c r="AJ240" s="118">
        <v>0.24715005936114351</v>
      </c>
      <c r="AK240" s="118">
        <v>0.30930333045591002</v>
      </c>
      <c r="AL240" s="118">
        <v>0.29590451976280951</v>
      </c>
      <c r="AM240" s="118">
        <v>0.28204029648989426</v>
      </c>
      <c r="AN240" s="118">
        <v>0.28853389542784724</v>
      </c>
      <c r="AO240" s="118">
        <v>0.29109571447052945</v>
      </c>
      <c r="AP240" s="118">
        <v>0.33270124851888105</v>
      </c>
      <c r="AQ240" s="118">
        <v>0.32666191485307877</v>
      </c>
      <c r="AR240" s="118">
        <v>0.26003903641094517</v>
      </c>
      <c r="AS240" s="118">
        <v>0.25413146631081562</v>
      </c>
      <c r="AT240" s="118">
        <v>0.2511458810926992</v>
      </c>
      <c r="AU240" s="118">
        <v>0.26957026868506251</v>
      </c>
      <c r="AV240" s="118">
        <v>0.30241979623170245</v>
      </c>
      <c r="AW240" s="118">
        <v>0.28748436300940117</v>
      </c>
      <c r="AX240" s="118">
        <v>0.29223904496560704</v>
      </c>
      <c r="AY240" s="118">
        <v>0.32395164565359164</v>
      </c>
      <c r="AZ240" s="118">
        <v>0.35000004602611345</v>
      </c>
      <c r="BA240" s="118">
        <v>0.45561032178768601</v>
      </c>
      <c r="BB240" s="118">
        <v>0.44755656703261404</v>
      </c>
      <c r="BC240" s="118">
        <v>0.45244022724344563</v>
      </c>
      <c r="BD240" s="118">
        <v>0.50021939548756134</v>
      </c>
      <c r="BE240" s="118">
        <v>0.55362670338743858</v>
      </c>
      <c r="BF240" s="118">
        <v>0.57337175661859296</v>
      </c>
      <c r="BG240" s="118">
        <v>0.59018950960132632</v>
      </c>
      <c r="BH240" s="118">
        <v>0.46986097713803715</v>
      </c>
      <c r="BI240" s="118">
        <v>0.4607961041041943</v>
      </c>
      <c r="BJ240" s="118">
        <v>0.46371561495156283</v>
      </c>
      <c r="BK240" s="118">
        <v>0.45831253391102283</v>
      </c>
      <c r="BL240" s="118">
        <v>0.46996833164195434</v>
      </c>
      <c r="BM240" s="118">
        <v>0.48645544761210285</v>
      </c>
      <c r="BN240" s="122">
        <v>0.48622674276245431</v>
      </c>
      <c r="BO240" s="122">
        <v>0.50502407420615436</v>
      </c>
      <c r="BP240" s="73" t="str">
        <f>_xlfn.XLOOKUP(B240,Countries_WB!$C$2:$C$219,Countries_WB!$D$2:$D$219,"No Data",0)</f>
        <v>Europe &amp; Central Asia</v>
      </c>
      <c r="BQ240" s="73" t="str">
        <f>_xlfn.XLOOKUP(B240,Countries_WB!$C$2:$C$219,Countries_WB!$E$2:$E$219,"No Data",0)</f>
        <v>Upper middle income</v>
      </c>
    </row>
    <row r="241" spans="1:69" x14ac:dyDescent="0.2">
      <c r="A241" s="118" t="s">
        <v>612</v>
      </c>
      <c r="B241" s="118" t="s">
        <v>474</v>
      </c>
      <c r="C241" s="118" t="s">
        <v>2382</v>
      </c>
      <c r="D241" s="118" t="s">
        <v>2383</v>
      </c>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c r="BA241" s="118"/>
      <c r="BB241" s="118"/>
      <c r="BC241" s="118"/>
      <c r="BD241" s="118"/>
      <c r="BE241" s="118"/>
      <c r="BF241" s="118"/>
      <c r="BG241" s="118"/>
      <c r="BH241" s="118"/>
      <c r="BI241" s="118"/>
      <c r="BJ241" s="118"/>
      <c r="BK241" s="118"/>
      <c r="BL241" s="118"/>
      <c r="BM241" s="118"/>
      <c r="BN241" s="122"/>
      <c r="BO241" s="124">
        <f>BN241</f>
        <v>0</v>
      </c>
      <c r="BP241" s="73" t="str">
        <f>_xlfn.XLOOKUP(B241,Countries_WB!$C$2:$C$219,Countries_WB!$D$2:$D$219,"No Data",0)</f>
        <v>No Data</v>
      </c>
      <c r="BQ241" s="73" t="str">
        <f>_xlfn.XLOOKUP(B241,Countries_WB!$C$2:$C$219,Countries_WB!$E$2:$E$219,"No Data",0)</f>
        <v>No Data</v>
      </c>
    </row>
    <row r="242" spans="1:69" x14ac:dyDescent="0.2">
      <c r="A242" s="118" t="s">
        <v>477</v>
      </c>
      <c r="B242" s="118" t="s">
        <v>476</v>
      </c>
      <c r="C242" s="118" t="s">
        <v>2382</v>
      </c>
      <c r="D242" s="118" t="s">
        <v>2383</v>
      </c>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v>0.33207142610540102</v>
      </c>
      <c r="AT242" s="118">
        <v>0.36318643534297101</v>
      </c>
      <c r="AU242" s="118">
        <v>0.37689554945598402</v>
      </c>
      <c r="AV242" s="118">
        <v>0.39473561243903199</v>
      </c>
      <c r="AW242" s="118">
        <v>0.34410975714880399</v>
      </c>
      <c r="AX242" s="118">
        <v>0.33977785957909001</v>
      </c>
      <c r="AY242" s="118">
        <v>0.33745417754004298</v>
      </c>
      <c r="AZ242" s="118">
        <v>0.35642930988292798</v>
      </c>
      <c r="BA242" s="118">
        <v>0.37510036961072601</v>
      </c>
      <c r="BB242" s="118">
        <v>0.37929028426885403</v>
      </c>
      <c r="BC242" s="118">
        <v>0.41587693430564898</v>
      </c>
      <c r="BD242" s="118">
        <v>0.45453202700875001</v>
      </c>
      <c r="BE242" s="118">
        <v>0.43664579446148899</v>
      </c>
      <c r="BF242" s="118">
        <v>0.48729369600391798</v>
      </c>
      <c r="BG242" s="118">
        <v>0.452933233030273</v>
      </c>
      <c r="BH242" s="118">
        <v>0.45757380041426898</v>
      </c>
      <c r="BI242" s="118">
        <v>0.43242795316652799</v>
      </c>
      <c r="BJ242" s="118">
        <v>0.408969540137466</v>
      </c>
      <c r="BK242" s="118">
        <v>0.394089625763687</v>
      </c>
      <c r="BL242" s="118">
        <v>0.40601431976758601</v>
      </c>
      <c r="BM242" s="118">
        <v>0.32402703451246001</v>
      </c>
      <c r="BN242" s="122">
        <v>0.49313499033367297</v>
      </c>
      <c r="BO242" s="122">
        <v>0.51301262084474597</v>
      </c>
      <c r="BP242" s="73" t="str">
        <f>_xlfn.XLOOKUP(B242,Countries_WB!$C$2:$C$219,Countries_WB!$D$2:$D$219,"No Data",0)</f>
        <v>East Asia &amp; Pacific</v>
      </c>
      <c r="BQ242" s="73" t="str">
        <f>_xlfn.XLOOKUP(B242,Countries_WB!$C$2:$C$219,Countries_WB!$E$2:$E$219,"No Data",0)</f>
        <v>Lower middle income</v>
      </c>
    </row>
    <row r="243" spans="1:69" x14ac:dyDescent="0.2">
      <c r="A243" s="118" t="s">
        <v>613</v>
      </c>
      <c r="B243" s="118" t="s">
        <v>478</v>
      </c>
      <c r="C243" s="118" t="s">
        <v>2382</v>
      </c>
      <c r="D243" s="118" t="s">
        <v>2383</v>
      </c>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c r="BA243" s="118"/>
      <c r="BB243" s="118"/>
      <c r="BC243" s="118"/>
      <c r="BD243" s="118"/>
      <c r="BE243" s="118"/>
      <c r="BF243" s="118"/>
      <c r="BG243" s="118"/>
      <c r="BH243" s="118"/>
      <c r="BI243" s="118"/>
      <c r="BJ243" s="118"/>
      <c r="BK243" s="118"/>
      <c r="BL243" s="118"/>
      <c r="BM243" s="118"/>
      <c r="BN243" s="122"/>
      <c r="BO243" s="124">
        <f t="shared" ref="BO243:BO246" si="13">BN243</f>
        <v>0</v>
      </c>
      <c r="BP243" s="73" t="str">
        <f>_xlfn.XLOOKUP(B243,Countries_WB!$C$2:$C$219,Countries_WB!$D$2:$D$219,"No Data",0)</f>
        <v>No Data</v>
      </c>
      <c r="BQ243" s="73" t="str">
        <f>_xlfn.XLOOKUP(B243,Countries_WB!$C$2:$C$219,Countries_WB!$E$2:$E$219,"No Data",0)</f>
        <v>No Data</v>
      </c>
    </row>
    <row r="244" spans="1:69" x14ac:dyDescent="0.2">
      <c r="A244" s="118" t="s">
        <v>481</v>
      </c>
      <c r="B244" s="118" t="s">
        <v>480</v>
      </c>
      <c r="C244" s="118" t="s">
        <v>2382</v>
      </c>
      <c r="D244" s="118" t="s">
        <v>2383</v>
      </c>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v>0.5433959386424394</v>
      </c>
      <c r="AJ244" s="118">
        <v>0.5749962747229963</v>
      </c>
      <c r="AK244" s="118">
        <v>0.58140860235925995</v>
      </c>
      <c r="AL244" s="118">
        <v>0.55316742794945306</v>
      </c>
      <c r="AM244" s="118">
        <v>0.72205302600046883</v>
      </c>
      <c r="AN244" s="118">
        <v>0.70191171000160368</v>
      </c>
      <c r="AO244" s="118">
        <v>0.71994844348105358</v>
      </c>
      <c r="AP244" s="118">
        <v>0.67680958531112856</v>
      </c>
      <c r="AQ244" s="118">
        <v>0.5818556632364551</v>
      </c>
      <c r="AR244" s="118">
        <v>0.5754954716039804</v>
      </c>
      <c r="AS244" s="118">
        <v>0.57365287535730081</v>
      </c>
      <c r="AT244" s="118">
        <v>0.47809776806666215</v>
      </c>
      <c r="AU244" s="118">
        <v>0.45307662204415511</v>
      </c>
      <c r="AV244" s="118">
        <v>0.48057813309234687</v>
      </c>
      <c r="AW244" s="118">
        <v>0.54694532135091456</v>
      </c>
      <c r="AX244" s="118">
        <v>0.6014375222402677</v>
      </c>
      <c r="AY244" s="118">
        <v>0.65221173986701242</v>
      </c>
      <c r="AZ244" s="118">
        <v>0.64696078342379104</v>
      </c>
      <c r="BA244" s="118">
        <v>0.69921360762372453</v>
      </c>
      <c r="BB244" s="118">
        <v>0.66465063981219241</v>
      </c>
      <c r="BC244" s="118">
        <v>0.765098114546505</v>
      </c>
      <c r="BD244" s="118">
        <v>0.79292552109314829</v>
      </c>
      <c r="BE244" s="118">
        <v>0.87662379128313694</v>
      </c>
      <c r="BF244" s="118">
        <v>0.82226452057493682</v>
      </c>
      <c r="BG244" s="118">
        <v>0.77228535094313044</v>
      </c>
      <c r="BH244" s="118">
        <v>0.7508390887703964</v>
      </c>
      <c r="BI244" s="118">
        <v>0.67128764798989882</v>
      </c>
      <c r="BJ244" s="118">
        <v>0.69796930991061401</v>
      </c>
      <c r="BK244" s="118">
        <v>0.72208407662832341</v>
      </c>
      <c r="BL244" s="118">
        <v>0.73773067690090932</v>
      </c>
      <c r="BM244" s="118">
        <v>0.68611140624874956</v>
      </c>
      <c r="BN244" s="122">
        <v>0.65294226766811314</v>
      </c>
      <c r="BO244" s="124">
        <f t="shared" si="13"/>
        <v>0.65294226766811314</v>
      </c>
      <c r="BP244" s="73" t="str">
        <f>_xlfn.XLOOKUP(B244,Countries_WB!$C$2:$C$219,Countries_WB!$D$2:$D$219,"No Data",0)</f>
        <v>East Asia &amp; Pacific</v>
      </c>
      <c r="BQ244" s="73" t="str">
        <f>_xlfn.XLOOKUP(B244,Countries_WB!$C$2:$C$219,Countries_WB!$E$2:$E$219,"No Data",0)</f>
        <v>Upper middle income</v>
      </c>
    </row>
    <row r="245" spans="1:69" x14ac:dyDescent="0.2">
      <c r="A245" s="118" t="s">
        <v>483</v>
      </c>
      <c r="B245" s="118" t="s">
        <v>482</v>
      </c>
      <c r="C245" s="118" t="s">
        <v>2382</v>
      </c>
      <c r="D245" s="118" t="s">
        <v>2383</v>
      </c>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c r="BA245" s="118"/>
      <c r="BB245" s="118"/>
      <c r="BC245" s="118"/>
      <c r="BD245" s="118"/>
      <c r="BE245" s="118"/>
      <c r="BF245" s="118"/>
      <c r="BG245" s="118"/>
      <c r="BH245" s="118"/>
      <c r="BI245" s="118"/>
      <c r="BJ245" s="118"/>
      <c r="BK245" s="118"/>
      <c r="BL245" s="118"/>
      <c r="BM245" s="118"/>
      <c r="BN245" s="122"/>
      <c r="BO245" s="124">
        <f t="shared" si="13"/>
        <v>0</v>
      </c>
      <c r="BP245" s="73" t="str">
        <f>_xlfn.XLOOKUP(B245,Countries_WB!$C$2:$C$219,Countries_WB!$D$2:$D$219,"No Data",0)</f>
        <v>No Data</v>
      </c>
      <c r="BQ245" s="73" t="str">
        <f>_xlfn.XLOOKUP(B245,Countries_WB!$C$2:$C$219,Countries_WB!$E$2:$E$219,"No Data",0)</f>
        <v>No Data</v>
      </c>
    </row>
    <row r="246" spans="1:69" x14ac:dyDescent="0.2">
      <c r="A246" s="118" t="s">
        <v>614</v>
      </c>
      <c r="B246" s="118" t="s">
        <v>484</v>
      </c>
      <c r="C246" s="118" t="s">
        <v>2382</v>
      </c>
      <c r="D246" s="118" t="s">
        <v>2383</v>
      </c>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c r="BA246" s="118"/>
      <c r="BB246" s="118"/>
      <c r="BC246" s="118"/>
      <c r="BD246" s="118"/>
      <c r="BE246" s="118"/>
      <c r="BF246" s="118"/>
      <c r="BG246" s="118"/>
      <c r="BH246" s="118"/>
      <c r="BI246" s="118"/>
      <c r="BJ246" s="118"/>
      <c r="BK246" s="118"/>
      <c r="BL246" s="118"/>
      <c r="BM246" s="118"/>
      <c r="BN246" s="122"/>
      <c r="BO246" s="124">
        <f t="shared" si="13"/>
        <v>0</v>
      </c>
      <c r="BP246" s="73" t="str">
        <f>_xlfn.XLOOKUP(B246,Countries_WB!$C$2:$C$219,Countries_WB!$D$2:$D$219,"No Data",0)</f>
        <v>No Data</v>
      </c>
      <c r="BQ246" s="73" t="str">
        <f>_xlfn.XLOOKUP(B246,Countries_WB!$C$2:$C$219,Countries_WB!$E$2:$E$219,"No Data",0)</f>
        <v>No Data</v>
      </c>
    </row>
    <row r="247" spans="1:69" x14ac:dyDescent="0.2">
      <c r="A247" s="118" t="s">
        <v>487</v>
      </c>
      <c r="B247" s="118" t="s">
        <v>486</v>
      </c>
      <c r="C247" s="118" t="s">
        <v>2382</v>
      </c>
      <c r="D247" s="118" t="s">
        <v>2383</v>
      </c>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v>0.58852063239320462</v>
      </c>
      <c r="AJ247" s="118">
        <v>0.5782204451835905</v>
      </c>
      <c r="AK247" s="118">
        <v>0.52624468225609644</v>
      </c>
      <c r="AL247" s="118">
        <v>0.44425811970682855</v>
      </c>
      <c r="AM247" s="118">
        <v>0.44496668497361475</v>
      </c>
      <c r="AN247" s="118">
        <v>0.45225075532342213</v>
      </c>
      <c r="AO247" s="118">
        <v>0.44801713806035204</v>
      </c>
      <c r="AP247" s="118">
        <v>0.4080587228254875</v>
      </c>
      <c r="AQ247" s="118">
        <v>0.39309565300105898</v>
      </c>
      <c r="AR247" s="118">
        <v>0.40427504181909385</v>
      </c>
      <c r="AS247" s="118">
        <v>0.44286448685722241</v>
      </c>
      <c r="AT247" s="118">
        <v>0.449964492676654</v>
      </c>
      <c r="AU247" s="118">
        <v>0.41901131843245792</v>
      </c>
      <c r="AV247" s="118">
        <v>0.45061231596754303</v>
      </c>
      <c r="AW247" s="118">
        <v>0.47752327225569452</v>
      </c>
      <c r="AX247" s="118">
        <v>0.5246330701203934</v>
      </c>
      <c r="AY247" s="118">
        <v>0.51669664108573243</v>
      </c>
      <c r="AZ247" s="118">
        <v>0.56582058394676216</v>
      </c>
      <c r="BA247" s="118">
        <v>0.69153511690445846</v>
      </c>
      <c r="BB247" s="118">
        <v>0.49437156950029565</v>
      </c>
      <c r="BC247" s="118">
        <v>0.54641890624715872</v>
      </c>
      <c r="BD247" s="118">
        <v>0.61623061729779849</v>
      </c>
      <c r="BE247" s="118">
        <v>0.63723683935708597</v>
      </c>
      <c r="BF247" s="118">
        <v>0.67011762996840873</v>
      </c>
      <c r="BG247" s="118">
        <v>0.6826091407185626</v>
      </c>
      <c r="BH247" s="118">
        <v>0.66480771776305503</v>
      </c>
      <c r="BI247" s="118">
        <v>0.61556264252209847</v>
      </c>
      <c r="BJ247" s="118">
        <v>0.61397621418682646</v>
      </c>
      <c r="BK247" s="118">
        <v>0.61646388468525881</v>
      </c>
      <c r="BL247" s="118">
        <v>0.58393580826020608</v>
      </c>
      <c r="BM247" s="118">
        <v>0.55482013722023815</v>
      </c>
      <c r="BN247" s="122">
        <v>0.63165180423170231</v>
      </c>
      <c r="BO247" s="122">
        <v>0.71339595829224767</v>
      </c>
      <c r="BP247" s="73" t="str">
        <f>_xlfn.XLOOKUP(B247,Countries_WB!$C$2:$C$219,Countries_WB!$D$2:$D$219,"No Data",0)</f>
        <v>Latin America &amp; Caribbean</v>
      </c>
      <c r="BQ247" s="73" t="str">
        <f>_xlfn.XLOOKUP(B247,Countries_WB!$C$2:$C$219,Countries_WB!$E$2:$E$219,"No Data",0)</f>
        <v>High income</v>
      </c>
    </row>
    <row r="248" spans="1:69" x14ac:dyDescent="0.2">
      <c r="A248" s="118" t="s">
        <v>489</v>
      </c>
      <c r="B248" s="118" t="s">
        <v>488</v>
      </c>
      <c r="C248" s="118" t="s">
        <v>2382</v>
      </c>
      <c r="D248" s="118" t="s">
        <v>2383</v>
      </c>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v>0.45223310216683976</v>
      </c>
      <c r="AJ248" s="118">
        <v>0.44786424319564783</v>
      </c>
      <c r="AK248" s="118">
        <v>0.4814192285835433</v>
      </c>
      <c r="AL248" s="118">
        <v>0.43381334030595214</v>
      </c>
      <c r="AM248" s="118">
        <v>0.4405387386015378</v>
      </c>
      <c r="AN248" s="118">
        <v>0.48623507480504491</v>
      </c>
      <c r="AO248" s="118">
        <v>0.48411082210652878</v>
      </c>
      <c r="AP248" s="118">
        <v>0.43544028744405056</v>
      </c>
      <c r="AQ248" s="118">
        <v>0.43186613836103449</v>
      </c>
      <c r="AR248" s="118">
        <v>0.42255369322566455</v>
      </c>
      <c r="AS248" s="118">
        <v>0.36932939968124651</v>
      </c>
      <c r="AT248" s="118">
        <v>0.35757996690667981</v>
      </c>
      <c r="AU248" s="118">
        <v>0.3644382932044864</v>
      </c>
      <c r="AV248" s="118">
        <v>0.40493937625272763</v>
      </c>
      <c r="AW248" s="118">
        <v>0.42163901620603189</v>
      </c>
      <c r="AX248" s="118">
        <v>0.40883260859548964</v>
      </c>
      <c r="AY248" s="118">
        <v>0.40140722261833023</v>
      </c>
      <c r="AZ248" s="118">
        <v>0.41462752712824985</v>
      </c>
      <c r="BA248" s="118">
        <v>0.44989920713587961</v>
      </c>
      <c r="BB248" s="118">
        <v>0.4202554907317495</v>
      </c>
      <c r="BC248" s="118">
        <v>0.40667354464649225</v>
      </c>
      <c r="BD248" s="118">
        <v>0.42359616302031061</v>
      </c>
      <c r="BE248" s="118">
        <v>0.40644504401808706</v>
      </c>
      <c r="BF248" s="118">
        <v>0.41271767596942061</v>
      </c>
      <c r="BG248" s="118">
        <v>0.41216890544420337</v>
      </c>
      <c r="BH248" s="118">
        <v>0.37826799278329754</v>
      </c>
      <c r="BI248" s="118">
        <v>0.35696168321116672</v>
      </c>
      <c r="BJ248" s="118">
        <v>0.32825161135410896</v>
      </c>
      <c r="BK248" s="118">
        <v>0.31622136901455611</v>
      </c>
      <c r="BL248" s="118">
        <v>0.3001979054393496</v>
      </c>
      <c r="BM248" s="118">
        <v>0.32989540723453026</v>
      </c>
      <c r="BN248" s="122">
        <v>0.33188324491924115</v>
      </c>
      <c r="BO248" s="122">
        <v>0.30018665908887499</v>
      </c>
      <c r="BP248" s="73" t="str">
        <f>_xlfn.XLOOKUP(B248,Countries_WB!$C$2:$C$219,Countries_WB!$D$2:$D$219,"No Data",0)</f>
        <v>Middle East &amp; North Africa</v>
      </c>
      <c r="BQ248" s="73" t="str">
        <f>_xlfn.XLOOKUP(B248,Countries_WB!$C$2:$C$219,Countries_WB!$E$2:$E$219,"No Data",0)</f>
        <v>Lower middle income</v>
      </c>
    </row>
    <row r="249" spans="1:69" x14ac:dyDescent="0.2">
      <c r="A249" s="118" t="s">
        <v>615</v>
      </c>
      <c r="B249" s="118" t="s">
        <v>490</v>
      </c>
      <c r="C249" s="118" t="s">
        <v>2382</v>
      </c>
      <c r="D249" s="118" t="s">
        <v>2383</v>
      </c>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v>0.45419701034879262</v>
      </c>
      <c r="AJ249" s="118">
        <v>0.43624161073825501</v>
      </c>
      <c r="AK249" s="118">
        <v>0.42403958090803262</v>
      </c>
      <c r="AL249" s="118">
        <v>0.43468365953573052</v>
      </c>
      <c r="AM249" s="118">
        <v>0.32598196494309167</v>
      </c>
      <c r="AN249" s="118">
        <v>0.38603991711200786</v>
      </c>
      <c r="AO249" s="118">
        <v>0.3803820404152079</v>
      </c>
      <c r="AP249" s="118">
        <v>0.36457379909788296</v>
      </c>
      <c r="AQ249" s="118">
        <v>0.49427363802335039</v>
      </c>
      <c r="AR249" s="118">
        <v>0.46913317875845006</v>
      </c>
      <c r="AS249" s="118">
        <v>0.45036379252709852</v>
      </c>
      <c r="AT249" s="118">
        <v>0.33860644849655841</v>
      </c>
      <c r="AU249" s="118">
        <v>0.39227760136834156</v>
      </c>
      <c r="AV249" s="118">
        <v>0.49071647727840573</v>
      </c>
      <c r="AW249" s="118">
        <v>0.55569795803265709</v>
      </c>
      <c r="AX249" s="118">
        <v>0.62116668639004813</v>
      </c>
      <c r="AY249" s="118">
        <v>0.58935085718606073</v>
      </c>
      <c r="AZ249" s="118">
        <v>0.65329783388375895</v>
      </c>
      <c r="BA249" s="118">
        <v>0.6761007497376148</v>
      </c>
      <c r="BB249" s="118">
        <v>0.58364022297349605</v>
      </c>
      <c r="BC249" s="118">
        <v>0.61240750068702832</v>
      </c>
      <c r="BD249" s="118">
        <v>0.57683698965046826</v>
      </c>
      <c r="BE249" s="118">
        <v>0.56784823616467928</v>
      </c>
      <c r="BF249" s="118">
        <v>0.5621977047623451</v>
      </c>
      <c r="BG249" s="118">
        <v>0.5046757156134084</v>
      </c>
      <c r="BH249" s="118">
        <v>0.42737064472948433</v>
      </c>
      <c r="BI249" s="118">
        <v>0.41092600165224408</v>
      </c>
      <c r="BJ249" s="118">
        <v>0.37936665138030878</v>
      </c>
      <c r="BK249" s="118">
        <v>0.33812860240619508</v>
      </c>
      <c r="BL249" s="118">
        <v>0.32852863300715091</v>
      </c>
      <c r="BM249" s="118">
        <v>0.30879183517975406</v>
      </c>
      <c r="BN249" s="122">
        <v>0.31725983706061911</v>
      </c>
      <c r="BO249" s="122">
        <v>0.28507033112854901</v>
      </c>
      <c r="BP249" s="73" t="str">
        <f>_xlfn.XLOOKUP(B249,Countries_WB!$C$2:$C$219,Countries_WB!$D$2:$D$219,"No Data",0)</f>
        <v>Europe &amp; Central Asia</v>
      </c>
      <c r="BQ249" s="73" t="str">
        <f>_xlfn.XLOOKUP(B249,Countries_WB!$C$2:$C$219,Countries_WB!$E$2:$E$219,"No Data",0)</f>
        <v>Upper middle income</v>
      </c>
    </row>
    <row r="250" spans="1:69" x14ac:dyDescent="0.2">
      <c r="A250" s="118" t="s">
        <v>493</v>
      </c>
      <c r="B250" s="118" t="s">
        <v>492</v>
      </c>
      <c r="C250" s="118" t="s">
        <v>2382</v>
      </c>
      <c r="D250" s="118" t="s">
        <v>2383</v>
      </c>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v>0.6020263423748865</v>
      </c>
      <c r="AJ250" s="118">
        <v>0.59648779824312725</v>
      </c>
      <c r="AK250" s="118">
        <v>0.59022078928556432</v>
      </c>
      <c r="AL250" s="118">
        <v>0.54744669936985568</v>
      </c>
      <c r="AM250" s="118">
        <v>0.54941398199177482</v>
      </c>
      <c r="AN250" s="118">
        <v>0.57368339224094589</v>
      </c>
      <c r="AO250" s="118">
        <v>0.6702351887786594</v>
      </c>
      <c r="AP250" s="118">
        <v>0.61672427757371717</v>
      </c>
      <c r="AQ250" s="118">
        <v>0.53035318748577043</v>
      </c>
      <c r="AR250" s="118">
        <v>0.57001127022506226</v>
      </c>
      <c r="AS250" s="118">
        <v>0.61987557184944342</v>
      </c>
      <c r="AT250" s="118">
        <v>0.56160824522409258</v>
      </c>
      <c r="AU250" s="118">
        <v>0.60895740056263226</v>
      </c>
      <c r="AV250" s="118">
        <v>0.72119783749869315</v>
      </c>
      <c r="AW250" s="118">
        <v>0.84212200819615624</v>
      </c>
      <c r="AX250" s="118">
        <v>0.86054342819177643</v>
      </c>
      <c r="AY250" s="118">
        <v>0.85712754916139866</v>
      </c>
      <c r="AZ250" s="118">
        <v>0.91965559144380438</v>
      </c>
      <c r="BA250" s="118">
        <v>0.9477712543510618</v>
      </c>
      <c r="BB250" s="118">
        <v>0.88484147035577443</v>
      </c>
      <c r="BC250" s="118">
        <v>1.0225036117211617</v>
      </c>
      <c r="BD250" s="118">
        <v>1.1448877078090447</v>
      </c>
      <c r="BE250" s="118">
        <v>1.1526505497029305</v>
      </c>
      <c r="BF250" s="118">
        <v>1.0654814527564311</v>
      </c>
      <c r="BG250" s="118">
        <v>1.0498536776702305</v>
      </c>
      <c r="BH250" s="118">
        <v>0.89405517148130476</v>
      </c>
      <c r="BI250" s="118">
        <v>0.94739080502231621</v>
      </c>
      <c r="BJ250" s="118">
        <v>0.98702603078568585</v>
      </c>
      <c r="BK250" s="118">
        <v>1.0081693042993489</v>
      </c>
      <c r="BL250" s="118">
        <v>0.980819675423658</v>
      </c>
      <c r="BM250" s="118">
        <v>0.96701074475786353</v>
      </c>
      <c r="BN250" s="122">
        <v>1.057470672458835</v>
      </c>
      <c r="BO250" s="122">
        <v>0.96284085177816747</v>
      </c>
      <c r="BP250" s="73" t="str">
        <f>_xlfn.XLOOKUP(B250,Countries_WB!$C$2:$C$219,Countries_WB!$D$2:$D$219,"No Data",0)</f>
        <v>East Asia &amp; Pacific</v>
      </c>
      <c r="BQ250" s="73" t="str">
        <f>_xlfn.XLOOKUP(B250,Countries_WB!$C$2:$C$219,Countries_WB!$E$2:$E$219,"No Data",0)</f>
        <v>Upper middle income</v>
      </c>
    </row>
    <row r="251" spans="1:69" x14ac:dyDescent="0.2">
      <c r="A251" s="118" t="s">
        <v>495</v>
      </c>
      <c r="B251" s="118" t="s">
        <v>494</v>
      </c>
      <c r="C251" s="118" t="s">
        <v>2382</v>
      </c>
      <c r="D251" s="118" t="s">
        <v>2383</v>
      </c>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v>0.26328626756640305</v>
      </c>
      <c r="AJ251" s="118">
        <v>0.29038828759862279</v>
      </c>
      <c r="AK251" s="118">
        <v>0.26204215530867331</v>
      </c>
      <c r="AL251" s="118">
        <v>0.23403219817916529</v>
      </c>
      <c r="AM251" s="118">
        <v>0.23901580188182672</v>
      </c>
      <c r="AN251" s="118">
        <v>0.26333787170375722</v>
      </c>
      <c r="AO251" s="118">
        <v>0.3057742665707619</v>
      </c>
      <c r="AP251" s="118">
        <v>0.34343864967475468</v>
      </c>
      <c r="AQ251" s="118">
        <v>0.35724817006987158</v>
      </c>
      <c r="AR251" s="118">
        <v>0.35061334192353982</v>
      </c>
      <c r="AS251" s="118">
        <v>0.34524970966344787</v>
      </c>
      <c r="AT251" s="118">
        <v>0.32289420139404351</v>
      </c>
      <c r="AU251" s="118">
        <v>0.30926157221564821</v>
      </c>
      <c r="AV251" s="118">
        <v>0.30607283462230378</v>
      </c>
      <c r="AW251" s="118">
        <v>0.30390657313930142</v>
      </c>
      <c r="AX251" s="118">
        <v>0.30249015051828548</v>
      </c>
      <c r="AY251" s="118">
        <v>0.27880456518259999</v>
      </c>
      <c r="AZ251" s="118">
        <v>0.29850929457075998</v>
      </c>
      <c r="BA251" s="118">
        <v>0.35430496643291892</v>
      </c>
      <c r="BB251" s="118">
        <v>0.35181099163505841</v>
      </c>
      <c r="BC251" s="118">
        <v>0.35596546415159303</v>
      </c>
      <c r="BD251" s="118">
        <v>0.35062374390072087</v>
      </c>
      <c r="BE251" s="118">
        <v>0.41337631658449853</v>
      </c>
      <c r="BF251" s="118">
        <v>0.44181211242444302</v>
      </c>
      <c r="BG251" s="118">
        <v>0.45932135122291901</v>
      </c>
      <c r="BH251" s="118">
        <v>0.40394416049526344</v>
      </c>
      <c r="BI251" s="118">
        <v>0.38982667079543243</v>
      </c>
      <c r="BJ251" s="118">
        <v>0.39710157985249578</v>
      </c>
      <c r="BK251" s="118">
        <v>0.39327976080458155</v>
      </c>
      <c r="BL251" s="118">
        <v>0.39094081587720292</v>
      </c>
      <c r="BM251" s="118">
        <v>0.4096287687341848</v>
      </c>
      <c r="BN251" s="122">
        <v>0.40186624247482305</v>
      </c>
      <c r="BO251" s="122">
        <v>0.38486601470112358</v>
      </c>
      <c r="BP251" s="73" t="str">
        <f>_xlfn.XLOOKUP(B251,Countries_WB!$C$2:$C$219,Countries_WB!$D$2:$D$219,"No Data",0)</f>
        <v>Sub-Saharan Africa</v>
      </c>
      <c r="BQ251" s="73" t="str">
        <f>_xlfn.XLOOKUP(B251,Countries_WB!$C$2:$C$219,Countries_WB!$E$2:$E$219,"No Data",0)</f>
        <v>Lower middle income</v>
      </c>
    </row>
    <row r="252" spans="1:69" x14ac:dyDescent="0.2">
      <c r="A252" s="118" t="s">
        <v>497</v>
      </c>
      <c r="B252" s="118" t="s">
        <v>496</v>
      </c>
      <c r="C252" s="118" t="s">
        <v>2382</v>
      </c>
      <c r="D252" s="118" t="s">
        <v>2383</v>
      </c>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v>0.59529349313414504</v>
      </c>
      <c r="AJ252" s="118">
        <v>0.42098224982112065</v>
      </c>
      <c r="AK252" s="118">
        <v>0.34236996580221435</v>
      </c>
      <c r="AL252" s="118">
        <v>0.34795485430237461</v>
      </c>
      <c r="AM252" s="118">
        <v>0.39672968654254226</v>
      </c>
      <c r="AN252" s="118">
        <v>0.50257874613050557</v>
      </c>
      <c r="AO252" s="118">
        <v>0.47519286378518832</v>
      </c>
      <c r="AP252" s="118">
        <v>0.46099558174653782</v>
      </c>
      <c r="AQ252" s="118">
        <v>0.45641606839598398</v>
      </c>
      <c r="AR252" s="118">
        <v>0.37944287035641844</v>
      </c>
      <c r="AS252" s="118">
        <v>0.37140952444662828</v>
      </c>
      <c r="AT252" s="118">
        <v>0.32565730424629319</v>
      </c>
      <c r="AU252" s="118">
        <v>0.31197622662199437</v>
      </c>
      <c r="AV252" s="118">
        <v>0.30725742398829509</v>
      </c>
      <c r="AW252" s="118">
        <v>0.3366611385418653</v>
      </c>
      <c r="AX252" s="118">
        <v>0.35723999409968105</v>
      </c>
      <c r="AY252" s="118">
        <v>0.33781190892653956</v>
      </c>
      <c r="AZ252" s="118">
        <v>0.36193213437346705</v>
      </c>
      <c r="BA252" s="118">
        <v>0.39632441892407211</v>
      </c>
      <c r="BB252" s="118">
        <v>0.39658065402355497</v>
      </c>
      <c r="BC252" s="118">
        <v>0.39377599658602125</v>
      </c>
      <c r="BD252" s="118">
        <v>0.36848423276796799</v>
      </c>
      <c r="BE252" s="118">
        <v>0.39234272947891702</v>
      </c>
      <c r="BF252" s="118">
        <v>0.40217467681849606</v>
      </c>
      <c r="BG252" s="118">
        <v>0.42306341199894126</v>
      </c>
      <c r="BH252" s="118">
        <v>0.39801274631496669</v>
      </c>
      <c r="BI252" s="118">
        <v>0.35200403599483504</v>
      </c>
      <c r="BJ252" s="118">
        <v>0.35997873106881506</v>
      </c>
      <c r="BK252" s="118">
        <v>0.35415698671697121</v>
      </c>
      <c r="BL252" s="118">
        <v>0.35090409385366667</v>
      </c>
      <c r="BM252" s="118">
        <v>0.35793970727559921</v>
      </c>
      <c r="BN252" s="122">
        <v>0.35640517114075876</v>
      </c>
      <c r="BO252" s="122">
        <v>0.35809769241547945</v>
      </c>
      <c r="BP252" s="73" t="str">
        <f>_xlfn.XLOOKUP(B252,Countries_WB!$C$2:$C$219,Countries_WB!$D$2:$D$219,"No Data",0)</f>
        <v>Sub-Saharan Africa</v>
      </c>
      <c r="BQ252" s="73" t="str">
        <f>_xlfn.XLOOKUP(B252,Countries_WB!$C$2:$C$219,Countries_WB!$E$2:$E$219,"No Data",0)</f>
        <v>Low income</v>
      </c>
    </row>
    <row r="253" spans="1:69" x14ac:dyDescent="0.2">
      <c r="A253" s="118" t="s">
        <v>499</v>
      </c>
      <c r="B253" s="118" t="s">
        <v>498</v>
      </c>
      <c r="C253" s="118" t="s">
        <v>2382</v>
      </c>
      <c r="D253" s="118" t="s">
        <v>2383</v>
      </c>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v>0.20128396626454237</v>
      </c>
      <c r="AJ253" s="118">
        <v>0.20559089677383949</v>
      </c>
      <c r="AK253" s="118">
        <v>0.21506326495867403</v>
      </c>
      <c r="AL253" s="118">
        <v>0.21749422772160809</v>
      </c>
      <c r="AM253" s="118">
        <v>0.22108713046166723</v>
      </c>
      <c r="AN253" s="118">
        <v>0.22628668873579244</v>
      </c>
      <c r="AO253" s="118">
        <v>0.22819101723700921</v>
      </c>
      <c r="AP253" s="118">
        <v>0.26028668447722086</v>
      </c>
      <c r="AQ253" s="118">
        <v>0.21911431859150199</v>
      </c>
      <c r="AR253" s="118">
        <v>0.1632491023707591</v>
      </c>
      <c r="AS253" s="118">
        <v>0.15453095037161771</v>
      </c>
      <c r="AT253" s="118">
        <v>0.16865461725742392</v>
      </c>
      <c r="AU253" s="118">
        <v>0.1762833644038638</v>
      </c>
      <c r="AV253" s="118">
        <v>0.18677280167151425</v>
      </c>
      <c r="AW253" s="118">
        <v>0.21027859164280127</v>
      </c>
      <c r="AX253" s="118">
        <v>0.26260475805663286</v>
      </c>
      <c r="AY253" s="118">
        <v>0.29690986103482181</v>
      </c>
      <c r="AZ253" s="118">
        <v>0.35513345696173865</v>
      </c>
      <c r="BA253" s="118">
        <v>0.43103073794598323</v>
      </c>
      <c r="BB253" s="118">
        <v>0.32610860777479578</v>
      </c>
      <c r="BC253" s="118">
        <v>0.35963084572183912</v>
      </c>
      <c r="BD253" s="118">
        <v>0.40066342098677976</v>
      </c>
      <c r="BE253" s="118">
        <v>0.41263697544417621</v>
      </c>
      <c r="BF253" s="118">
        <v>0.37689861033685595</v>
      </c>
      <c r="BG253" s="118">
        <v>0.28897742426375905</v>
      </c>
      <c r="BH253" s="118">
        <v>0.2090312957733286</v>
      </c>
      <c r="BI253" s="118">
        <v>0.19624049411488065</v>
      </c>
      <c r="BJ253" s="118">
        <v>0.2224452515583398</v>
      </c>
      <c r="BK253" s="118">
        <v>0.24510699645323805</v>
      </c>
      <c r="BL253" s="118">
        <v>0.27430701537143226</v>
      </c>
      <c r="BM253" s="118">
        <v>0.28633105257320812</v>
      </c>
      <c r="BN253" s="122">
        <v>0.33787055904723706</v>
      </c>
      <c r="BO253" s="122">
        <v>0.35769778926428925</v>
      </c>
      <c r="BP253" s="73" t="str">
        <f>_xlfn.XLOOKUP(B253,Countries_WB!$C$2:$C$219,Countries_WB!$D$2:$D$219,"No Data",0)</f>
        <v>Europe &amp; Central Asia</v>
      </c>
      <c r="BQ253" s="73" t="str">
        <f>_xlfn.XLOOKUP(B253,Countries_WB!$C$2:$C$219,Countries_WB!$E$2:$E$219,"No Data",0)</f>
        <v>Lower middle income</v>
      </c>
    </row>
    <row r="254" spans="1:69" x14ac:dyDescent="0.2">
      <c r="A254" s="118" t="s">
        <v>21</v>
      </c>
      <c r="B254" s="118" t="s">
        <v>500</v>
      </c>
      <c r="C254" s="118" t="s">
        <v>2382</v>
      </c>
      <c r="D254" s="118" t="s">
        <v>2383</v>
      </c>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c r="BA254" s="118"/>
      <c r="BB254" s="118"/>
      <c r="BC254" s="118"/>
      <c r="BD254" s="118"/>
      <c r="BE254" s="118"/>
      <c r="BF254" s="118"/>
      <c r="BG254" s="118"/>
      <c r="BH254" s="118"/>
      <c r="BI254" s="118"/>
      <c r="BJ254" s="118"/>
      <c r="BK254" s="118"/>
      <c r="BL254" s="118"/>
      <c r="BM254" s="118"/>
      <c r="BN254" s="122"/>
      <c r="BO254" s="124">
        <f>BN254</f>
        <v>0</v>
      </c>
      <c r="BP254" s="73" t="str">
        <f>_xlfn.XLOOKUP(B254,Countries_WB!$C$2:$C$219,Countries_WB!$D$2:$D$219,"No Data",0)</f>
        <v>No Data</v>
      </c>
      <c r="BQ254" s="73" t="str">
        <f>_xlfn.XLOOKUP(B254,Countries_WB!$C$2:$C$219,Countries_WB!$E$2:$E$219,"No Data",0)</f>
        <v>No Data</v>
      </c>
    </row>
    <row r="255" spans="1:69" x14ac:dyDescent="0.2">
      <c r="A255" s="118" t="s">
        <v>502</v>
      </c>
      <c r="B255" s="118" t="s">
        <v>501</v>
      </c>
      <c r="C255" s="118" t="s">
        <v>2382</v>
      </c>
      <c r="D255" s="118" t="s">
        <v>2383</v>
      </c>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v>0.47907478333190534</v>
      </c>
      <c r="AJ255" s="118">
        <v>0.53936953363670237</v>
      </c>
      <c r="AK255" s="118">
        <v>0.56149736803263817</v>
      </c>
      <c r="AL255" s="118">
        <v>0.62241835279662339</v>
      </c>
      <c r="AM255" s="118">
        <v>0.6616611507841802</v>
      </c>
      <c r="AN255" s="118">
        <v>0.72619561206245387</v>
      </c>
      <c r="AO255" s="118">
        <v>0.71808687844052432</v>
      </c>
      <c r="AP255" s="118">
        <v>0.71092489723910279</v>
      </c>
      <c r="AQ255" s="118">
        <v>0.71235609303651093</v>
      </c>
      <c r="AR255" s="118">
        <v>0.67391334869225528</v>
      </c>
      <c r="AS255" s="118">
        <v>0.63943365391878582</v>
      </c>
      <c r="AT255" s="118">
        <v>0.5955064935874218</v>
      </c>
      <c r="AU255" s="118">
        <v>0.41375703357520766</v>
      </c>
      <c r="AV255" s="118">
        <v>0.35633397786047294</v>
      </c>
      <c r="AW255" s="118">
        <v>0.37549435239200379</v>
      </c>
      <c r="AX255" s="118">
        <v>0.42981413907187915</v>
      </c>
      <c r="AY255" s="118">
        <v>0.45540224934773121</v>
      </c>
      <c r="AZ255" s="118">
        <v>0.50171040272812539</v>
      </c>
      <c r="BA255" s="118">
        <v>0.60062318394168168</v>
      </c>
      <c r="BB255" s="118">
        <v>0.60173125170098718</v>
      </c>
      <c r="BC255" s="118">
        <v>0.7073907041327715</v>
      </c>
      <c r="BD255" s="118">
        <v>0.79080114768818888</v>
      </c>
      <c r="BE255" s="118">
        <v>0.83395579867405534</v>
      </c>
      <c r="BF255" s="118">
        <v>0.88727799949737829</v>
      </c>
      <c r="BG255" s="118">
        <v>0.83767517685399129</v>
      </c>
      <c r="BH255" s="118">
        <v>0.77228728322741458</v>
      </c>
      <c r="BI255" s="118">
        <v>0.74442591760163246</v>
      </c>
      <c r="BJ255" s="118">
        <v>0.81229882677218201</v>
      </c>
      <c r="BK255" s="118">
        <v>0.79439404423699223</v>
      </c>
      <c r="BL255" s="118">
        <v>0.73715170500407945</v>
      </c>
      <c r="BM255" s="118">
        <v>0.67141324043394413</v>
      </c>
      <c r="BN255" s="122">
        <v>0.69842608246125892</v>
      </c>
      <c r="BO255" s="122">
        <v>0.72076021730711293</v>
      </c>
      <c r="BP255" s="73" t="str">
        <f>_xlfn.XLOOKUP(B255,Countries_WB!$C$2:$C$219,Countries_WB!$D$2:$D$219,"No Data",0)</f>
        <v>Latin America &amp; Caribbean</v>
      </c>
      <c r="BQ255" s="73" t="str">
        <f>_xlfn.XLOOKUP(B255,Countries_WB!$C$2:$C$219,Countries_WB!$E$2:$E$219,"No Data",0)</f>
        <v>High income</v>
      </c>
    </row>
    <row r="256" spans="1:69" x14ac:dyDescent="0.2">
      <c r="A256" s="118" t="s">
        <v>504</v>
      </c>
      <c r="B256" s="118" t="s">
        <v>503</v>
      </c>
      <c r="C256" s="118" t="s">
        <v>2382</v>
      </c>
      <c r="D256" s="118" t="s">
        <v>2383</v>
      </c>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v>1</v>
      </c>
      <c r="AJ256" s="118">
        <v>1</v>
      </c>
      <c r="AK256" s="118">
        <v>1</v>
      </c>
      <c r="AL256" s="118">
        <v>1</v>
      </c>
      <c r="AM256" s="118">
        <v>1</v>
      </c>
      <c r="AN256" s="118">
        <v>1</v>
      </c>
      <c r="AO256" s="118">
        <v>1</v>
      </c>
      <c r="AP256" s="118">
        <v>1</v>
      </c>
      <c r="AQ256" s="118">
        <v>1</v>
      </c>
      <c r="AR256" s="118">
        <v>1</v>
      </c>
      <c r="AS256" s="118">
        <v>1</v>
      </c>
      <c r="AT256" s="118">
        <v>1</v>
      </c>
      <c r="AU256" s="118">
        <v>1</v>
      </c>
      <c r="AV256" s="118">
        <v>1</v>
      </c>
      <c r="AW256" s="118">
        <v>1</v>
      </c>
      <c r="AX256" s="118">
        <v>1</v>
      </c>
      <c r="AY256" s="118">
        <v>1</v>
      </c>
      <c r="AZ256" s="118">
        <v>1</v>
      </c>
      <c r="BA256" s="118">
        <v>1</v>
      </c>
      <c r="BB256" s="118">
        <v>1</v>
      </c>
      <c r="BC256" s="118">
        <v>1</v>
      </c>
      <c r="BD256" s="118">
        <v>1</v>
      </c>
      <c r="BE256" s="118">
        <v>1</v>
      </c>
      <c r="BF256" s="118">
        <v>1</v>
      </c>
      <c r="BG256" s="118">
        <v>1</v>
      </c>
      <c r="BH256" s="118">
        <v>1</v>
      </c>
      <c r="BI256" s="118">
        <v>1</v>
      </c>
      <c r="BJ256" s="118">
        <v>1</v>
      </c>
      <c r="BK256" s="118">
        <v>1</v>
      </c>
      <c r="BL256" s="118">
        <v>1</v>
      </c>
      <c r="BM256" s="118">
        <v>1</v>
      </c>
      <c r="BN256" s="122">
        <v>1</v>
      </c>
      <c r="BO256" s="122">
        <v>1</v>
      </c>
      <c r="BP256" s="73" t="str">
        <f>_xlfn.XLOOKUP(B256,Countries_WB!$C$2:$C$219,Countries_WB!$D$2:$D$219,"No Data",0)</f>
        <v>North America</v>
      </c>
      <c r="BQ256" s="73" t="str">
        <f>_xlfn.XLOOKUP(B256,Countries_WB!$C$2:$C$219,Countries_WB!$E$2:$E$219,"No Data",0)</f>
        <v>High income</v>
      </c>
    </row>
    <row r="257" spans="1:69" x14ac:dyDescent="0.2">
      <c r="A257" s="118" t="s">
        <v>506</v>
      </c>
      <c r="B257" s="118" t="s">
        <v>505</v>
      </c>
      <c r="C257" s="118" t="s">
        <v>2382</v>
      </c>
      <c r="D257" s="118" t="s">
        <v>2383</v>
      </c>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v>0.26122386519677127</v>
      </c>
      <c r="AJ257" s="118">
        <v>0.25995328405045554</v>
      </c>
      <c r="AK257" s="118">
        <v>0.27080923026333414</v>
      </c>
      <c r="AL257" s="118">
        <v>0.27406623837294131</v>
      </c>
      <c r="AM257" s="118">
        <v>0.27873630223439239</v>
      </c>
      <c r="AN257" s="118">
        <v>0.28512973644957207</v>
      </c>
      <c r="AO257" s="118">
        <v>0.28766358370214823</v>
      </c>
      <c r="AP257" s="118">
        <v>0.28414319800692828</v>
      </c>
      <c r="AQ257" s="118">
        <v>0.27386141680391829</v>
      </c>
      <c r="AR257" s="118">
        <v>0.29501634542758426</v>
      </c>
      <c r="AS257" s="118">
        <v>0.22385085607265184</v>
      </c>
      <c r="AT257" s="118">
        <v>0.17413668322164633</v>
      </c>
      <c r="AU257" s="118">
        <v>0.14012541002517068</v>
      </c>
      <c r="AV257" s="118">
        <v>0.13791171041428338</v>
      </c>
      <c r="AW257" s="118">
        <v>0.14837488875336735</v>
      </c>
      <c r="AX257" s="118">
        <v>0.15998071041985193</v>
      </c>
      <c r="AY257" s="118">
        <v>0.17494959538777524</v>
      </c>
      <c r="AZ257" s="118">
        <v>0.20032355527481163</v>
      </c>
      <c r="BA257" s="118">
        <v>0.23875983845831436</v>
      </c>
      <c r="BB257" s="118">
        <v>0.25032243260108078</v>
      </c>
      <c r="BC257" s="118">
        <v>0.31852932217888874</v>
      </c>
      <c r="BD257" s="118">
        <v>0.3509319157773475</v>
      </c>
      <c r="BE257" s="118">
        <v>0.37407506495703535</v>
      </c>
      <c r="BF257" s="118">
        <v>0.38392101766765951</v>
      </c>
      <c r="BG257" s="118">
        <v>0.40469849671239283</v>
      </c>
      <c r="BH257" s="118">
        <v>0.41225971754193702</v>
      </c>
      <c r="BI257" s="118">
        <v>0.39792776733931406</v>
      </c>
      <c r="BJ257" s="118">
        <v>0.28019966705932858</v>
      </c>
      <c r="BK257" s="118">
        <v>0.22008315599868883</v>
      </c>
      <c r="BL257" s="118">
        <v>0.23260705995283582</v>
      </c>
      <c r="BM257" s="118">
        <v>0.22489882344015166</v>
      </c>
      <c r="BN257" s="122">
        <v>0.23159083598046454</v>
      </c>
      <c r="BO257" s="122">
        <v>0.23649635821407652</v>
      </c>
      <c r="BP257" s="73" t="str">
        <f>_xlfn.XLOOKUP(B257,Countries_WB!$C$2:$C$219,Countries_WB!$D$2:$D$219,"No Data",0)</f>
        <v>Europe &amp; Central Asia</v>
      </c>
      <c r="BQ257" s="73" t="str">
        <f>_xlfn.XLOOKUP(B257,Countries_WB!$C$2:$C$219,Countries_WB!$E$2:$E$219,"No Data",0)</f>
        <v>Lower middle income</v>
      </c>
    </row>
    <row r="258" spans="1:69" x14ac:dyDescent="0.2">
      <c r="A258" s="118" t="s">
        <v>508</v>
      </c>
      <c r="B258" s="118" t="s">
        <v>507</v>
      </c>
      <c r="C258" s="118" t="s">
        <v>2382</v>
      </c>
      <c r="D258" s="118" t="s">
        <v>2383</v>
      </c>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v>0.5175188117860704</v>
      </c>
      <c r="AJ258" s="118">
        <v>0.52475181142217775</v>
      </c>
      <c r="AK258" s="118">
        <v>0.52606778944641108</v>
      </c>
      <c r="AL258" s="118">
        <v>0.50774503441556285</v>
      </c>
      <c r="AM258" s="118">
        <v>0.50891265774861472</v>
      </c>
      <c r="AN258" s="118">
        <v>0.50499778072030743</v>
      </c>
      <c r="AO258" s="118">
        <v>0.51359843600328892</v>
      </c>
      <c r="AP258" s="118">
        <v>0.51175260387986665</v>
      </c>
      <c r="AQ258" s="118">
        <v>0.5223062603596148</v>
      </c>
      <c r="AR258" s="118">
        <v>0.52440798131656297</v>
      </c>
      <c r="AS258" s="118">
        <v>0.55259180245464434</v>
      </c>
      <c r="AT258" s="118">
        <v>0.57348580305258512</v>
      </c>
      <c r="AU258" s="118">
        <v>0.56585325901658512</v>
      </c>
      <c r="AV258" s="118">
        <v>0.54284098484800003</v>
      </c>
      <c r="AW258" s="118">
        <v>0.54845957168530368</v>
      </c>
      <c r="AX258" s="118">
        <v>0.54722455879562959</v>
      </c>
      <c r="AY258" s="118">
        <v>0.55049822698002582</v>
      </c>
      <c r="AZ258" s="118">
        <v>0.57528282432446287</v>
      </c>
      <c r="BA258" s="118">
        <v>0.6054685849755963</v>
      </c>
      <c r="BB258" s="118">
        <v>0.59473063187752218</v>
      </c>
      <c r="BC258" s="118">
        <v>0.62046347581167405</v>
      </c>
      <c r="BD258" s="118">
        <v>0.60589600492406659</v>
      </c>
      <c r="BE258" s="118">
        <v>0.61109436882866663</v>
      </c>
      <c r="BF258" s="118">
        <v>0.60860978232489626</v>
      </c>
      <c r="BG258" s="118">
        <v>0.59104597126995928</v>
      </c>
      <c r="BH258" s="118">
        <v>0.59448317245200732</v>
      </c>
      <c r="BI258" s="118">
        <v>0.56796113650004076</v>
      </c>
      <c r="BJ258" s="118">
        <v>0.58905279194867033</v>
      </c>
      <c r="BK258" s="118">
        <v>0.58413424848714812</v>
      </c>
      <c r="BL258" s="118">
        <v>0.58710983886616286</v>
      </c>
      <c r="BM258" s="118">
        <v>0.57452535005775551</v>
      </c>
      <c r="BN258" s="122">
        <v>0.54743738320964064</v>
      </c>
      <c r="BO258" s="122">
        <v>0.53015901460506665</v>
      </c>
      <c r="BP258" s="73" t="str">
        <f>_xlfn.XLOOKUP(B258,Countries_WB!$C$2:$C$219,Countries_WB!$D$2:$D$219,"No Data",0)</f>
        <v>Latin America &amp; Caribbean</v>
      </c>
      <c r="BQ258" s="73" t="str">
        <f>_xlfn.XLOOKUP(B258,Countries_WB!$C$2:$C$219,Countries_WB!$E$2:$E$219,"No Data",0)</f>
        <v>Upper middle income</v>
      </c>
    </row>
    <row r="259" spans="1:69" x14ac:dyDescent="0.2">
      <c r="A259" s="118" t="s">
        <v>510</v>
      </c>
      <c r="B259" s="118" t="s">
        <v>509</v>
      </c>
      <c r="C259" s="118" t="s">
        <v>2382</v>
      </c>
      <c r="D259" s="118" t="s">
        <v>2383</v>
      </c>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v>0.25815640896920189</v>
      </c>
      <c r="AJ259" s="118">
        <v>0.25025995118288075</v>
      </c>
      <c r="AK259" s="118">
        <v>0.26075443724284064</v>
      </c>
      <c r="AL259" s="118">
        <v>0.25242352327780082</v>
      </c>
      <c r="AM259" s="118">
        <v>0.24626818962280878</v>
      </c>
      <c r="AN259" s="118">
        <v>0.30739347907476944</v>
      </c>
      <c r="AO259" s="118">
        <v>0.27570718158258328</v>
      </c>
      <c r="AP259" s="118">
        <v>0.31004346729102628</v>
      </c>
      <c r="AQ259" s="118">
        <v>0.3252776494818313</v>
      </c>
      <c r="AR259" s="118">
        <v>0.36590849904821826</v>
      </c>
      <c r="AS259" s="118">
        <v>0.41261266714879735</v>
      </c>
      <c r="AT259" s="118">
        <v>0.40947940326721122</v>
      </c>
      <c r="AU259" s="118">
        <v>0.33433415032560426</v>
      </c>
      <c r="AV259" s="118">
        <v>0.3199478968227249</v>
      </c>
      <c r="AW259" s="118">
        <v>0.3542343098430813</v>
      </c>
      <c r="AX259" s="118">
        <v>0.40287788384956047</v>
      </c>
      <c r="AY259" s="118">
        <v>0.44850520458512533</v>
      </c>
      <c r="AZ259" s="118">
        <v>0.50416717938443878</v>
      </c>
      <c r="BA259" s="118">
        <v>0.64445904267378062</v>
      </c>
      <c r="BB259" s="118">
        <v>0.69050509960772632</v>
      </c>
      <c r="BC259" s="118">
        <v>0.82577883115971162</v>
      </c>
      <c r="BD259" s="118">
        <v>0.62503965442419052</v>
      </c>
      <c r="BE259" s="118"/>
      <c r="BF259" s="118"/>
      <c r="BG259" s="118"/>
      <c r="BH259" s="118"/>
      <c r="BI259" s="118"/>
      <c r="BJ259" s="118"/>
      <c r="BK259" s="118"/>
      <c r="BL259" s="118"/>
      <c r="BM259" s="118"/>
      <c r="BN259" s="122"/>
      <c r="BO259" s="124">
        <f t="shared" ref="BO259:BO261" si="14">BN259</f>
        <v>0</v>
      </c>
      <c r="BP259" s="73" t="str">
        <f>_xlfn.XLOOKUP(B259,Countries_WB!$C$2:$C$219,Countries_WB!$D$2:$D$219,"No Data",0)</f>
        <v>Latin America &amp; Caribbean</v>
      </c>
      <c r="BQ259" s="73" t="str">
        <f>_xlfn.XLOOKUP(B259,Countries_WB!$C$2:$C$219,Countries_WB!$E$2:$E$219,"No Data",0)</f>
        <v>Lower middle income</v>
      </c>
    </row>
    <row r="260" spans="1:69" x14ac:dyDescent="0.2">
      <c r="A260" s="118" t="s">
        <v>512</v>
      </c>
      <c r="B260" s="118" t="s">
        <v>511</v>
      </c>
      <c r="C260" s="118" t="s">
        <v>2382</v>
      </c>
      <c r="D260" s="118" t="s">
        <v>2383</v>
      </c>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c r="BA260" s="118"/>
      <c r="BB260" s="118"/>
      <c r="BC260" s="118"/>
      <c r="BD260" s="118"/>
      <c r="BE260" s="118"/>
      <c r="BF260" s="118"/>
      <c r="BG260" s="118"/>
      <c r="BH260" s="118"/>
      <c r="BI260" s="118"/>
      <c r="BJ260" s="118"/>
      <c r="BK260" s="118"/>
      <c r="BL260" s="118"/>
      <c r="BM260" s="118"/>
      <c r="BN260" s="122"/>
      <c r="BO260" s="124">
        <f t="shared" si="14"/>
        <v>0</v>
      </c>
      <c r="BP260" s="73" t="str">
        <f>_xlfn.XLOOKUP(B260,Countries_WB!$C$2:$C$219,Countries_WB!$D$2:$D$219,"No Data",0)</f>
        <v>Latin America &amp; Caribbean</v>
      </c>
      <c r="BQ260" s="73" t="str">
        <f>_xlfn.XLOOKUP(B260,Countries_WB!$C$2:$C$219,Countries_WB!$E$2:$E$219,"No Data",0)</f>
        <v>High income</v>
      </c>
    </row>
    <row r="261" spans="1:69" x14ac:dyDescent="0.2">
      <c r="A261" s="118" t="s">
        <v>514</v>
      </c>
      <c r="B261" s="118" t="s">
        <v>513</v>
      </c>
      <c r="C261" s="118" t="s">
        <v>2382</v>
      </c>
      <c r="D261" s="118" t="s">
        <v>2383</v>
      </c>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c r="BA261" s="118"/>
      <c r="BB261" s="118"/>
      <c r="BC261" s="118"/>
      <c r="BD261" s="118"/>
      <c r="BE261" s="118"/>
      <c r="BF261" s="118"/>
      <c r="BG261" s="118"/>
      <c r="BH261" s="118"/>
      <c r="BI261" s="118"/>
      <c r="BJ261" s="118"/>
      <c r="BK261" s="118"/>
      <c r="BL261" s="118"/>
      <c r="BM261" s="118"/>
      <c r="BN261" s="122"/>
      <c r="BO261" s="124">
        <f t="shared" si="14"/>
        <v>0</v>
      </c>
      <c r="BP261" s="73" t="str">
        <f>_xlfn.XLOOKUP(B261,Countries_WB!$C$2:$C$219,Countries_WB!$D$2:$D$219,"No Data",0)</f>
        <v>Latin America &amp; Caribbean</v>
      </c>
      <c r="BQ261" s="73" t="str">
        <f>_xlfn.XLOOKUP(B261,Countries_WB!$C$2:$C$219,Countries_WB!$E$2:$E$219,"No Data",0)</f>
        <v>High income</v>
      </c>
    </row>
    <row r="262" spans="1:69" x14ac:dyDescent="0.2">
      <c r="A262" s="118" t="s">
        <v>1745</v>
      </c>
      <c r="B262" s="118" t="s">
        <v>515</v>
      </c>
      <c r="C262" s="118" t="s">
        <v>2382</v>
      </c>
      <c r="D262" s="118" t="s">
        <v>2383</v>
      </c>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v>0.10371116104732528</v>
      </c>
      <c r="AJ262" s="118">
        <v>0.14063411364753825</v>
      </c>
      <c r="AK262" s="118">
        <v>0.12989717883547111</v>
      </c>
      <c r="AL262" s="118">
        <v>0.1568453265835423</v>
      </c>
      <c r="AM262" s="118">
        <v>0.17433712555190664</v>
      </c>
      <c r="AN262" s="118">
        <v>0.19847468410447502</v>
      </c>
      <c r="AO262" s="118">
        <v>0.21196599965663487</v>
      </c>
      <c r="AP262" s="118">
        <v>0.20974900063941437</v>
      </c>
      <c r="AQ262" s="118">
        <v>0.19878295617174102</v>
      </c>
      <c r="AR262" s="118">
        <v>0.19722510533182763</v>
      </c>
      <c r="AS262" s="118">
        <v>0.19626845986044705</v>
      </c>
      <c r="AT262" s="118">
        <v>0.18952148274610153</v>
      </c>
      <c r="AU262" s="118">
        <v>0.18829350746418405</v>
      </c>
      <c r="AV262" s="118">
        <v>0.19484309357496585</v>
      </c>
      <c r="AW262" s="118">
        <v>0.20266237119149691</v>
      </c>
      <c r="AX262" s="118">
        <v>0.23180094483204208</v>
      </c>
      <c r="AY262" s="118">
        <v>0.24206529966929366</v>
      </c>
      <c r="AZ262" s="118">
        <v>0.25661468019721795</v>
      </c>
      <c r="BA262" s="118">
        <v>0.3051388794374077</v>
      </c>
      <c r="BB262" s="118">
        <v>0.30764533630799645</v>
      </c>
      <c r="BC262" s="118">
        <v>0.31236483287712613</v>
      </c>
      <c r="BD262" s="118">
        <v>0.33717307374389011</v>
      </c>
      <c r="BE262" s="118">
        <v>0.3441068100933839</v>
      </c>
      <c r="BF262" s="118">
        <v>0.35206362384541362</v>
      </c>
      <c r="BG262" s="118">
        <v>0.35338658187978766</v>
      </c>
      <c r="BH262" s="118">
        <v>0.34167219742057492</v>
      </c>
      <c r="BI262" s="118">
        <v>0.33351322157065133</v>
      </c>
      <c r="BJ262" s="118">
        <v>0.33059051084570618</v>
      </c>
      <c r="BK262" s="118">
        <v>0.33110405294487938</v>
      </c>
      <c r="BL262" s="118">
        <v>0.32667313164539502</v>
      </c>
      <c r="BM262" s="118">
        <v>0.32496804166412446</v>
      </c>
      <c r="BN262" s="122">
        <v>0.3203064607368592</v>
      </c>
      <c r="BO262" s="122">
        <v>0.30930179958803045</v>
      </c>
      <c r="BP262" s="73" t="str">
        <f>_xlfn.XLOOKUP(B262,Countries_WB!$C$2:$C$219,Countries_WB!$D$2:$D$219,"No Data",0)</f>
        <v>East Asia &amp; Pacific</v>
      </c>
      <c r="BQ262" s="73" t="str">
        <f>_xlfn.XLOOKUP(B262,Countries_WB!$C$2:$C$219,Countries_WB!$E$2:$E$219,"No Data",0)</f>
        <v>Lower middle income</v>
      </c>
    </row>
    <row r="263" spans="1:69" x14ac:dyDescent="0.2">
      <c r="A263" s="118" t="s">
        <v>518</v>
      </c>
      <c r="B263" s="118" t="s">
        <v>517</v>
      </c>
      <c r="C263" s="118" t="s">
        <v>2382</v>
      </c>
      <c r="D263" s="118" t="s">
        <v>2383</v>
      </c>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v>0.66070253876147955</v>
      </c>
      <c r="AJ263" s="118">
        <v>0.73865911806228424</v>
      </c>
      <c r="AK263" s="118">
        <v>0.73111499463610308</v>
      </c>
      <c r="AL263" s="118">
        <v>0.67982187303788422</v>
      </c>
      <c r="AM263" s="118">
        <v>0.71126620365856541</v>
      </c>
      <c r="AN263" s="118">
        <v>0.7358687239120042</v>
      </c>
      <c r="AO263" s="118">
        <v>0.74029432734331413</v>
      </c>
      <c r="AP263" s="118">
        <v>0.72396600821587465</v>
      </c>
      <c r="AQ263" s="118">
        <v>0.70358018976985826</v>
      </c>
      <c r="AR263" s="118">
        <v>0.70653297781742319</v>
      </c>
      <c r="AS263" s="118">
        <v>0.66199020782528339</v>
      </c>
      <c r="AT263" s="118">
        <v>0.63546562480183322</v>
      </c>
      <c r="AU263" s="118">
        <v>0.67197326666007851</v>
      </c>
      <c r="AV263" s="118">
        <v>0.75669470094002522</v>
      </c>
      <c r="AW263" s="118">
        <v>0.82251431730861702</v>
      </c>
      <c r="AX263" s="118">
        <v>0.81950240950363284</v>
      </c>
      <c r="AY263" s="118">
        <v>0.81534843066928375</v>
      </c>
      <c r="AZ263" s="118">
        <v>0.90700495536019032</v>
      </c>
      <c r="BA263" s="118">
        <v>0.96408061365856013</v>
      </c>
      <c r="BB263" s="118">
        <v>0.93265182645692868</v>
      </c>
      <c r="BC263" s="118">
        <v>1.0300468696314606</v>
      </c>
      <c r="BD263" s="118">
        <v>1.1234154360334214</v>
      </c>
      <c r="BE263" s="118">
        <v>1.0601275912279078</v>
      </c>
      <c r="BF263" s="118">
        <v>1.0515911781783833</v>
      </c>
      <c r="BG263" s="118">
        <v>1.0193857642708413</v>
      </c>
      <c r="BH263" s="118">
        <v>0.95163756332692229</v>
      </c>
      <c r="BI263" s="118">
        <v>0.96158920394489977</v>
      </c>
      <c r="BJ263" s="118">
        <v>1.0003146754183119</v>
      </c>
      <c r="BK263" s="118">
        <v>0.98670238151268541</v>
      </c>
      <c r="BL263" s="118">
        <v>0.9612470598718672</v>
      </c>
      <c r="BM263" s="118">
        <v>0.96982109715474096</v>
      </c>
      <c r="BN263" s="122">
        <v>0.98522622992389386</v>
      </c>
      <c r="BO263" s="122">
        <v>0.98200370080449817</v>
      </c>
      <c r="BP263" s="73" t="str">
        <f>_xlfn.XLOOKUP(B263,Countries_WB!$C$2:$C$219,Countries_WB!$D$2:$D$219,"No Data",0)</f>
        <v>East Asia &amp; Pacific</v>
      </c>
      <c r="BQ263" s="73" t="str">
        <f>_xlfn.XLOOKUP(B263,Countries_WB!$C$2:$C$219,Countries_WB!$E$2:$E$219,"No Data",0)</f>
        <v>Lower middle income</v>
      </c>
    </row>
    <row r="264" spans="1:69" x14ac:dyDescent="0.2">
      <c r="A264" s="118" t="s">
        <v>520</v>
      </c>
      <c r="B264" s="118" t="s">
        <v>519</v>
      </c>
      <c r="C264" s="118" t="s">
        <v>2382</v>
      </c>
      <c r="D264" s="118" t="s">
        <v>2383</v>
      </c>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c r="BA264" s="118"/>
      <c r="BB264" s="118"/>
      <c r="BC264" s="118"/>
      <c r="BD264" s="118"/>
      <c r="BE264" s="118"/>
      <c r="BF264" s="118"/>
      <c r="BG264" s="118"/>
      <c r="BH264" s="118"/>
      <c r="BI264" s="118"/>
      <c r="BJ264" s="118"/>
      <c r="BK264" s="118"/>
      <c r="BL264" s="118"/>
      <c r="BM264" s="118"/>
      <c r="BN264" s="122"/>
      <c r="BO264" s="124">
        <f>BN264</f>
        <v>0</v>
      </c>
      <c r="BP264" s="73" t="str">
        <f>_xlfn.XLOOKUP(B264,Countries_WB!$C$2:$C$219,Countries_WB!$D$2:$D$219,"No Data",0)</f>
        <v>No Data</v>
      </c>
      <c r="BQ264" s="73" t="str">
        <f>_xlfn.XLOOKUP(B264,Countries_WB!$C$2:$C$219,Countries_WB!$E$2:$E$219,"No Data",0)</f>
        <v>No Data</v>
      </c>
    </row>
    <row r="265" spans="1:69" x14ac:dyDescent="0.2">
      <c r="A265" s="118" t="s">
        <v>522</v>
      </c>
      <c r="B265" s="118" t="s">
        <v>521</v>
      </c>
      <c r="C265" s="118" t="s">
        <v>2382</v>
      </c>
      <c r="D265" s="118" t="s">
        <v>2383</v>
      </c>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v>0.34635206623981901</v>
      </c>
      <c r="AJ265" s="118">
        <v>0.34244840086875161</v>
      </c>
      <c r="AK265" s="118">
        <v>0.35340143151956849</v>
      </c>
      <c r="AL265" s="118">
        <v>0.33367709919009658</v>
      </c>
      <c r="AM265" s="118">
        <v>0.55675640514825642</v>
      </c>
      <c r="AN265" s="118">
        <v>0.51991672495564822</v>
      </c>
      <c r="AO265" s="118">
        <v>0.52942079688270571</v>
      </c>
      <c r="AP265" s="118">
        <v>0.59071686498062803</v>
      </c>
      <c r="AQ265" s="118">
        <v>0.53957941721460856</v>
      </c>
      <c r="AR265" s="118">
        <v>0.49350151594277253</v>
      </c>
      <c r="AS265" s="118">
        <v>0.46538141946817069</v>
      </c>
      <c r="AT265" s="118">
        <v>0.43599433769267582</v>
      </c>
      <c r="AU265" s="118">
        <v>0.42997397094173878</v>
      </c>
      <c r="AV265" s="118">
        <v>0.47419881964400495</v>
      </c>
      <c r="AW265" s="118">
        <v>0.54782599452008074</v>
      </c>
      <c r="AX265" s="118">
        <v>0.58245543685052203</v>
      </c>
      <c r="AY265" s="118">
        <v>0.58005382000180616</v>
      </c>
      <c r="AZ265" s="118">
        <v>0.6448341388286325</v>
      </c>
      <c r="BA265" s="118">
        <v>0.68319410652735046</v>
      </c>
      <c r="BB265" s="118">
        <v>0.66834328096594409</v>
      </c>
      <c r="BC265" s="118">
        <v>0.6740722819327627</v>
      </c>
      <c r="BD265" s="118">
        <v>0.69554776340812796</v>
      </c>
      <c r="BE265" s="118">
        <v>0.73693001358896182</v>
      </c>
      <c r="BF265" s="118">
        <v>0.74648717563946521</v>
      </c>
      <c r="BG265" s="118">
        <v>0.72702002135416421</v>
      </c>
      <c r="BH265" s="118">
        <v>0.71702673114551707</v>
      </c>
      <c r="BI265" s="118">
        <v>0.67319785466463633</v>
      </c>
      <c r="BJ265" s="118">
        <v>0.68307515693589071</v>
      </c>
      <c r="BK265" s="118">
        <v>0.66627951686274056</v>
      </c>
      <c r="BL265" s="118">
        <v>0.65125241513480026</v>
      </c>
      <c r="BM265" s="118">
        <v>0.63147283787423103</v>
      </c>
      <c r="BN265" s="122">
        <v>0.63166650762792265</v>
      </c>
      <c r="BO265" s="122">
        <v>0.61507909821882423</v>
      </c>
      <c r="BP265" s="73" t="str">
        <f>_xlfn.XLOOKUP(B265,Countries_WB!$C$2:$C$219,Countries_WB!$D$2:$D$219,"No Data",0)</f>
        <v>East Asia &amp; Pacific</v>
      </c>
      <c r="BQ265" s="73" t="str">
        <f>_xlfn.XLOOKUP(B265,Countries_WB!$C$2:$C$219,Countries_WB!$E$2:$E$219,"No Data",0)</f>
        <v>Lower middle income</v>
      </c>
    </row>
    <row r="266" spans="1:69" x14ac:dyDescent="0.2">
      <c r="A266" s="118" t="s">
        <v>524</v>
      </c>
      <c r="B266" s="118" t="s">
        <v>523</v>
      </c>
      <c r="C266" s="118" t="s">
        <v>2382</v>
      </c>
      <c r="D266" s="118" t="s">
        <v>2383</v>
      </c>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c r="BA266" s="118">
        <v>0.45305685348981545</v>
      </c>
      <c r="BB266" s="118">
        <v>0.41487210046950124</v>
      </c>
      <c r="BC266" s="118">
        <v>0.41619723920828733</v>
      </c>
      <c r="BD266" s="118">
        <v>0.45508383745305636</v>
      </c>
      <c r="BE266" s="118">
        <v>0.4242573727268385</v>
      </c>
      <c r="BF266" s="118">
        <v>0.4418927870823115</v>
      </c>
      <c r="BG266" s="118">
        <v>0.4511883491819409</v>
      </c>
      <c r="BH266" s="118">
        <v>0.37626709709092904</v>
      </c>
      <c r="BI266" s="118">
        <v>0.37565843294853007</v>
      </c>
      <c r="BJ266" s="118">
        <v>0.38417870293926154</v>
      </c>
      <c r="BK266" s="118">
        <v>0.39806581875402025</v>
      </c>
      <c r="BL266" s="118">
        <v>0.3742877264489452</v>
      </c>
      <c r="BM266" s="118">
        <v>0.38128862789135987</v>
      </c>
      <c r="BN266" s="122">
        <v>0.40185339659216907</v>
      </c>
      <c r="BO266" s="122">
        <v>0.35670393152950197</v>
      </c>
      <c r="BP266" s="73" t="str">
        <f>_xlfn.XLOOKUP(B266,Countries_WB!$C$2:$C$219,Countries_WB!$D$2:$D$219,"No Data",0)</f>
        <v>Europe &amp; Central Asia</v>
      </c>
      <c r="BQ266" s="73" t="str">
        <f>_xlfn.XLOOKUP(B266,Countries_WB!$C$2:$C$219,Countries_WB!$E$2:$E$219,"No Data",0)</f>
        <v>Upper middle income</v>
      </c>
    </row>
    <row r="267" spans="1:69" x14ac:dyDescent="0.2">
      <c r="A267" s="118" t="s">
        <v>526</v>
      </c>
      <c r="B267" s="118" t="s">
        <v>525</v>
      </c>
      <c r="C267" s="118" t="s">
        <v>2382</v>
      </c>
      <c r="D267" s="118" t="s">
        <v>2383</v>
      </c>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v>0.52253536128344391</v>
      </c>
      <c r="AJ267" s="118">
        <v>0.55154630031902996</v>
      </c>
      <c r="AK267" s="118">
        <v>0.61028668814888842</v>
      </c>
      <c r="AL267" s="118">
        <v>0.69378169197461959</v>
      </c>
      <c r="AM267" s="118">
        <v>0.82045951994974775</v>
      </c>
      <c r="AN267" s="118">
        <v>0.34731321674957283</v>
      </c>
      <c r="AO267" s="118">
        <v>0.16547621814851102</v>
      </c>
      <c r="AP267" s="118">
        <v>0.16272611571811832</v>
      </c>
      <c r="AQ267" s="118">
        <v>0.14034005312239176</v>
      </c>
      <c r="AR267" s="118">
        <v>0.1611378738552206</v>
      </c>
      <c r="AS267" s="118">
        <v>0.18802146143015777</v>
      </c>
      <c r="AT267" s="118">
        <v>0.18031934859121171</v>
      </c>
      <c r="AU267" s="118">
        <v>0.18540101574331877</v>
      </c>
      <c r="AV267" s="118">
        <v>0.19301204525830976</v>
      </c>
      <c r="AW267" s="118">
        <v>0.21286716068031272</v>
      </c>
      <c r="AX267" s="118">
        <v>0.23583234531360814</v>
      </c>
      <c r="AY267" s="118">
        <v>0.25264353562178804</v>
      </c>
      <c r="AZ267" s="118">
        <v>0.27035798629653296</v>
      </c>
      <c r="BA267" s="118">
        <v>0.31811817229366463</v>
      </c>
      <c r="BB267" s="118">
        <v>0.28419023521867176</v>
      </c>
      <c r="BC267" s="118">
        <v>0.32066530967087203</v>
      </c>
      <c r="BD267" s="118">
        <v>0.38108868505265575</v>
      </c>
      <c r="BE267" s="118">
        <v>0.41433725486054601</v>
      </c>
      <c r="BF267" s="118">
        <v>0.43571742351282938</v>
      </c>
      <c r="BG267" s="118"/>
      <c r="BH267" s="118"/>
      <c r="BI267" s="118"/>
      <c r="BJ267" s="118"/>
      <c r="BK267" s="118"/>
      <c r="BL267" s="118"/>
      <c r="BM267" s="118"/>
      <c r="BN267" s="122"/>
      <c r="BO267" s="124">
        <f>BN267</f>
        <v>0</v>
      </c>
      <c r="BP267" s="73" t="str">
        <f>_xlfn.XLOOKUP(B267,Countries_WB!$C$2:$C$219,Countries_WB!$D$2:$D$219,"No Data",0)</f>
        <v>Middle East &amp; North Africa</v>
      </c>
      <c r="BQ267" s="73" t="str">
        <f>_xlfn.XLOOKUP(B267,Countries_WB!$C$2:$C$219,Countries_WB!$E$2:$E$219,"No Data",0)</f>
        <v>Low income</v>
      </c>
    </row>
    <row r="268" spans="1:69" x14ac:dyDescent="0.2">
      <c r="A268" s="118" t="s">
        <v>528</v>
      </c>
      <c r="B268" s="118" t="s">
        <v>527</v>
      </c>
      <c r="C268" s="118" t="s">
        <v>2382</v>
      </c>
      <c r="D268" s="118" t="s">
        <v>2383</v>
      </c>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v>0.4864323240511092</v>
      </c>
      <c r="AJ268" s="118">
        <v>0.5098888061419613</v>
      </c>
      <c r="AK268" s="118">
        <v>0.55369449249853608</v>
      </c>
      <c r="AL268" s="118">
        <v>0.53334414559815913</v>
      </c>
      <c r="AM268" s="118">
        <v>0.52771990087645093</v>
      </c>
      <c r="AN268" s="118">
        <v>0.56085304105379108</v>
      </c>
      <c r="AO268" s="118">
        <v>0.50192266575906019</v>
      </c>
      <c r="AP268" s="118">
        <v>0.49783038982599903</v>
      </c>
      <c r="AQ268" s="118">
        <v>0.44347315439457341</v>
      </c>
      <c r="AR268" s="118">
        <v>0.42296846763436813</v>
      </c>
      <c r="AS268" s="118">
        <v>0.39754498127546961</v>
      </c>
      <c r="AT268" s="118">
        <v>0.33784536220314337</v>
      </c>
      <c r="AU268" s="118">
        <v>0.305767293276487</v>
      </c>
      <c r="AV268" s="118">
        <v>0.44453348755304239</v>
      </c>
      <c r="AW268" s="118">
        <v>0.53760244599130491</v>
      </c>
      <c r="AX268" s="118">
        <v>0.55911863380544291</v>
      </c>
      <c r="AY268" s="118">
        <v>0.5402563065672521</v>
      </c>
      <c r="AZ268" s="118">
        <v>0.54728577288128011</v>
      </c>
      <c r="BA268" s="118">
        <v>0.49390587117968615</v>
      </c>
      <c r="BB268" s="118">
        <v>0.51990487844982458</v>
      </c>
      <c r="BC268" s="118">
        <v>0.63103815144722286</v>
      </c>
      <c r="BD268" s="118">
        <v>0.65783523757214435</v>
      </c>
      <c r="BE268" s="118">
        <v>0.62215333879425949</v>
      </c>
      <c r="BF268" s="118">
        <v>0.5487697892494291</v>
      </c>
      <c r="BG268" s="118">
        <v>0.51380355831865387</v>
      </c>
      <c r="BH268" s="118">
        <v>0.45685773101234362</v>
      </c>
      <c r="BI268" s="118">
        <v>0.4187352727601415</v>
      </c>
      <c r="BJ268" s="118">
        <v>0.48274238286760734</v>
      </c>
      <c r="BK268" s="118">
        <v>0.49315968626397788</v>
      </c>
      <c r="BL268" s="118">
        <v>0.46421765398492787</v>
      </c>
      <c r="BM268" s="118">
        <v>0.42341582308236925</v>
      </c>
      <c r="BN268" s="122">
        <v>0.48061963518906564</v>
      </c>
      <c r="BO268" s="122">
        <v>0.42501887230738689</v>
      </c>
      <c r="BP268" s="73" t="str">
        <f>_xlfn.XLOOKUP(B268,Countries_WB!$C$2:$C$219,Countries_WB!$D$2:$D$219,"No Data",0)</f>
        <v>Sub-Saharan Africa</v>
      </c>
      <c r="BQ268" s="73" t="str">
        <f>_xlfn.XLOOKUP(B268,Countries_WB!$C$2:$C$219,Countries_WB!$E$2:$E$219,"No Data",0)</f>
        <v>Upper middle income</v>
      </c>
    </row>
    <row r="269" spans="1:69" x14ac:dyDescent="0.2">
      <c r="A269" s="118" t="s">
        <v>530</v>
      </c>
      <c r="B269" s="118" t="s">
        <v>529</v>
      </c>
      <c r="C269" s="118" t="s">
        <v>2382</v>
      </c>
      <c r="D269" s="118" t="s">
        <v>2383</v>
      </c>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v>0.27730237092582605</v>
      </c>
      <c r="AJ269" s="118">
        <v>0.2758079219185442</v>
      </c>
      <c r="AK269" s="118">
        <v>0.25857648209544193</v>
      </c>
      <c r="AL269" s="118">
        <v>0.24332025605867086</v>
      </c>
      <c r="AM269" s="118">
        <v>0.29124968667266732</v>
      </c>
      <c r="AN269" s="118">
        <v>0.28861999579013653</v>
      </c>
      <c r="AO269" s="118">
        <v>0.25213452677095705</v>
      </c>
      <c r="AP269" s="118">
        <v>0.28561725410379324</v>
      </c>
      <c r="AQ269" s="118">
        <v>0.23309224177450191</v>
      </c>
      <c r="AR269" s="118">
        <v>0.21135379413246758</v>
      </c>
      <c r="AS269" s="118">
        <v>0.21039198716100935</v>
      </c>
      <c r="AT269" s="118">
        <v>0.22216278036461168</v>
      </c>
      <c r="AU269" s="118">
        <v>0.21440351211959136</v>
      </c>
      <c r="AV269" s="118">
        <v>0.22979077855263305</v>
      </c>
      <c r="AW269" s="118">
        <v>0.26534992923935025</v>
      </c>
      <c r="AX269" s="118">
        <v>0.32132539438830965</v>
      </c>
      <c r="AY269" s="118">
        <v>0.44229503236518275</v>
      </c>
      <c r="AZ269" s="118">
        <v>0.43796544634113921</v>
      </c>
      <c r="BA269" s="118">
        <v>0.50804328844977975</v>
      </c>
      <c r="BB269" s="118">
        <v>0.39554982514164799</v>
      </c>
      <c r="BC269" s="118">
        <v>0.46849815687703611</v>
      </c>
      <c r="BD269" s="118">
        <v>0.50329089319242293</v>
      </c>
      <c r="BE269" s="118">
        <v>0.51512276408596935</v>
      </c>
      <c r="BF269" s="118">
        <v>0.52484690784138022</v>
      </c>
      <c r="BG269" s="118">
        <v>0.49794024321047115</v>
      </c>
      <c r="BH269" s="118">
        <v>0.39012675346565839</v>
      </c>
      <c r="BI269" s="118">
        <v>0.3761906562240156</v>
      </c>
      <c r="BJ269" s="118">
        <v>0.44051276312934062</v>
      </c>
      <c r="BK269" s="118">
        <v>0.42048723330980092</v>
      </c>
      <c r="BL269" s="118">
        <v>0.3607346191330853</v>
      </c>
      <c r="BM269" s="118">
        <v>0.2846037308027739</v>
      </c>
      <c r="BN269" s="122">
        <v>0.31280598249933222</v>
      </c>
      <c r="BO269" s="122">
        <v>0.36646074450621674</v>
      </c>
      <c r="BP269" s="73" t="str">
        <f>_xlfn.XLOOKUP(B269,Countries_WB!$C$2:$C$219,Countries_WB!$D$2:$D$219,"No Data",0)</f>
        <v>Sub-Saharan Africa</v>
      </c>
      <c r="BQ269" s="73" t="str">
        <f>_xlfn.XLOOKUP(B269,Countries_WB!$C$2:$C$219,Countries_WB!$E$2:$E$219,"No Data",0)</f>
        <v>Lower middle income</v>
      </c>
    </row>
    <row r="270" spans="1:69" x14ac:dyDescent="0.2">
      <c r="A270" s="118" t="s">
        <v>532</v>
      </c>
      <c r="B270" s="118" t="s">
        <v>531</v>
      </c>
      <c r="C270" s="118" t="s">
        <v>2382</v>
      </c>
      <c r="D270" s="118" t="s">
        <v>2383</v>
      </c>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v>0.75869763483828201</v>
      </c>
      <c r="AJ270" s="118">
        <v>0.68414235649428901</v>
      </c>
      <c r="AK270" s="118">
        <v>0.57438564519465496</v>
      </c>
      <c r="AL270" s="118">
        <v>0.53981454563127196</v>
      </c>
      <c r="AM270" s="118">
        <v>0.50793849934298496</v>
      </c>
      <c r="AN270" s="118">
        <v>0.512623205234919</v>
      </c>
      <c r="AO270" s="118">
        <v>0.54863392808146005</v>
      </c>
      <c r="AP270" s="118">
        <v>0.52380582157924604</v>
      </c>
      <c r="AQ270" s="118">
        <v>0.37787036598255003</v>
      </c>
      <c r="AR270" s="118">
        <v>0.40245422393624802</v>
      </c>
      <c r="AS270" s="118">
        <v>0.39600945119653902</v>
      </c>
      <c r="AT270" s="118">
        <v>0.38677720737098098</v>
      </c>
      <c r="AU270" s="118">
        <v>0.391173715614687</v>
      </c>
      <c r="AV270" s="118">
        <v>0.41736488196890498</v>
      </c>
      <c r="AW270" s="118">
        <v>0.43739134306074401</v>
      </c>
      <c r="AX270" s="118">
        <v>0.44587648936729701</v>
      </c>
      <c r="AY270" s="118">
        <v>0.42380333113143798</v>
      </c>
      <c r="AZ270" s="118">
        <v>0.41634408186808902</v>
      </c>
      <c r="BA270" s="118">
        <v>0.41402084764866298</v>
      </c>
      <c r="BB270" s="118">
        <v>0.51289423238567999</v>
      </c>
      <c r="BC270" s="118">
        <v>0.51985641719738196</v>
      </c>
      <c r="BD270" s="118">
        <v>0.52033537626266502</v>
      </c>
      <c r="BE270" s="118">
        <v>0.54924583435058605</v>
      </c>
      <c r="BF270" s="118">
        <v>0.558424472808838</v>
      </c>
      <c r="BG270" s="118">
        <v>0.54925185441970803</v>
      </c>
      <c r="BH270" s="118">
        <v>0.53930419683456399</v>
      </c>
      <c r="BI270" s="118">
        <v>0.521861791610718</v>
      </c>
      <c r="BJ270" s="118">
        <v>0.51124316453933705</v>
      </c>
      <c r="BK270" s="118">
        <v>0.92343951006588487</v>
      </c>
      <c r="BL270" s="118">
        <v>0.61905280097538062</v>
      </c>
      <c r="BM270" s="118">
        <v>0.65310385004947347</v>
      </c>
      <c r="BN270" s="122">
        <v>0.76004303835015252</v>
      </c>
      <c r="BO270" s="122">
        <v>0.64297085500997386</v>
      </c>
      <c r="BP270" s="73" t="str">
        <f>_xlfn.XLOOKUP(B270,Countries_WB!$C$2:$C$219,Countries_WB!$D$2:$D$219,"No Data",0)</f>
        <v>Sub-Saharan Africa</v>
      </c>
      <c r="BQ270" s="73" t="str">
        <f>_xlfn.XLOOKUP(B270,Countries_WB!$C$2:$C$219,Countries_WB!$E$2:$E$219,"No Data",0)</f>
        <v>Lower middle income</v>
      </c>
    </row>
    <row r="271" spans="1:69" x14ac:dyDescent="0.2">
      <c r="A271" s="127" t="s">
        <v>520</v>
      </c>
      <c r="BN271" s="126" t="s">
        <v>2384</v>
      </c>
      <c r="BO271" s="125">
        <f>AVERAGE(BO5:BO270)</f>
        <v>0.38523449890579048</v>
      </c>
    </row>
    <row r="273" spans="1:15" ht="16" x14ac:dyDescent="0.2">
      <c r="I273"/>
      <c r="J273"/>
      <c r="K273"/>
      <c r="L273"/>
      <c r="M273"/>
      <c r="N273"/>
      <c r="O273"/>
    </row>
    <row r="274" spans="1:15" ht="16" x14ac:dyDescent="0.2">
      <c r="I274"/>
      <c r="J274"/>
      <c r="K274"/>
      <c r="L274"/>
      <c r="M274"/>
      <c r="N274"/>
      <c r="O274"/>
    </row>
    <row r="275" spans="1:15" ht="16" x14ac:dyDescent="0.2">
      <c r="I275"/>
      <c r="J275"/>
      <c r="K275"/>
      <c r="L275"/>
      <c r="M275"/>
      <c r="N275"/>
      <c r="O275"/>
    </row>
    <row r="276" spans="1:15" ht="16" x14ac:dyDescent="0.2">
      <c r="I276"/>
      <c r="J276"/>
      <c r="K276"/>
      <c r="L276"/>
      <c r="M276"/>
      <c r="N276"/>
      <c r="O276"/>
    </row>
    <row r="277" spans="1:15" ht="16" x14ac:dyDescent="0.2">
      <c r="A277"/>
      <c r="B277"/>
      <c r="I277"/>
      <c r="J277"/>
      <c r="K277"/>
      <c r="L277"/>
      <c r="M277"/>
      <c r="N277"/>
      <c r="O277"/>
    </row>
    <row r="278" spans="1:15" ht="16" x14ac:dyDescent="0.2">
      <c r="A278"/>
      <c r="B278"/>
      <c r="I278"/>
      <c r="J278"/>
      <c r="K278"/>
      <c r="L278"/>
      <c r="M278"/>
      <c r="N278"/>
      <c r="O278"/>
    </row>
    <row r="279" spans="1:15" ht="16" x14ac:dyDescent="0.2">
      <c r="I279"/>
      <c r="J279"/>
      <c r="K279"/>
      <c r="L279"/>
      <c r="M279"/>
      <c r="N279"/>
      <c r="O279"/>
    </row>
    <row r="280" spans="1:15" ht="16" x14ac:dyDescent="0.2">
      <c r="A280" s="132" t="s">
        <v>2387</v>
      </c>
      <c r="B280" t="s">
        <v>2389</v>
      </c>
      <c r="C280"/>
      <c r="D280"/>
      <c r="E280"/>
      <c r="F280"/>
      <c r="G280"/>
      <c r="H280"/>
      <c r="I280"/>
      <c r="J280"/>
      <c r="K280"/>
      <c r="L280"/>
      <c r="M280"/>
      <c r="N280"/>
      <c r="O280"/>
    </row>
    <row r="281" spans="1:15" ht="16" x14ac:dyDescent="0.2">
      <c r="A281" s="133" t="s">
        <v>5</v>
      </c>
      <c r="B281" s="134">
        <v>0.58640286561716959</v>
      </c>
      <c r="C281"/>
      <c r="D281"/>
      <c r="E281"/>
      <c r="F281"/>
      <c r="G281"/>
      <c r="H281"/>
      <c r="I281"/>
      <c r="J281"/>
      <c r="K281"/>
      <c r="L281"/>
      <c r="M281"/>
      <c r="N281"/>
      <c r="O281"/>
    </row>
    <row r="282" spans="1:15" ht="16" x14ac:dyDescent="0.2">
      <c r="A282" s="133" t="s">
        <v>11</v>
      </c>
      <c r="B282" s="134">
        <v>0.2830531056082618</v>
      </c>
      <c r="C282"/>
      <c r="D282"/>
      <c r="E282"/>
      <c r="F282"/>
      <c r="G282"/>
      <c r="H282"/>
      <c r="I282"/>
      <c r="J282"/>
      <c r="K282"/>
      <c r="L282"/>
      <c r="M282"/>
      <c r="N282"/>
      <c r="O282"/>
    </row>
    <row r="283" spans="1:15" ht="16" x14ac:dyDescent="0.2">
      <c r="A283" s="133" t="s">
        <v>17</v>
      </c>
      <c r="B283" s="134">
        <v>0.40281607365679911</v>
      </c>
      <c r="C283"/>
      <c r="D283"/>
      <c r="E283"/>
      <c r="F283"/>
      <c r="G283"/>
      <c r="H283"/>
      <c r="I283"/>
      <c r="J283"/>
      <c r="K283"/>
      <c r="L283"/>
      <c r="M283"/>
      <c r="N283"/>
      <c r="O283"/>
    </row>
    <row r="284" spans="1:15" ht="16" x14ac:dyDescent="0.2">
      <c r="A284" s="133" t="s">
        <v>21</v>
      </c>
      <c r="B284" s="134">
        <v>0.46061253576654793</v>
      </c>
      <c r="C284"/>
      <c r="D284"/>
      <c r="E284"/>
      <c r="F284"/>
      <c r="G284"/>
      <c r="H284"/>
      <c r="I284"/>
      <c r="J284"/>
      <c r="K284"/>
      <c r="L284"/>
      <c r="M284"/>
      <c r="N284"/>
      <c r="O284"/>
    </row>
    <row r="285" spans="1:15" ht="16" x14ac:dyDescent="0.2">
      <c r="A285" s="133" t="s">
        <v>2388</v>
      </c>
      <c r="B285">
        <v>0.47222293414258143</v>
      </c>
      <c r="C285"/>
      <c r="D285"/>
      <c r="E285"/>
      <c r="F285"/>
      <c r="G285"/>
      <c r="H285"/>
      <c r="I285"/>
      <c r="J285"/>
      <c r="K285"/>
      <c r="L285"/>
      <c r="M285"/>
      <c r="N285"/>
      <c r="O285"/>
    </row>
    <row r="286" spans="1:15" ht="16" x14ac:dyDescent="0.2">
      <c r="A286"/>
      <c r="B286"/>
      <c r="C286"/>
      <c r="D286"/>
      <c r="E286"/>
      <c r="F286"/>
      <c r="G286"/>
      <c r="H286"/>
      <c r="I286"/>
      <c r="J286"/>
      <c r="K286"/>
      <c r="L286"/>
      <c r="M286"/>
      <c r="N286"/>
      <c r="O286"/>
    </row>
    <row r="287" spans="1:15" ht="16" x14ac:dyDescent="0.2">
      <c r="A287"/>
      <c r="B287"/>
      <c r="C287"/>
      <c r="D287"/>
      <c r="E287"/>
      <c r="F287"/>
      <c r="G287"/>
      <c r="H287"/>
      <c r="I287"/>
      <c r="J287"/>
      <c r="K287"/>
      <c r="L287"/>
      <c r="M287"/>
      <c r="N287"/>
      <c r="O287"/>
    </row>
    <row r="288" spans="1:15" ht="16" x14ac:dyDescent="0.2">
      <c r="A288"/>
      <c r="B288"/>
      <c r="C288"/>
      <c r="D288"/>
      <c r="E288"/>
      <c r="F288"/>
      <c r="G288"/>
      <c r="H288"/>
      <c r="I288"/>
      <c r="J288"/>
      <c r="K288"/>
      <c r="L288"/>
      <c r="M288"/>
      <c r="N288"/>
      <c r="O288"/>
    </row>
    <row r="289" spans="1:15" ht="16" x14ac:dyDescent="0.2">
      <c r="A289"/>
      <c r="B289"/>
      <c r="C289"/>
      <c r="D289"/>
      <c r="E289"/>
      <c r="F289"/>
      <c r="G289"/>
      <c r="H289"/>
      <c r="I289"/>
      <c r="J289"/>
      <c r="K289"/>
      <c r="L289"/>
      <c r="M289"/>
      <c r="N289"/>
      <c r="O289"/>
    </row>
    <row r="290" spans="1:15" ht="16" x14ac:dyDescent="0.2">
      <c r="A290" s="132" t="s">
        <v>2389</v>
      </c>
      <c r="B290" s="132" t="s">
        <v>2397</v>
      </c>
      <c r="C290"/>
      <c r="D290"/>
      <c r="E290"/>
      <c r="F290"/>
      <c r="G290"/>
      <c r="H290"/>
      <c r="I290"/>
      <c r="J290"/>
      <c r="K290"/>
      <c r="L290"/>
      <c r="M290"/>
      <c r="N290"/>
      <c r="O290"/>
    </row>
    <row r="291" spans="1:15" ht="16" x14ac:dyDescent="0.2">
      <c r="A291" s="132" t="s">
        <v>2387</v>
      </c>
      <c r="B291" t="s">
        <v>5</v>
      </c>
      <c r="C291" t="s">
        <v>11</v>
      </c>
      <c r="D291" t="s">
        <v>17</v>
      </c>
      <c r="E291" t="s">
        <v>21</v>
      </c>
      <c r="F291" t="s">
        <v>2388</v>
      </c>
      <c r="G291"/>
      <c r="H291"/>
      <c r="I291"/>
      <c r="J291"/>
      <c r="K291"/>
      <c r="L291"/>
      <c r="M291"/>
      <c r="N291"/>
      <c r="O291"/>
    </row>
    <row r="292" spans="1:15" ht="16" x14ac:dyDescent="0.2">
      <c r="A292" s="133" t="s">
        <v>35</v>
      </c>
      <c r="B292" s="134">
        <v>0.48020243502424537</v>
      </c>
      <c r="C292" s="134">
        <v>0</v>
      </c>
      <c r="D292" s="134">
        <v>0.54701505347329771</v>
      </c>
      <c r="E292" s="134">
        <v>0.58889302579321146</v>
      </c>
      <c r="F292" s="134">
        <v>0.5171369464224651</v>
      </c>
      <c r="G292"/>
      <c r="H292"/>
      <c r="I292"/>
      <c r="J292"/>
      <c r="K292"/>
      <c r="L292"/>
      <c r="M292"/>
      <c r="N292"/>
      <c r="O292"/>
    </row>
    <row r="293" spans="1:15" ht="16" x14ac:dyDescent="0.2">
      <c r="A293" s="133" t="s">
        <v>20</v>
      </c>
      <c r="B293" s="134">
        <v>0.55422642646312625</v>
      </c>
      <c r="C293" s="134"/>
      <c r="D293" s="134">
        <v>0.27157218188363763</v>
      </c>
      <c r="E293" s="134">
        <v>0.37775006106251008</v>
      </c>
      <c r="F293" s="134">
        <v>0.48604989500230189</v>
      </c>
      <c r="G293"/>
      <c r="H293"/>
      <c r="I293"/>
      <c r="J293"/>
      <c r="K293"/>
      <c r="L293"/>
      <c r="M293"/>
      <c r="N293"/>
      <c r="O293"/>
    </row>
    <row r="294" spans="1:15" ht="16" x14ac:dyDescent="0.2">
      <c r="A294" s="133" t="s">
        <v>4</v>
      </c>
      <c r="B294" s="134">
        <v>0.62642735626081458</v>
      </c>
      <c r="C294" s="134"/>
      <c r="D294" s="134">
        <v>0.33546026402445789</v>
      </c>
      <c r="E294" s="134">
        <v>0.47678279973358662</v>
      </c>
      <c r="F294" s="134">
        <v>0.52409206970845468</v>
      </c>
    </row>
    <row r="295" spans="1:15" ht="16" x14ac:dyDescent="0.2">
      <c r="A295" s="133" t="s">
        <v>28</v>
      </c>
      <c r="B295" s="134">
        <v>0.67508636812042899</v>
      </c>
      <c r="C295" s="134">
        <v>0</v>
      </c>
      <c r="D295" s="134">
        <v>0.33652645765392392</v>
      </c>
      <c r="E295" s="134">
        <v>0.46476252778485799</v>
      </c>
      <c r="F295" s="134">
        <v>0.45177096140711404</v>
      </c>
    </row>
    <row r="296" spans="1:15" ht="16" x14ac:dyDescent="0.2">
      <c r="A296" s="133" t="s">
        <v>68</v>
      </c>
      <c r="B296" s="134">
        <v>1.0600483962878431</v>
      </c>
      <c r="C296" s="134"/>
      <c r="D296" s="134"/>
      <c r="E296" s="134"/>
      <c r="F296" s="134">
        <v>1.0600483962878431</v>
      </c>
    </row>
    <row r="297" spans="1:15" ht="16" x14ac:dyDescent="0.2">
      <c r="A297" s="133" t="s">
        <v>10</v>
      </c>
      <c r="B297" s="134"/>
      <c r="C297" s="134">
        <v>0.21264026663947436</v>
      </c>
      <c r="D297" s="134">
        <v>0.2823951806241321</v>
      </c>
      <c r="E297" s="134">
        <v>0.46889552382029459</v>
      </c>
      <c r="F297" s="134">
        <v>0.29698835927557021</v>
      </c>
    </row>
    <row r="298" spans="1:15" ht="16" x14ac:dyDescent="0.2">
      <c r="A298" s="133" t="s">
        <v>16</v>
      </c>
      <c r="B298" s="134">
        <v>0.44506813814806856</v>
      </c>
      <c r="C298" s="134">
        <v>0.32485183996251504</v>
      </c>
      <c r="D298" s="134">
        <v>0.41544818754410828</v>
      </c>
      <c r="E298" s="134">
        <v>0.43449707002358395</v>
      </c>
      <c r="F298" s="134">
        <v>0.37692305418339506</v>
      </c>
    </row>
    <row r="299" spans="1:15" ht="16" x14ac:dyDescent="0.2">
      <c r="A299" s="133" t="s">
        <v>2388</v>
      </c>
      <c r="B299" s="134">
        <v>0.58640286561716959</v>
      </c>
      <c r="C299" s="134">
        <v>0.2830531056082618</v>
      </c>
      <c r="D299" s="134">
        <v>0.40281607365679906</v>
      </c>
      <c r="E299" s="134">
        <v>0.46061253576654798</v>
      </c>
      <c r="F299" s="134">
        <v>0.47222293414258182</v>
      </c>
    </row>
    <row r="300" spans="1:15" ht="16" x14ac:dyDescent="0.2">
      <c r="A300"/>
      <c r="B300"/>
    </row>
    <row r="301" spans="1:15" ht="16" x14ac:dyDescent="0.2">
      <c r="A301"/>
      <c r="B301"/>
    </row>
    <row r="302" spans="1:15" ht="16" x14ac:dyDescent="0.2">
      <c r="A302"/>
      <c r="B302"/>
    </row>
    <row r="303" spans="1:15" ht="16" x14ac:dyDescent="0.2">
      <c r="A303"/>
      <c r="B303"/>
    </row>
    <row r="304" spans="1:15" ht="16" x14ac:dyDescent="0.2">
      <c r="A304"/>
      <c r="B304"/>
    </row>
    <row r="305" spans="1:2" ht="16" x14ac:dyDescent="0.2">
      <c r="A305"/>
      <c r="B305"/>
    </row>
    <row r="306" spans="1:2" ht="16" x14ac:dyDescent="0.2">
      <c r="A306"/>
      <c r="B306"/>
    </row>
    <row r="307" spans="1:2" ht="16" x14ac:dyDescent="0.2">
      <c r="A307"/>
      <c r="B307"/>
    </row>
    <row r="308" spans="1:2" ht="16" x14ac:dyDescent="0.2">
      <c r="A308"/>
      <c r="B308"/>
    </row>
    <row r="309" spans="1:2" ht="16" x14ac:dyDescent="0.2">
      <c r="A309"/>
      <c r="B309"/>
    </row>
    <row r="310" spans="1:2" ht="16" x14ac:dyDescent="0.2">
      <c r="A310"/>
      <c r="B310"/>
    </row>
    <row r="311" spans="1:2" ht="16" x14ac:dyDescent="0.2">
      <c r="A311"/>
      <c r="B311"/>
    </row>
    <row r="312" spans="1:2" ht="16" x14ac:dyDescent="0.2">
      <c r="A312"/>
      <c r="B312"/>
    </row>
    <row r="313" spans="1:2" ht="16" x14ac:dyDescent="0.2">
      <c r="A313"/>
      <c r="B313"/>
    </row>
    <row r="314" spans="1:2" ht="16" x14ac:dyDescent="0.2">
      <c r="A314"/>
      <c r="B314"/>
    </row>
    <row r="315" spans="1:2" ht="16" x14ac:dyDescent="0.2">
      <c r="A315"/>
      <c r="B315"/>
    </row>
    <row r="316" spans="1:2" ht="16" x14ac:dyDescent="0.2">
      <c r="A316"/>
      <c r="B316"/>
    </row>
    <row r="317" spans="1:2" ht="16" x14ac:dyDescent="0.2">
      <c r="A317"/>
      <c r="B317"/>
    </row>
    <row r="318" spans="1:2" ht="16" x14ac:dyDescent="0.2">
      <c r="A318"/>
      <c r="B318"/>
    </row>
    <row r="319" spans="1:2" ht="16" x14ac:dyDescent="0.2">
      <c r="A319"/>
      <c r="B319"/>
    </row>
    <row r="320" spans="1:2" ht="16" x14ac:dyDescent="0.2">
      <c r="A320"/>
      <c r="B320"/>
    </row>
  </sheetData>
  <autoFilter ref="A4:BO270" xr:uid="{8073489F-F544-7543-9DF9-DBD1B3EDFFC9}"/>
  <pageMargins left="0.7" right="0.7" top="0.75" bottom="0.75" header="0.3" footer="0.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H268"/>
  <sheetViews>
    <sheetView zoomScale="150" zoomScaleNormal="85" workbookViewId="0">
      <pane ySplit="1" topLeftCell="A189" activePane="bottomLeft" state="frozen"/>
      <selection activeCell="A7" sqref="A7"/>
      <selection pane="bottomLeft" activeCell="A7" sqref="A7"/>
    </sheetView>
  </sheetViews>
  <sheetFormatPr baseColWidth="10" defaultColWidth="11.1640625" defaultRowHeight="15" x14ac:dyDescent="0.2"/>
  <cols>
    <col min="1" max="1" width="24.33203125" style="1" bestFit="1" customWidth="1"/>
    <col min="2" max="2" width="25.33203125" style="1" customWidth="1"/>
    <col min="3" max="3" width="10.1640625" style="1" customWidth="1"/>
    <col min="4" max="4" width="21.5" style="1" bestFit="1" customWidth="1"/>
    <col min="5" max="5" width="17.5" style="1" customWidth="1"/>
    <col min="6" max="6" width="13.1640625" style="1" bestFit="1" customWidth="1"/>
    <col min="7" max="7" width="14.5" style="1" bestFit="1" customWidth="1"/>
    <col min="8" max="257" width="8.83203125" style="1" customWidth="1"/>
    <col min="258" max="260" width="17.5" style="1" customWidth="1"/>
    <col min="261" max="261" width="40.33203125" style="1" bestFit="1" customWidth="1"/>
    <col min="262" max="513" width="8.83203125" style="1" customWidth="1"/>
    <col min="514" max="516" width="17.5" style="1" customWidth="1"/>
    <col min="517" max="517" width="40.33203125" style="1" bestFit="1" customWidth="1"/>
    <col min="518" max="769" width="8.83203125" style="1" customWidth="1"/>
    <col min="770" max="772" width="17.5" style="1" customWidth="1"/>
    <col min="773" max="773" width="40.33203125" style="1" bestFit="1" customWidth="1"/>
    <col min="774" max="1025" width="8.83203125" style="1" customWidth="1"/>
    <col min="1026" max="1028" width="17.5" style="1" customWidth="1"/>
    <col min="1029" max="1029" width="40.33203125" style="1" bestFit="1" customWidth="1"/>
    <col min="1030" max="1281" width="8.83203125" style="1" customWidth="1"/>
    <col min="1282" max="1284" width="17.5" style="1" customWidth="1"/>
    <col min="1285" max="1285" width="40.33203125" style="1" bestFit="1" customWidth="1"/>
    <col min="1286" max="1537" width="8.83203125" style="1" customWidth="1"/>
    <col min="1538" max="1540" width="17.5" style="1" customWidth="1"/>
    <col min="1541" max="1541" width="40.33203125" style="1" bestFit="1" customWidth="1"/>
    <col min="1542" max="1793" width="8.83203125" style="1" customWidth="1"/>
    <col min="1794" max="1796" width="17.5" style="1" customWidth="1"/>
    <col min="1797" max="1797" width="40.33203125" style="1" bestFit="1" customWidth="1"/>
    <col min="1798" max="2049" width="8.83203125" style="1" customWidth="1"/>
    <col min="2050" max="2052" width="17.5" style="1" customWidth="1"/>
    <col min="2053" max="2053" width="40.33203125" style="1" bestFit="1" customWidth="1"/>
    <col min="2054" max="2305" width="8.83203125" style="1" customWidth="1"/>
    <col min="2306" max="2308" width="17.5" style="1" customWidth="1"/>
    <col min="2309" max="2309" width="40.33203125" style="1" bestFit="1" customWidth="1"/>
    <col min="2310" max="2561" width="8.83203125" style="1" customWidth="1"/>
    <col min="2562" max="2564" width="17.5" style="1" customWidth="1"/>
    <col min="2565" max="2565" width="40.33203125" style="1" bestFit="1" customWidth="1"/>
    <col min="2566" max="2817" width="8.83203125" style="1" customWidth="1"/>
    <col min="2818" max="2820" width="17.5" style="1" customWidth="1"/>
    <col min="2821" max="2821" width="40.33203125" style="1" bestFit="1" customWidth="1"/>
    <col min="2822" max="3073" width="8.83203125" style="1" customWidth="1"/>
    <col min="3074" max="3076" width="17.5" style="1" customWidth="1"/>
    <col min="3077" max="3077" width="40.33203125" style="1" bestFit="1" customWidth="1"/>
    <col min="3078" max="3329" width="8.83203125" style="1" customWidth="1"/>
    <col min="3330" max="3332" width="17.5" style="1" customWidth="1"/>
    <col min="3333" max="3333" width="40.33203125" style="1" bestFit="1" customWidth="1"/>
    <col min="3334" max="3585" width="8.83203125" style="1" customWidth="1"/>
    <col min="3586" max="3588" width="17.5" style="1" customWidth="1"/>
    <col min="3589" max="3589" width="40.33203125" style="1" bestFit="1" customWidth="1"/>
    <col min="3590" max="3841" width="8.83203125" style="1" customWidth="1"/>
    <col min="3842" max="3844" width="17.5" style="1" customWidth="1"/>
    <col min="3845" max="3845" width="40.33203125" style="1" bestFit="1" customWidth="1"/>
    <col min="3846" max="4097" width="8.83203125" style="1" customWidth="1"/>
    <col min="4098" max="4100" width="17.5" style="1" customWidth="1"/>
    <col min="4101" max="4101" width="40.33203125" style="1" bestFit="1" customWidth="1"/>
    <col min="4102" max="4353" width="8.83203125" style="1" customWidth="1"/>
    <col min="4354" max="4356" width="17.5" style="1" customWidth="1"/>
    <col min="4357" max="4357" width="40.33203125" style="1" bestFit="1" customWidth="1"/>
    <col min="4358" max="4609" width="8.83203125" style="1" customWidth="1"/>
    <col min="4610" max="4612" width="17.5" style="1" customWidth="1"/>
    <col min="4613" max="4613" width="40.33203125" style="1" bestFit="1" customWidth="1"/>
    <col min="4614" max="4865" width="8.83203125" style="1" customWidth="1"/>
    <col min="4866" max="4868" width="17.5" style="1" customWidth="1"/>
    <col min="4869" max="4869" width="40.33203125" style="1" bestFit="1" customWidth="1"/>
    <col min="4870" max="5121" width="8.83203125" style="1" customWidth="1"/>
    <col min="5122" max="5124" width="17.5" style="1" customWidth="1"/>
    <col min="5125" max="5125" width="40.33203125" style="1" bestFit="1" customWidth="1"/>
    <col min="5126" max="5377" width="8.83203125" style="1" customWidth="1"/>
    <col min="5378" max="5380" width="17.5" style="1" customWidth="1"/>
    <col min="5381" max="5381" width="40.33203125" style="1" bestFit="1" customWidth="1"/>
    <col min="5382" max="5633" width="8.83203125" style="1" customWidth="1"/>
    <col min="5634" max="5636" width="17.5" style="1" customWidth="1"/>
    <col min="5637" max="5637" width="40.33203125" style="1" bestFit="1" customWidth="1"/>
    <col min="5638" max="5889" width="8.83203125" style="1" customWidth="1"/>
    <col min="5890" max="5892" width="17.5" style="1" customWidth="1"/>
    <col min="5893" max="5893" width="40.33203125" style="1" bestFit="1" customWidth="1"/>
    <col min="5894" max="6145" width="8.83203125" style="1" customWidth="1"/>
    <col min="6146" max="6148" width="17.5" style="1" customWidth="1"/>
    <col min="6149" max="6149" width="40.33203125" style="1" bestFit="1" customWidth="1"/>
    <col min="6150" max="6401" width="8.83203125" style="1" customWidth="1"/>
    <col min="6402" max="6404" width="17.5" style="1" customWidth="1"/>
    <col min="6405" max="6405" width="40.33203125" style="1" bestFit="1" customWidth="1"/>
    <col min="6406" max="6657" width="8.83203125" style="1" customWidth="1"/>
    <col min="6658" max="6660" width="17.5" style="1" customWidth="1"/>
    <col min="6661" max="6661" width="40.33203125" style="1" bestFit="1" customWidth="1"/>
    <col min="6662" max="6913" width="8.83203125" style="1" customWidth="1"/>
    <col min="6914" max="6916" width="17.5" style="1" customWidth="1"/>
    <col min="6917" max="6917" width="40.33203125" style="1" bestFit="1" customWidth="1"/>
    <col min="6918" max="7169" width="8.83203125" style="1" customWidth="1"/>
    <col min="7170" max="7172" width="17.5" style="1" customWidth="1"/>
    <col min="7173" max="7173" width="40.33203125" style="1" bestFit="1" customWidth="1"/>
    <col min="7174" max="7425" width="8.83203125" style="1" customWidth="1"/>
    <col min="7426" max="7428" width="17.5" style="1" customWidth="1"/>
    <col min="7429" max="7429" width="40.33203125" style="1" bestFit="1" customWidth="1"/>
    <col min="7430" max="7681" width="8.83203125" style="1" customWidth="1"/>
    <col min="7682" max="7684" width="17.5" style="1" customWidth="1"/>
    <col min="7685" max="7685" width="40.33203125" style="1" bestFit="1" customWidth="1"/>
    <col min="7686" max="7937" width="8.83203125" style="1" customWidth="1"/>
    <col min="7938" max="7940" width="17.5" style="1" customWidth="1"/>
    <col min="7941" max="7941" width="40.33203125" style="1" bestFit="1" customWidth="1"/>
    <col min="7942" max="8193" width="8.83203125" style="1" customWidth="1"/>
    <col min="8194" max="8196" width="17.5" style="1" customWidth="1"/>
    <col min="8197" max="8197" width="40.33203125" style="1" bestFit="1" customWidth="1"/>
    <col min="8198" max="8449" width="8.83203125" style="1" customWidth="1"/>
    <col min="8450" max="8452" width="17.5" style="1" customWidth="1"/>
    <col min="8453" max="8453" width="40.33203125" style="1" bestFit="1" customWidth="1"/>
    <col min="8454" max="8705" width="8.83203125" style="1" customWidth="1"/>
    <col min="8706" max="8708" width="17.5" style="1" customWidth="1"/>
    <col min="8709" max="8709" width="40.33203125" style="1" bestFit="1" customWidth="1"/>
    <col min="8710" max="8961" width="8.83203125" style="1" customWidth="1"/>
    <col min="8962" max="8964" width="17.5" style="1" customWidth="1"/>
    <col min="8965" max="8965" width="40.33203125" style="1" bestFit="1" customWidth="1"/>
    <col min="8966" max="9217" width="8.83203125" style="1" customWidth="1"/>
    <col min="9218" max="9220" width="17.5" style="1" customWidth="1"/>
    <col min="9221" max="9221" width="40.33203125" style="1" bestFit="1" customWidth="1"/>
    <col min="9222" max="9473" width="8.83203125" style="1" customWidth="1"/>
    <col min="9474" max="9476" width="17.5" style="1" customWidth="1"/>
    <col min="9477" max="9477" width="40.33203125" style="1" bestFit="1" customWidth="1"/>
    <col min="9478" max="9729" width="8.83203125" style="1" customWidth="1"/>
    <col min="9730" max="9732" width="17.5" style="1" customWidth="1"/>
    <col min="9733" max="9733" width="40.33203125" style="1" bestFit="1" customWidth="1"/>
    <col min="9734" max="9985" width="8.83203125" style="1" customWidth="1"/>
    <col min="9986" max="9988" width="17.5" style="1" customWidth="1"/>
    <col min="9989" max="9989" width="40.33203125" style="1" bestFit="1" customWidth="1"/>
    <col min="9990" max="10241" width="8.83203125" style="1" customWidth="1"/>
    <col min="10242" max="10244" width="17.5" style="1" customWidth="1"/>
    <col min="10245" max="10245" width="40.33203125" style="1" bestFit="1" customWidth="1"/>
    <col min="10246" max="10497" width="8.83203125" style="1" customWidth="1"/>
    <col min="10498" max="10500" width="17.5" style="1" customWidth="1"/>
    <col min="10501" max="10501" width="40.33203125" style="1" bestFit="1" customWidth="1"/>
    <col min="10502" max="10753" width="8.83203125" style="1" customWidth="1"/>
    <col min="10754" max="10756" width="17.5" style="1" customWidth="1"/>
    <col min="10757" max="10757" width="40.33203125" style="1" bestFit="1" customWidth="1"/>
    <col min="10758" max="11009" width="8.83203125" style="1" customWidth="1"/>
    <col min="11010" max="11012" width="17.5" style="1" customWidth="1"/>
    <col min="11013" max="11013" width="40.33203125" style="1" bestFit="1" customWidth="1"/>
    <col min="11014" max="11265" width="8.83203125" style="1" customWidth="1"/>
    <col min="11266" max="11268" width="17.5" style="1" customWidth="1"/>
    <col min="11269" max="11269" width="40.33203125" style="1" bestFit="1" customWidth="1"/>
    <col min="11270" max="11521" width="8.83203125" style="1" customWidth="1"/>
    <col min="11522" max="11524" width="17.5" style="1" customWidth="1"/>
    <col min="11525" max="11525" width="40.33203125" style="1" bestFit="1" customWidth="1"/>
    <col min="11526" max="11777" width="8.83203125" style="1" customWidth="1"/>
    <col min="11778" max="11780" width="17.5" style="1" customWidth="1"/>
    <col min="11781" max="11781" width="40.33203125" style="1" bestFit="1" customWidth="1"/>
    <col min="11782" max="12033" width="8.83203125" style="1" customWidth="1"/>
    <col min="12034" max="12036" width="17.5" style="1" customWidth="1"/>
    <col min="12037" max="12037" width="40.33203125" style="1" bestFit="1" customWidth="1"/>
    <col min="12038" max="12289" width="8.83203125" style="1" customWidth="1"/>
    <col min="12290" max="12292" width="17.5" style="1" customWidth="1"/>
    <col min="12293" max="12293" width="40.33203125" style="1" bestFit="1" customWidth="1"/>
    <col min="12294" max="12545" width="8.83203125" style="1" customWidth="1"/>
    <col min="12546" max="12548" width="17.5" style="1" customWidth="1"/>
    <col min="12549" max="12549" width="40.33203125" style="1" bestFit="1" customWidth="1"/>
    <col min="12550" max="12801" width="8.83203125" style="1" customWidth="1"/>
    <col min="12802" max="12804" width="17.5" style="1" customWidth="1"/>
    <col min="12805" max="12805" width="40.33203125" style="1" bestFit="1" customWidth="1"/>
    <col min="12806" max="13057" width="8.83203125" style="1" customWidth="1"/>
    <col min="13058" max="13060" width="17.5" style="1" customWidth="1"/>
    <col min="13061" max="13061" width="40.33203125" style="1" bestFit="1" customWidth="1"/>
    <col min="13062" max="13313" width="8.83203125" style="1" customWidth="1"/>
    <col min="13314" max="13316" width="17.5" style="1" customWidth="1"/>
    <col min="13317" max="13317" width="40.33203125" style="1" bestFit="1" customWidth="1"/>
    <col min="13318" max="13569" width="8.83203125" style="1" customWidth="1"/>
    <col min="13570" max="13572" width="17.5" style="1" customWidth="1"/>
    <col min="13573" max="13573" width="40.33203125" style="1" bestFit="1" customWidth="1"/>
    <col min="13574" max="13825" width="8.83203125" style="1" customWidth="1"/>
    <col min="13826" max="13828" width="17.5" style="1" customWidth="1"/>
    <col min="13829" max="13829" width="40.33203125" style="1" bestFit="1" customWidth="1"/>
    <col min="13830" max="14081" width="8.83203125" style="1" customWidth="1"/>
    <col min="14082" max="14084" width="17.5" style="1" customWidth="1"/>
    <col min="14085" max="14085" width="40.33203125" style="1" bestFit="1" customWidth="1"/>
    <col min="14086" max="14337" width="8.83203125" style="1" customWidth="1"/>
    <col min="14338" max="14340" width="17.5" style="1" customWidth="1"/>
    <col min="14341" max="14341" width="40.33203125" style="1" bestFit="1" customWidth="1"/>
    <col min="14342" max="14593" width="8.83203125" style="1" customWidth="1"/>
    <col min="14594" max="14596" width="17.5" style="1" customWidth="1"/>
    <col min="14597" max="14597" width="40.33203125" style="1" bestFit="1" customWidth="1"/>
    <col min="14598" max="14849" width="8.83203125" style="1" customWidth="1"/>
    <col min="14850" max="14852" width="17.5" style="1" customWidth="1"/>
    <col min="14853" max="14853" width="40.33203125" style="1" bestFit="1" customWidth="1"/>
    <col min="14854" max="15105" width="8.83203125" style="1" customWidth="1"/>
    <col min="15106" max="15108" width="17.5" style="1" customWidth="1"/>
    <col min="15109" max="15109" width="40.33203125" style="1" bestFit="1" customWidth="1"/>
    <col min="15110" max="15361" width="8.83203125" style="1" customWidth="1"/>
    <col min="15362" max="15364" width="17.5" style="1" customWidth="1"/>
    <col min="15365" max="15365" width="40.33203125" style="1" bestFit="1" customWidth="1"/>
    <col min="15366" max="15617" width="8.83203125" style="1" customWidth="1"/>
    <col min="15618" max="15620" width="17.5" style="1" customWidth="1"/>
    <col min="15621" max="15621" width="40.33203125" style="1" bestFit="1" customWidth="1"/>
    <col min="15622" max="15873" width="8.83203125" style="1" customWidth="1"/>
    <col min="15874" max="15876" width="17.5" style="1" customWidth="1"/>
    <col min="15877" max="15877" width="40.33203125" style="1" bestFit="1" customWidth="1"/>
    <col min="15878" max="16129" width="8.83203125" style="1" customWidth="1"/>
    <col min="16130" max="16132" width="17.5" style="1" customWidth="1"/>
    <col min="16133" max="16133" width="40.33203125" style="1" bestFit="1" customWidth="1"/>
    <col min="16134" max="16384" width="8.83203125" style="1" customWidth="1"/>
  </cols>
  <sheetData>
    <row r="1" spans="1:8" x14ac:dyDescent="0.2">
      <c r="A1" s="142" t="s">
        <v>617</v>
      </c>
      <c r="B1" s="142" t="s">
        <v>1677</v>
      </c>
      <c r="C1" s="142" t="s">
        <v>1678</v>
      </c>
      <c r="D1" s="142" t="s">
        <v>1</v>
      </c>
      <c r="E1" s="142" t="s">
        <v>1679</v>
      </c>
      <c r="F1" s="142" t="s">
        <v>1428</v>
      </c>
      <c r="G1" s="142" t="s">
        <v>1429</v>
      </c>
      <c r="H1" s="142"/>
    </row>
    <row r="2" spans="1:8" x14ac:dyDescent="0.2">
      <c r="A2" s="143"/>
      <c r="B2" s="1" t="s">
        <v>6</v>
      </c>
      <c r="C2" s="1" t="s">
        <v>3</v>
      </c>
      <c r="D2" s="1" t="s">
        <v>4</v>
      </c>
      <c r="E2" s="1" t="s">
        <v>5</v>
      </c>
      <c r="F2" s="1" t="str">
        <f>C2</f>
        <v>ABW</v>
      </c>
      <c r="H2" s="1">
        <v>1</v>
      </c>
    </row>
    <row r="3" spans="1:8" x14ac:dyDescent="0.2">
      <c r="A3" s="143"/>
      <c r="B3" s="1" t="s">
        <v>12</v>
      </c>
      <c r="C3" s="1" t="s">
        <v>9</v>
      </c>
      <c r="D3" s="1" t="s">
        <v>10</v>
      </c>
      <c r="E3" s="1" t="s">
        <v>11</v>
      </c>
      <c r="F3" s="1" t="str">
        <f t="shared" ref="F3:F66" si="0">C3</f>
        <v>AFG</v>
      </c>
      <c r="H3" s="1">
        <v>2</v>
      </c>
    </row>
    <row r="4" spans="1:8" x14ac:dyDescent="0.2">
      <c r="A4" s="143"/>
      <c r="B4" s="1" t="s">
        <v>18</v>
      </c>
      <c r="C4" s="1" t="s">
        <v>15</v>
      </c>
      <c r="D4" s="1" t="s">
        <v>16</v>
      </c>
      <c r="E4" s="1" t="s">
        <v>17</v>
      </c>
      <c r="F4" s="1" t="str">
        <f t="shared" si="0"/>
        <v>AGO</v>
      </c>
      <c r="H4" s="1">
        <v>3</v>
      </c>
    </row>
    <row r="5" spans="1:8" x14ac:dyDescent="0.2">
      <c r="A5" s="143"/>
      <c r="B5" s="1" t="s">
        <v>22</v>
      </c>
      <c r="C5" s="1" t="s">
        <v>19</v>
      </c>
      <c r="D5" s="1" t="s">
        <v>20</v>
      </c>
      <c r="E5" s="1" t="s">
        <v>21</v>
      </c>
      <c r="F5" s="1" t="str">
        <f t="shared" si="0"/>
        <v>ALB</v>
      </c>
      <c r="H5" s="1">
        <v>4</v>
      </c>
    </row>
    <row r="6" spans="1:8" x14ac:dyDescent="0.2">
      <c r="A6" s="143"/>
      <c r="B6" s="1" t="s">
        <v>24</v>
      </c>
      <c r="C6" s="1" t="s">
        <v>23</v>
      </c>
      <c r="D6" s="1" t="s">
        <v>20</v>
      </c>
      <c r="E6" s="1" t="s">
        <v>5</v>
      </c>
      <c r="F6" s="1" t="str">
        <f t="shared" si="0"/>
        <v>AND</v>
      </c>
      <c r="H6" s="1">
        <v>5</v>
      </c>
    </row>
    <row r="7" spans="1:8" x14ac:dyDescent="0.2">
      <c r="A7" s="143"/>
      <c r="B7" s="1" t="s">
        <v>29</v>
      </c>
      <c r="C7" s="1" t="s">
        <v>27</v>
      </c>
      <c r="D7" s="1" t="s">
        <v>28</v>
      </c>
      <c r="E7" s="1" t="s">
        <v>5</v>
      </c>
      <c r="F7" s="1" t="str">
        <f t="shared" si="0"/>
        <v>ARE</v>
      </c>
      <c r="H7" s="1">
        <v>6</v>
      </c>
    </row>
    <row r="8" spans="1:8" x14ac:dyDescent="0.2">
      <c r="A8" s="143"/>
      <c r="B8" s="1" t="s">
        <v>31</v>
      </c>
      <c r="C8" s="1" t="s">
        <v>30</v>
      </c>
      <c r="D8" s="1" t="s">
        <v>4</v>
      </c>
      <c r="E8" s="1" t="s">
        <v>21</v>
      </c>
      <c r="F8" s="1" t="str">
        <f t="shared" si="0"/>
        <v>ARG</v>
      </c>
      <c r="H8" s="1">
        <v>7</v>
      </c>
    </row>
    <row r="9" spans="1:8" x14ac:dyDescent="0.2">
      <c r="A9" s="143"/>
      <c r="B9" s="1" t="s">
        <v>33</v>
      </c>
      <c r="C9" s="1" t="s">
        <v>32</v>
      </c>
      <c r="D9" s="1" t="s">
        <v>20</v>
      </c>
      <c r="E9" s="1" t="s">
        <v>21</v>
      </c>
      <c r="F9" s="1" t="str">
        <f t="shared" si="0"/>
        <v>ARM</v>
      </c>
      <c r="H9" s="1">
        <v>8</v>
      </c>
    </row>
    <row r="10" spans="1:8" x14ac:dyDescent="0.2">
      <c r="A10" s="143"/>
      <c r="B10" s="1" t="s">
        <v>36</v>
      </c>
      <c r="C10" s="1" t="s">
        <v>34</v>
      </c>
      <c r="D10" s="1" t="s">
        <v>35</v>
      </c>
      <c r="E10" s="1" t="s">
        <v>5</v>
      </c>
      <c r="F10" s="1" t="str">
        <f t="shared" si="0"/>
        <v>ASM</v>
      </c>
      <c r="H10" s="1">
        <v>9</v>
      </c>
    </row>
    <row r="11" spans="1:8" x14ac:dyDescent="0.2">
      <c r="A11" s="143"/>
      <c r="B11" s="1" t="s">
        <v>38</v>
      </c>
      <c r="C11" s="1" t="s">
        <v>37</v>
      </c>
      <c r="D11" s="1" t="s">
        <v>4</v>
      </c>
      <c r="E11" s="1" t="s">
        <v>5</v>
      </c>
      <c r="F11" s="1" t="str">
        <f t="shared" si="0"/>
        <v>ATG</v>
      </c>
      <c r="H11" s="1">
        <v>10</v>
      </c>
    </row>
    <row r="12" spans="1:8" x14ac:dyDescent="0.2">
      <c r="A12" s="143"/>
      <c r="B12" s="1" t="s">
        <v>40</v>
      </c>
      <c r="C12" s="1" t="s">
        <v>39</v>
      </c>
      <c r="D12" s="1" t="s">
        <v>35</v>
      </c>
      <c r="E12" s="1" t="s">
        <v>5</v>
      </c>
      <c r="F12" s="1" t="str">
        <f t="shared" si="0"/>
        <v>AUS</v>
      </c>
      <c r="H12" s="1">
        <v>11</v>
      </c>
    </row>
    <row r="13" spans="1:8" x14ac:dyDescent="0.2">
      <c r="A13" s="143"/>
      <c r="B13" s="1" t="s">
        <v>42</v>
      </c>
      <c r="C13" s="1" t="s">
        <v>41</v>
      </c>
      <c r="D13" s="1" t="s">
        <v>20</v>
      </c>
      <c r="E13" s="1" t="s">
        <v>5</v>
      </c>
      <c r="F13" s="1" t="str">
        <f t="shared" si="0"/>
        <v>AUT</v>
      </c>
      <c r="H13" s="1">
        <v>12</v>
      </c>
    </row>
    <row r="14" spans="1:8" x14ac:dyDescent="0.2">
      <c r="A14" s="143"/>
      <c r="B14" s="1" t="s">
        <v>44</v>
      </c>
      <c r="C14" s="1" t="s">
        <v>43</v>
      </c>
      <c r="D14" s="1" t="s">
        <v>20</v>
      </c>
      <c r="E14" s="1" t="s">
        <v>21</v>
      </c>
      <c r="F14" s="1" t="str">
        <f t="shared" si="0"/>
        <v>AZE</v>
      </c>
      <c r="H14" s="1">
        <v>13</v>
      </c>
    </row>
    <row r="15" spans="1:8" x14ac:dyDescent="0.2">
      <c r="A15" s="143"/>
      <c r="B15" s="1" t="s">
        <v>46</v>
      </c>
      <c r="C15" s="1" t="s">
        <v>45</v>
      </c>
      <c r="D15" s="1" t="s">
        <v>16</v>
      </c>
      <c r="E15" s="1" t="s">
        <v>11</v>
      </c>
      <c r="F15" s="1" t="str">
        <f t="shared" si="0"/>
        <v>BDI</v>
      </c>
      <c r="H15" s="1">
        <v>14</v>
      </c>
    </row>
    <row r="16" spans="1:8" x14ac:dyDescent="0.2">
      <c r="A16" s="143"/>
      <c r="B16" s="1" t="s">
        <v>48</v>
      </c>
      <c r="C16" s="1" t="s">
        <v>47</v>
      </c>
      <c r="D16" s="1" t="s">
        <v>20</v>
      </c>
      <c r="E16" s="1" t="s">
        <v>5</v>
      </c>
      <c r="F16" s="1" t="str">
        <f t="shared" si="0"/>
        <v>BEL</v>
      </c>
      <c r="H16" s="1">
        <v>15</v>
      </c>
    </row>
    <row r="17" spans="1:8" x14ac:dyDescent="0.2">
      <c r="A17" s="143"/>
      <c r="B17" s="1" t="s">
        <v>50</v>
      </c>
      <c r="C17" s="1" t="s">
        <v>49</v>
      </c>
      <c r="D17" s="1" t="s">
        <v>16</v>
      </c>
      <c r="E17" s="1" t="s">
        <v>17</v>
      </c>
      <c r="F17" s="1" t="str">
        <f t="shared" si="0"/>
        <v>BEN</v>
      </c>
      <c r="H17" s="1">
        <v>16</v>
      </c>
    </row>
    <row r="18" spans="1:8" x14ac:dyDescent="0.2">
      <c r="A18" s="143"/>
      <c r="B18" s="1" t="s">
        <v>52</v>
      </c>
      <c r="C18" s="1" t="s">
        <v>51</v>
      </c>
      <c r="D18" s="1" t="s">
        <v>16</v>
      </c>
      <c r="E18" s="1" t="s">
        <v>11</v>
      </c>
      <c r="F18" s="1" t="str">
        <f t="shared" si="0"/>
        <v>BFA</v>
      </c>
      <c r="H18" s="1">
        <v>17</v>
      </c>
    </row>
    <row r="19" spans="1:8" x14ac:dyDescent="0.2">
      <c r="A19" s="143"/>
      <c r="B19" s="1" t="s">
        <v>54</v>
      </c>
      <c r="C19" s="1" t="s">
        <v>53</v>
      </c>
      <c r="D19" s="1" t="s">
        <v>10</v>
      </c>
      <c r="E19" s="1" t="s">
        <v>17</v>
      </c>
      <c r="F19" s="1" t="str">
        <f t="shared" si="0"/>
        <v>BGD</v>
      </c>
      <c r="H19" s="1">
        <v>18</v>
      </c>
    </row>
    <row r="20" spans="1:8" x14ac:dyDescent="0.2">
      <c r="A20" s="143"/>
      <c r="B20" s="1" t="s">
        <v>56</v>
      </c>
      <c r="C20" s="1" t="s">
        <v>55</v>
      </c>
      <c r="D20" s="1" t="s">
        <v>20</v>
      </c>
      <c r="E20" s="1" t="s">
        <v>21</v>
      </c>
      <c r="F20" s="1" t="str">
        <f t="shared" si="0"/>
        <v>BGR</v>
      </c>
      <c r="H20" s="1">
        <v>19</v>
      </c>
    </row>
    <row r="21" spans="1:8" x14ac:dyDescent="0.2">
      <c r="A21" s="143"/>
      <c r="B21" s="1" t="s">
        <v>58</v>
      </c>
      <c r="C21" s="1" t="s">
        <v>57</v>
      </c>
      <c r="D21" s="1" t="s">
        <v>28</v>
      </c>
      <c r="E21" s="1" t="s">
        <v>5</v>
      </c>
      <c r="F21" s="1" t="str">
        <f t="shared" si="0"/>
        <v>BHR</v>
      </c>
      <c r="H21" s="1">
        <v>20</v>
      </c>
    </row>
    <row r="22" spans="1:8" x14ac:dyDescent="0.2">
      <c r="A22" s="144" t="s">
        <v>658</v>
      </c>
      <c r="B22" s="1" t="s">
        <v>60</v>
      </c>
      <c r="C22" s="1" t="s">
        <v>59</v>
      </c>
      <c r="D22" s="1" t="s">
        <v>4</v>
      </c>
      <c r="E22" s="1" t="s">
        <v>5</v>
      </c>
      <c r="F22" s="1" t="str">
        <f t="shared" si="0"/>
        <v>BHS</v>
      </c>
      <c r="H22" s="1">
        <v>21</v>
      </c>
    </row>
    <row r="23" spans="1:8" x14ac:dyDescent="0.2">
      <c r="A23" s="143"/>
      <c r="B23" s="1" t="s">
        <v>62</v>
      </c>
      <c r="C23" s="1" t="s">
        <v>61</v>
      </c>
      <c r="D23" s="1" t="s">
        <v>20</v>
      </c>
      <c r="E23" s="1" t="s">
        <v>21</v>
      </c>
      <c r="F23" s="1" t="str">
        <f t="shared" si="0"/>
        <v>BIH</v>
      </c>
      <c r="H23" s="1">
        <v>22</v>
      </c>
    </row>
    <row r="24" spans="1:8" x14ac:dyDescent="0.2">
      <c r="A24" s="143"/>
      <c r="B24" s="1" t="s">
        <v>64</v>
      </c>
      <c r="C24" s="1" t="s">
        <v>63</v>
      </c>
      <c r="D24" s="1" t="s">
        <v>20</v>
      </c>
      <c r="E24" s="1" t="s">
        <v>21</v>
      </c>
      <c r="F24" s="1" t="str">
        <f t="shared" si="0"/>
        <v>BLR</v>
      </c>
      <c r="H24" s="1">
        <v>23</v>
      </c>
    </row>
    <row r="25" spans="1:8" x14ac:dyDescent="0.2">
      <c r="A25" s="143"/>
      <c r="B25" s="1" t="s">
        <v>66</v>
      </c>
      <c r="C25" s="1" t="s">
        <v>65</v>
      </c>
      <c r="D25" s="1" t="s">
        <v>4</v>
      </c>
      <c r="E25" s="1" t="s">
        <v>21</v>
      </c>
      <c r="F25" s="1" t="str">
        <f t="shared" si="0"/>
        <v>BLZ</v>
      </c>
      <c r="H25" s="1">
        <v>24</v>
      </c>
    </row>
    <row r="26" spans="1:8" x14ac:dyDescent="0.2">
      <c r="A26" s="143"/>
      <c r="B26" s="1" t="s">
        <v>69</v>
      </c>
      <c r="C26" s="1" t="s">
        <v>67</v>
      </c>
      <c r="D26" s="1" t="s">
        <v>68</v>
      </c>
      <c r="E26" s="1" t="s">
        <v>5</v>
      </c>
      <c r="F26" s="1" t="str">
        <f t="shared" si="0"/>
        <v>BMU</v>
      </c>
      <c r="H26" s="1">
        <v>25</v>
      </c>
    </row>
    <row r="27" spans="1:8" x14ac:dyDescent="0.2">
      <c r="A27" s="145" t="s">
        <v>1703</v>
      </c>
      <c r="B27" s="1" t="s">
        <v>71</v>
      </c>
      <c r="C27" s="1" t="s">
        <v>70</v>
      </c>
      <c r="D27" s="1" t="s">
        <v>4</v>
      </c>
      <c r="E27" s="1" t="s">
        <v>17</v>
      </c>
      <c r="F27" s="1" t="str">
        <f t="shared" si="0"/>
        <v>BOL</v>
      </c>
      <c r="H27" s="1">
        <v>26</v>
      </c>
    </row>
    <row r="28" spans="1:8" x14ac:dyDescent="0.2">
      <c r="A28" s="143"/>
      <c r="B28" s="1" t="s">
        <v>73</v>
      </c>
      <c r="C28" s="1" t="s">
        <v>72</v>
      </c>
      <c r="D28" s="1" t="s">
        <v>4</v>
      </c>
      <c r="E28" s="1" t="s">
        <v>21</v>
      </c>
      <c r="F28" s="1" t="str">
        <f t="shared" si="0"/>
        <v>BRA</v>
      </c>
      <c r="H28" s="1">
        <v>27</v>
      </c>
    </row>
    <row r="29" spans="1:8" x14ac:dyDescent="0.2">
      <c r="A29" s="143"/>
      <c r="B29" s="1" t="s">
        <v>75</v>
      </c>
      <c r="C29" s="1" t="s">
        <v>74</v>
      </c>
      <c r="D29" s="1" t="s">
        <v>4</v>
      </c>
      <c r="E29" s="1" t="s">
        <v>5</v>
      </c>
      <c r="F29" s="1" t="str">
        <f t="shared" si="0"/>
        <v>BRB</v>
      </c>
      <c r="H29" s="1">
        <v>28</v>
      </c>
    </row>
    <row r="30" spans="1:8" x14ac:dyDescent="0.2">
      <c r="A30" s="143"/>
      <c r="B30" s="1" t="s">
        <v>77</v>
      </c>
      <c r="C30" s="1" t="s">
        <v>76</v>
      </c>
      <c r="D30" s="1" t="s">
        <v>35</v>
      </c>
      <c r="E30" s="1" t="s">
        <v>5</v>
      </c>
      <c r="F30" s="1" t="str">
        <f t="shared" si="0"/>
        <v>BRN</v>
      </c>
      <c r="H30" s="1">
        <v>29</v>
      </c>
    </row>
    <row r="31" spans="1:8" x14ac:dyDescent="0.2">
      <c r="A31" s="143"/>
      <c r="B31" s="1" t="s">
        <v>79</v>
      </c>
      <c r="C31" s="1" t="s">
        <v>78</v>
      </c>
      <c r="D31" s="1" t="s">
        <v>10</v>
      </c>
      <c r="E31" s="1" t="s">
        <v>17</v>
      </c>
      <c r="F31" s="1" t="str">
        <f t="shared" si="0"/>
        <v>BTN</v>
      </c>
      <c r="H31" s="1">
        <v>30</v>
      </c>
    </row>
    <row r="32" spans="1:8" x14ac:dyDescent="0.2">
      <c r="A32" s="143"/>
      <c r="B32" s="1" t="s">
        <v>81</v>
      </c>
      <c r="C32" s="1" t="s">
        <v>80</v>
      </c>
      <c r="D32" s="1" t="s">
        <v>16</v>
      </c>
      <c r="E32" s="1" t="s">
        <v>21</v>
      </c>
      <c r="F32" s="1" t="str">
        <f t="shared" si="0"/>
        <v>BWA</v>
      </c>
      <c r="H32" s="1">
        <v>31</v>
      </c>
    </row>
    <row r="33" spans="1:8" x14ac:dyDescent="0.2">
      <c r="A33" s="143"/>
      <c r="B33" s="1" t="s">
        <v>83</v>
      </c>
      <c r="C33" s="1" t="s">
        <v>82</v>
      </c>
      <c r="D33" s="1" t="s">
        <v>16</v>
      </c>
      <c r="E33" s="1" t="s">
        <v>11</v>
      </c>
      <c r="F33" s="1" t="str">
        <f t="shared" si="0"/>
        <v>CAF</v>
      </c>
      <c r="H33" s="1">
        <v>32</v>
      </c>
    </row>
    <row r="34" spans="1:8" x14ac:dyDescent="0.2">
      <c r="A34" s="143"/>
      <c r="B34" s="1" t="s">
        <v>85</v>
      </c>
      <c r="C34" s="1" t="s">
        <v>84</v>
      </c>
      <c r="D34" s="1" t="s">
        <v>68</v>
      </c>
      <c r="E34" s="1" t="s">
        <v>5</v>
      </c>
      <c r="F34" s="1" t="str">
        <f t="shared" si="0"/>
        <v>CAN</v>
      </c>
      <c r="H34" s="1">
        <v>33</v>
      </c>
    </row>
    <row r="35" spans="1:8" x14ac:dyDescent="0.2">
      <c r="A35" s="143"/>
      <c r="B35" s="1" t="s">
        <v>89</v>
      </c>
      <c r="C35" s="1" t="s">
        <v>88</v>
      </c>
      <c r="D35" s="1" t="s">
        <v>20</v>
      </c>
      <c r="E35" s="1" t="s">
        <v>5</v>
      </c>
      <c r="F35" s="1" t="str">
        <f t="shared" si="0"/>
        <v>CHE</v>
      </c>
      <c r="H35" s="1">
        <v>34</v>
      </c>
    </row>
    <row r="36" spans="1:8" x14ac:dyDescent="0.2">
      <c r="A36" s="146" t="s">
        <v>1422</v>
      </c>
      <c r="B36" s="1" t="s">
        <v>91</v>
      </c>
      <c r="C36" s="1" t="s">
        <v>90</v>
      </c>
      <c r="D36" s="1" t="s">
        <v>20</v>
      </c>
      <c r="E36" s="1" t="s">
        <v>5</v>
      </c>
      <c r="F36" s="1" t="str">
        <f t="shared" si="0"/>
        <v>CHI</v>
      </c>
      <c r="H36" s="1">
        <v>35</v>
      </c>
    </row>
    <row r="37" spans="1:8" x14ac:dyDescent="0.2">
      <c r="A37" s="143"/>
      <c r="B37" s="1" t="s">
        <v>93</v>
      </c>
      <c r="C37" s="1" t="s">
        <v>92</v>
      </c>
      <c r="D37" s="1" t="s">
        <v>4</v>
      </c>
      <c r="E37" s="1" t="s">
        <v>5</v>
      </c>
      <c r="F37" s="1" t="str">
        <f t="shared" si="0"/>
        <v>CHL</v>
      </c>
      <c r="H37" s="1">
        <v>36</v>
      </c>
    </row>
    <row r="38" spans="1:8" x14ac:dyDescent="0.2">
      <c r="A38" s="143"/>
      <c r="B38" s="1" t="s">
        <v>95</v>
      </c>
      <c r="C38" s="1" t="s">
        <v>94</v>
      </c>
      <c r="D38" s="1" t="s">
        <v>35</v>
      </c>
      <c r="E38" s="1" t="s">
        <v>21</v>
      </c>
      <c r="F38" s="1" t="str">
        <f t="shared" si="0"/>
        <v>CHN</v>
      </c>
      <c r="H38" s="1">
        <v>37</v>
      </c>
    </row>
    <row r="39" spans="1:8" x14ac:dyDescent="0.2">
      <c r="A39" s="143" t="s">
        <v>1742</v>
      </c>
      <c r="B39" s="1" t="s">
        <v>1680</v>
      </c>
      <c r="C39" s="1" t="s">
        <v>96</v>
      </c>
      <c r="D39" s="1" t="s">
        <v>16</v>
      </c>
      <c r="E39" s="1" t="s">
        <v>17</v>
      </c>
      <c r="F39" s="1" t="str">
        <f t="shared" si="0"/>
        <v>CIV</v>
      </c>
      <c r="H39" s="1">
        <v>38</v>
      </c>
    </row>
    <row r="40" spans="1:8" x14ac:dyDescent="0.2">
      <c r="A40" s="143"/>
      <c r="B40" s="1" t="s">
        <v>99</v>
      </c>
      <c r="C40" s="1" t="s">
        <v>98</v>
      </c>
      <c r="D40" s="1" t="s">
        <v>16</v>
      </c>
      <c r="E40" s="1" t="s">
        <v>17</v>
      </c>
      <c r="F40" s="1" t="str">
        <f t="shared" si="0"/>
        <v>CMR</v>
      </c>
      <c r="H40" s="1">
        <v>39</v>
      </c>
    </row>
    <row r="41" spans="1:8" x14ac:dyDescent="0.2">
      <c r="A41" s="143"/>
      <c r="B41" s="1" t="s">
        <v>101</v>
      </c>
      <c r="C41" s="1" t="s">
        <v>100</v>
      </c>
      <c r="D41" s="1" t="s">
        <v>16</v>
      </c>
      <c r="E41" s="1" t="s">
        <v>11</v>
      </c>
      <c r="F41" s="1" t="str">
        <f t="shared" si="0"/>
        <v>COD</v>
      </c>
      <c r="H41" s="1">
        <v>40</v>
      </c>
    </row>
    <row r="42" spans="1:8" x14ac:dyDescent="0.2">
      <c r="A42" s="143"/>
      <c r="B42" s="1" t="s">
        <v>103</v>
      </c>
      <c r="C42" s="1" t="s">
        <v>102</v>
      </c>
      <c r="D42" s="1" t="s">
        <v>16</v>
      </c>
      <c r="E42" s="1" t="s">
        <v>17</v>
      </c>
      <c r="F42" s="1" t="str">
        <f t="shared" si="0"/>
        <v>COG</v>
      </c>
      <c r="H42" s="1">
        <v>41</v>
      </c>
    </row>
    <row r="43" spans="1:8" x14ac:dyDescent="0.2">
      <c r="A43" s="143"/>
      <c r="B43" s="1" t="s">
        <v>105</v>
      </c>
      <c r="C43" s="1" t="s">
        <v>104</v>
      </c>
      <c r="D43" s="1" t="s">
        <v>4</v>
      </c>
      <c r="E43" s="1" t="s">
        <v>21</v>
      </c>
      <c r="F43" s="1" t="str">
        <f t="shared" si="0"/>
        <v>COL</v>
      </c>
      <c r="H43" s="1">
        <v>42</v>
      </c>
    </row>
    <row r="44" spans="1:8" x14ac:dyDescent="0.2">
      <c r="A44" s="143"/>
      <c r="B44" s="1" t="s">
        <v>107</v>
      </c>
      <c r="C44" s="1" t="s">
        <v>106</v>
      </c>
      <c r="D44" s="1" t="s">
        <v>16</v>
      </c>
      <c r="E44" s="1" t="s">
        <v>17</v>
      </c>
      <c r="F44" s="1" t="str">
        <f t="shared" si="0"/>
        <v>COM</v>
      </c>
      <c r="H44" s="1">
        <v>43</v>
      </c>
    </row>
    <row r="45" spans="1:8" x14ac:dyDescent="0.2">
      <c r="A45" s="143"/>
      <c r="B45" s="1" t="s">
        <v>109</v>
      </c>
      <c r="C45" s="1" t="s">
        <v>108</v>
      </c>
      <c r="D45" s="1" t="s">
        <v>16</v>
      </c>
      <c r="E45" s="1" t="s">
        <v>17</v>
      </c>
      <c r="F45" s="1" t="str">
        <f t="shared" si="0"/>
        <v>CPV</v>
      </c>
      <c r="H45" s="1">
        <v>44</v>
      </c>
    </row>
    <row r="46" spans="1:8" x14ac:dyDescent="0.2">
      <c r="A46" s="143"/>
      <c r="B46" s="1" t="s">
        <v>111</v>
      </c>
      <c r="C46" s="1" t="s">
        <v>110</v>
      </c>
      <c r="D46" s="1" t="s">
        <v>4</v>
      </c>
      <c r="E46" s="1" t="s">
        <v>21</v>
      </c>
      <c r="F46" s="1" t="str">
        <f t="shared" si="0"/>
        <v>CRI</v>
      </c>
      <c r="H46" s="1">
        <v>45</v>
      </c>
    </row>
    <row r="47" spans="1:8" x14ac:dyDescent="0.2">
      <c r="A47" s="143"/>
      <c r="B47" s="1" t="s">
        <v>115</v>
      </c>
      <c r="C47" s="1" t="s">
        <v>114</v>
      </c>
      <c r="D47" s="1" t="s">
        <v>4</v>
      </c>
      <c r="E47" s="1" t="s">
        <v>21</v>
      </c>
      <c r="F47" s="1" t="str">
        <f t="shared" si="0"/>
        <v>CUB</v>
      </c>
      <c r="H47" s="1">
        <v>46</v>
      </c>
    </row>
    <row r="48" spans="1:8" x14ac:dyDescent="0.2">
      <c r="A48" s="143"/>
      <c r="B48" s="1" t="s">
        <v>117</v>
      </c>
      <c r="C48" s="1" t="s">
        <v>116</v>
      </c>
      <c r="D48" s="1" t="s">
        <v>4</v>
      </c>
      <c r="E48" s="1" t="s">
        <v>5</v>
      </c>
      <c r="F48" s="1" t="str">
        <f t="shared" si="0"/>
        <v>CUW</v>
      </c>
      <c r="H48" s="1">
        <v>47</v>
      </c>
    </row>
    <row r="49" spans="1:8" x14ac:dyDescent="0.2">
      <c r="A49" s="143"/>
      <c r="B49" s="1" t="s">
        <v>119</v>
      </c>
      <c r="C49" s="1" t="s">
        <v>118</v>
      </c>
      <c r="D49" s="1" t="s">
        <v>4</v>
      </c>
      <c r="E49" s="1" t="s">
        <v>5</v>
      </c>
      <c r="F49" s="1" t="str">
        <f t="shared" si="0"/>
        <v>CYM</v>
      </c>
      <c r="H49" s="1">
        <v>48</v>
      </c>
    </row>
    <row r="50" spans="1:8" x14ac:dyDescent="0.2">
      <c r="A50" s="143"/>
      <c r="B50" s="1" t="s">
        <v>121</v>
      </c>
      <c r="C50" s="1" t="s">
        <v>120</v>
      </c>
      <c r="D50" s="1" t="s">
        <v>20</v>
      </c>
      <c r="E50" s="1" t="s">
        <v>5</v>
      </c>
      <c r="F50" s="1" t="str">
        <f t="shared" si="0"/>
        <v>CYP</v>
      </c>
      <c r="H50" s="1">
        <v>49</v>
      </c>
    </row>
    <row r="51" spans="1:8" ht="16" x14ac:dyDescent="0.2">
      <c r="A51" s="147" t="s">
        <v>655</v>
      </c>
      <c r="B51" s="1" t="s">
        <v>123</v>
      </c>
      <c r="C51" s="1" t="s">
        <v>122</v>
      </c>
      <c r="D51" s="1" t="s">
        <v>20</v>
      </c>
      <c r="E51" s="1" t="s">
        <v>5</v>
      </c>
      <c r="F51" s="1" t="str">
        <f t="shared" si="0"/>
        <v>CZE</v>
      </c>
      <c r="H51" s="1">
        <v>50</v>
      </c>
    </row>
    <row r="52" spans="1:8" x14ac:dyDescent="0.2">
      <c r="A52" s="143"/>
      <c r="B52" s="1" t="s">
        <v>125</v>
      </c>
      <c r="C52" s="1" t="s">
        <v>124</v>
      </c>
      <c r="D52" s="1" t="s">
        <v>20</v>
      </c>
      <c r="E52" s="1" t="s">
        <v>5</v>
      </c>
      <c r="F52" s="1" t="str">
        <f t="shared" si="0"/>
        <v>DEU</v>
      </c>
      <c r="H52" s="1">
        <v>51</v>
      </c>
    </row>
    <row r="53" spans="1:8" x14ac:dyDescent="0.2">
      <c r="A53" s="143"/>
      <c r="B53" s="1" t="s">
        <v>127</v>
      </c>
      <c r="C53" s="1" t="s">
        <v>126</v>
      </c>
      <c r="D53" s="1" t="s">
        <v>28</v>
      </c>
      <c r="E53" s="1" t="s">
        <v>17</v>
      </c>
      <c r="F53" s="1" t="str">
        <f t="shared" si="0"/>
        <v>DJI</v>
      </c>
      <c r="H53" s="1">
        <v>52</v>
      </c>
    </row>
    <row r="54" spans="1:8" x14ac:dyDescent="0.2">
      <c r="A54" s="143"/>
      <c r="B54" s="1" t="s">
        <v>129</v>
      </c>
      <c r="C54" s="1" t="s">
        <v>128</v>
      </c>
      <c r="D54" s="1" t="s">
        <v>4</v>
      </c>
      <c r="E54" s="1" t="s">
        <v>21</v>
      </c>
      <c r="F54" s="1" t="str">
        <f t="shared" si="0"/>
        <v>DMA</v>
      </c>
      <c r="H54" s="1">
        <v>53</v>
      </c>
    </row>
    <row r="55" spans="1:8" x14ac:dyDescent="0.2">
      <c r="A55" s="143"/>
      <c r="B55" s="1" t="s">
        <v>131</v>
      </c>
      <c r="C55" s="1" t="s">
        <v>130</v>
      </c>
      <c r="D55" s="1" t="s">
        <v>20</v>
      </c>
      <c r="E55" s="1" t="s">
        <v>5</v>
      </c>
      <c r="F55" s="1" t="str">
        <f t="shared" si="0"/>
        <v>DNK</v>
      </c>
      <c r="H55" s="1">
        <v>54</v>
      </c>
    </row>
    <row r="56" spans="1:8" x14ac:dyDescent="0.2">
      <c r="A56" s="143"/>
      <c r="B56" s="1" t="s">
        <v>133</v>
      </c>
      <c r="C56" s="1" t="s">
        <v>132</v>
      </c>
      <c r="D56" s="1" t="s">
        <v>4</v>
      </c>
      <c r="E56" s="1" t="s">
        <v>21</v>
      </c>
      <c r="F56" s="1" t="str">
        <f t="shared" si="0"/>
        <v>DOM</v>
      </c>
      <c r="H56" s="1">
        <v>55</v>
      </c>
    </row>
    <row r="57" spans="1:8" x14ac:dyDescent="0.2">
      <c r="A57" s="143"/>
      <c r="B57" s="1" t="s">
        <v>135</v>
      </c>
      <c r="C57" s="1" t="s">
        <v>134</v>
      </c>
      <c r="D57" s="1" t="s">
        <v>28</v>
      </c>
      <c r="E57" s="1" t="s">
        <v>17</v>
      </c>
      <c r="F57" s="1" t="str">
        <f t="shared" si="0"/>
        <v>DZA</v>
      </c>
      <c r="H57" s="1">
        <v>56</v>
      </c>
    </row>
    <row r="58" spans="1:8" x14ac:dyDescent="0.2">
      <c r="A58" s="143"/>
      <c r="B58" s="1" t="s">
        <v>145</v>
      </c>
      <c r="C58" s="1" t="s">
        <v>144</v>
      </c>
      <c r="D58" s="1" t="s">
        <v>4</v>
      </c>
      <c r="E58" s="1" t="s">
        <v>21</v>
      </c>
      <c r="F58" s="1" t="str">
        <f t="shared" si="0"/>
        <v>ECU</v>
      </c>
      <c r="H58" s="1">
        <v>57</v>
      </c>
    </row>
    <row r="59" spans="1:8" x14ac:dyDescent="0.2">
      <c r="A59" s="148" t="s">
        <v>618</v>
      </c>
      <c r="B59" s="1" t="s">
        <v>147</v>
      </c>
      <c r="C59" s="1" t="s">
        <v>146</v>
      </c>
      <c r="D59" s="1" t="s">
        <v>28</v>
      </c>
      <c r="E59" s="1" t="s">
        <v>17</v>
      </c>
      <c r="F59" s="1" t="str">
        <f t="shared" si="0"/>
        <v>EGY</v>
      </c>
      <c r="H59" s="1">
        <v>58</v>
      </c>
    </row>
    <row r="60" spans="1:8" x14ac:dyDescent="0.2">
      <c r="A60" s="143"/>
      <c r="B60" s="1" t="s">
        <v>151</v>
      </c>
      <c r="C60" s="1" t="s">
        <v>150</v>
      </c>
      <c r="D60" s="1" t="s">
        <v>16</v>
      </c>
      <c r="E60" s="1" t="s">
        <v>11</v>
      </c>
      <c r="F60" s="1" t="str">
        <f t="shared" si="0"/>
        <v>ERI</v>
      </c>
      <c r="H60" s="1">
        <v>59</v>
      </c>
    </row>
    <row r="61" spans="1:8" x14ac:dyDescent="0.2">
      <c r="A61" s="143"/>
      <c r="B61" s="1" t="s">
        <v>153</v>
      </c>
      <c r="C61" s="1" t="s">
        <v>152</v>
      </c>
      <c r="D61" s="1" t="s">
        <v>20</v>
      </c>
      <c r="E61" s="1" t="s">
        <v>5</v>
      </c>
      <c r="F61" s="1" t="str">
        <f t="shared" si="0"/>
        <v>ESP</v>
      </c>
      <c r="H61" s="1">
        <v>60</v>
      </c>
    </row>
    <row r="62" spans="1:8" x14ac:dyDescent="0.2">
      <c r="A62" s="143"/>
      <c r="B62" s="1" t="s">
        <v>155</v>
      </c>
      <c r="C62" s="1" t="s">
        <v>154</v>
      </c>
      <c r="D62" s="1" t="s">
        <v>20</v>
      </c>
      <c r="E62" s="1" t="s">
        <v>5</v>
      </c>
      <c r="F62" s="1" t="str">
        <f t="shared" si="0"/>
        <v>EST</v>
      </c>
      <c r="H62" s="1">
        <v>61</v>
      </c>
    </row>
    <row r="63" spans="1:8" x14ac:dyDescent="0.2">
      <c r="A63" s="143"/>
      <c r="B63" s="1" t="s">
        <v>157</v>
      </c>
      <c r="C63" s="1" t="s">
        <v>156</v>
      </c>
      <c r="D63" s="1" t="s">
        <v>16</v>
      </c>
      <c r="E63" s="1" t="s">
        <v>11</v>
      </c>
      <c r="F63" s="1" t="str">
        <f t="shared" si="0"/>
        <v>ETH</v>
      </c>
      <c r="H63" s="1">
        <v>62</v>
      </c>
    </row>
    <row r="64" spans="1:8" x14ac:dyDescent="0.2">
      <c r="A64" s="143"/>
      <c r="B64" s="1" t="s">
        <v>163</v>
      </c>
      <c r="C64" s="1" t="s">
        <v>162</v>
      </c>
      <c r="D64" s="1" t="s">
        <v>20</v>
      </c>
      <c r="E64" s="1" t="s">
        <v>5</v>
      </c>
      <c r="F64" s="1" t="str">
        <f t="shared" si="0"/>
        <v>FIN</v>
      </c>
      <c r="H64" s="1">
        <v>63</v>
      </c>
    </row>
    <row r="65" spans="1:8" x14ac:dyDescent="0.2">
      <c r="A65" s="143"/>
      <c r="B65" s="1" t="s">
        <v>165</v>
      </c>
      <c r="C65" s="1" t="s">
        <v>164</v>
      </c>
      <c r="D65" s="1" t="s">
        <v>35</v>
      </c>
      <c r="E65" s="1" t="s">
        <v>21</v>
      </c>
      <c r="F65" s="1" t="str">
        <f t="shared" si="0"/>
        <v>FJI</v>
      </c>
      <c r="H65" s="1">
        <v>64</v>
      </c>
    </row>
    <row r="66" spans="1:8" x14ac:dyDescent="0.2">
      <c r="A66" s="143"/>
      <c r="B66" s="1" t="s">
        <v>167</v>
      </c>
      <c r="C66" s="1" t="s">
        <v>166</v>
      </c>
      <c r="D66" s="1" t="s">
        <v>20</v>
      </c>
      <c r="E66" s="1" t="s">
        <v>5</v>
      </c>
      <c r="F66" s="1" t="str">
        <f t="shared" si="0"/>
        <v>FRA</v>
      </c>
      <c r="H66" s="1">
        <v>65</v>
      </c>
    </row>
    <row r="67" spans="1:8" x14ac:dyDescent="0.2">
      <c r="A67" s="143"/>
      <c r="B67" s="1" t="s">
        <v>169</v>
      </c>
      <c r="C67" s="1" t="s">
        <v>168</v>
      </c>
      <c r="D67" s="1" t="s">
        <v>20</v>
      </c>
      <c r="E67" s="1" t="s">
        <v>5</v>
      </c>
      <c r="F67" s="1" t="str">
        <f t="shared" ref="F67:F130" si="1">C67</f>
        <v>FRO</v>
      </c>
      <c r="H67" s="1">
        <v>66</v>
      </c>
    </row>
    <row r="68" spans="1:8" x14ac:dyDescent="0.2">
      <c r="A68" s="143"/>
      <c r="B68" s="1" t="s">
        <v>171</v>
      </c>
      <c r="C68" s="1" t="s">
        <v>170</v>
      </c>
      <c r="D68" s="1" t="s">
        <v>35</v>
      </c>
      <c r="E68" s="1" t="s">
        <v>17</v>
      </c>
      <c r="F68" s="1" t="str">
        <f t="shared" si="1"/>
        <v>FSM</v>
      </c>
      <c r="H68" s="1">
        <v>67</v>
      </c>
    </row>
    <row r="69" spans="1:8" x14ac:dyDescent="0.2">
      <c r="A69" s="143"/>
      <c r="B69" s="1" t="s">
        <v>173</v>
      </c>
      <c r="C69" s="1" t="s">
        <v>172</v>
      </c>
      <c r="D69" s="1" t="s">
        <v>16</v>
      </c>
      <c r="E69" s="1" t="s">
        <v>21</v>
      </c>
      <c r="F69" s="1" t="str">
        <f t="shared" si="1"/>
        <v>GAB</v>
      </c>
      <c r="H69" s="1">
        <v>68</v>
      </c>
    </row>
    <row r="70" spans="1:8" x14ac:dyDescent="0.2">
      <c r="A70" s="143"/>
      <c r="B70" s="1" t="s">
        <v>175</v>
      </c>
      <c r="C70" s="1" t="s">
        <v>174</v>
      </c>
      <c r="D70" s="1" t="s">
        <v>20</v>
      </c>
      <c r="E70" s="1" t="s">
        <v>5</v>
      </c>
      <c r="F70" s="1" t="str">
        <f t="shared" si="1"/>
        <v>GBR</v>
      </c>
      <c r="H70" s="1">
        <v>69</v>
      </c>
    </row>
    <row r="71" spans="1:8" x14ac:dyDescent="0.2">
      <c r="A71" s="143"/>
      <c r="B71" s="1" t="s">
        <v>177</v>
      </c>
      <c r="C71" s="1" t="s">
        <v>176</v>
      </c>
      <c r="D71" s="1" t="s">
        <v>20</v>
      </c>
      <c r="E71" s="1" t="s">
        <v>21</v>
      </c>
      <c r="F71" s="1" t="str">
        <f t="shared" si="1"/>
        <v>GEO</v>
      </c>
      <c r="H71" s="1">
        <v>70</v>
      </c>
    </row>
    <row r="72" spans="1:8" x14ac:dyDescent="0.2">
      <c r="A72" s="143"/>
      <c r="B72" s="1" t="s">
        <v>179</v>
      </c>
      <c r="C72" s="1" t="s">
        <v>178</v>
      </c>
      <c r="D72" s="1" t="s">
        <v>16</v>
      </c>
      <c r="E72" s="1" t="s">
        <v>17</v>
      </c>
      <c r="F72" s="1" t="str">
        <f t="shared" si="1"/>
        <v>GHA</v>
      </c>
      <c r="H72" s="1">
        <v>71</v>
      </c>
    </row>
    <row r="73" spans="1:8" x14ac:dyDescent="0.2">
      <c r="A73" s="143"/>
      <c r="B73" s="1" t="s">
        <v>181</v>
      </c>
      <c r="C73" s="1" t="s">
        <v>180</v>
      </c>
      <c r="D73" s="1" t="s">
        <v>20</v>
      </c>
      <c r="E73" s="1" t="s">
        <v>5</v>
      </c>
      <c r="F73" s="1" t="str">
        <f t="shared" si="1"/>
        <v>GIB</v>
      </c>
      <c r="H73" s="1">
        <v>72</v>
      </c>
    </row>
    <row r="74" spans="1:8" x14ac:dyDescent="0.2">
      <c r="A74" s="143"/>
      <c r="B74" s="1" t="s">
        <v>183</v>
      </c>
      <c r="C74" s="1" t="s">
        <v>182</v>
      </c>
      <c r="D74" s="1" t="s">
        <v>16</v>
      </c>
      <c r="E74" s="1" t="s">
        <v>17</v>
      </c>
      <c r="F74" s="1" t="str">
        <f t="shared" si="1"/>
        <v>GIN</v>
      </c>
      <c r="H74" s="1">
        <v>73</v>
      </c>
    </row>
    <row r="75" spans="1:8" x14ac:dyDescent="0.2">
      <c r="A75" s="143"/>
      <c r="B75" s="1" t="s">
        <v>185</v>
      </c>
      <c r="C75" s="1" t="s">
        <v>184</v>
      </c>
      <c r="D75" s="1" t="s">
        <v>16</v>
      </c>
      <c r="E75" s="1" t="s">
        <v>11</v>
      </c>
      <c r="F75" s="1" t="str">
        <f t="shared" si="1"/>
        <v>GMB</v>
      </c>
      <c r="H75" s="1">
        <v>74</v>
      </c>
    </row>
    <row r="76" spans="1:8" x14ac:dyDescent="0.2">
      <c r="A76" s="143"/>
      <c r="B76" s="1" t="s">
        <v>187</v>
      </c>
      <c r="C76" s="1" t="s">
        <v>186</v>
      </c>
      <c r="D76" s="1" t="s">
        <v>16</v>
      </c>
      <c r="E76" s="1" t="s">
        <v>11</v>
      </c>
      <c r="F76" s="1" t="str">
        <f t="shared" si="1"/>
        <v>GNB</v>
      </c>
      <c r="H76" s="1">
        <v>75</v>
      </c>
    </row>
    <row r="77" spans="1:8" x14ac:dyDescent="0.2">
      <c r="A77" s="143"/>
      <c r="B77" s="1" t="s">
        <v>189</v>
      </c>
      <c r="C77" s="1" t="s">
        <v>188</v>
      </c>
      <c r="D77" s="1" t="s">
        <v>16</v>
      </c>
      <c r="E77" s="1" t="s">
        <v>21</v>
      </c>
      <c r="F77" s="1" t="str">
        <f t="shared" si="1"/>
        <v>GNQ</v>
      </c>
      <c r="H77" s="1">
        <v>76</v>
      </c>
    </row>
    <row r="78" spans="1:8" x14ac:dyDescent="0.2">
      <c r="A78" s="143"/>
      <c r="B78" s="1" t="s">
        <v>191</v>
      </c>
      <c r="C78" s="1" t="s">
        <v>190</v>
      </c>
      <c r="D78" s="1" t="s">
        <v>20</v>
      </c>
      <c r="E78" s="1" t="s">
        <v>5</v>
      </c>
      <c r="F78" s="1" t="str">
        <f t="shared" si="1"/>
        <v>GRC</v>
      </c>
      <c r="H78" s="1">
        <v>77</v>
      </c>
    </row>
    <row r="79" spans="1:8" x14ac:dyDescent="0.2">
      <c r="A79" s="143"/>
      <c r="B79" s="1" t="s">
        <v>193</v>
      </c>
      <c r="C79" s="1" t="s">
        <v>192</v>
      </c>
      <c r="D79" s="1" t="s">
        <v>4</v>
      </c>
      <c r="E79" s="1" t="s">
        <v>21</v>
      </c>
      <c r="F79" s="1" t="str">
        <f t="shared" si="1"/>
        <v>GRD</v>
      </c>
      <c r="H79" s="1">
        <v>78</v>
      </c>
    </row>
    <row r="80" spans="1:8" x14ac:dyDescent="0.2">
      <c r="A80" s="143"/>
      <c r="B80" s="1" t="s">
        <v>195</v>
      </c>
      <c r="C80" s="1" t="s">
        <v>194</v>
      </c>
      <c r="D80" s="1" t="s">
        <v>20</v>
      </c>
      <c r="E80" s="1" t="s">
        <v>5</v>
      </c>
      <c r="F80" s="1" t="str">
        <f t="shared" si="1"/>
        <v>GRL</v>
      </c>
      <c r="H80" s="1">
        <v>79</v>
      </c>
    </row>
    <row r="81" spans="1:8" x14ac:dyDescent="0.2">
      <c r="A81" s="143"/>
      <c r="B81" s="1" t="s">
        <v>197</v>
      </c>
      <c r="C81" s="1" t="s">
        <v>196</v>
      </c>
      <c r="D81" s="1" t="s">
        <v>4</v>
      </c>
      <c r="E81" s="1" t="s">
        <v>21</v>
      </c>
      <c r="F81" s="1" t="str">
        <f t="shared" si="1"/>
        <v>GTM</v>
      </c>
      <c r="H81" s="1">
        <v>80</v>
      </c>
    </row>
    <row r="82" spans="1:8" x14ac:dyDescent="0.2">
      <c r="A82" s="143"/>
      <c r="B82" s="1" t="s">
        <v>199</v>
      </c>
      <c r="C82" s="1" t="s">
        <v>198</v>
      </c>
      <c r="D82" s="1" t="s">
        <v>35</v>
      </c>
      <c r="E82" s="1" t="s">
        <v>5</v>
      </c>
      <c r="F82" s="1" t="str">
        <f t="shared" si="1"/>
        <v>GUM</v>
      </c>
      <c r="H82" s="1">
        <v>81</v>
      </c>
    </row>
    <row r="83" spans="1:8" x14ac:dyDescent="0.2">
      <c r="A83" s="143"/>
      <c r="B83" s="1" t="s">
        <v>201</v>
      </c>
      <c r="C83" s="1" t="s">
        <v>200</v>
      </c>
      <c r="D83" s="1" t="s">
        <v>4</v>
      </c>
      <c r="E83" s="1" t="s">
        <v>5</v>
      </c>
      <c r="F83" s="1" t="str">
        <f t="shared" si="1"/>
        <v>GUY</v>
      </c>
      <c r="H83" s="1">
        <v>82</v>
      </c>
    </row>
    <row r="84" spans="1:8" x14ac:dyDescent="0.2">
      <c r="A84" s="144" t="s">
        <v>672</v>
      </c>
      <c r="B84" s="1" t="s">
        <v>204</v>
      </c>
      <c r="C84" s="1" t="s">
        <v>203</v>
      </c>
      <c r="D84" s="1" t="s">
        <v>35</v>
      </c>
      <c r="E84" s="1" t="s">
        <v>5</v>
      </c>
      <c r="F84" s="1" t="str">
        <f t="shared" si="1"/>
        <v>HKG</v>
      </c>
      <c r="H84" s="1">
        <v>83</v>
      </c>
    </row>
    <row r="85" spans="1:8" x14ac:dyDescent="0.2">
      <c r="A85" s="143"/>
      <c r="B85" s="1" t="s">
        <v>206</v>
      </c>
      <c r="C85" s="1" t="s">
        <v>205</v>
      </c>
      <c r="D85" s="1" t="s">
        <v>4</v>
      </c>
      <c r="E85" s="1" t="s">
        <v>17</v>
      </c>
      <c r="F85" s="1" t="str">
        <f t="shared" si="1"/>
        <v>HND</v>
      </c>
      <c r="H85" s="1">
        <v>84</v>
      </c>
    </row>
    <row r="86" spans="1:8" x14ac:dyDescent="0.2">
      <c r="A86" s="143"/>
      <c r="B86" s="1" t="s">
        <v>210</v>
      </c>
      <c r="C86" s="1" t="s">
        <v>209</v>
      </c>
      <c r="D86" s="1" t="s">
        <v>20</v>
      </c>
      <c r="E86" s="1" t="s">
        <v>5</v>
      </c>
      <c r="F86" s="1" t="str">
        <f t="shared" si="1"/>
        <v>HRV</v>
      </c>
      <c r="H86" s="1">
        <v>85</v>
      </c>
    </row>
    <row r="87" spans="1:8" x14ac:dyDescent="0.2">
      <c r="A87" s="143"/>
      <c r="B87" s="1" t="s">
        <v>212</v>
      </c>
      <c r="C87" s="1" t="s">
        <v>211</v>
      </c>
      <c r="D87" s="1" t="s">
        <v>4</v>
      </c>
      <c r="E87" s="1" t="s">
        <v>17</v>
      </c>
      <c r="F87" s="1" t="str">
        <f t="shared" si="1"/>
        <v>HTI</v>
      </c>
      <c r="H87" s="1">
        <v>86</v>
      </c>
    </row>
    <row r="88" spans="1:8" x14ac:dyDescent="0.2">
      <c r="A88" s="143"/>
      <c r="B88" s="1" t="s">
        <v>214</v>
      </c>
      <c r="C88" s="1" t="s">
        <v>213</v>
      </c>
      <c r="D88" s="1" t="s">
        <v>20</v>
      </c>
      <c r="E88" s="1" t="s">
        <v>5</v>
      </c>
      <c r="F88" s="1" t="str">
        <f t="shared" si="1"/>
        <v>HUN</v>
      </c>
      <c r="H88" s="1">
        <v>87</v>
      </c>
    </row>
    <row r="89" spans="1:8" x14ac:dyDescent="0.2">
      <c r="A89" s="143"/>
      <c r="B89" s="1" t="s">
        <v>224</v>
      </c>
      <c r="C89" s="1" t="s">
        <v>223</v>
      </c>
      <c r="D89" s="1" t="s">
        <v>35</v>
      </c>
      <c r="E89" s="1" t="s">
        <v>21</v>
      </c>
      <c r="F89" s="1" t="str">
        <f t="shared" si="1"/>
        <v>IDN</v>
      </c>
      <c r="H89" s="1">
        <v>88</v>
      </c>
    </row>
    <row r="90" spans="1:8" x14ac:dyDescent="0.2">
      <c r="A90" s="143"/>
      <c r="B90" s="1" t="s">
        <v>228</v>
      </c>
      <c r="C90" s="1" t="s">
        <v>227</v>
      </c>
      <c r="D90" s="1" t="s">
        <v>20</v>
      </c>
      <c r="E90" s="1" t="s">
        <v>5</v>
      </c>
      <c r="F90" s="1" t="str">
        <f t="shared" si="1"/>
        <v>IMN</v>
      </c>
      <c r="H90" s="1">
        <v>89</v>
      </c>
    </row>
    <row r="91" spans="1:8" x14ac:dyDescent="0.2">
      <c r="A91" s="143"/>
      <c r="B91" s="1" t="s">
        <v>230</v>
      </c>
      <c r="C91" s="1" t="s">
        <v>229</v>
      </c>
      <c r="D91" s="1" t="s">
        <v>10</v>
      </c>
      <c r="E91" s="1" t="s">
        <v>17</v>
      </c>
      <c r="F91" s="1" t="str">
        <f t="shared" si="1"/>
        <v>IND</v>
      </c>
      <c r="H91" s="1">
        <v>90</v>
      </c>
    </row>
    <row r="92" spans="1:8" x14ac:dyDescent="0.2">
      <c r="A92" s="143"/>
      <c r="B92" s="1" t="s">
        <v>232</v>
      </c>
      <c r="C92" s="1" t="s">
        <v>231</v>
      </c>
      <c r="D92" s="1" t="s">
        <v>20</v>
      </c>
      <c r="E92" s="1" t="s">
        <v>5</v>
      </c>
      <c r="F92" s="1" t="str">
        <f t="shared" si="1"/>
        <v>IRL</v>
      </c>
      <c r="H92" s="1">
        <v>91</v>
      </c>
    </row>
    <row r="93" spans="1:8" x14ac:dyDescent="0.2">
      <c r="A93" s="144" t="s">
        <v>619</v>
      </c>
      <c r="B93" s="1" t="s">
        <v>234</v>
      </c>
      <c r="C93" s="1" t="s">
        <v>233</v>
      </c>
      <c r="D93" s="1" t="s">
        <v>28</v>
      </c>
      <c r="E93" s="1" t="s">
        <v>17</v>
      </c>
      <c r="F93" s="1" t="str">
        <f t="shared" si="1"/>
        <v>IRN</v>
      </c>
      <c r="H93" s="1">
        <v>92</v>
      </c>
    </row>
    <row r="94" spans="1:8" x14ac:dyDescent="0.2">
      <c r="A94" s="143"/>
      <c r="B94" s="1" t="s">
        <v>236</v>
      </c>
      <c r="C94" s="1" t="s">
        <v>235</v>
      </c>
      <c r="D94" s="1" t="s">
        <v>28</v>
      </c>
      <c r="E94" s="1" t="s">
        <v>21</v>
      </c>
      <c r="F94" s="1" t="str">
        <f t="shared" si="1"/>
        <v>IRQ</v>
      </c>
      <c r="H94" s="1">
        <v>93</v>
      </c>
    </row>
    <row r="95" spans="1:8" x14ac:dyDescent="0.2">
      <c r="A95" s="143"/>
      <c r="B95" s="1" t="s">
        <v>238</v>
      </c>
      <c r="C95" s="1" t="s">
        <v>237</v>
      </c>
      <c r="D95" s="1" t="s">
        <v>20</v>
      </c>
      <c r="E95" s="1" t="s">
        <v>5</v>
      </c>
      <c r="F95" s="1" t="str">
        <f t="shared" si="1"/>
        <v>ISL</v>
      </c>
      <c r="H95" s="1">
        <v>94</v>
      </c>
    </row>
    <row r="96" spans="1:8" x14ac:dyDescent="0.2">
      <c r="A96" s="143"/>
      <c r="B96" s="1" t="s">
        <v>240</v>
      </c>
      <c r="C96" s="1" t="s">
        <v>239</v>
      </c>
      <c r="D96" s="1" t="s">
        <v>28</v>
      </c>
      <c r="E96" s="1" t="s">
        <v>5</v>
      </c>
      <c r="F96" s="1" t="str">
        <f t="shared" si="1"/>
        <v>ISR</v>
      </c>
      <c r="H96" s="1">
        <v>95</v>
      </c>
    </row>
    <row r="97" spans="1:8" x14ac:dyDescent="0.2">
      <c r="A97" s="143"/>
      <c r="B97" s="1" t="s">
        <v>242</v>
      </c>
      <c r="C97" s="1" t="s">
        <v>241</v>
      </c>
      <c r="D97" s="1" t="s">
        <v>20</v>
      </c>
      <c r="E97" s="1" t="s">
        <v>5</v>
      </c>
      <c r="F97" s="1" t="str">
        <f t="shared" si="1"/>
        <v>ITA</v>
      </c>
      <c r="H97" s="1">
        <v>96</v>
      </c>
    </row>
    <row r="98" spans="1:8" x14ac:dyDescent="0.2">
      <c r="A98" s="143"/>
      <c r="B98" s="1" t="s">
        <v>244</v>
      </c>
      <c r="C98" s="1" t="s">
        <v>243</v>
      </c>
      <c r="D98" s="1" t="s">
        <v>4</v>
      </c>
      <c r="E98" s="1" t="s">
        <v>21</v>
      </c>
      <c r="F98" s="1" t="str">
        <f t="shared" si="1"/>
        <v>JAM</v>
      </c>
      <c r="H98" s="1">
        <v>97</v>
      </c>
    </row>
    <row r="99" spans="1:8" x14ac:dyDescent="0.2">
      <c r="A99" s="143"/>
      <c r="B99" s="1" t="s">
        <v>246</v>
      </c>
      <c r="C99" s="1" t="s">
        <v>245</v>
      </c>
      <c r="D99" s="1" t="s">
        <v>28</v>
      </c>
      <c r="E99" s="1" t="s">
        <v>17</v>
      </c>
      <c r="F99" s="1" t="str">
        <f t="shared" si="1"/>
        <v>JOR</v>
      </c>
      <c r="H99" s="1">
        <v>98</v>
      </c>
    </row>
    <row r="100" spans="1:8" x14ac:dyDescent="0.2">
      <c r="A100" s="143"/>
      <c r="B100" s="1" t="s">
        <v>248</v>
      </c>
      <c r="C100" s="1" t="s">
        <v>247</v>
      </c>
      <c r="D100" s="1" t="s">
        <v>35</v>
      </c>
      <c r="E100" s="1" t="s">
        <v>5</v>
      </c>
      <c r="F100" s="1" t="str">
        <f t="shared" si="1"/>
        <v>JPN</v>
      </c>
      <c r="H100" s="1">
        <v>99</v>
      </c>
    </row>
    <row r="101" spans="1:8" x14ac:dyDescent="0.2">
      <c r="A101" s="143"/>
      <c r="B101" s="1" t="s">
        <v>250</v>
      </c>
      <c r="C101" s="1" t="s">
        <v>249</v>
      </c>
      <c r="D101" s="1" t="s">
        <v>20</v>
      </c>
      <c r="E101" s="1" t="s">
        <v>21</v>
      </c>
      <c r="F101" s="1" t="str">
        <f t="shared" si="1"/>
        <v>KAZ</v>
      </c>
      <c r="H101" s="1">
        <v>100</v>
      </c>
    </row>
    <row r="102" spans="1:8" x14ac:dyDescent="0.2">
      <c r="A102" s="143"/>
      <c r="B102" s="1" t="s">
        <v>252</v>
      </c>
      <c r="C102" s="1" t="s">
        <v>251</v>
      </c>
      <c r="D102" s="1" t="s">
        <v>16</v>
      </c>
      <c r="E102" s="1" t="s">
        <v>17</v>
      </c>
      <c r="F102" s="1" t="str">
        <f t="shared" si="1"/>
        <v>KEN</v>
      </c>
      <c r="H102" s="1">
        <v>101</v>
      </c>
    </row>
    <row r="103" spans="1:8" ht="16" x14ac:dyDescent="0.2">
      <c r="A103" s="147" t="s">
        <v>668</v>
      </c>
      <c r="B103" s="1" t="s">
        <v>254</v>
      </c>
      <c r="C103" s="1" t="s">
        <v>253</v>
      </c>
      <c r="D103" s="1" t="s">
        <v>20</v>
      </c>
      <c r="E103" s="1" t="s">
        <v>17</v>
      </c>
      <c r="F103" s="1" t="str">
        <f t="shared" si="1"/>
        <v>KGZ</v>
      </c>
      <c r="H103" s="1">
        <v>102</v>
      </c>
    </row>
    <row r="104" spans="1:8" x14ac:dyDescent="0.2">
      <c r="A104" s="143"/>
      <c r="B104" s="1" t="s">
        <v>256</v>
      </c>
      <c r="C104" s="1" t="s">
        <v>255</v>
      </c>
      <c r="D104" s="1" t="s">
        <v>35</v>
      </c>
      <c r="E104" s="1" t="s">
        <v>17</v>
      </c>
      <c r="F104" s="1" t="str">
        <f t="shared" si="1"/>
        <v>KHM</v>
      </c>
      <c r="H104" s="1">
        <v>103</v>
      </c>
    </row>
    <row r="105" spans="1:8" x14ac:dyDescent="0.2">
      <c r="A105" s="143"/>
      <c r="B105" s="1" t="s">
        <v>258</v>
      </c>
      <c r="C105" s="1" t="s">
        <v>257</v>
      </c>
      <c r="D105" s="1" t="s">
        <v>35</v>
      </c>
      <c r="E105" s="1" t="s">
        <v>17</v>
      </c>
      <c r="F105" s="1" t="str">
        <f t="shared" si="1"/>
        <v>KIR</v>
      </c>
      <c r="H105" s="1">
        <v>104</v>
      </c>
    </row>
    <row r="106" spans="1:8" x14ac:dyDescent="0.2">
      <c r="A106" s="143"/>
      <c r="B106" s="1" t="s">
        <v>260</v>
      </c>
      <c r="C106" s="1" t="s">
        <v>259</v>
      </c>
      <c r="D106" s="1" t="s">
        <v>4</v>
      </c>
      <c r="E106" s="1" t="s">
        <v>5</v>
      </c>
      <c r="F106" s="1" t="str">
        <f t="shared" si="1"/>
        <v>KNA</v>
      </c>
      <c r="H106" s="1">
        <v>105</v>
      </c>
    </row>
    <row r="107" spans="1:8" x14ac:dyDescent="0.2">
      <c r="A107" s="144" t="s">
        <v>674</v>
      </c>
      <c r="B107" s="1" t="s">
        <v>262</v>
      </c>
      <c r="C107" s="1" t="s">
        <v>261</v>
      </c>
      <c r="D107" s="1" t="s">
        <v>35</v>
      </c>
      <c r="E107" s="1" t="s">
        <v>5</v>
      </c>
      <c r="F107" s="1" t="str">
        <f t="shared" si="1"/>
        <v>KOR</v>
      </c>
      <c r="H107" s="1">
        <v>106</v>
      </c>
    </row>
    <row r="108" spans="1:8" x14ac:dyDescent="0.2">
      <c r="A108" s="143"/>
      <c r="B108" s="1" t="s">
        <v>264</v>
      </c>
      <c r="C108" s="1" t="s">
        <v>263</v>
      </c>
      <c r="D108" s="1" t="s">
        <v>28</v>
      </c>
      <c r="E108" s="1" t="s">
        <v>5</v>
      </c>
      <c r="F108" s="1" t="str">
        <f t="shared" si="1"/>
        <v>KWT</v>
      </c>
      <c r="H108" s="1">
        <v>107</v>
      </c>
    </row>
    <row r="109" spans="1:8" x14ac:dyDescent="0.2">
      <c r="A109" s="143"/>
      <c r="B109" s="1" t="s">
        <v>268</v>
      </c>
      <c r="C109" s="1" t="s">
        <v>267</v>
      </c>
      <c r="D109" s="1" t="s">
        <v>35</v>
      </c>
      <c r="E109" s="1" t="s">
        <v>17</v>
      </c>
      <c r="F109" s="1" t="str">
        <f t="shared" si="1"/>
        <v>LAO</v>
      </c>
      <c r="H109" s="1">
        <v>108</v>
      </c>
    </row>
    <row r="110" spans="1:8" x14ac:dyDescent="0.2">
      <c r="A110" s="143"/>
      <c r="B110" s="1" t="s">
        <v>270</v>
      </c>
      <c r="C110" s="1" t="s">
        <v>269</v>
      </c>
      <c r="D110" s="1" t="s">
        <v>28</v>
      </c>
      <c r="E110" s="1" t="s">
        <v>17</v>
      </c>
      <c r="F110" s="1" t="str">
        <f t="shared" si="1"/>
        <v>LBN</v>
      </c>
      <c r="H110" s="1">
        <v>109</v>
      </c>
    </row>
    <row r="111" spans="1:8" x14ac:dyDescent="0.2">
      <c r="A111" s="143"/>
      <c r="B111" s="1" t="s">
        <v>272</v>
      </c>
      <c r="C111" s="1" t="s">
        <v>271</v>
      </c>
      <c r="D111" s="1" t="s">
        <v>16</v>
      </c>
      <c r="E111" s="1" t="s">
        <v>11</v>
      </c>
      <c r="F111" s="1" t="str">
        <f t="shared" si="1"/>
        <v>LBR</v>
      </c>
      <c r="H111" s="1">
        <v>110</v>
      </c>
    </row>
    <row r="112" spans="1:8" x14ac:dyDescent="0.2">
      <c r="A112" s="143"/>
      <c r="B112" s="1" t="s">
        <v>274</v>
      </c>
      <c r="C112" s="1" t="s">
        <v>273</v>
      </c>
      <c r="D112" s="1" t="s">
        <v>28</v>
      </c>
      <c r="E112" s="1" t="s">
        <v>21</v>
      </c>
      <c r="F112" s="1" t="str">
        <f t="shared" si="1"/>
        <v>LBY</v>
      </c>
      <c r="H112" s="1">
        <v>111</v>
      </c>
    </row>
    <row r="113" spans="1:8" x14ac:dyDescent="0.2">
      <c r="A113" s="143"/>
      <c r="B113" s="1" t="s">
        <v>276</v>
      </c>
      <c r="C113" s="1" t="s">
        <v>275</v>
      </c>
      <c r="D113" s="1" t="s">
        <v>4</v>
      </c>
      <c r="E113" s="1" t="s">
        <v>21</v>
      </c>
      <c r="F113" s="1" t="str">
        <f t="shared" si="1"/>
        <v>LCA</v>
      </c>
      <c r="H113" s="1">
        <v>112</v>
      </c>
    </row>
    <row r="114" spans="1:8" x14ac:dyDescent="0.2">
      <c r="A114" s="143"/>
      <c r="B114" s="1" t="s">
        <v>282</v>
      </c>
      <c r="C114" s="1" t="s">
        <v>281</v>
      </c>
      <c r="D114" s="1" t="s">
        <v>20</v>
      </c>
      <c r="E114" s="1" t="s">
        <v>5</v>
      </c>
      <c r="F114" s="1" t="str">
        <f t="shared" si="1"/>
        <v>LIE</v>
      </c>
      <c r="H114" s="1">
        <v>113</v>
      </c>
    </row>
    <row r="115" spans="1:8" x14ac:dyDescent="0.2">
      <c r="A115" s="143"/>
      <c r="B115" s="1" t="s">
        <v>284</v>
      </c>
      <c r="C115" s="1" t="s">
        <v>283</v>
      </c>
      <c r="D115" s="1" t="s">
        <v>10</v>
      </c>
      <c r="E115" s="1" t="s">
        <v>17</v>
      </c>
      <c r="F115" s="1" t="str">
        <f t="shared" si="1"/>
        <v>LKA</v>
      </c>
      <c r="H115" s="1">
        <v>114</v>
      </c>
    </row>
    <row r="116" spans="1:8" x14ac:dyDescent="0.2">
      <c r="A116" s="143"/>
      <c r="B116" s="1" t="s">
        <v>289</v>
      </c>
      <c r="C116" s="1" t="s">
        <v>288</v>
      </c>
      <c r="D116" s="1" t="s">
        <v>16</v>
      </c>
      <c r="E116" s="1" t="s">
        <v>17</v>
      </c>
      <c r="F116" s="1" t="str">
        <f t="shared" si="1"/>
        <v>LSO</v>
      </c>
      <c r="H116" s="1">
        <v>115</v>
      </c>
    </row>
    <row r="117" spans="1:8" x14ac:dyDescent="0.2">
      <c r="A117" s="143"/>
      <c r="B117" s="1" t="s">
        <v>293</v>
      </c>
      <c r="C117" s="1" t="s">
        <v>292</v>
      </c>
      <c r="D117" s="1" t="s">
        <v>20</v>
      </c>
      <c r="E117" s="1" t="s">
        <v>5</v>
      </c>
      <c r="F117" s="1" t="str">
        <f t="shared" si="1"/>
        <v>LTU</v>
      </c>
      <c r="H117" s="1">
        <v>116</v>
      </c>
    </row>
    <row r="118" spans="1:8" x14ac:dyDescent="0.2">
      <c r="A118" s="143"/>
      <c r="B118" s="1" t="s">
        <v>295</v>
      </c>
      <c r="C118" s="1" t="s">
        <v>294</v>
      </c>
      <c r="D118" s="1" t="s">
        <v>20</v>
      </c>
      <c r="E118" s="1" t="s">
        <v>5</v>
      </c>
      <c r="F118" s="1" t="str">
        <f t="shared" si="1"/>
        <v>LUX</v>
      </c>
      <c r="H118" s="1">
        <v>117</v>
      </c>
    </row>
    <row r="119" spans="1:8" x14ac:dyDescent="0.2">
      <c r="A119" s="143"/>
      <c r="B119" s="1" t="s">
        <v>297</v>
      </c>
      <c r="C119" s="1" t="s">
        <v>296</v>
      </c>
      <c r="D119" s="1" t="s">
        <v>20</v>
      </c>
      <c r="E119" s="1" t="s">
        <v>5</v>
      </c>
      <c r="F119" s="1" t="str">
        <f t="shared" si="1"/>
        <v>LVA</v>
      </c>
      <c r="H119" s="1">
        <v>118</v>
      </c>
    </row>
    <row r="120" spans="1:8" x14ac:dyDescent="0.2">
      <c r="A120" s="143" t="s">
        <v>1683</v>
      </c>
      <c r="B120" s="1" t="s">
        <v>299</v>
      </c>
      <c r="C120" s="1" t="s">
        <v>298</v>
      </c>
      <c r="D120" s="1" t="s">
        <v>35</v>
      </c>
      <c r="E120" s="1" t="s">
        <v>5</v>
      </c>
      <c r="F120" s="1" t="str">
        <f t="shared" si="1"/>
        <v>MAC</v>
      </c>
      <c r="H120" s="1">
        <v>119</v>
      </c>
    </row>
    <row r="121" spans="1:8" x14ac:dyDescent="0.2">
      <c r="A121" s="143"/>
      <c r="B121" s="1" t="s">
        <v>301</v>
      </c>
      <c r="C121" s="1" t="s">
        <v>300</v>
      </c>
      <c r="D121" s="1" t="s">
        <v>4</v>
      </c>
      <c r="E121" s="1" t="s">
        <v>5</v>
      </c>
      <c r="F121" s="1" t="str">
        <f t="shared" si="1"/>
        <v>MAF</v>
      </c>
      <c r="H121" s="1">
        <v>120</v>
      </c>
    </row>
    <row r="122" spans="1:8" x14ac:dyDescent="0.2">
      <c r="A122" s="143"/>
      <c r="B122" s="1" t="s">
        <v>303</v>
      </c>
      <c r="C122" s="1" t="s">
        <v>302</v>
      </c>
      <c r="D122" s="1" t="s">
        <v>28</v>
      </c>
      <c r="E122" s="1" t="s">
        <v>17</v>
      </c>
      <c r="F122" s="1" t="str">
        <f t="shared" si="1"/>
        <v>MAR</v>
      </c>
      <c r="H122" s="1">
        <v>121</v>
      </c>
    </row>
    <row r="123" spans="1:8" x14ac:dyDescent="0.2">
      <c r="A123" s="143"/>
      <c r="B123" s="1" t="s">
        <v>305</v>
      </c>
      <c r="C123" s="1" t="s">
        <v>304</v>
      </c>
      <c r="D123" s="1" t="s">
        <v>20</v>
      </c>
      <c r="E123" s="1" t="s">
        <v>5</v>
      </c>
      <c r="F123" s="1" t="str">
        <f t="shared" si="1"/>
        <v>MCO</v>
      </c>
      <c r="H123" s="1">
        <v>122</v>
      </c>
    </row>
    <row r="124" spans="1:8" x14ac:dyDescent="0.2">
      <c r="A124" s="143"/>
      <c r="B124" s="1" t="s">
        <v>307</v>
      </c>
      <c r="C124" s="1" t="s">
        <v>306</v>
      </c>
      <c r="D124" s="1" t="s">
        <v>20</v>
      </c>
      <c r="E124" s="1" t="s">
        <v>21</v>
      </c>
      <c r="F124" s="1" t="str">
        <f t="shared" si="1"/>
        <v>MDA</v>
      </c>
      <c r="H124" s="1">
        <v>123</v>
      </c>
    </row>
    <row r="125" spans="1:8" x14ac:dyDescent="0.2">
      <c r="A125" s="143"/>
      <c r="B125" s="1" t="s">
        <v>309</v>
      </c>
      <c r="C125" s="1" t="s">
        <v>308</v>
      </c>
      <c r="D125" s="1" t="s">
        <v>16</v>
      </c>
      <c r="E125" s="1" t="s">
        <v>11</v>
      </c>
      <c r="F125" s="1" t="str">
        <f t="shared" si="1"/>
        <v>MDG</v>
      </c>
      <c r="H125" s="1">
        <v>124</v>
      </c>
    </row>
    <row r="126" spans="1:8" x14ac:dyDescent="0.2">
      <c r="A126" s="143"/>
      <c r="B126" s="1" t="s">
        <v>311</v>
      </c>
      <c r="C126" s="1" t="s">
        <v>310</v>
      </c>
      <c r="D126" s="1" t="s">
        <v>10</v>
      </c>
      <c r="E126" s="1" t="s">
        <v>21</v>
      </c>
      <c r="F126" s="1" t="str">
        <f t="shared" si="1"/>
        <v>MDV</v>
      </c>
      <c r="H126" s="1">
        <v>125</v>
      </c>
    </row>
    <row r="127" spans="1:8" x14ac:dyDescent="0.2">
      <c r="A127" s="143"/>
      <c r="B127" s="1" t="s">
        <v>314</v>
      </c>
      <c r="C127" s="68" t="s">
        <v>313</v>
      </c>
      <c r="D127" s="1" t="s">
        <v>4</v>
      </c>
      <c r="E127" s="1" t="s">
        <v>21</v>
      </c>
      <c r="F127" s="1" t="str">
        <f t="shared" si="1"/>
        <v>MEX</v>
      </c>
      <c r="H127" s="1">
        <v>126</v>
      </c>
    </row>
    <row r="128" spans="1:8" x14ac:dyDescent="0.2">
      <c r="A128" s="143"/>
      <c r="B128" s="1" t="s">
        <v>316</v>
      </c>
      <c r="C128" s="1" t="s">
        <v>315</v>
      </c>
      <c r="D128" s="1" t="s">
        <v>35</v>
      </c>
      <c r="E128" s="1" t="s">
        <v>21</v>
      </c>
      <c r="F128" s="1" t="str">
        <f t="shared" si="1"/>
        <v>MHL</v>
      </c>
      <c r="H128" s="1">
        <v>127</v>
      </c>
    </row>
    <row r="129" spans="1:8" x14ac:dyDescent="0.2">
      <c r="A129" s="143"/>
      <c r="B129" s="1" t="s">
        <v>320</v>
      </c>
      <c r="C129" s="1" t="s">
        <v>319</v>
      </c>
      <c r="D129" s="1" t="s">
        <v>20</v>
      </c>
      <c r="E129" s="1" t="s">
        <v>21</v>
      </c>
      <c r="F129" s="1" t="str">
        <f t="shared" si="1"/>
        <v>MKD</v>
      </c>
      <c r="H129" s="1">
        <v>128</v>
      </c>
    </row>
    <row r="130" spans="1:8" x14ac:dyDescent="0.2">
      <c r="A130" s="143"/>
      <c r="B130" s="1" t="s">
        <v>322</v>
      </c>
      <c r="C130" s="1" t="s">
        <v>321</v>
      </c>
      <c r="D130" s="1" t="s">
        <v>16</v>
      </c>
      <c r="E130" s="1" t="s">
        <v>11</v>
      </c>
      <c r="F130" s="1" t="str">
        <f t="shared" si="1"/>
        <v>MLI</v>
      </c>
      <c r="H130" s="1">
        <v>129</v>
      </c>
    </row>
    <row r="131" spans="1:8" x14ac:dyDescent="0.2">
      <c r="A131" s="143"/>
      <c r="B131" s="1" t="s">
        <v>324</v>
      </c>
      <c r="C131" s="1" t="s">
        <v>323</v>
      </c>
      <c r="D131" s="1" t="s">
        <v>28</v>
      </c>
      <c r="E131" s="1" t="s">
        <v>5</v>
      </c>
      <c r="F131" s="1" t="str">
        <f t="shared" ref="F131:F194" si="2">C131</f>
        <v>MLT</v>
      </c>
      <c r="H131" s="1">
        <v>130</v>
      </c>
    </row>
    <row r="132" spans="1:8" x14ac:dyDescent="0.2">
      <c r="A132" s="143"/>
      <c r="B132" s="1" t="s">
        <v>326</v>
      </c>
      <c r="C132" s="1" t="s">
        <v>325</v>
      </c>
      <c r="D132" s="1" t="s">
        <v>35</v>
      </c>
      <c r="E132" s="1" t="s">
        <v>17</v>
      </c>
      <c r="F132" s="1" t="str">
        <f t="shared" si="2"/>
        <v>MMR</v>
      </c>
      <c r="H132" s="1">
        <v>131</v>
      </c>
    </row>
    <row r="133" spans="1:8" x14ac:dyDescent="0.2">
      <c r="A133" s="143"/>
      <c r="B133" s="1" t="s">
        <v>330</v>
      </c>
      <c r="C133" s="1" t="s">
        <v>329</v>
      </c>
      <c r="D133" s="1" t="s">
        <v>20</v>
      </c>
      <c r="E133" s="1" t="s">
        <v>21</v>
      </c>
      <c r="F133" s="1" t="str">
        <f t="shared" si="2"/>
        <v>MNE</v>
      </c>
      <c r="H133" s="1">
        <v>132</v>
      </c>
    </row>
    <row r="134" spans="1:8" x14ac:dyDescent="0.2">
      <c r="A134" s="143"/>
      <c r="B134" s="1" t="s">
        <v>332</v>
      </c>
      <c r="C134" s="1" t="s">
        <v>331</v>
      </c>
      <c r="D134" s="1" t="s">
        <v>35</v>
      </c>
      <c r="E134" s="1" t="s">
        <v>17</v>
      </c>
      <c r="F134" s="1" t="str">
        <f t="shared" si="2"/>
        <v>MNG</v>
      </c>
      <c r="H134" s="1">
        <v>133</v>
      </c>
    </row>
    <row r="135" spans="1:8" x14ac:dyDescent="0.2">
      <c r="A135" s="143"/>
      <c r="B135" s="1" t="s">
        <v>334</v>
      </c>
      <c r="C135" s="1" t="s">
        <v>333</v>
      </c>
      <c r="D135" s="1" t="s">
        <v>35</v>
      </c>
      <c r="E135" s="1" t="s">
        <v>5</v>
      </c>
      <c r="F135" s="1" t="str">
        <f t="shared" si="2"/>
        <v>MNP</v>
      </c>
      <c r="H135" s="1">
        <v>134</v>
      </c>
    </row>
    <row r="136" spans="1:8" x14ac:dyDescent="0.2">
      <c r="A136" s="143"/>
      <c r="B136" s="1" t="s">
        <v>336</v>
      </c>
      <c r="C136" s="1" t="s">
        <v>335</v>
      </c>
      <c r="D136" s="1" t="s">
        <v>16</v>
      </c>
      <c r="E136" s="1" t="s">
        <v>11</v>
      </c>
      <c r="F136" s="1" t="str">
        <f t="shared" si="2"/>
        <v>MOZ</v>
      </c>
      <c r="H136" s="1">
        <v>135</v>
      </c>
    </row>
    <row r="137" spans="1:8" x14ac:dyDescent="0.2">
      <c r="A137" s="143"/>
      <c r="B137" s="1" t="s">
        <v>338</v>
      </c>
      <c r="C137" s="1" t="s">
        <v>337</v>
      </c>
      <c r="D137" s="1" t="s">
        <v>16</v>
      </c>
      <c r="E137" s="1" t="s">
        <v>17</v>
      </c>
      <c r="F137" s="1" t="str">
        <f t="shared" si="2"/>
        <v>MRT</v>
      </c>
      <c r="H137" s="1">
        <v>136</v>
      </c>
    </row>
    <row r="138" spans="1:8" x14ac:dyDescent="0.2">
      <c r="A138" s="143"/>
      <c r="B138" s="1" t="s">
        <v>340</v>
      </c>
      <c r="C138" s="1" t="s">
        <v>339</v>
      </c>
      <c r="D138" s="1" t="s">
        <v>16</v>
      </c>
      <c r="E138" s="1" t="s">
        <v>21</v>
      </c>
      <c r="F138" s="1" t="str">
        <f t="shared" si="2"/>
        <v>MUS</v>
      </c>
      <c r="H138" s="1">
        <v>137</v>
      </c>
    </row>
    <row r="139" spans="1:8" x14ac:dyDescent="0.2">
      <c r="A139" s="143"/>
      <c r="B139" s="1" t="s">
        <v>342</v>
      </c>
      <c r="C139" s="1" t="s">
        <v>341</v>
      </c>
      <c r="D139" s="1" t="s">
        <v>16</v>
      </c>
      <c r="E139" s="1" t="s">
        <v>11</v>
      </c>
      <c r="F139" s="1" t="str">
        <f t="shared" si="2"/>
        <v>MWI</v>
      </c>
      <c r="H139" s="1">
        <v>138</v>
      </c>
    </row>
    <row r="140" spans="1:8" x14ac:dyDescent="0.2">
      <c r="A140" s="143"/>
      <c r="B140" s="1" t="s">
        <v>344</v>
      </c>
      <c r="C140" s="1" t="s">
        <v>343</v>
      </c>
      <c r="D140" s="1" t="s">
        <v>35</v>
      </c>
      <c r="E140" s="1" t="s">
        <v>21</v>
      </c>
      <c r="F140" s="1" t="str">
        <f t="shared" si="2"/>
        <v>MYS</v>
      </c>
      <c r="H140" s="1">
        <v>139</v>
      </c>
    </row>
    <row r="141" spans="1:8" x14ac:dyDescent="0.2">
      <c r="A141" s="143"/>
      <c r="B141" s="1" t="s">
        <v>347</v>
      </c>
      <c r="C141" s="1" t="s">
        <v>346</v>
      </c>
      <c r="D141" s="1" t="s">
        <v>16</v>
      </c>
      <c r="E141" s="1" t="s">
        <v>21</v>
      </c>
      <c r="F141" s="1" t="str">
        <f t="shared" si="2"/>
        <v>NAM</v>
      </c>
      <c r="H141" s="1">
        <v>140</v>
      </c>
    </row>
    <row r="142" spans="1:8" x14ac:dyDescent="0.2">
      <c r="A142" s="143"/>
      <c r="B142" s="1" t="s">
        <v>349</v>
      </c>
      <c r="C142" s="1" t="s">
        <v>348</v>
      </c>
      <c r="D142" s="1" t="s">
        <v>35</v>
      </c>
      <c r="E142" s="1" t="s">
        <v>5</v>
      </c>
      <c r="F142" s="1" t="str">
        <f t="shared" si="2"/>
        <v>NCL</v>
      </c>
      <c r="H142" s="1">
        <v>141</v>
      </c>
    </row>
    <row r="143" spans="1:8" x14ac:dyDescent="0.2">
      <c r="A143" s="143"/>
      <c r="B143" s="1" t="s">
        <v>351</v>
      </c>
      <c r="C143" s="1" t="s">
        <v>350</v>
      </c>
      <c r="D143" s="1" t="s">
        <v>16</v>
      </c>
      <c r="E143" s="1" t="s">
        <v>11</v>
      </c>
      <c r="F143" s="1" t="str">
        <f t="shared" si="2"/>
        <v>NER</v>
      </c>
      <c r="H143" s="1">
        <v>142</v>
      </c>
    </row>
    <row r="144" spans="1:8" x14ac:dyDescent="0.2">
      <c r="A144" s="143"/>
      <c r="B144" s="1" t="s">
        <v>353</v>
      </c>
      <c r="C144" s="1" t="s">
        <v>352</v>
      </c>
      <c r="D144" s="1" t="s">
        <v>16</v>
      </c>
      <c r="E144" s="1" t="s">
        <v>17</v>
      </c>
      <c r="F144" s="1" t="str">
        <f t="shared" si="2"/>
        <v>NGA</v>
      </c>
      <c r="H144" s="1">
        <v>143</v>
      </c>
    </row>
    <row r="145" spans="1:8" x14ac:dyDescent="0.2">
      <c r="A145" s="143"/>
      <c r="B145" s="1" t="s">
        <v>355</v>
      </c>
      <c r="C145" s="1" t="s">
        <v>354</v>
      </c>
      <c r="D145" s="1" t="s">
        <v>4</v>
      </c>
      <c r="E145" s="1" t="s">
        <v>17</v>
      </c>
      <c r="F145" s="1" t="str">
        <f t="shared" si="2"/>
        <v>NIC</v>
      </c>
      <c r="H145" s="1">
        <v>144</v>
      </c>
    </row>
    <row r="146" spans="1:8" x14ac:dyDescent="0.2">
      <c r="A146" s="143"/>
      <c r="B146" s="1" t="s">
        <v>357</v>
      </c>
      <c r="C146" s="1" t="s">
        <v>356</v>
      </c>
      <c r="D146" s="1" t="s">
        <v>20</v>
      </c>
      <c r="E146" s="1" t="s">
        <v>5</v>
      </c>
      <c r="F146" s="1" t="str">
        <f t="shared" si="2"/>
        <v>NLD</v>
      </c>
      <c r="H146" s="1">
        <v>145</v>
      </c>
    </row>
    <row r="147" spans="1:8" x14ac:dyDescent="0.2">
      <c r="A147" s="143"/>
      <c r="B147" s="1" t="s">
        <v>359</v>
      </c>
      <c r="C147" s="1" t="s">
        <v>358</v>
      </c>
      <c r="D147" s="1" t="s">
        <v>20</v>
      </c>
      <c r="E147" s="1" t="s">
        <v>5</v>
      </c>
      <c r="F147" s="1" t="str">
        <f t="shared" si="2"/>
        <v>NOR</v>
      </c>
      <c r="H147" s="1">
        <v>146</v>
      </c>
    </row>
    <row r="148" spans="1:8" x14ac:dyDescent="0.2">
      <c r="A148" s="143"/>
      <c r="B148" s="1" t="s">
        <v>361</v>
      </c>
      <c r="C148" s="1" t="s">
        <v>360</v>
      </c>
      <c r="D148" s="1" t="s">
        <v>10</v>
      </c>
      <c r="E148" s="1" t="s">
        <v>17</v>
      </c>
      <c r="F148" s="1" t="str">
        <f t="shared" si="2"/>
        <v>NPL</v>
      </c>
      <c r="H148" s="1">
        <v>147</v>
      </c>
    </row>
    <row r="149" spans="1:8" x14ac:dyDescent="0.2">
      <c r="A149" s="143"/>
      <c r="B149" s="1" t="s">
        <v>363</v>
      </c>
      <c r="C149" s="1" t="s">
        <v>362</v>
      </c>
      <c r="D149" s="1" t="s">
        <v>35</v>
      </c>
      <c r="E149" s="1" t="s">
        <v>5</v>
      </c>
      <c r="F149" s="1" t="str">
        <f t="shared" si="2"/>
        <v>NRU</v>
      </c>
      <c r="H149" s="1">
        <v>148</v>
      </c>
    </row>
    <row r="150" spans="1:8" x14ac:dyDescent="0.2">
      <c r="A150" s="143"/>
      <c r="B150" s="1" t="s">
        <v>365</v>
      </c>
      <c r="C150" s="1" t="s">
        <v>364</v>
      </c>
      <c r="D150" s="1" t="s">
        <v>35</v>
      </c>
      <c r="E150" s="1" t="s">
        <v>5</v>
      </c>
      <c r="F150" s="1" t="str">
        <f t="shared" si="2"/>
        <v>NZL</v>
      </c>
      <c r="H150" s="1">
        <v>149</v>
      </c>
    </row>
    <row r="151" spans="1:8" x14ac:dyDescent="0.2">
      <c r="A151" s="143"/>
      <c r="B151" s="1" t="s">
        <v>369</v>
      </c>
      <c r="C151" s="1" t="s">
        <v>368</v>
      </c>
      <c r="D151" s="1" t="s">
        <v>28</v>
      </c>
      <c r="E151" s="1" t="s">
        <v>5</v>
      </c>
      <c r="F151" s="1" t="str">
        <f t="shared" si="2"/>
        <v>OMN</v>
      </c>
      <c r="H151" s="1">
        <v>150</v>
      </c>
    </row>
    <row r="152" spans="1:8" x14ac:dyDescent="0.2">
      <c r="A152" s="143"/>
      <c r="B152" s="1" t="s">
        <v>373</v>
      </c>
      <c r="C152" s="1" t="s">
        <v>372</v>
      </c>
      <c r="D152" s="1" t="s">
        <v>10</v>
      </c>
      <c r="E152" s="1" t="s">
        <v>17</v>
      </c>
      <c r="F152" s="1" t="str">
        <f t="shared" si="2"/>
        <v>PAK</v>
      </c>
      <c r="H152" s="1">
        <v>151</v>
      </c>
    </row>
    <row r="153" spans="1:8" x14ac:dyDescent="0.2">
      <c r="A153" s="143"/>
      <c r="B153" s="1" t="s">
        <v>375</v>
      </c>
      <c r="C153" s="1" t="s">
        <v>374</v>
      </c>
      <c r="D153" s="1" t="s">
        <v>4</v>
      </c>
      <c r="E153" s="1" t="s">
        <v>5</v>
      </c>
      <c r="F153" s="1" t="str">
        <f t="shared" si="2"/>
        <v>PAN</v>
      </c>
      <c r="H153" s="1">
        <v>152</v>
      </c>
    </row>
    <row r="154" spans="1:8" x14ac:dyDescent="0.2">
      <c r="A154" s="143"/>
      <c r="B154" s="1" t="s">
        <v>377</v>
      </c>
      <c r="C154" s="1" t="s">
        <v>376</v>
      </c>
      <c r="D154" s="1" t="s">
        <v>4</v>
      </c>
      <c r="E154" s="1" t="s">
        <v>21</v>
      </c>
      <c r="F154" s="1" t="str">
        <f t="shared" si="2"/>
        <v>PER</v>
      </c>
      <c r="H154" s="1">
        <v>153</v>
      </c>
    </row>
    <row r="155" spans="1:8" x14ac:dyDescent="0.2">
      <c r="A155" s="143"/>
      <c r="B155" s="1" t="s">
        <v>379</v>
      </c>
      <c r="C155" s="1" t="s">
        <v>378</v>
      </c>
      <c r="D155" s="1" t="s">
        <v>35</v>
      </c>
      <c r="E155" s="1" t="s">
        <v>17</v>
      </c>
      <c r="F155" s="1" t="str">
        <f t="shared" si="2"/>
        <v>PHL</v>
      </c>
      <c r="H155" s="1">
        <v>154</v>
      </c>
    </row>
    <row r="156" spans="1:8" x14ac:dyDescent="0.2">
      <c r="A156" s="143"/>
      <c r="B156" s="1" t="s">
        <v>381</v>
      </c>
      <c r="C156" s="1" t="s">
        <v>380</v>
      </c>
      <c r="D156" s="1" t="s">
        <v>35</v>
      </c>
      <c r="E156" s="1" t="s">
        <v>21</v>
      </c>
      <c r="F156" s="1" t="str">
        <f t="shared" si="2"/>
        <v>PLW</v>
      </c>
      <c r="H156" s="1">
        <v>155</v>
      </c>
    </row>
    <row r="157" spans="1:8" x14ac:dyDescent="0.2">
      <c r="A157" s="143"/>
      <c r="B157" s="1" t="s">
        <v>383</v>
      </c>
      <c r="C157" s="1" t="s">
        <v>382</v>
      </c>
      <c r="D157" s="1" t="s">
        <v>35</v>
      </c>
      <c r="E157" s="1" t="s">
        <v>17</v>
      </c>
      <c r="F157" s="1" t="str">
        <f t="shared" si="2"/>
        <v>PNG</v>
      </c>
      <c r="H157" s="1">
        <v>156</v>
      </c>
    </row>
    <row r="158" spans="1:8" x14ac:dyDescent="0.2">
      <c r="A158" s="143"/>
      <c r="B158" s="1" t="s">
        <v>385</v>
      </c>
      <c r="C158" s="1" t="s">
        <v>384</v>
      </c>
      <c r="D158" s="1" t="s">
        <v>20</v>
      </c>
      <c r="E158" s="1" t="s">
        <v>5</v>
      </c>
      <c r="F158" s="1" t="str">
        <f t="shared" si="2"/>
        <v>POL</v>
      </c>
      <c r="H158" s="1">
        <v>157</v>
      </c>
    </row>
    <row r="159" spans="1:8" x14ac:dyDescent="0.2">
      <c r="A159" s="143"/>
      <c r="B159" s="1" t="s">
        <v>389</v>
      </c>
      <c r="C159" s="1" t="s">
        <v>388</v>
      </c>
      <c r="D159" s="1" t="s">
        <v>4</v>
      </c>
      <c r="E159" s="1" t="s">
        <v>5</v>
      </c>
      <c r="F159" s="1" t="str">
        <f t="shared" si="2"/>
        <v>PRI</v>
      </c>
      <c r="H159" s="1">
        <v>158</v>
      </c>
    </row>
    <row r="160" spans="1:8" x14ac:dyDescent="0.2">
      <c r="A160" s="143"/>
      <c r="B160" s="1" t="s">
        <v>391</v>
      </c>
      <c r="C160" s="1" t="s">
        <v>390</v>
      </c>
      <c r="D160" s="1" t="s">
        <v>35</v>
      </c>
      <c r="E160" s="1" t="s">
        <v>11</v>
      </c>
      <c r="F160" s="1" t="str">
        <f t="shared" si="2"/>
        <v>PRK</v>
      </c>
      <c r="H160" s="1">
        <v>159</v>
      </c>
    </row>
    <row r="161" spans="1:8" x14ac:dyDescent="0.2">
      <c r="A161" s="143"/>
      <c r="B161" s="1" t="s">
        <v>393</v>
      </c>
      <c r="C161" s="1" t="s">
        <v>392</v>
      </c>
      <c r="D161" s="1" t="s">
        <v>20</v>
      </c>
      <c r="E161" s="1" t="s">
        <v>5</v>
      </c>
      <c r="F161" s="1" t="str">
        <f t="shared" si="2"/>
        <v>PRT</v>
      </c>
      <c r="H161" s="1">
        <v>160</v>
      </c>
    </row>
    <row r="162" spans="1:8" x14ac:dyDescent="0.2">
      <c r="A162" s="143"/>
      <c r="B162" s="1" t="s">
        <v>395</v>
      </c>
      <c r="C162" s="1" t="s">
        <v>394</v>
      </c>
      <c r="D162" s="1" t="s">
        <v>4</v>
      </c>
      <c r="E162" s="1" t="s">
        <v>21</v>
      </c>
      <c r="F162" s="1" t="str">
        <f t="shared" si="2"/>
        <v>PRY</v>
      </c>
      <c r="H162" s="1">
        <v>161</v>
      </c>
    </row>
    <row r="163" spans="1:8" ht="16" x14ac:dyDescent="0.2">
      <c r="A163" s="147" t="s">
        <v>673</v>
      </c>
      <c r="B163" s="1" t="s">
        <v>397</v>
      </c>
      <c r="C163" s="1" t="s">
        <v>396</v>
      </c>
      <c r="D163" s="1" t="s">
        <v>28</v>
      </c>
      <c r="E163" s="1" t="s">
        <v>21</v>
      </c>
      <c r="F163" s="1" t="str">
        <f t="shared" si="2"/>
        <v>PSE</v>
      </c>
      <c r="H163" s="1">
        <v>162</v>
      </c>
    </row>
    <row r="164" spans="1:8" x14ac:dyDescent="0.2">
      <c r="A164" s="143"/>
      <c r="B164" s="1" t="s">
        <v>403</v>
      </c>
      <c r="C164" s="1" t="s">
        <v>402</v>
      </c>
      <c r="D164" s="1" t="s">
        <v>35</v>
      </c>
      <c r="E164" s="1" t="s">
        <v>5</v>
      </c>
      <c r="F164" s="1" t="str">
        <f t="shared" si="2"/>
        <v>PYF</v>
      </c>
      <c r="H164" s="1">
        <v>163</v>
      </c>
    </row>
    <row r="165" spans="1:8" x14ac:dyDescent="0.2">
      <c r="A165" s="143"/>
      <c r="B165" s="1" t="s">
        <v>405</v>
      </c>
      <c r="C165" s="1" t="s">
        <v>404</v>
      </c>
      <c r="D165" s="1" t="s">
        <v>28</v>
      </c>
      <c r="E165" s="1" t="s">
        <v>5</v>
      </c>
      <c r="F165" s="1" t="str">
        <f t="shared" si="2"/>
        <v>QAT</v>
      </c>
      <c r="H165" s="1">
        <v>164</v>
      </c>
    </row>
    <row r="166" spans="1:8" x14ac:dyDescent="0.2">
      <c r="A166" s="143"/>
      <c r="B166" s="1" t="s">
        <v>407</v>
      </c>
      <c r="C166" s="1" t="s">
        <v>406</v>
      </c>
      <c r="D166" s="1" t="s">
        <v>20</v>
      </c>
      <c r="E166" s="1" t="s">
        <v>5</v>
      </c>
      <c r="F166" s="1" t="str">
        <f t="shared" si="2"/>
        <v>ROU</v>
      </c>
      <c r="H166" s="1">
        <v>165</v>
      </c>
    </row>
    <row r="167" spans="1:8" x14ac:dyDescent="0.2">
      <c r="A167" s="144" t="s">
        <v>620</v>
      </c>
      <c r="B167" s="1" t="s">
        <v>409</v>
      </c>
      <c r="C167" s="1" t="s">
        <v>408</v>
      </c>
      <c r="D167" s="1" t="s">
        <v>20</v>
      </c>
      <c r="E167" s="1" t="s">
        <v>21</v>
      </c>
      <c r="F167" s="1" t="str">
        <f t="shared" si="2"/>
        <v>RUS</v>
      </c>
      <c r="H167" s="1">
        <v>166</v>
      </c>
    </row>
    <row r="168" spans="1:8" x14ac:dyDescent="0.2">
      <c r="A168" s="143"/>
      <c r="B168" s="1" t="s">
        <v>411</v>
      </c>
      <c r="C168" s="1" t="s">
        <v>410</v>
      </c>
      <c r="D168" s="1" t="s">
        <v>16</v>
      </c>
      <c r="E168" s="1" t="s">
        <v>11</v>
      </c>
      <c r="F168" s="1" t="str">
        <f t="shared" si="2"/>
        <v>RWA</v>
      </c>
      <c r="H168" s="1">
        <v>167</v>
      </c>
    </row>
    <row r="169" spans="1:8" x14ac:dyDescent="0.2">
      <c r="A169" s="143"/>
      <c r="B169" s="1" t="s">
        <v>414</v>
      </c>
      <c r="C169" s="1" t="s">
        <v>413</v>
      </c>
      <c r="D169" s="1" t="s">
        <v>28</v>
      </c>
      <c r="E169" s="1" t="s">
        <v>5</v>
      </c>
      <c r="F169" s="1" t="str">
        <f t="shared" si="2"/>
        <v>SAU</v>
      </c>
      <c r="H169" s="1">
        <v>168</v>
      </c>
    </row>
    <row r="170" spans="1:8" x14ac:dyDescent="0.2">
      <c r="A170" s="143"/>
      <c r="B170" s="1" t="s">
        <v>416</v>
      </c>
      <c r="C170" s="1" t="s">
        <v>415</v>
      </c>
      <c r="D170" s="1" t="s">
        <v>16</v>
      </c>
      <c r="E170" s="1" t="s">
        <v>11</v>
      </c>
      <c r="F170" s="1" t="str">
        <f t="shared" si="2"/>
        <v>SDN</v>
      </c>
      <c r="H170" s="1">
        <v>169</v>
      </c>
    </row>
    <row r="171" spans="1:8" x14ac:dyDescent="0.2">
      <c r="A171" s="143"/>
      <c r="B171" s="1" t="s">
        <v>418</v>
      </c>
      <c r="C171" s="1" t="s">
        <v>417</v>
      </c>
      <c r="D171" s="1" t="s">
        <v>16</v>
      </c>
      <c r="E171" s="1" t="s">
        <v>17</v>
      </c>
      <c r="F171" s="1" t="str">
        <f t="shared" si="2"/>
        <v>SEN</v>
      </c>
      <c r="H171" s="1">
        <v>170</v>
      </c>
    </row>
    <row r="172" spans="1:8" x14ac:dyDescent="0.2">
      <c r="A172" s="143"/>
      <c r="B172" s="1" t="s">
        <v>420</v>
      </c>
      <c r="C172" s="1" t="s">
        <v>419</v>
      </c>
      <c r="D172" s="1" t="s">
        <v>35</v>
      </c>
      <c r="E172" s="1" t="s">
        <v>5</v>
      </c>
      <c r="F172" s="1" t="str">
        <f t="shared" si="2"/>
        <v>SGP</v>
      </c>
      <c r="H172" s="1">
        <v>171</v>
      </c>
    </row>
    <row r="173" spans="1:8" x14ac:dyDescent="0.2">
      <c r="A173" s="143"/>
      <c r="B173" s="1" t="s">
        <v>422</v>
      </c>
      <c r="C173" s="1" t="s">
        <v>421</v>
      </c>
      <c r="D173" s="1" t="s">
        <v>35</v>
      </c>
      <c r="E173" s="1" t="s">
        <v>17</v>
      </c>
      <c r="F173" s="1" t="str">
        <f t="shared" si="2"/>
        <v>SLB</v>
      </c>
      <c r="H173" s="1">
        <v>172</v>
      </c>
    </row>
    <row r="174" spans="1:8" x14ac:dyDescent="0.2">
      <c r="A174" s="143"/>
      <c r="B174" s="1" t="s">
        <v>424</v>
      </c>
      <c r="C174" s="1" t="s">
        <v>423</v>
      </c>
      <c r="D174" s="1" t="s">
        <v>16</v>
      </c>
      <c r="E174" s="1" t="s">
        <v>11</v>
      </c>
      <c r="F174" s="1" t="str">
        <f t="shared" si="2"/>
        <v>SLE</v>
      </c>
      <c r="H174" s="1">
        <v>173</v>
      </c>
    </row>
    <row r="175" spans="1:8" x14ac:dyDescent="0.2">
      <c r="A175" s="143"/>
      <c r="B175" s="1" t="s">
        <v>426</v>
      </c>
      <c r="C175" s="1" t="s">
        <v>425</v>
      </c>
      <c r="D175" s="1" t="s">
        <v>4</v>
      </c>
      <c r="E175" s="1" t="s">
        <v>21</v>
      </c>
      <c r="F175" s="1" t="str">
        <f t="shared" si="2"/>
        <v>SLV</v>
      </c>
      <c r="H175" s="1">
        <v>174</v>
      </c>
    </row>
    <row r="176" spans="1:8" x14ac:dyDescent="0.2">
      <c r="A176" s="143"/>
      <c r="B176" s="1" t="s">
        <v>428</v>
      </c>
      <c r="C176" s="1" t="s">
        <v>427</v>
      </c>
      <c r="D176" s="1" t="s">
        <v>20</v>
      </c>
      <c r="E176" s="1" t="s">
        <v>5</v>
      </c>
      <c r="F176" s="1" t="str">
        <f t="shared" si="2"/>
        <v>SMR</v>
      </c>
      <c r="H176" s="1">
        <v>175</v>
      </c>
    </row>
    <row r="177" spans="1:8" x14ac:dyDescent="0.2">
      <c r="A177" s="143"/>
      <c r="B177" s="1" t="s">
        <v>430</v>
      </c>
      <c r="C177" s="1" t="s">
        <v>429</v>
      </c>
      <c r="D177" s="1" t="s">
        <v>16</v>
      </c>
      <c r="E177" s="1" t="s">
        <v>11</v>
      </c>
      <c r="F177" s="1" t="str">
        <f t="shared" si="2"/>
        <v>SOM</v>
      </c>
      <c r="H177" s="1">
        <v>176</v>
      </c>
    </row>
    <row r="178" spans="1:8" x14ac:dyDescent="0.2">
      <c r="A178" s="143"/>
      <c r="B178" s="1" t="s">
        <v>432</v>
      </c>
      <c r="C178" s="1" t="s">
        <v>431</v>
      </c>
      <c r="D178" s="1" t="s">
        <v>20</v>
      </c>
      <c r="E178" s="1" t="s">
        <v>21</v>
      </c>
      <c r="F178" s="1" t="str">
        <f t="shared" si="2"/>
        <v>SRB</v>
      </c>
      <c r="H178" s="1">
        <v>177</v>
      </c>
    </row>
    <row r="179" spans="1:8" x14ac:dyDescent="0.2">
      <c r="A179" s="143"/>
      <c r="B179" s="1" t="s">
        <v>436</v>
      </c>
      <c r="C179" s="1" t="s">
        <v>435</v>
      </c>
      <c r="D179" s="1" t="s">
        <v>16</v>
      </c>
      <c r="E179" s="1" t="s">
        <v>11</v>
      </c>
      <c r="F179" s="1" t="str">
        <f t="shared" si="2"/>
        <v>SSD</v>
      </c>
      <c r="H179" s="1">
        <v>178</v>
      </c>
    </row>
    <row r="180" spans="1:8" x14ac:dyDescent="0.2">
      <c r="A180" s="143"/>
      <c r="B180" s="1" t="s">
        <v>1681</v>
      </c>
      <c r="C180" s="1" t="s">
        <v>440</v>
      </c>
      <c r="D180" s="1" t="s">
        <v>16</v>
      </c>
      <c r="E180" s="1" t="s">
        <v>17</v>
      </c>
      <c r="F180" s="1" t="str">
        <f t="shared" si="2"/>
        <v>STP</v>
      </c>
      <c r="H180" s="1">
        <v>179</v>
      </c>
    </row>
    <row r="181" spans="1:8" x14ac:dyDescent="0.2">
      <c r="A181" s="143"/>
      <c r="B181" s="1" t="s">
        <v>443</v>
      </c>
      <c r="C181" s="1" t="s">
        <v>442</v>
      </c>
      <c r="D181" s="1" t="s">
        <v>4</v>
      </c>
      <c r="E181" s="1" t="s">
        <v>21</v>
      </c>
      <c r="F181" s="1" t="str">
        <f t="shared" si="2"/>
        <v>SUR</v>
      </c>
      <c r="H181" s="1">
        <v>180</v>
      </c>
    </row>
    <row r="182" spans="1:8" x14ac:dyDescent="0.2">
      <c r="A182" s="144" t="s">
        <v>654</v>
      </c>
      <c r="B182" s="1" t="s">
        <v>445</v>
      </c>
      <c r="C182" s="1" t="s">
        <v>444</v>
      </c>
      <c r="D182" s="1" t="s">
        <v>20</v>
      </c>
      <c r="E182" s="1" t="s">
        <v>5</v>
      </c>
      <c r="F182" s="1" t="str">
        <f t="shared" si="2"/>
        <v>SVK</v>
      </c>
      <c r="H182" s="1">
        <v>181</v>
      </c>
    </row>
    <row r="183" spans="1:8" x14ac:dyDescent="0.2">
      <c r="A183" s="143"/>
      <c r="B183" s="1" t="s">
        <v>447</v>
      </c>
      <c r="C183" s="1" t="s">
        <v>446</v>
      </c>
      <c r="D183" s="1" t="s">
        <v>20</v>
      </c>
      <c r="E183" s="1" t="s">
        <v>5</v>
      </c>
      <c r="F183" s="1" t="str">
        <f t="shared" si="2"/>
        <v>SVN</v>
      </c>
      <c r="H183" s="1">
        <v>182</v>
      </c>
    </row>
    <row r="184" spans="1:8" x14ac:dyDescent="0.2">
      <c r="A184" s="143"/>
      <c r="B184" s="1" t="s">
        <v>449</v>
      </c>
      <c r="C184" s="1" t="s">
        <v>448</v>
      </c>
      <c r="D184" s="1" t="s">
        <v>20</v>
      </c>
      <c r="E184" s="1" t="s">
        <v>5</v>
      </c>
      <c r="F184" s="1" t="str">
        <f t="shared" si="2"/>
        <v>SWE</v>
      </c>
      <c r="H184" s="1">
        <v>183</v>
      </c>
    </row>
    <row r="185" spans="1:8" x14ac:dyDescent="0.2">
      <c r="A185" s="143"/>
      <c r="B185" s="1" t="s">
        <v>451</v>
      </c>
      <c r="C185" s="1" t="s">
        <v>450</v>
      </c>
      <c r="D185" s="1" t="s">
        <v>16</v>
      </c>
      <c r="E185" s="1" t="s">
        <v>17</v>
      </c>
      <c r="F185" s="1" t="str">
        <f t="shared" si="2"/>
        <v>SWZ</v>
      </c>
      <c r="H185" s="1">
        <v>184</v>
      </c>
    </row>
    <row r="186" spans="1:8" x14ac:dyDescent="0.2">
      <c r="A186" s="143"/>
      <c r="B186" s="1" t="s">
        <v>453</v>
      </c>
      <c r="C186" s="1" t="s">
        <v>452</v>
      </c>
      <c r="D186" s="1" t="s">
        <v>4</v>
      </c>
      <c r="E186" s="1" t="s">
        <v>5</v>
      </c>
      <c r="F186" s="1" t="str">
        <f t="shared" si="2"/>
        <v>SXM</v>
      </c>
      <c r="H186" s="1">
        <v>185</v>
      </c>
    </row>
    <row r="187" spans="1:8" x14ac:dyDescent="0.2">
      <c r="A187" s="143"/>
      <c r="B187" s="1" t="s">
        <v>455</v>
      </c>
      <c r="C187" s="1" t="s">
        <v>454</v>
      </c>
      <c r="D187" s="1" t="s">
        <v>16</v>
      </c>
      <c r="E187" s="1" t="s">
        <v>5</v>
      </c>
      <c r="F187" s="1" t="str">
        <f t="shared" si="2"/>
        <v>SYC</v>
      </c>
      <c r="H187" s="1">
        <v>186</v>
      </c>
    </row>
    <row r="188" spans="1:8" x14ac:dyDescent="0.2">
      <c r="A188" s="146" t="s">
        <v>1743</v>
      </c>
      <c r="B188" s="1" t="s">
        <v>457</v>
      </c>
      <c r="C188" s="1" t="s">
        <v>456</v>
      </c>
      <c r="D188" s="1" t="s">
        <v>28</v>
      </c>
      <c r="E188" s="1" t="s">
        <v>11</v>
      </c>
      <c r="F188" s="1" t="str">
        <f t="shared" si="2"/>
        <v>SYR</v>
      </c>
      <c r="H188" s="1">
        <v>187</v>
      </c>
    </row>
    <row r="189" spans="1:8" x14ac:dyDescent="0.2">
      <c r="A189" s="143"/>
      <c r="B189" s="1" t="s">
        <v>459</v>
      </c>
      <c r="C189" s="1" t="s">
        <v>458</v>
      </c>
      <c r="D189" s="1" t="s">
        <v>4</v>
      </c>
      <c r="E189" s="1" t="s">
        <v>5</v>
      </c>
      <c r="F189" s="1" t="str">
        <f t="shared" si="2"/>
        <v>TCA</v>
      </c>
      <c r="H189" s="1">
        <v>188</v>
      </c>
    </row>
    <row r="190" spans="1:8" x14ac:dyDescent="0.2">
      <c r="A190" s="143"/>
      <c r="B190" s="1" t="s">
        <v>461</v>
      </c>
      <c r="C190" s="1" t="s">
        <v>460</v>
      </c>
      <c r="D190" s="1" t="s">
        <v>16</v>
      </c>
      <c r="E190" s="1" t="s">
        <v>11</v>
      </c>
      <c r="F190" s="1" t="str">
        <f t="shared" si="2"/>
        <v>TCD</v>
      </c>
      <c r="H190" s="1">
        <v>189</v>
      </c>
    </row>
    <row r="191" spans="1:8" x14ac:dyDescent="0.2">
      <c r="A191" s="143"/>
      <c r="B191" s="1" t="s">
        <v>467</v>
      </c>
      <c r="C191" s="1" t="s">
        <v>466</v>
      </c>
      <c r="D191" s="1" t="s">
        <v>16</v>
      </c>
      <c r="E191" s="1" t="s">
        <v>11</v>
      </c>
      <c r="F191" s="1" t="str">
        <f t="shared" si="2"/>
        <v>TGO</v>
      </c>
      <c r="H191" s="1">
        <v>190</v>
      </c>
    </row>
    <row r="192" spans="1:8" x14ac:dyDescent="0.2">
      <c r="A192" s="143"/>
      <c r="B192" s="1" t="s">
        <v>469</v>
      </c>
      <c r="C192" s="1" t="s">
        <v>468</v>
      </c>
      <c r="D192" s="1" t="s">
        <v>35</v>
      </c>
      <c r="E192" s="1" t="s">
        <v>21</v>
      </c>
      <c r="F192" s="1" t="str">
        <f t="shared" si="2"/>
        <v>THA</v>
      </c>
      <c r="H192" s="1">
        <v>191</v>
      </c>
    </row>
    <row r="193" spans="1:8" x14ac:dyDescent="0.2">
      <c r="A193" s="143"/>
      <c r="B193" s="1" t="s">
        <v>471</v>
      </c>
      <c r="C193" s="1" t="s">
        <v>470</v>
      </c>
      <c r="D193" s="1" t="s">
        <v>20</v>
      </c>
      <c r="E193" s="1" t="s">
        <v>17</v>
      </c>
      <c r="F193" s="1" t="str">
        <f t="shared" si="2"/>
        <v>TJK</v>
      </c>
      <c r="H193" s="1">
        <v>192</v>
      </c>
    </row>
    <row r="194" spans="1:8" x14ac:dyDescent="0.2">
      <c r="A194" s="143"/>
      <c r="B194" s="1" t="s">
        <v>473</v>
      </c>
      <c r="C194" s="1" t="s">
        <v>472</v>
      </c>
      <c r="D194" s="1" t="s">
        <v>20</v>
      </c>
      <c r="E194" s="1" t="s">
        <v>21</v>
      </c>
      <c r="F194" s="1" t="str">
        <f t="shared" si="2"/>
        <v>TKM</v>
      </c>
      <c r="H194" s="1">
        <v>193</v>
      </c>
    </row>
    <row r="195" spans="1:8" x14ac:dyDescent="0.2">
      <c r="A195" s="143"/>
      <c r="B195" s="1" t="s">
        <v>477</v>
      </c>
      <c r="C195" s="1" t="s">
        <v>476</v>
      </c>
      <c r="D195" s="1" t="s">
        <v>35</v>
      </c>
      <c r="E195" s="1" t="s">
        <v>17</v>
      </c>
      <c r="F195" s="1" t="str">
        <f t="shared" ref="F195:F258" si="3">C195</f>
        <v>TLS</v>
      </c>
      <c r="H195" s="1">
        <v>194</v>
      </c>
    </row>
    <row r="196" spans="1:8" x14ac:dyDescent="0.2">
      <c r="A196" s="143"/>
      <c r="B196" s="1" t="s">
        <v>481</v>
      </c>
      <c r="C196" s="1" t="s">
        <v>480</v>
      </c>
      <c r="D196" s="1" t="s">
        <v>35</v>
      </c>
      <c r="E196" s="1" t="s">
        <v>21</v>
      </c>
      <c r="F196" s="1" t="str">
        <f t="shared" si="3"/>
        <v>TON</v>
      </c>
      <c r="H196" s="1">
        <v>195</v>
      </c>
    </row>
    <row r="197" spans="1:8" x14ac:dyDescent="0.2">
      <c r="A197" s="143"/>
      <c r="B197" s="1" t="s">
        <v>487</v>
      </c>
      <c r="C197" s="1" t="s">
        <v>486</v>
      </c>
      <c r="D197" s="1" t="s">
        <v>4</v>
      </c>
      <c r="E197" s="1" t="s">
        <v>5</v>
      </c>
      <c r="F197" s="1" t="str">
        <f t="shared" si="3"/>
        <v>TTO</v>
      </c>
      <c r="H197" s="1">
        <v>196</v>
      </c>
    </row>
    <row r="198" spans="1:8" x14ac:dyDescent="0.2">
      <c r="A198" s="143"/>
      <c r="B198" s="1" t="s">
        <v>489</v>
      </c>
      <c r="C198" s="1" t="s">
        <v>488</v>
      </c>
      <c r="D198" s="1" t="s">
        <v>28</v>
      </c>
      <c r="E198" s="1" t="s">
        <v>17</v>
      </c>
      <c r="F198" s="1" t="str">
        <f t="shared" si="3"/>
        <v>TUN</v>
      </c>
      <c r="H198" s="1">
        <v>197</v>
      </c>
    </row>
    <row r="199" spans="1:8" x14ac:dyDescent="0.2">
      <c r="A199" s="144" t="s">
        <v>621</v>
      </c>
      <c r="B199" s="1" t="s">
        <v>491</v>
      </c>
      <c r="C199" s="1" t="s">
        <v>490</v>
      </c>
      <c r="D199" s="1" t="s">
        <v>20</v>
      </c>
      <c r="E199" s="1" t="s">
        <v>21</v>
      </c>
      <c r="F199" s="1" t="str">
        <f t="shared" si="3"/>
        <v>TUR</v>
      </c>
      <c r="H199" s="1">
        <v>198</v>
      </c>
    </row>
    <row r="200" spans="1:8" x14ac:dyDescent="0.2">
      <c r="A200" s="143"/>
      <c r="B200" s="1" t="s">
        <v>493</v>
      </c>
      <c r="C200" s="1" t="s">
        <v>492</v>
      </c>
      <c r="D200" s="1" t="s">
        <v>35</v>
      </c>
      <c r="E200" s="1" t="s">
        <v>21</v>
      </c>
      <c r="F200" s="1" t="str">
        <f t="shared" si="3"/>
        <v>TUV</v>
      </c>
      <c r="H200" s="1">
        <v>199</v>
      </c>
    </row>
    <row r="201" spans="1:8" x14ac:dyDescent="0.2">
      <c r="A201" s="144" t="s">
        <v>857</v>
      </c>
      <c r="B201" s="1" t="s">
        <v>1682</v>
      </c>
      <c r="C201" s="1" t="s">
        <v>849</v>
      </c>
      <c r="D201" s="1" t="s">
        <v>35</v>
      </c>
      <c r="E201" s="1" t="s">
        <v>5</v>
      </c>
      <c r="F201" s="1" t="str">
        <f t="shared" si="3"/>
        <v>TWN</v>
      </c>
      <c r="H201" s="1">
        <v>200</v>
      </c>
    </row>
    <row r="202" spans="1:8" x14ac:dyDescent="0.2">
      <c r="A202" s="143"/>
      <c r="B202" s="1" t="s">
        <v>495</v>
      </c>
      <c r="C202" s="1" t="s">
        <v>494</v>
      </c>
      <c r="D202" s="1" t="s">
        <v>16</v>
      </c>
      <c r="E202" s="1" t="s">
        <v>17</v>
      </c>
      <c r="F202" s="1" t="str">
        <f t="shared" si="3"/>
        <v>TZA</v>
      </c>
      <c r="H202" s="1">
        <v>201</v>
      </c>
    </row>
    <row r="203" spans="1:8" x14ac:dyDescent="0.2">
      <c r="A203" s="143"/>
      <c r="B203" s="1" t="s">
        <v>497</v>
      </c>
      <c r="C203" s="1" t="s">
        <v>496</v>
      </c>
      <c r="D203" s="1" t="s">
        <v>16</v>
      </c>
      <c r="E203" s="1" t="s">
        <v>11</v>
      </c>
      <c r="F203" s="1" t="str">
        <f t="shared" si="3"/>
        <v>UGA</v>
      </c>
      <c r="H203" s="1">
        <v>202</v>
      </c>
    </row>
    <row r="204" spans="1:8" x14ac:dyDescent="0.2">
      <c r="A204" s="143"/>
      <c r="B204" s="1" t="s">
        <v>499</v>
      </c>
      <c r="C204" s="1" t="s">
        <v>498</v>
      </c>
      <c r="D204" s="1" t="s">
        <v>20</v>
      </c>
      <c r="E204" s="1" t="s">
        <v>17</v>
      </c>
      <c r="F204" s="1" t="str">
        <f t="shared" si="3"/>
        <v>UKR</v>
      </c>
      <c r="H204" s="1">
        <v>203</v>
      </c>
    </row>
    <row r="205" spans="1:8" x14ac:dyDescent="0.2">
      <c r="A205" s="143"/>
      <c r="B205" s="1" t="s">
        <v>502</v>
      </c>
      <c r="C205" s="1" t="s">
        <v>501</v>
      </c>
      <c r="D205" s="1" t="s">
        <v>4</v>
      </c>
      <c r="E205" s="1" t="s">
        <v>5</v>
      </c>
      <c r="F205" s="1" t="str">
        <f t="shared" si="3"/>
        <v>URY</v>
      </c>
      <c r="H205" s="1">
        <v>204</v>
      </c>
    </row>
    <row r="206" spans="1:8" x14ac:dyDescent="0.2">
      <c r="A206" s="143"/>
      <c r="B206" s="1" t="s">
        <v>504</v>
      </c>
      <c r="C206" s="1" t="s">
        <v>503</v>
      </c>
      <c r="D206" s="1" t="s">
        <v>68</v>
      </c>
      <c r="E206" s="1" t="s">
        <v>5</v>
      </c>
      <c r="F206" s="1" t="str">
        <f t="shared" si="3"/>
        <v>USA</v>
      </c>
      <c r="H206" s="1">
        <v>205</v>
      </c>
    </row>
    <row r="207" spans="1:8" x14ac:dyDescent="0.2">
      <c r="A207" s="143"/>
      <c r="B207" s="1" t="s">
        <v>506</v>
      </c>
      <c r="C207" s="1" t="s">
        <v>505</v>
      </c>
      <c r="D207" s="1" t="s">
        <v>20</v>
      </c>
      <c r="E207" s="1" t="s">
        <v>17</v>
      </c>
      <c r="F207" s="1" t="str">
        <f t="shared" si="3"/>
        <v>UZB</v>
      </c>
      <c r="H207" s="1">
        <v>206</v>
      </c>
    </row>
    <row r="208" spans="1:8" x14ac:dyDescent="0.2">
      <c r="A208" s="143"/>
      <c r="B208" s="1" t="s">
        <v>508</v>
      </c>
      <c r="C208" s="1" t="s">
        <v>507</v>
      </c>
      <c r="D208" s="1" t="s">
        <v>4</v>
      </c>
      <c r="E208" s="1" t="s">
        <v>21</v>
      </c>
      <c r="F208" s="1" t="str">
        <f t="shared" si="3"/>
        <v>VCT</v>
      </c>
      <c r="H208" s="1">
        <v>207</v>
      </c>
    </row>
    <row r="209" spans="1:8" x14ac:dyDescent="0.2">
      <c r="A209" s="144" t="s">
        <v>622</v>
      </c>
      <c r="B209" s="1" t="s">
        <v>510</v>
      </c>
      <c r="C209" s="1" t="s">
        <v>509</v>
      </c>
      <c r="D209" s="1" t="s">
        <v>4</v>
      </c>
      <c r="E209" s="1" t="s">
        <v>17</v>
      </c>
      <c r="F209" s="1" t="str">
        <f t="shared" si="3"/>
        <v>VEN</v>
      </c>
      <c r="H209" s="1">
        <v>208</v>
      </c>
    </row>
    <row r="210" spans="1:8" x14ac:dyDescent="0.2">
      <c r="A210" s="143"/>
      <c r="B210" s="1" t="s">
        <v>512</v>
      </c>
      <c r="C210" s="1" t="s">
        <v>511</v>
      </c>
      <c r="D210" s="1" t="s">
        <v>4</v>
      </c>
      <c r="E210" s="1" t="s">
        <v>5</v>
      </c>
      <c r="F210" s="1" t="str">
        <f t="shared" si="3"/>
        <v>VGB</v>
      </c>
      <c r="H210" s="1">
        <v>209</v>
      </c>
    </row>
    <row r="211" spans="1:8" x14ac:dyDescent="0.2">
      <c r="A211" s="143"/>
      <c r="B211" s="1" t="s">
        <v>514</v>
      </c>
      <c r="C211" s="1" t="s">
        <v>513</v>
      </c>
      <c r="D211" s="1" t="s">
        <v>4</v>
      </c>
      <c r="E211" s="1" t="s">
        <v>5</v>
      </c>
      <c r="F211" s="1" t="str">
        <f t="shared" si="3"/>
        <v>VIR</v>
      </c>
      <c r="H211" s="1">
        <v>210</v>
      </c>
    </row>
    <row r="212" spans="1:8" x14ac:dyDescent="0.2">
      <c r="A212" s="143"/>
      <c r="B212" s="1" t="s">
        <v>516</v>
      </c>
      <c r="C212" s="1" t="s">
        <v>515</v>
      </c>
      <c r="D212" s="1" t="s">
        <v>35</v>
      </c>
      <c r="E212" s="1" t="s">
        <v>17</v>
      </c>
      <c r="F212" s="1" t="str">
        <f t="shared" si="3"/>
        <v>VNM</v>
      </c>
      <c r="H212" s="1">
        <v>211</v>
      </c>
    </row>
    <row r="213" spans="1:8" x14ac:dyDescent="0.2">
      <c r="A213" s="143"/>
      <c r="B213" s="1" t="s">
        <v>518</v>
      </c>
      <c r="C213" s="1" t="s">
        <v>517</v>
      </c>
      <c r="D213" s="1" t="s">
        <v>35</v>
      </c>
      <c r="E213" s="1" t="s">
        <v>17</v>
      </c>
      <c r="F213" s="1" t="str">
        <f t="shared" si="3"/>
        <v>VUT</v>
      </c>
      <c r="H213" s="1">
        <v>212</v>
      </c>
    </row>
    <row r="214" spans="1:8" x14ac:dyDescent="0.2">
      <c r="A214" s="143"/>
      <c r="B214" s="1" t="s">
        <v>522</v>
      </c>
      <c r="C214" s="1" t="s">
        <v>521</v>
      </c>
      <c r="D214" s="1" t="s">
        <v>35</v>
      </c>
      <c r="E214" s="1" t="s">
        <v>17</v>
      </c>
      <c r="F214" s="1" t="str">
        <f t="shared" si="3"/>
        <v>WSM</v>
      </c>
      <c r="H214" s="1">
        <v>213</v>
      </c>
    </row>
    <row r="215" spans="1:8" x14ac:dyDescent="0.2">
      <c r="A215" s="143" t="s">
        <v>676</v>
      </c>
      <c r="B215" s="1" t="s">
        <v>524</v>
      </c>
      <c r="C215" s="1" t="s">
        <v>523</v>
      </c>
      <c r="D215" s="1" t="s">
        <v>20</v>
      </c>
      <c r="E215" s="1" t="s">
        <v>21</v>
      </c>
      <c r="F215" s="1" t="str">
        <f t="shared" si="3"/>
        <v>XKX</v>
      </c>
      <c r="H215" s="1">
        <v>214</v>
      </c>
    </row>
    <row r="216" spans="1:8" x14ac:dyDescent="0.2">
      <c r="A216" s="146" t="s">
        <v>1415</v>
      </c>
      <c r="B216" s="1" t="s">
        <v>526</v>
      </c>
      <c r="C216" s="1" t="s">
        <v>525</v>
      </c>
      <c r="D216" s="1" t="s">
        <v>28</v>
      </c>
      <c r="E216" s="1" t="s">
        <v>11</v>
      </c>
      <c r="F216" s="1" t="str">
        <f t="shared" si="3"/>
        <v>YEM</v>
      </c>
      <c r="H216" s="1">
        <v>215</v>
      </c>
    </row>
    <row r="217" spans="1:8" x14ac:dyDescent="0.2">
      <c r="A217" s="143"/>
      <c r="B217" s="1" t="s">
        <v>528</v>
      </c>
      <c r="C217" s="1" t="s">
        <v>527</v>
      </c>
      <c r="D217" s="1" t="s">
        <v>16</v>
      </c>
      <c r="E217" s="1" t="s">
        <v>21</v>
      </c>
      <c r="F217" s="1" t="str">
        <f t="shared" si="3"/>
        <v>ZAF</v>
      </c>
      <c r="H217" s="1">
        <v>216</v>
      </c>
    </row>
    <row r="218" spans="1:8" x14ac:dyDescent="0.2">
      <c r="A218" s="143"/>
      <c r="B218" s="1" t="s">
        <v>530</v>
      </c>
      <c r="C218" s="1" t="s">
        <v>529</v>
      </c>
      <c r="D218" s="1" t="s">
        <v>16</v>
      </c>
      <c r="E218" s="1" t="s">
        <v>17</v>
      </c>
      <c r="F218" s="1" t="str">
        <f t="shared" si="3"/>
        <v>ZMB</v>
      </c>
      <c r="H218" s="1">
        <v>217</v>
      </c>
    </row>
    <row r="219" spans="1:8" x14ac:dyDescent="0.2">
      <c r="A219" s="143"/>
      <c r="B219" s="1" t="s">
        <v>532</v>
      </c>
      <c r="C219" s="1" t="s">
        <v>531</v>
      </c>
      <c r="D219" s="1" t="s">
        <v>16</v>
      </c>
      <c r="E219" s="1" t="s">
        <v>17</v>
      </c>
      <c r="F219" s="1" t="str">
        <f t="shared" si="3"/>
        <v>ZWE</v>
      </c>
      <c r="H219" s="1">
        <v>218</v>
      </c>
    </row>
    <row r="221" spans="1:8" x14ac:dyDescent="0.2">
      <c r="B221" s="1" t="s">
        <v>8</v>
      </c>
      <c r="C221" s="1" t="s">
        <v>7</v>
      </c>
      <c r="F221" s="1" t="str">
        <f t="shared" si="3"/>
        <v>AFE</v>
      </c>
      <c r="H221" s="1">
        <v>220</v>
      </c>
    </row>
    <row r="222" spans="1:8" x14ac:dyDescent="0.2">
      <c r="B222" s="1" t="s">
        <v>14</v>
      </c>
      <c r="C222" s="1" t="s">
        <v>13</v>
      </c>
      <c r="F222" s="1" t="str">
        <f t="shared" si="3"/>
        <v>AFW</v>
      </c>
      <c r="H222" s="1">
        <v>221</v>
      </c>
    </row>
    <row r="223" spans="1:8" x14ac:dyDescent="0.2">
      <c r="B223" s="1" t="s">
        <v>26</v>
      </c>
      <c r="C223" s="1" t="s">
        <v>25</v>
      </c>
      <c r="F223" s="1" t="str">
        <f t="shared" si="3"/>
        <v>ARB</v>
      </c>
      <c r="H223" s="1">
        <v>222</v>
      </c>
    </row>
    <row r="224" spans="1:8" x14ac:dyDescent="0.2">
      <c r="B224" s="1" t="s">
        <v>113</v>
      </c>
      <c r="C224" s="1" t="s">
        <v>112</v>
      </c>
      <c r="F224" s="1" t="str">
        <f t="shared" si="3"/>
        <v>CSS</v>
      </c>
      <c r="H224" s="1">
        <v>223</v>
      </c>
    </row>
    <row r="225" spans="2:8" x14ac:dyDescent="0.2">
      <c r="B225" s="1" t="s">
        <v>87</v>
      </c>
      <c r="C225" s="1" t="s">
        <v>86</v>
      </c>
      <c r="F225" s="1" t="str">
        <f t="shared" si="3"/>
        <v>CEB</v>
      </c>
      <c r="H225" s="1">
        <v>224</v>
      </c>
    </row>
    <row r="226" spans="2:8" x14ac:dyDescent="0.2">
      <c r="B226" s="1" t="s">
        <v>139</v>
      </c>
      <c r="C226" s="1" t="s">
        <v>138</v>
      </c>
      <c r="F226" s="1" t="str">
        <f t="shared" si="3"/>
        <v>EAR</v>
      </c>
      <c r="H226" s="1">
        <v>225</v>
      </c>
    </row>
    <row r="227" spans="2:8" x14ac:dyDescent="0.2">
      <c r="B227" s="1" t="s">
        <v>35</v>
      </c>
      <c r="C227" s="1" t="s">
        <v>140</v>
      </c>
      <c r="F227" s="1" t="str">
        <f t="shared" si="3"/>
        <v>EAS</v>
      </c>
      <c r="H227" s="1">
        <v>226</v>
      </c>
    </row>
    <row r="228" spans="2:8" x14ac:dyDescent="0.2">
      <c r="B228" s="1" t="s">
        <v>137</v>
      </c>
      <c r="C228" s="1" t="s">
        <v>136</v>
      </c>
      <c r="F228" s="1" t="str">
        <f t="shared" si="3"/>
        <v>EAP</v>
      </c>
      <c r="H228" s="1">
        <v>227</v>
      </c>
    </row>
    <row r="229" spans="2:8" x14ac:dyDescent="0.2">
      <c r="B229" s="1" t="s">
        <v>463</v>
      </c>
      <c r="C229" s="1" t="s">
        <v>462</v>
      </c>
      <c r="F229" s="1" t="str">
        <f t="shared" si="3"/>
        <v>TEA</v>
      </c>
      <c r="H229" s="1">
        <v>228</v>
      </c>
    </row>
    <row r="230" spans="2:8" x14ac:dyDescent="0.2">
      <c r="B230" s="1" t="s">
        <v>149</v>
      </c>
      <c r="C230" s="1" t="s">
        <v>148</v>
      </c>
      <c r="F230" s="1" t="str">
        <f t="shared" si="3"/>
        <v>EMU</v>
      </c>
      <c r="H230" s="1">
        <v>229</v>
      </c>
    </row>
    <row r="231" spans="2:8" x14ac:dyDescent="0.2">
      <c r="B231" s="1" t="s">
        <v>20</v>
      </c>
      <c r="C231" s="1" t="s">
        <v>143</v>
      </c>
      <c r="F231" s="1" t="str">
        <f t="shared" si="3"/>
        <v>ECS</v>
      </c>
      <c r="H231" s="1">
        <v>230</v>
      </c>
    </row>
    <row r="232" spans="2:8" x14ac:dyDescent="0.2">
      <c r="B232" s="1" t="s">
        <v>142</v>
      </c>
      <c r="C232" s="1" t="s">
        <v>141</v>
      </c>
      <c r="F232" s="1" t="str">
        <f t="shared" si="3"/>
        <v>ECA</v>
      </c>
      <c r="H232" s="1">
        <v>231</v>
      </c>
    </row>
    <row r="233" spans="2:8" x14ac:dyDescent="0.2">
      <c r="B233" s="1" t="s">
        <v>465</v>
      </c>
      <c r="C233" s="1" t="s">
        <v>464</v>
      </c>
      <c r="F233" s="1" t="str">
        <f t="shared" si="3"/>
        <v>TEC</v>
      </c>
      <c r="H233" s="1">
        <v>232</v>
      </c>
    </row>
    <row r="234" spans="2:8" x14ac:dyDescent="0.2">
      <c r="B234" s="1" t="s">
        <v>159</v>
      </c>
      <c r="C234" s="1" t="s">
        <v>158</v>
      </c>
      <c r="F234" s="1" t="str">
        <f t="shared" si="3"/>
        <v>EUU</v>
      </c>
      <c r="H234" s="1">
        <v>233</v>
      </c>
    </row>
    <row r="235" spans="2:8" x14ac:dyDescent="0.2">
      <c r="B235" s="1" t="s">
        <v>161</v>
      </c>
      <c r="C235" s="1" t="s">
        <v>160</v>
      </c>
      <c r="F235" s="1" t="str">
        <f t="shared" si="3"/>
        <v>FCS</v>
      </c>
      <c r="H235" s="1">
        <v>234</v>
      </c>
    </row>
    <row r="236" spans="2:8" x14ac:dyDescent="0.2">
      <c r="B236" s="1" t="s">
        <v>208</v>
      </c>
      <c r="C236" s="1" t="s">
        <v>207</v>
      </c>
      <c r="F236" s="1" t="str">
        <f t="shared" si="3"/>
        <v>HPC</v>
      </c>
      <c r="H236" s="1">
        <v>235</v>
      </c>
    </row>
    <row r="237" spans="2:8" x14ac:dyDescent="0.2">
      <c r="B237" s="1" t="s">
        <v>5</v>
      </c>
      <c r="C237" s="1" t="s">
        <v>202</v>
      </c>
      <c r="F237" s="1" t="str">
        <f t="shared" si="3"/>
        <v>HIC</v>
      </c>
      <c r="H237" s="1">
        <v>236</v>
      </c>
    </row>
    <row r="238" spans="2:8" x14ac:dyDescent="0.2">
      <c r="B238" s="1" t="s">
        <v>216</v>
      </c>
      <c r="C238" s="1" t="s">
        <v>215</v>
      </c>
      <c r="F238" s="1" t="str">
        <f t="shared" si="3"/>
        <v>IBD</v>
      </c>
      <c r="H238" s="1">
        <v>237</v>
      </c>
    </row>
    <row r="239" spans="2:8" x14ac:dyDescent="0.2">
      <c r="B239" s="1" t="s">
        <v>218</v>
      </c>
      <c r="C239" s="1" t="s">
        <v>217</v>
      </c>
      <c r="F239" s="1" t="str">
        <f t="shared" si="3"/>
        <v>IBT</v>
      </c>
      <c r="H239" s="1">
        <v>238</v>
      </c>
    </row>
    <row r="240" spans="2:8" x14ac:dyDescent="0.2">
      <c r="B240" s="1" t="s">
        <v>222</v>
      </c>
      <c r="C240" s="1" t="s">
        <v>221</v>
      </c>
      <c r="F240" s="1" t="str">
        <f t="shared" si="3"/>
        <v>IDB</v>
      </c>
      <c r="H240" s="1">
        <v>239</v>
      </c>
    </row>
    <row r="241" spans="2:8" x14ac:dyDescent="0.2">
      <c r="B241" s="1" t="s">
        <v>226</v>
      </c>
      <c r="C241" s="1" t="s">
        <v>225</v>
      </c>
      <c r="F241" s="1" t="str">
        <f t="shared" si="3"/>
        <v>IDX</v>
      </c>
      <c r="H241" s="1">
        <v>240</v>
      </c>
    </row>
    <row r="242" spans="2:8" x14ac:dyDescent="0.2">
      <c r="B242" s="1" t="s">
        <v>220</v>
      </c>
      <c r="C242" s="1" t="s">
        <v>219</v>
      </c>
      <c r="F242" s="1" t="str">
        <f t="shared" si="3"/>
        <v>IDA</v>
      </c>
      <c r="H242" s="1">
        <v>241</v>
      </c>
    </row>
    <row r="243" spans="2:8" x14ac:dyDescent="0.2">
      <c r="B243" s="1" t="s">
        <v>291</v>
      </c>
      <c r="C243" s="1" t="s">
        <v>290</v>
      </c>
      <c r="F243" s="1" t="str">
        <f t="shared" si="3"/>
        <v>LTE</v>
      </c>
      <c r="H243" s="1">
        <v>242</v>
      </c>
    </row>
    <row r="244" spans="2:8" x14ac:dyDescent="0.2">
      <c r="B244" s="1" t="s">
        <v>4</v>
      </c>
      <c r="C244" s="1" t="s">
        <v>277</v>
      </c>
      <c r="F244" s="1" t="str">
        <f t="shared" si="3"/>
        <v>LCN</v>
      </c>
      <c r="H244" s="1">
        <v>243</v>
      </c>
    </row>
    <row r="245" spans="2:8" x14ac:dyDescent="0.2">
      <c r="B245" s="1" t="s">
        <v>266</v>
      </c>
      <c r="C245" s="1" t="s">
        <v>265</v>
      </c>
      <c r="F245" s="1" t="str">
        <f t="shared" si="3"/>
        <v>LAC</v>
      </c>
      <c r="H245" s="1">
        <v>244</v>
      </c>
    </row>
    <row r="246" spans="2:8" x14ac:dyDescent="0.2">
      <c r="B246" s="1" t="s">
        <v>475</v>
      </c>
      <c r="C246" s="1" t="s">
        <v>474</v>
      </c>
      <c r="F246" s="1" t="str">
        <f t="shared" si="3"/>
        <v>TLA</v>
      </c>
      <c r="H246" s="1">
        <v>245</v>
      </c>
    </row>
    <row r="247" spans="2:8" x14ac:dyDescent="0.2">
      <c r="B247" s="1" t="s">
        <v>279</v>
      </c>
      <c r="C247" s="1" t="s">
        <v>278</v>
      </c>
      <c r="F247" s="1" t="str">
        <f t="shared" si="3"/>
        <v>LDC</v>
      </c>
      <c r="H247" s="1">
        <v>246</v>
      </c>
    </row>
    <row r="248" spans="2:8" x14ac:dyDescent="0.2">
      <c r="B248" s="1" t="s">
        <v>287</v>
      </c>
      <c r="C248" s="1" t="s">
        <v>286</v>
      </c>
      <c r="F248" s="1" t="str">
        <f t="shared" si="3"/>
        <v>LMY</v>
      </c>
      <c r="H248" s="1">
        <v>247</v>
      </c>
    </row>
    <row r="249" spans="2:8" x14ac:dyDescent="0.2">
      <c r="B249" s="1" t="s">
        <v>11</v>
      </c>
      <c r="C249" s="1" t="s">
        <v>280</v>
      </c>
      <c r="F249" s="1" t="str">
        <f t="shared" si="3"/>
        <v>LIC</v>
      </c>
      <c r="H249" s="1">
        <v>248</v>
      </c>
    </row>
    <row r="250" spans="2:8" x14ac:dyDescent="0.2">
      <c r="B250" s="1" t="s">
        <v>17</v>
      </c>
      <c r="C250" s="1" t="s">
        <v>285</v>
      </c>
      <c r="F250" s="1" t="str">
        <f t="shared" si="3"/>
        <v>LMC</v>
      </c>
      <c r="H250" s="1">
        <v>249</v>
      </c>
    </row>
    <row r="251" spans="2:8" x14ac:dyDescent="0.2">
      <c r="B251" s="1" t="s">
        <v>28</v>
      </c>
      <c r="C251" s="1" t="s">
        <v>312</v>
      </c>
      <c r="F251" s="1" t="str">
        <f t="shared" si="3"/>
        <v>MEA</v>
      </c>
      <c r="H251" s="1">
        <v>250</v>
      </c>
    </row>
    <row r="252" spans="2:8" x14ac:dyDescent="0.2">
      <c r="B252" s="1" t="s">
        <v>328</v>
      </c>
      <c r="C252" s="1" t="s">
        <v>327</v>
      </c>
      <c r="F252" s="1" t="str">
        <f t="shared" si="3"/>
        <v>MNA</v>
      </c>
      <c r="H252" s="1">
        <v>251</v>
      </c>
    </row>
    <row r="253" spans="2:8" x14ac:dyDescent="0.2">
      <c r="B253" s="1" t="s">
        <v>479</v>
      </c>
      <c r="C253" s="1" t="s">
        <v>478</v>
      </c>
      <c r="F253" s="1" t="str">
        <f t="shared" si="3"/>
        <v>TMN</v>
      </c>
      <c r="H253" s="1">
        <v>252</v>
      </c>
    </row>
    <row r="254" spans="2:8" x14ac:dyDescent="0.2">
      <c r="B254" s="1" t="s">
        <v>318</v>
      </c>
      <c r="C254" s="1" t="s">
        <v>317</v>
      </c>
      <c r="F254" s="1" t="str">
        <f t="shared" si="3"/>
        <v>MIC</v>
      </c>
      <c r="H254" s="1">
        <v>253</v>
      </c>
    </row>
    <row r="255" spans="2:8" x14ac:dyDescent="0.2">
      <c r="B255" s="1" t="s">
        <v>68</v>
      </c>
      <c r="C255" s="1" t="s">
        <v>345</v>
      </c>
      <c r="F255" s="1" t="str">
        <f t="shared" si="3"/>
        <v>NAC</v>
      </c>
      <c r="H255" s="1">
        <v>254</v>
      </c>
    </row>
    <row r="256" spans="2:8" x14ac:dyDescent="0.2">
      <c r="B256" s="1" t="s">
        <v>367</v>
      </c>
      <c r="C256" s="1" t="s">
        <v>366</v>
      </c>
      <c r="F256" s="1" t="str">
        <f t="shared" si="3"/>
        <v>OED</v>
      </c>
      <c r="H256" s="1">
        <v>255</v>
      </c>
    </row>
    <row r="257" spans="2:8" x14ac:dyDescent="0.2">
      <c r="B257" s="1" t="s">
        <v>371</v>
      </c>
      <c r="C257" s="1" t="s">
        <v>370</v>
      </c>
      <c r="F257" s="1" t="str">
        <f t="shared" si="3"/>
        <v>OSS</v>
      </c>
      <c r="H257" s="1">
        <v>256</v>
      </c>
    </row>
    <row r="258" spans="2:8" x14ac:dyDescent="0.2">
      <c r="B258" s="1" t="s">
        <v>399</v>
      </c>
      <c r="C258" s="1" t="s">
        <v>398</v>
      </c>
      <c r="F258" s="1" t="str">
        <f t="shared" si="3"/>
        <v>PSS</v>
      </c>
      <c r="H258" s="1">
        <v>257</v>
      </c>
    </row>
    <row r="259" spans="2:8" x14ac:dyDescent="0.2">
      <c r="B259" s="1" t="s">
        <v>401</v>
      </c>
      <c r="C259" s="1" t="s">
        <v>400</v>
      </c>
      <c r="F259" s="1" t="str">
        <f t="shared" ref="F259:F266" si="4">C259</f>
        <v>PST</v>
      </c>
      <c r="H259" s="1">
        <v>258</v>
      </c>
    </row>
    <row r="260" spans="2:8" x14ac:dyDescent="0.2">
      <c r="B260" s="1" t="s">
        <v>387</v>
      </c>
      <c r="C260" s="1" t="s">
        <v>386</v>
      </c>
      <c r="F260" s="1" t="str">
        <f t="shared" si="4"/>
        <v>PRE</v>
      </c>
      <c r="H260" s="1">
        <v>259</v>
      </c>
    </row>
    <row r="261" spans="2:8" x14ac:dyDescent="0.2">
      <c r="B261" s="1" t="s">
        <v>439</v>
      </c>
      <c r="C261" s="1" t="s">
        <v>438</v>
      </c>
      <c r="F261" s="1" t="str">
        <f t="shared" si="4"/>
        <v>SST</v>
      </c>
      <c r="H261" s="1">
        <v>260</v>
      </c>
    </row>
    <row r="262" spans="2:8" x14ac:dyDescent="0.2">
      <c r="B262" s="1" t="s">
        <v>10</v>
      </c>
      <c r="C262" s="1" t="s">
        <v>412</v>
      </c>
      <c r="F262" s="1" t="str">
        <f t="shared" si="4"/>
        <v>SAS</v>
      </c>
      <c r="H262" s="1">
        <v>261</v>
      </c>
    </row>
    <row r="263" spans="2:8" x14ac:dyDescent="0.2">
      <c r="B263" s="1" t="s">
        <v>483</v>
      </c>
      <c r="C263" s="1" t="s">
        <v>482</v>
      </c>
      <c r="F263" s="1" t="str">
        <f t="shared" si="4"/>
        <v>TSA</v>
      </c>
      <c r="H263" s="1">
        <v>262</v>
      </c>
    </row>
    <row r="264" spans="2:8" x14ac:dyDescent="0.2">
      <c r="B264" s="1" t="s">
        <v>16</v>
      </c>
      <c r="C264" s="1" t="s">
        <v>437</v>
      </c>
      <c r="F264" s="1" t="str">
        <f t="shared" si="4"/>
        <v>SSF</v>
      </c>
      <c r="H264" s="1">
        <v>263</v>
      </c>
    </row>
    <row r="265" spans="2:8" x14ac:dyDescent="0.2">
      <c r="B265" s="1" t="s">
        <v>434</v>
      </c>
      <c r="C265" s="1" t="s">
        <v>433</v>
      </c>
      <c r="F265" s="1" t="str">
        <f t="shared" si="4"/>
        <v>SSA</v>
      </c>
      <c r="H265" s="1">
        <v>264</v>
      </c>
    </row>
    <row r="266" spans="2:8" x14ac:dyDescent="0.2">
      <c r="B266" s="1" t="s">
        <v>485</v>
      </c>
      <c r="C266" s="1" t="s">
        <v>484</v>
      </c>
      <c r="F266" s="1" t="str">
        <f t="shared" si="4"/>
        <v>TSS</v>
      </c>
      <c r="H266" s="1">
        <v>265</v>
      </c>
    </row>
    <row r="267" spans="2:8" x14ac:dyDescent="0.2">
      <c r="B267" s="1" t="s">
        <v>21</v>
      </c>
      <c r="C267" s="1" t="s">
        <v>500</v>
      </c>
      <c r="F267" s="1" t="str">
        <f>C267</f>
        <v>UMC</v>
      </c>
    </row>
    <row r="268" spans="2:8" x14ac:dyDescent="0.2">
      <c r="B268" s="1" t="s">
        <v>520</v>
      </c>
      <c r="C268" s="1" t="s">
        <v>519</v>
      </c>
      <c r="F268" s="1" t="str">
        <f>C268</f>
        <v>WLD</v>
      </c>
    </row>
  </sheetData>
  <autoFilter ref="B1:G268" xr:uid="{00000000-0001-0000-0500-000000000000}"/>
  <pageMargins left="0.7" right="0.7" top="0.75" bottom="0.75"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0A3DB-38C0-48A3-B780-00C1937C07BE}">
  <sheetPr>
    <tabColor theme="9" tint="0.79998168889431442"/>
  </sheetPr>
  <dimension ref="A1:BO271"/>
  <sheetViews>
    <sheetView workbookViewId="0">
      <selection activeCell="A7" sqref="A7"/>
    </sheetView>
  </sheetViews>
  <sheetFormatPr baseColWidth="10" defaultColWidth="8.83203125" defaultRowHeight="15" x14ac:dyDescent="0.2"/>
  <cols>
    <col min="1" max="1" width="39.6640625" style="32" bestFit="1" customWidth="1"/>
    <col min="2" max="2" width="10.33203125" style="32" customWidth="1"/>
    <col min="3" max="3" width="50.5" style="32" customWidth="1"/>
    <col min="4" max="4" width="12.6640625" style="32" customWidth="1"/>
    <col min="5" max="35" width="4.5" style="32" customWidth="1"/>
    <col min="36" max="66" width="10.33203125" style="32" customWidth="1"/>
    <col min="67" max="256" width="8.83203125" style="32"/>
    <col min="257" max="257" width="39.6640625" style="32" bestFit="1" customWidth="1"/>
    <col min="258" max="258" width="23.1640625" style="32" bestFit="1" customWidth="1"/>
    <col min="259" max="259" width="50.5" style="32" bestFit="1" customWidth="1"/>
    <col min="260" max="260" width="12.6640625" style="32" bestFit="1" customWidth="1"/>
    <col min="261" max="291" width="4.5" style="32" bestFit="1" customWidth="1"/>
    <col min="292" max="322" width="10.33203125" style="32" bestFit="1" customWidth="1"/>
    <col min="323" max="512" width="8.83203125" style="32"/>
    <col min="513" max="513" width="39.6640625" style="32" bestFit="1" customWidth="1"/>
    <col min="514" max="514" width="23.1640625" style="32" bestFit="1" customWidth="1"/>
    <col min="515" max="515" width="50.5" style="32" bestFit="1" customWidth="1"/>
    <col min="516" max="516" width="12.6640625" style="32" bestFit="1" customWidth="1"/>
    <col min="517" max="547" width="4.5" style="32" bestFit="1" customWidth="1"/>
    <col min="548" max="578" width="10.33203125" style="32" bestFit="1" customWidth="1"/>
    <col min="579" max="768" width="8.83203125" style="32"/>
    <col min="769" max="769" width="39.6640625" style="32" bestFit="1" customWidth="1"/>
    <col min="770" max="770" width="23.1640625" style="32" bestFit="1" customWidth="1"/>
    <col min="771" max="771" width="50.5" style="32" bestFit="1" customWidth="1"/>
    <col min="772" max="772" width="12.6640625" style="32" bestFit="1" customWidth="1"/>
    <col min="773" max="803" width="4.5" style="32" bestFit="1" customWidth="1"/>
    <col min="804" max="834" width="10.33203125" style="32" bestFit="1" customWidth="1"/>
    <col min="835" max="1024" width="8.83203125" style="32"/>
    <col min="1025" max="1025" width="39.6640625" style="32" bestFit="1" customWidth="1"/>
    <col min="1026" max="1026" width="23.1640625" style="32" bestFit="1" customWidth="1"/>
    <col min="1027" max="1027" width="50.5" style="32" bestFit="1" customWidth="1"/>
    <col min="1028" max="1028" width="12.6640625" style="32" bestFit="1" customWidth="1"/>
    <col min="1029" max="1059" width="4.5" style="32" bestFit="1" customWidth="1"/>
    <col min="1060" max="1090" width="10.33203125" style="32" bestFit="1" customWidth="1"/>
    <col min="1091" max="1280" width="8.83203125" style="32"/>
    <col min="1281" max="1281" width="39.6640625" style="32" bestFit="1" customWidth="1"/>
    <col min="1282" max="1282" width="23.1640625" style="32" bestFit="1" customWidth="1"/>
    <col min="1283" max="1283" width="50.5" style="32" bestFit="1" customWidth="1"/>
    <col min="1284" max="1284" width="12.6640625" style="32" bestFit="1" customWidth="1"/>
    <col min="1285" max="1315" width="4.5" style="32" bestFit="1" customWidth="1"/>
    <col min="1316" max="1346" width="10.33203125" style="32" bestFit="1" customWidth="1"/>
    <col min="1347" max="1536" width="8.83203125" style="32"/>
    <col min="1537" max="1537" width="39.6640625" style="32" bestFit="1" customWidth="1"/>
    <col min="1538" max="1538" width="23.1640625" style="32" bestFit="1" customWidth="1"/>
    <col min="1539" max="1539" width="50.5" style="32" bestFit="1" customWidth="1"/>
    <col min="1540" max="1540" width="12.6640625" style="32" bestFit="1" customWidth="1"/>
    <col min="1541" max="1571" width="4.5" style="32" bestFit="1" customWidth="1"/>
    <col min="1572" max="1602" width="10.33203125" style="32" bestFit="1" customWidth="1"/>
    <col min="1603" max="1792" width="8.83203125" style="32"/>
    <col min="1793" max="1793" width="39.6640625" style="32" bestFit="1" customWidth="1"/>
    <col min="1794" max="1794" width="23.1640625" style="32" bestFit="1" customWidth="1"/>
    <col min="1795" max="1795" width="50.5" style="32" bestFit="1" customWidth="1"/>
    <col min="1796" max="1796" width="12.6640625" style="32" bestFit="1" customWidth="1"/>
    <col min="1797" max="1827" width="4.5" style="32" bestFit="1" customWidth="1"/>
    <col min="1828" max="1858" width="10.33203125" style="32" bestFit="1" customWidth="1"/>
    <col min="1859" max="2048" width="8.83203125" style="32"/>
    <col min="2049" max="2049" width="39.6640625" style="32" bestFit="1" customWidth="1"/>
    <col min="2050" max="2050" width="23.1640625" style="32" bestFit="1" customWidth="1"/>
    <col min="2051" max="2051" width="50.5" style="32" bestFit="1" customWidth="1"/>
    <col min="2052" max="2052" width="12.6640625" style="32" bestFit="1" customWidth="1"/>
    <col min="2053" max="2083" width="4.5" style="32" bestFit="1" customWidth="1"/>
    <col min="2084" max="2114" width="10.33203125" style="32" bestFit="1" customWidth="1"/>
    <col min="2115" max="2304" width="8.83203125" style="32"/>
    <col min="2305" max="2305" width="39.6640625" style="32" bestFit="1" customWidth="1"/>
    <col min="2306" max="2306" width="23.1640625" style="32" bestFit="1" customWidth="1"/>
    <col min="2307" max="2307" width="50.5" style="32" bestFit="1" customWidth="1"/>
    <col min="2308" max="2308" width="12.6640625" style="32" bestFit="1" customWidth="1"/>
    <col min="2309" max="2339" width="4.5" style="32" bestFit="1" customWidth="1"/>
    <col min="2340" max="2370" width="10.33203125" style="32" bestFit="1" customWidth="1"/>
    <col min="2371" max="2560" width="8.83203125" style="32"/>
    <col min="2561" max="2561" width="39.6640625" style="32" bestFit="1" customWidth="1"/>
    <col min="2562" max="2562" width="23.1640625" style="32" bestFit="1" customWidth="1"/>
    <col min="2563" max="2563" width="50.5" style="32" bestFit="1" customWidth="1"/>
    <col min="2564" max="2564" width="12.6640625" style="32" bestFit="1" customWidth="1"/>
    <col min="2565" max="2595" width="4.5" style="32" bestFit="1" customWidth="1"/>
    <col min="2596" max="2626" width="10.33203125" style="32" bestFit="1" customWidth="1"/>
    <col min="2627" max="2816" width="8.83203125" style="32"/>
    <col min="2817" max="2817" width="39.6640625" style="32" bestFit="1" customWidth="1"/>
    <col min="2818" max="2818" width="23.1640625" style="32" bestFit="1" customWidth="1"/>
    <col min="2819" max="2819" width="50.5" style="32" bestFit="1" customWidth="1"/>
    <col min="2820" max="2820" width="12.6640625" style="32" bestFit="1" customWidth="1"/>
    <col min="2821" max="2851" width="4.5" style="32" bestFit="1" customWidth="1"/>
    <col min="2852" max="2882" width="10.33203125" style="32" bestFit="1" customWidth="1"/>
    <col min="2883" max="3072" width="8.83203125" style="32"/>
    <col min="3073" max="3073" width="39.6640625" style="32" bestFit="1" customWidth="1"/>
    <col min="3074" max="3074" width="23.1640625" style="32" bestFit="1" customWidth="1"/>
    <col min="3075" max="3075" width="50.5" style="32" bestFit="1" customWidth="1"/>
    <col min="3076" max="3076" width="12.6640625" style="32" bestFit="1" customWidth="1"/>
    <col min="3077" max="3107" width="4.5" style="32" bestFit="1" customWidth="1"/>
    <col min="3108" max="3138" width="10.33203125" style="32" bestFit="1" customWidth="1"/>
    <col min="3139" max="3328" width="8.83203125" style="32"/>
    <col min="3329" max="3329" width="39.6640625" style="32" bestFit="1" customWidth="1"/>
    <col min="3330" max="3330" width="23.1640625" style="32" bestFit="1" customWidth="1"/>
    <col min="3331" max="3331" width="50.5" style="32" bestFit="1" customWidth="1"/>
    <col min="3332" max="3332" width="12.6640625" style="32" bestFit="1" customWidth="1"/>
    <col min="3333" max="3363" width="4.5" style="32" bestFit="1" customWidth="1"/>
    <col min="3364" max="3394" width="10.33203125" style="32" bestFit="1" customWidth="1"/>
    <col min="3395" max="3584" width="8.83203125" style="32"/>
    <col min="3585" max="3585" width="39.6640625" style="32" bestFit="1" customWidth="1"/>
    <col min="3586" max="3586" width="23.1640625" style="32" bestFit="1" customWidth="1"/>
    <col min="3587" max="3587" width="50.5" style="32" bestFit="1" customWidth="1"/>
    <col min="3588" max="3588" width="12.6640625" style="32" bestFit="1" customWidth="1"/>
    <col min="3589" max="3619" width="4.5" style="32" bestFit="1" customWidth="1"/>
    <col min="3620" max="3650" width="10.33203125" style="32" bestFit="1" customWidth="1"/>
    <col min="3651" max="3840" width="8.83203125" style="32"/>
    <col min="3841" max="3841" width="39.6640625" style="32" bestFit="1" customWidth="1"/>
    <col min="3842" max="3842" width="23.1640625" style="32" bestFit="1" customWidth="1"/>
    <col min="3843" max="3843" width="50.5" style="32" bestFit="1" customWidth="1"/>
    <col min="3844" max="3844" width="12.6640625" style="32" bestFit="1" customWidth="1"/>
    <col min="3845" max="3875" width="4.5" style="32" bestFit="1" customWidth="1"/>
    <col min="3876" max="3906" width="10.33203125" style="32" bestFit="1" customWidth="1"/>
    <col min="3907" max="4096" width="8.83203125" style="32"/>
    <col min="4097" max="4097" width="39.6640625" style="32" bestFit="1" customWidth="1"/>
    <col min="4098" max="4098" width="23.1640625" style="32" bestFit="1" customWidth="1"/>
    <col min="4099" max="4099" width="50.5" style="32" bestFit="1" customWidth="1"/>
    <col min="4100" max="4100" width="12.6640625" style="32" bestFit="1" customWidth="1"/>
    <col min="4101" max="4131" width="4.5" style="32" bestFit="1" customWidth="1"/>
    <col min="4132" max="4162" width="10.33203125" style="32" bestFit="1" customWidth="1"/>
    <col min="4163" max="4352" width="8.83203125" style="32"/>
    <col min="4353" max="4353" width="39.6640625" style="32" bestFit="1" customWidth="1"/>
    <col min="4354" max="4354" width="23.1640625" style="32" bestFit="1" customWidth="1"/>
    <col min="4355" max="4355" width="50.5" style="32" bestFit="1" customWidth="1"/>
    <col min="4356" max="4356" width="12.6640625" style="32" bestFit="1" customWidth="1"/>
    <col min="4357" max="4387" width="4.5" style="32" bestFit="1" customWidth="1"/>
    <col min="4388" max="4418" width="10.33203125" style="32" bestFit="1" customWidth="1"/>
    <col min="4419" max="4608" width="8.83203125" style="32"/>
    <col min="4609" max="4609" width="39.6640625" style="32" bestFit="1" customWidth="1"/>
    <col min="4610" max="4610" width="23.1640625" style="32" bestFit="1" customWidth="1"/>
    <col min="4611" max="4611" width="50.5" style="32" bestFit="1" customWidth="1"/>
    <col min="4612" max="4612" width="12.6640625" style="32" bestFit="1" customWidth="1"/>
    <col min="4613" max="4643" width="4.5" style="32" bestFit="1" customWidth="1"/>
    <col min="4644" max="4674" width="10.33203125" style="32" bestFit="1" customWidth="1"/>
    <col min="4675" max="4864" width="8.83203125" style="32"/>
    <col min="4865" max="4865" width="39.6640625" style="32" bestFit="1" customWidth="1"/>
    <col min="4866" max="4866" width="23.1640625" style="32" bestFit="1" customWidth="1"/>
    <col min="4867" max="4867" width="50.5" style="32" bestFit="1" customWidth="1"/>
    <col min="4868" max="4868" width="12.6640625" style="32" bestFit="1" customWidth="1"/>
    <col min="4869" max="4899" width="4.5" style="32" bestFit="1" customWidth="1"/>
    <col min="4900" max="4930" width="10.33203125" style="32" bestFit="1" customWidth="1"/>
    <col min="4931" max="5120" width="8.83203125" style="32"/>
    <col min="5121" max="5121" width="39.6640625" style="32" bestFit="1" customWidth="1"/>
    <col min="5122" max="5122" width="23.1640625" style="32" bestFit="1" customWidth="1"/>
    <col min="5123" max="5123" width="50.5" style="32" bestFit="1" customWidth="1"/>
    <col min="5124" max="5124" width="12.6640625" style="32" bestFit="1" customWidth="1"/>
    <col min="5125" max="5155" width="4.5" style="32" bestFit="1" customWidth="1"/>
    <col min="5156" max="5186" width="10.33203125" style="32" bestFit="1" customWidth="1"/>
    <col min="5187" max="5376" width="8.83203125" style="32"/>
    <col min="5377" max="5377" width="39.6640625" style="32" bestFit="1" customWidth="1"/>
    <col min="5378" max="5378" width="23.1640625" style="32" bestFit="1" customWidth="1"/>
    <col min="5379" max="5379" width="50.5" style="32" bestFit="1" customWidth="1"/>
    <col min="5380" max="5380" width="12.6640625" style="32" bestFit="1" customWidth="1"/>
    <col min="5381" max="5411" width="4.5" style="32" bestFit="1" customWidth="1"/>
    <col min="5412" max="5442" width="10.33203125" style="32" bestFit="1" customWidth="1"/>
    <col min="5443" max="5632" width="8.83203125" style="32"/>
    <col min="5633" max="5633" width="39.6640625" style="32" bestFit="1" customWidth="1"/>
    <col min="5634" max="5634" width="23.1640625" style="32" bestFit="1" customWidth="1"/>
    <col min="5635" max="5635" width="50.5" style="32" bestFit="1" customWidth="1"/>
    <col min="5636" max="5636" width="12.6640625" style="32" bestFit="1" customWidth="1"/>
    <col min="5637" max="5667" width="4.5" style="32" bestFit="1" customWidth="1"/>
    <col min="5668" max="5698" width="10.33203125" style="32" bestFit="1" customWidth="1"/>
    <col min="5699" max="5888" width="8.83203125" style="32"/>
    <col min="5889" max="5889" width="39.6640625" style="32" bestFit="1" customWidth="1"/>
    <col min="5890" max="5890" width="23.1640625" style="32" bestFit="1" customWidth="1"/>
    <col min="5891" max="5891" width="50.5" style="32" bestFit="1" customWidth="1"/>
    <col min="5892" max="5892" width="12.6640625" style="32" bestFit="1" customWidth="1"/>
    <col min="5893" max="5923" width="4.5" style="32" bestFit="1" customWidth="1"/>
    <col min="5924" max="5954" width="10.33203125" style="32" bestFit="1" customWidth="1"/>
    <col min="5955" max="6144" width="8.83203125" style="32"/>
    <col min="6145" max="6145" width="39.6640625" style="32" bestFit="1" customWidth="1"/>
    <col min="6146" max="6146" width="23.1640625" style="32" bestFit="1" customWidth="1"/>
    <col min="6147" max="6147" width="50.5" style="32" bestFit="1" customWidth="1"/>
    <col min="6148" max="6148" width="12.6640625" style="32" bestFit="1" customWidth="1"/>
    <col min="6149" max="6179" width="4.5" style="32" bestFit="1" customWidth="1"/>
    <col min="6180" max="6210" width="10.33203125" style="32" bestFit="1" customWidth="1"/>
    <col min="6211" max="6400" width="8.83203125" style="32"/>
    <col min="6401" max="6401" width="39.6640625" style="32" bestFit="1" customWidth="1"/>
    <col min="6402" max="6402" width="23.1640625" style="32" bestFit="1" customWidth="1"/>
    <col min="6403" max="6403" width="50.5" style="32" bestFit="1" customWidth="1"/>
    <col min="6404" max="6404" width="12.6640625" style="32" bestFit="1" customWidth="1"/>
    <col min="6405" max="6435" width="4.5" style="32" bestFit="1" customWidth="1"/>
    <col min="6436" max="6466" width="10.33203125" style="32" bestFit="1" customWidth="1"/>
    <col min="6467" max="6656" width="8.83203125" style="32"/>
    <col min="6657" max="6657" width="39.6640625" style="32" bestFit="1" customWidth="1"/>
    <col min="6658" max="6658" width="23.1640625" style="32" bestFit="1" customWidth="1"/>
    <col min="6659" max="6659" width="50.5" style="32" bestFit="1" customWidth="1"/>
    <col min="6660" max="6660" width="12.6640625" style="32" bestFit="1" customWidth="1"/>
    <col min="6661" max="6691" width="4.5" style="32" bestFit="1" customWidth="1"/>
    <col min="6692" max="6722" width="10.33203125" style="32" bestFit="1" customWidth="1"/>
    <col min="6723" max="6912" width="8.83203125" style="32"/>
    <col min="6913" max="6913" width="39.6640625" style="32" bestFit="1" customWidth="1"/>
    <col min="6914" max="6914" width="23.1640625" style="32" bestFit="1" customWidth="1"/>
    <col min="6915" max="6915" width="50.5" style="32" bestFit="1" customWidth="1"/>
    <col min="6916" max="6916" width="12.6640625" style="32" bestFit="1" customWidth="1"/>
    <col min="6917" max="6947" width="4.5" style="32" bestFit="1" customWidth="1"/>
    <col min="6948" max="6978" width="10.33203125" style="32" bestFit="1" customWidth="1"/>
    <col min="6979" max="7168" width="8.83203125" style="32"/>
    <col min="7169" max="7169" width="39.6640625" style="32" bestFit="1" customWidth="1"/>
    <col min="7170" max="7170" width="23.1640625" style="32" bestFit="1" customWidth="1"/>
    <col min="7171" max="7171" width="50.5" style="32" bestFit="1" customWidth="1"/>
    <col min="7172" max="7172" width="12.6640625" style="32" bestFit="1" customWidth="1"/>
    <col min="7173" max="7203" width="4.5" style="32" bestFit="1" customWidth="1"/>
    <col min="7204" max="7234" width="10.33203125" style="32" bestFit="1" customWidth="1"/>
    <col min="7235" max="7424" width="8.83203125" style="32"/>
    <col min="7425" max="7425" width="39.6640625" style="32" bestFit="1" customWidth="1"/>
    <col min="7426" max="7426" width="23.1640625" style="32" bestFit="1" customWidth="1"/>
    <col min="7427" max="7427" width="50.5" style="32" bestFit="1" customWidth="1"/>
    <col min="7428" max="7428" width="12.6640625" style="32" bestFit="1" customWidth="1"/>
    <col min="7429" max="7459" width="4.5" style="32" bestFit="1" customWidth="1"/>
    <col min="7460" max="7490" width="10.33203125" style="32" bestFit="1" customWidth="1"/>
    <col min="7491" max="7680" width="8.83203125" style="32"/>
    <col min="7681" max="7681" width="39.6640625" style="32" bestFit="1" customWidth="1"/>
    <col min="7682" max="7682" width="23.1640625" style="32" bestFit="1" customWidth="1"/>
    <col min="7683" max="7683" width="50.5" style="32" bestFit="1" customWidth="1"/>
    <col min="7684" max="7684" width="12.6640625" style="32" bestFit="1" customWidth="1"/>
    <col min="7685" max="7715" width="4.5" style="32" bestFit="1" customWidth="1"/>
    <col min="7716" max="7746" width="10.33203125" style="32" bestFit="1" customWidth="1"/>
    <col min="7747" max="7936" width="8.83203125" style="32"/>
    <col min="7937" max="7937" width="39.6640625" style="32" bestFit="1" customWidth="1"/>
    <col min="7938" max="7938" width="23.1640625" style="32" bestFit="1" customWidth="1"/>
    <col min="7939" max="7939" width="50.5" style="32" bestFit="1" customWidth="1"/>
    <col min="7940" max="7940" width="12.6640625" style="32" bestFit="1" customWidth="1"/>
    <col min="7941" max="7971" width="4.5" style="32" bestFit="1" customWidth="1"/>
    <col min="7972" max="8002" width="10.33203125" style="32" bestFit="1" customWidth="1"/>
    <col min="8003" max="8192" width="8.83203125" style="32"/>
    <col min="8193" max="8193" width="39.6640625" style="32" bestFit="1" customWidth="1"/>
    <col min="8194" max="8194" width="23.1640625" style="32" bestFit="1" customWidth="1"/>
    <col min="8195" max="8195" width="50.5" style="32" bestFit="1" customWidth="1"/>
    <col min="8196" max="8196" width="12.6640625" style="32" bestFit="1" customWidth="1"/>
    <col min="8197" max="8227" width="4.5" style="32" bestFit="1" customWidth="1"/>
    <col min="8228" max="8258" width="10.33203125" style="32" bestFit="1" customWidth="1"/>
    <col min="8259" max="8448" width="8.83203125" style="32"/>
    <col min="8449" max="8449" width="39.6640625" style="32" bestFit="1" customWidth="1"/>
    <col min="8450" max="8450" width="23.1640625" style="32" bestFit="1" customWidth="1"/>
    <col min="8451" max="8451" width="50.5" style="32" bestFit="1" customWidth="1"/>
    <col min="8452" max="8452" width="12.6640625" style="32" bestFit="1" customWidth="1"/>
    <col min="8453" max="8483" width="4.5" style="32" bestFit="1" customWidth="1"/>
    <col min="8484" max="8514" width="10.33203125" style="32" bestFit="1" customWidth="1"/>
    <col min="8515" max="8704" width="8.83203125" style="32"/>
    <col min="8705" max="8705" width="39.6640625" style="32" bestFit="1" customWidth="1"/>
    <col min="8706" max="8706" width="23.1640625" style="32" bestFit="1" customWidth="1"/>
    <col min="8707" max="8707" width="50.5" style="32" bestFit="1" customWidth="1"/>
    <col min="8708" max="8708" width="12.6640625" style="32" bestFit="1" customWidth="1"/>
    <col min="8709" max="8739" width="4.5" style="32" bestFit="1" customWidth="1"/>
    <col min="8740" max="8770" width="10.33203125" style="32" bestFit="1" customWidth="1"/>
    <col min="8771" max="8960" width="8.83203125" style="32"/>
    <col min="8961" max="8961" width="39.6640625" style="32" bestFit="1" customWidth="1"/>
    <col min="8962" max="8962" width="23.1640625" style="32" bestFit="1" customWidth="1"/>
    <col min="8963" max="8963" width="50.5" style="32" bestFit="1" customWidth="1"/>
    <col min="8964" max="8964" width="12.6640625" style="32" bestFit="1" customWidth="1"/>
    <col min="8965" max="8995" width="4.5" style="32" bestFit="1" customWidth="1"/>
    <col min="8996" max="9026" width="10.33203125" style="32" bestFit="1" customWidth="1"/>
    <col min="9027" max="9216" width="8.83203125" style="32"/>
    <col min="9217" max="9217" width="39.6640625" style="32" bestFit="1" customWidth="1"/>
    <col min="9218" max="9218" width="23.1640625" style="32" bestFit="1" customWidth="1"/>
    <col min="9219" max="9219" width="50.5" style="32" bestFit="1" customWidth="1"/>
    <col min="9220" max="9220" width="12.6640625" style="32" bestFit="1" customWidth="1"/>
    <col min="9221" max="9251" width="4.5" style="32" bestFit="1" customWidth="1"/>
    <col min="9252" max="9282" width="10.33203125" style="32" bestFit="1" customWidth="1"/>
    <col min="9283" max="9472" width="8.83203125" style="32"/>
    <col min="9473" max="9473" width="39.6640625" style="32" bestFit="1" customWidth="1"/>
    <col min="9474" max="9474" width="23.1640625" style="32" bestFit="1" customWidth="1"/>
    <col min="9475" max="9475" width="50.5" style="32" bestFit="1" customWidth="1"/>
    <col min="9476" max="9476" width="12.6640625" style="32" bestFit="1" customWidth="1"/>
    <col min="9477" max="9507" width="4.5" style="32" bestFit="1" customWidth="1"/>
    <col min="9508" max="9538" width="10.33203125" style="32" bestFit="1" customWidth="1"/>
    <col min="9539" max="9728" width="8.83203125" style="32"/>
    <col min="9729" max="9729" width="39.6640625" style="32" bestFit="1" customWidth="1"/>
    <col min="9730" max="9730" width="23.1640625" style="32" bestFit="1" customWidth="1"/>
    <col min="9731" max="9731" width="50.5" style="32" bestFit="1" customWidth="1"/>
    <col min="9732" max="9732" width="12.6640625" style="32" bestFit="1" customWidth="1"/>
    <col min="9733" max="9763" width="4.5" style="32" bestFit="1" customWidth="1"/>
    <col min="9764" max="9794" width="10.33203125" style="32" bestFit="1" customWidth="1"/>
    <col min="9795" max="9984" width="8.83203125" style="32"/>
    <col min="9985" max="9985" width="39.6640625" style="32" bestFit="1" customWidth="1"/>
    <col min="9986" max="9986" width="23.1640625" style="32" bestFit="1" customWidth="1"/>
    <col min="9987" max="9987" width="50.5" style="32" bestFit="1" customWidth="1"/>
    <col min="9988" max="9988" width="12.6640625" style="32" bestFit="1" customWidth="1"/>
    <col min="9989" max="10019" width="4.5" style="32" bestFit="1" customWidth="1"/>
    <col min="10020" max="10050" width="10.33203125" style="32" bestFit="1" customWidth="1"/>
    <col min="10051" max="10240" width="8.83203125" style="32"/>
    <col min="10241" max="10241" width="39.6640625" style="32" bestFit="1" customWidth="1"/>
    <col min="10242" max="10242" width="23.1640625" style="32" bestFit="1" customWidth="1"/>
    <col min="10243" max="10243" width="50.5" style="32" bestFit="1" customWidth="1"/>
    <col min="10244" max="10244" width="12.6640625" style="32" bestFit="1" customWidth="1"/>
    <col min="10245" max="10275" width="4.5" style="32" bestFit="1" customWidth="1"/>
    <col min="10276" max="10306" width="10.33203125" style="32" bestFit="1" customWidth="1"/>
    <col min="10307" max="10496" width="8.83203125" style="32"/>
    <col min="10497" max="10497" width="39.6640625" style="32" bestFit="1" customWidth="1"/>
    <col min="10498" max="10498" width="23.1640625" style="32" bestFit="1" customWidth="1"/>
    <col min="10499" max="10499" width="50.5" style="32" bestFit="1" customWidth="1"/>
    <col min="10500" max="10500" width="12.6640625" style="32" bestFit="1" customWidth="1"/>
    <col min="10501" max="10531" width="4.5" style="32" bestFit="1" customWidth="1"/>
    <col min="10532" max="10562" width="10.33203125" style="32" bestFit="1" customWidth="1"/>
    <col min="10563" max="10752" width="8.83203125" style="32"/>
    <col min="10753" max="10753" width="39.6640625" style="32" bestFit="1" customWidth="1"/>
    <col min="10754" max="10754" width="23.1640625" style="32" bestFit="1" customWidth="1"/>
    <col min="10755" max="10755" width="50.5" style="32" bestFit="1" customWidth="1"/>
    <col min="10756" max="10756" width="12.6640625" style="32" bestFit="1" customWidth="1"/>
    <col min="10757" max="10787" width="4.5" style="32" bestFit="1" customWidth="1"/>
    <col min="10788" max="10818" width="10.33203125" style="32" bestFit="1" customWidth="1"/>
    <col min="10819" max="11008" width="8.83203125" style="32"/>
    <col min="11009" max="11009" width="39.6640625" style="32" bestFit="1" customWidth="1"/>
    <col min="11010" max="11010" width="23.1640625" style="32" bestFit="1" customWidth="1"/>
    <col min="11011" max="11011" width="50.5" style="32" bestFit="1" customWidth="1"/>
    <col min="11012" max="11012" width="12.6640625" style="32" bestFit="1" customWidth="1"/>
    <col min="11013" max="11043" width="4.5" style="32" bestFit="1" customWidth="1"/>
    <col min="11044" max="11074" width="10.33203125" style="32" bestFit="1" customWidth="1"/>
    <col min="11075" max="11264" width="8.83203125" style="32"/>
    <col min="11265" max="11265" width="39.6640625" style="32" bestFit="1" customWidth="1"/>
    <col min="11266" max="11266" width="23.1640625" style="32" bestFit="1" customWidth="1"/>
    <col min="11267" max="11267" width="50.5" style="32" bestFit="1" customWidth="1"/>
    <col min="11268" max="11268" width="12.6640625" style="32" bestFit="1" customWidth="1"/>
    <col min="11269" max="11299" width="4.5" style="32" bestFit="1" customWidth="1"/>
    <col min="11300" max="11330" width="10.33203125" style="32" bestFit="1" customWidth="1"/>
    <col min="11331" max="11520" width="8.83203125" style="32"/>
    <col min="11521" max="11521" width="39.6640625" style="32" bestFit="1" customWidth="1"/>
    <col min="11522" max="11522" width="23.1640625" style="32" bestFit="1" customWidth="1"/>
    <col min="11523" max="11523" width="50.5" style="32" bestFit="1" customWidth="1"/>
    <col min="11524" max="11524" width="12.6640625" style="32" bestFit="1" customWidth="1"/>
    <col min="11525" max="11555" width="4.5" style="32" bestFit="1" customWidth="1"/>
    <col min="11556" max="11586" width="10.33203125" style="32" bestFit="1" customWidth="1"/>
    <col min="11587" max="11776" width="8.83203125" style="32"/>
    <col min="11777" max="11777" width="39.6640625" style="32" bestFit="1" customWidth="1"/>
    <col min="11778" max="11778" width="23.1640625" style="32" bestFit="1" customWidth="1"/>
    <col min="11779" max="11779" width="50.5" style="32" bestFit="1" customWidth="1"/>
    <col min="11780" max="11780" width="12.6640625" style="32" bestFit="1" customWidth="1"/>
    <col min="11781" max="11811" width="4.5" style="32" bestFit="1" customWidth="1"/>
    <col min="11812" max="11842" width="10.33203125" style="32" bestFit="1" customWidth="1"/>
    <col min="11843" max="12032" width="8.83203125" style="32"/>
    <col min="12033" max="12033" width="39.6640625" style="32" bestFit="1" customWidth="1"/>
    <col min="12034" max="12034" width="23.1640625" style="32" bestFit="1" customWidth="1"/>
    <col min="12035" max="12035" width="50.5" style="32" bestFit="1" customWidth="1"/>
    <col min="12036" max="12036" width="12.6640625" style="32" bestFit="1" customWidth="1"/>
    <col min="12037" max="12067" width="4.5" style="32" bestFit="1" customWidth="1"/>
    <col min="12068" max="12098" width="10.33203125" style="32" bestFit="1" customWidth="1"/>
    <col min="12099" max="12288" width="8.83203125" style="32"/>
    <col min="12289" max="12289" width="39.6640625" style="32" bestFit="1" customWidth="1"/>
    <col min="12290" max="12290" width="23.1640625" style="32" bestFit="1" customWidth="1"/>
    <col min="12291" max="12291" width="50.5" style="32" bestFit="1" customWidth="1"/>
    <col min="12292" max="12292" width="12.6640625" style="32" bestFit="1" customWidth="1"/>
    <col min="12293" max="12323" width="4.5" style="32" bestFit="1" customWidth="1"/>
    <col min="12324" max="12354" width="10.33203125" style="32" bestFit="1" customWidth="1"/>
    <col min="12355" max="12544" width="8.83203125" style="32"/>
    <col min="12545" max="12545" width="39.6640625" style="32" bestFit="1" customWidth="1"/>
    <col min="12546" max="12546" width="23.1640625" style="32" bestFit="1" customWidth="1"/>
    <col min="12547" max="12547" width="50.5" style="32" bestFit="1" customWidth="1"/>
    <col min="12548" max="12548" width="12.6640625" style="32" bestFit="1" customWidth="1"/>
    <col min="12549" max="12579" width="4.5" style="32" bestFit="1" customWidth="1"/>
    <col min="12580" max="12610" width="10.33203125" style="32" bestFit="1" customWidth="1"/>
    <col min="12611" max="12800" width="8.83203125" style="32"/>
    <col min="12801" max="12801" width="39.6640625" style="32" bestFit="1" customWidth="1"/>
    <col min="12802" max="12802" width="23.1640625" style="32" bestFit="1" customWidth="1"/>
    <col min="12803" max="12803" width="50.5" style="32" bestFit="1" customWidth="1"/>
    <col min="12804" max="12804" width="12.6640625" style="32" bestFit="1" customWidth="1"/>
    <col min="12805" max="12835" width="4.5" style="32" bestFit="1" customWidth="1"/>
    <col min="12836" max="12866" width="10.33203125" style="32" bestFit="1" customWidth="1"/>
    <col min="12867" max="13056" width="8.83203125" style="32"/>
    <col min="13057" max="13057" width="39.6640625" style="32" bestFit="1" customWidth="1"/>
    <col min="13058" max="13058" width="23.1640625" style="32" bestFit="1" customWidth="1"/>
    <col min="13059" max="13059" width="50.5" style="32" bestFit="1" customWidth="1"/>
    <col min="13060" max="13060" width="12.6640625" style="32" bestFit="1" customWidth="1"/>
    <col min="13061" max="13091" width="4.5" style="32" bestFit="1" customWidth="1"/>
    <col min="13092" max="13122" width="10.33203125" style="32" bestFit="1" customWidth="1"/>
    <col min="13123" max="13312" width="8.83203125" style="32"/>
    <col min="13313" max="13313" width="39.6640625" style="32" bestFit="1" customWidth="1"/>
    <col min="13314" max="13314" width="23.1640625" style="32" bestFit="1" customWidth="1"/>
    <col min="13315" max="13315" width="50.5" style="32" bestFit="1" customWidth="1"/>
    <col min="13316" max="13316" width="12.6640625" style="32" bestFit="1" customWidth="1"/>
    <col min="13317" max="13347" width="4.5" style="32" bestFit="1" customWidth="1"/>
    <col min="13348" max="13378" width="10.33203125" style="32" bestFit="1" customWidth="1"/>
    <col min="13379" max="13568" width="8.83203125" style="32"/>
    <col min="13569" max="13569" width="39.6640625" style="32" bestFit="1" customWidth="1"/>
    <col min="13570" max="13570" width="23.1640625" style="32" bestFit="1" customWidth="1"/>
    <col min="13571" max="13571" width="50.5" style="32" bestFit="1" customWidth="1"/>
    <col min="13572" max="13572" width="12.6640625" style="32" bestFit="1" customWidth="1"/>
    <col min="13573" max="13603" width="4.5" style="32" bestFit="1" customWidth="1"/>
    <col min="13604" max="13634" width="10.33203125" style="32" bestFit="1" customWidth="1"/>
    <col min="13635" max="13824" width="8.83203125" style="32"/>
    <col min="13825" max="13825" width="39.6640625" style="32" bestFit="1" customWidth="1"/>
    <col min="13826" max="13826" width="23.1640625" style="32" bestFit="1" customWidth="1"/>
    <col min="13827" max="13827" width="50.5" style="32" bestFit="1" customWidth="1"/>
    <col min="13828" max="13828" width="12.6640625" style="32" bestFit="1" customWidth="1"/>
    <col min="13829" max="13859" width="4.5" style="32" bestFit="1" customWidth="1"/>
    <col min="13860" max="13890" width="10.33203125" style="32" bestFit="1" customWidth="1"/>
    <col min="13891" max="14080" width="8.83203125" style="32"/>
    <col min="14081" max="14081" width="39.6640625" style="32" bestFit="1" customWidth="1"/>
    <col min="14082" max="14082" width="23.1640625" style="32" bestFit="1" customWidth="1"/>
    <col min="14083" max="14083" width="50.5" style="32" bestFit="1" customWidth="1"/>
    <col min="14084" max="14084" width="12.6640625" style="32" bestFit="1" customWidth="1"/>
    <col min="14085" max="14115" width="4.5" style="32" bestFit="1" customWidth="1"/>
    <col min="14116" max="14146" width="10.33203125" style="32" bestFit="1" customWidth="1"/>
    <col min="14147" max="14336" width="8.83203125" style="32"/>
    <col min="14337" max="14337" width="39.6640625" style="32" bestFit="1" customWidth="1"/>
    <col min="14338" max="14338" width="23.1640625" style="32" bestFit="1" customWidth="1"/>
    <col min="14339" max="14339" width="50.5" style="32" bestFit="1" customWidth="1"/>
    <col min="14340" max="14340" width="12.6640625" style="32" bestFit="1" customWidth="1"/>
    <col min="14341" max="14371" width="4.5" style="32" bestFit="1" customWidth="1"/>
    <col min="14372" max="14402" width="10.33203125" style="32" bestFit="1" customWidth="1"/>
    <col min="14403" max="14592" width="8.83203125" style="32"/>
    <col min="14593" max="14593" width="39.6640625" style="32" bestFit="1" customWidth="1"/>
    <col min="14594" max="14594" width="23.1640625" style="32" bestFit="1" customWidth="1"/>
    <col min="14595" max="14595" width="50.5" style="32" bestFit="1" customWidth="1"/>
    <col min="14596" max="14596" width="12.6640625" style="32" bestFit="1" customWidth="1"/>
    <col min="14597" max="14627" width="4.5" style="32" bestFit="1" customWidth="1"/>
    <col min="14628" max="14658" width="10.33203125" style="32" bestFit="1" customWidth="1"/>
    <col min="14659" max="14848" width="8.83203125" style="32"/>
    <col min="14849" max="14849" width="39.6640625" style="32" bestFit="1" customWidth="1"/>
    <col min="14850" max="14850" width="23.1640625" style="32" bestFit="1" customWidth="1"/>
    <col min="14851" max="14851" width="50.5" style="32" bestFit="1" customWidth="1"/>
    <col min="14852" max="14852" width="12.6640625" style="32" bestFit="1" customWidth="1"/>
    <col min="14853" max="14883" width="4.5" style="32" bestFit="1" customWidth="1"/>
    <col min="14884" max="14914" width="10.33203125" style="32" bestFit="1" customWidth="1"/>
    <col min="14915" max="15104" width="8.83203125" style="32"/>
    <col min="15105" max="15105" width="39.6640625" style="32" bestFit="1" customWidth="1"/>
    <col min="15106" max="15106" width="23.1640625" style="32" bestFit="1" customWidth="1"/>
    <col min="15107" max="15107" width="50.5" style="32" bestFit="1" customWidth="1"/>
    <col min="15108" max="15108" width="12.6640625" style="32" bestFit="1" customWidth="1"/>
    <col min="15109" max="15139" width="4.5" style="32" bestFit="1" customWidth="1"/>
    <col min="15140" max="15170" width="10.33203125" style="32" bestFit="1" customWidth="1"/>
    <col min="15171" max="15360" width="8.83203125" style="32"/>
    <col min="15361" max="15361" width="39.6640625" style="32" bestFit="1" customWidth="1"/>
    <col min="15362" max="15362" width="23.1640625" style="32" bestFit="1" customWidth="1"/>
    <col min="15363" max="15363" width="50.5" style="32" bestFit="1" customWidth="1"/>
    <col min="15364" max="15364" width="12.6640625" style="32" bestFit="1" customWidth="1"/>
    <col min="15365" max="15395" width="4.5" style="32" bestFit="1" customWidth="1"/>
    <col min="15396" max="15426" width="10.33203125" style="32" bestFit="1" customWidth="1"/>
    <col min="15427" max="15616" width="8.83203125" style="32"/>
    <col min="15617" max="15617" width="39.6640625" style="32" bestFit="1" customWidth="1"/>
    <col min="15618" max="15618" width="23.1640625" style="32" bestFit="1" customWidth="1"/>
    <col min="15619" max="15619" width="50.5" style="32" bestFit="1" customWidth="1"/>
    <col min="15620" max="15620" width="12.6640625" style="32" bestFit="1" customWidth="1"/>
    <col min="15621" max="15651" width="4.5" style="32" bestFit="1" customWidth="1"/>
    <col min="15652" max="15682" width="10.33203125" style="32" bestFit="1" customWidth="1"/>
    <col min="15683" max="15872" width="8.83203125" style="32"/>
    <col min="15873" max="15873" width="39.6640625" style="32" bestFit="1" customWidth="1"/>
    <col min="15874" max="15874" width="23.1640625" style="32" bestFit="1" customWidth="1"/>
    <col min="15875" max="15875" width="50.5" style="32" bestFit="1" customWidth="1"/>
    <col min="15876" max="15876" width="12.6640625" style="32" bestFit="1" customWidth="1"/>
    <col min="15877" max="15907" width="4.5" style="32" bestFit="1" customWidth="1"/>
    <col min="15908" max="15938" width="10.33203125" style="32" bestFit="1" customWidth="1"/>
    <col min="15939" max="16128" width="8.83203125" style="32"/>
    <col min="16129" max="16129" width="39.6640625" style="32" bestFit="1" customWidth="1"/>
    <col min="16130" max="16130" width="23.1640625" style="32" bestFit="1" customWidth="1"/>
    <col min="16131" max="16131" width="50.5" style="32" bestFit="1" customWidth="1"/>
    <col min="16132" max="16132" width="12.6640625" style="32" bestFit="1" customWidth="1"/>
    <col min="16133" max="16163" width="4.5" style="32" bestFit="1" customWidth="1"/>
    <col min="16164" max="16194" width="10.33203125" style="32" bestFit="1" customWidth="1"/>
    <col min="16195" max="16384" width="8.83203125" style="32"/>
  </cols>
  <sheetData>
    <row r="1" spans="1:67" x14ac:dyDescent="0.2">
      <c r="A1" s="32" t="s">
        <v>535</v>
      </c>
      <c r="B1" s="32" t="s">
        <v>536</v>
      </c>
    </row>
    <row r="2" spans="1:67" x14ac:dyDescent="0.2">
      <c r="A2" s="32" t="s">
        <v>537</v>
      </c>
      <c r="B2" s="33">
        <v>45343</v>
      </c>
    </row>
    <row r="3" spans="1:67" s="34" customFormat="1" x14ac:dyDescent="0.2">
      <c r="A3" s="34" t="s">
        <v>616</v>
      </c>
      <c r="B3" s="34">
        <v>1</v>
      </c>
      <c r="C3" s="34">
        <v>2</v>
      </c>
      <c r="D3" s="34">
        <v>3</v>
      </c>
      <c r="E3" s="34">
        <v>4</v>
      </c>
      <c r="F3" s="34">
        <v>5</v>
      </c>
      <c r="G3" s="34">
        <v>6</v>
      </c>
      <c r="H3" s="34">
        <v>7</v>
      </c>
      <c r="I3" s="34">
        <v>8</v>
      </c>
      <c r="J3" s="34">
        <v>9</v>
      </c>
      <c r="K3" s="34">
        <v>10</v>
      </c>
      <c r="L3" s="34">
        <v>11</v>
      </c>
      <c r="M3" s="34">
        <v>12</v>
      </c>
      <c r="N3" s="34">
        <v>13</v>
      </c>
      <c r="O3" s="34">
        <v>14</v>
      </c>
      <c r="P3" s="34">
        <v>15</v>
      </c>
      <c r="Q3" s="34">
        <v>16</v>
      </c>
      <c r="R3" s="34">
        <v>17</v>
      </c>
      <c r="S3" s="34">
        <v>18</v>
      </c>
      <c r="T3" s="34">
        <v>19</v>
      </c>
      <c r="U3" s="34">
        <v>20</v>
      </c>
      <c r="V3" s="34">
        <v>21</v>
      </c>
      <c r="W3" s="34">
        <v>22</v>
      </c>
      <c r="X3" s="34">
        <v>23</v>
      </c>
      <c r="Y3" s="34">
        <v>24</v>
      </c>
      <c r="Z3" s="34">
        <v>25</v>
      </c>
      <c r="AA3" s="34">
        <v>26</v>
      </c>
      <c r="AB3" s="34">
        <v>27</v>
      </c>
      <c r="AC3" s="34">
        <v>28</v>
      </c>
      <c r="AD3" s="34">
        <v>29</v>
      </c>
      <c r="AE3" s="34">
        <v>30</v>
      </c>
      <c r="AF3" s="34">
        <v>31</v>
      </c>
      <c r="AG3" s="34">
        <v>32</v>
      </c>
      <c r="AH3" s="34">
        <v>33</v>
      </c>
      <c r="AI3" s="34">
        <v>34</v>
      </c>
      <c r="AJ3" s="34">
        <v>35</v>
      </c>
      <c r="AK3" s="34">
        <v>36</v>
      </c>
      <c r="AL3" s="34">
        <v>37</v>
      </c>
      <c r="AM3" s="34">
        <v>38</v>
      </c>
      <c r="AN3" s="34">
        <v>39</v>
      </c>
      <c r="AO3" s="34">
        <v>40</v>
      </c>
      <c r="AP3" s="34">
        <v>41</v>
      </c>
      <c r="AQ3" s="34">
        <v>42</v>
      </c>
      <c r="AR3" s="34">
        <v>43</v>
      </c>
      <c r="AS3" s="34">
        <v>44</v>
      </c>
      <c r="AT3" s="34">
        <v>45</v>
      </c>
      <c r="AU3" s="34">
        <v>46</v>
      </c>
      <c r="AV3" s="34">
        <v>47</v>
      </c>
      <c r="AW3" s="34">
        <v>48</v>
      </c>
      <c r="AX3" s="34">
        <v>49</v>
      </c>
      <c r="AY3" s="34">
        <v>50</v>
      </c>
      <c r="AZ3" s="34">
        <v>51</v>
      </c>
      <c r="BA3" s="34">
        <v>52</v>
      </c>
      <c r="BB3" s="34">
        <v>53</v>
      </c>
      <c r="BC3" s="34">
        <v>54</v>
      </c>
      <c r="BD3" s="34">
        <v>55</v>
      </c>
      <c r="BE3" s="34">
        <v>56</v>
      </c>
      <c r="BF3" s="34">
        <v>57</v>
      </c>
      <c r="BG3" s="34">
        <v>58</v>
      </c>
      <c r="BH3" s="34">
        <v>59</v>
      </c>
      <c r="BI3" s="34">
        <v>60</v>
      </c>
      <c r="BJ3" s="34">
        <v>61</v>
      </c>
      <c r="BK3" s="34">
        <v>62</v>
      </c>
      <c r="BL3" s="34">
        <v>63</v>
      </c>
      <c r="BM3" s="34">
        <v>64</v>
      </c>
      <c r="BN3" s="34">
        <v>65</v>
      </c>
      <c r="BO3" s="34">
        <v>65</v>
      </c>
    </row>
    <row r="4" spans="1:67" x14ac:dyDescent="0.2">
      <c r="A4" s="32" t="s">
        <v>538</v>
      </c>
      <c r="B4" s="32" t="s">
        <v>0</v>
      </c>
      <c r="C4" s="32" t="s">
        <v>539</v>
      </c>
      <c r="D4" s="32" t="s">
        <v>540</v>
      </c>
      <c r="E4" s="32" t="s">
        <v>541</v>
      </c>
      <c r="F4" s="32" t="s">
        <v>542</v>
      </c>
      <c r="G4" s="32" t="s">
        <v>543</v>
      </c>
      <c r="H4" s="32" t="s">
        <v>544</v>
      </c>
      <c r="I4" s="32" t="s">
        <v>545</v>
      </c>
      <c r="J4" s="32" t="s">
        <v>546</v>
      </c>
      <c r="K4" s="32" t="s">
        <v>547</v>
      </c>
      <c r="L4" s="32" t="s">
        <v>548</v>
      </c>
      <c r="M4" s="32" t="s">
        <v>549</v>
      </c>
      <c r="N4" s="32" t="s">
        <v>550</v>
      </c>
      <c r="O4" s="32" t="s">
        <v>551</v>
      </c>
      <c r="P4" s="32" t="s">
        <v>552</v>
      </c>
      <c r="Q4" s="32" t="s">
        <v>553</v>
      </c>
      <c r="R4" s="32" t="s">
        <v>554</v>
      </c>
      <c r="S4" s="32" t="s">
        <v>555</v>
      </c>
      <c r="T4" s="32" t="s">
        <v>556</v>
      </c>
      <c r="U4" s="32" t="s">
        <v>557</v>
      </c>
      <c r="V4" s="32" t="s">
        <v>558</v>
      </c>
      <c r="W4" s="32" t="s">
        <v>559</v>
      </c>
      <c r="X4" s="32" t="s">
        <v>560</v>
      </c>
      <c r="Y4" s="32" t="s">
        <v>561</v>
      </c>
      <c r="Z4" s="32" t="s">
        <v>562</v>
      </c>
      <c r="AA4" s="32" t="s">
        <v>563</v>
      </c>
      <c r="AB4" s="32" t="s">
        <v>564</v>
      </c>
      <c r="AC4" s="32" t="s">
        <v>565</v>
      </c>
      <c r="AD4" s="32" t="s">
        <v>566</v>
      </c>
      <c r="AE4" s="32" t="s">
        <v>567</v>
      </c>
      <c r="AF4" s="32" t="s">
        <v>568</v>
      </c>
      <c r="AG4" s="32" t="s">
        <v>569</v>
      </c>
      <c r="AH4" s="32" t="s">
        <v>570</v>
      </c>
      <c r="AI4" s="32" t="s">
        <v>571</v>
      </c>
      <c r="AJ4" s="32" t="s">
        <v>572</v>
      </c>
      <c r="AK4" s="32" t="s">
        <v>573</v>
      </c>
      <c r="AL4" s="32" t="s">
        <v>574</v>
      </c>
      <c r="AM4" s="32" t="s">
        <v>575</v>
      </c>
      <c r="AN4" s="32" t="s">
        <v>576</v>
      </c>
      <c r="AO4" s="32" t="s">
        <v>577</v>
      </c>
      <c r="AP4" s="32" t="s">
        <v>578</v>
      </c>
      <c r="AQ4" s="32" t="s">
        <v>579</v>
      </c>
      <c r="AR4" s="32" t="s">
        <v>580</v>
      </c>
      <c r="AS4" s="32" t="s">
        <v>581</v>
      </c>
      <c r="AT4" s="32" t="s">
        <v>582</v>
      </c>
      <c r="AU4" s="32" t="s">
        <v>583</v>
      </c>
      <c r="AV4" s="32" t="s">
        <v>584</v>
      </c>
      <c r="AW4" s="32" t="s">
        <v>585</v>
      </c>
      <c r="AX4" s="32" t="s">
        <v>586</v>
      </c>
      <c r="AY4" s="32" t="s">
        <v>587</v>
      </c>
      <c r="AZ4" s="32" t="s">
        <v>588</v>
      </c>
      <c r="BA4" s="32" t="s">
        <v>589</v>
      </c>
      <c r="BB4" s="32" t="s">
        <v>590</v>
      </c>
      <c r="BC4" s="32" t="s">
        <v>591</v>
      </c>
      <c r="BD4" s="32" t="s">
        <v>592</v>
      </c>
      <c r="BE4" s="32" t="s">
        <v>593</v>
      </c>
      <c r="BF4" s="32" t="s">
        <v>594</v>
      </c>
      <c r="BG4" s="32" t="s">
        <v>595</v>
      </c>
      <c r="BH4" s="32" t="s">
        <v>596</v>
      </c>
      <c r="BI4" s="32" t="s">
        <v>597</v>
      </c>
      <c r="BJ4" s="32" t="s">
        <v>598</v>
      </c>
      <c r="BK4" s="32" t="s">
        <v>599</v>
      </c>
      <c r="BL4" s="32" t="s">
        <v>600</v>
      </c>
      <c r="BM4" s="32" t="s">
        <v>601</v>
      </c>
      <c r="BN4" s="32" t="s">
        <v>602</v>
      </c>
      <c r="BO4" s="32" t="s">
        <v>1744</v>
      </c>
    </row>
    <row r="5" spans="1:67" x14ac:dyDescent="0.2">
      <c r="A5" s="32" t="s">
        <v>6</v>
      </c>
      <c r="B5" s="32" t="s">
        <v>3</v>
      </c>
      <c r="C5" s="135" t="s">
        <v>854</v>
      </c>
      <c r="D5" s="32" t="s">
        <v>855</v>
      </c>
    </row>
    <row r="6" spans="1:67" x14ac:dyDescent="0.2">
      <c r="A6" s="32" t="s">
        <v>8</v>
      </c>
      <c r="B6" s="32" t="s">
        <v>7</v>
      </c>
      <c r="C6" s="32" t="s">
        <v>854</v>
      </c>
      <c r="D6" s="32" t="s">
        <v>855</v>
      </c>
      <c r="AJ6" s="32">
        <v>7.8379511361661098</v>
      </c>
      <c r="AK6" s="32">
        <v>7.9917247717054671</v>
      </c>
      <c r="AL6" s="32">
        <v>7.9803817679726814</v>
      </c>
      <c r="AM6" s="32">
        <v>7.8413724647608865</v>
      </c>
      <c r="AN6" s="32">
        <v>7.5621295350376672</v>
      </c>
      <c r="AO6" s="32">
        <v>7.4444711027386541</v>
      </c>
      <c r="AP6" s="32">
        <v>7.3856467190398858</v>
      </c>
      <c r="AQ6" s="32">
        <v>7.444838003124322</v>
      </c>
      <c r="AR6" s="32">
        <v>7.5160380375718976</v>
      </c>
      <c r="AS6" s="32">
        <v>7.4709109070126951</v>
      </c>
      <c r="AT6" s="32">
        <v>7.3471513182191606</v>
      </c>
      <c r="AU6" s="32">
        <v>7.3080998796847236</v>
      </c>
      <c r="AV6" s="32">
        <v>7.2648985443863641</v>
      </c>
      <c r="AW6" s="32">
        <v>7.0632700657448186</v>
      </c>
      <c r="AX6" s="32">
        <v>6.8784969981738984</v>
      </c>
      <c r="AY6" s="32">
        <v>6.8023942271059159</v>
      </c>
      <c r="AZ6" s="32">
        <v>6.7462656785507731</v>
      </c>
      <c r="BA6" s="32">
        <v>6.7367980632699416</v>
      </c>
      <c r="BB6" s="32">
        <v>6.8592944363175707</v>
      </c>
      <c r="BC6" s="32">
        <v>7.2753639044542808</v>
      </c>
      <c r="BD6" s="32">
        <v>7.1493012064739281</v>
      </c>
      <c r="BE6" s="32">
        <v>6.9848943600799061</v>
      </c>
      <c r="BF6" s="32">
        <v>6.9043830362797918</v>
      </c>
      <c r="BG6" s="32">
        <v>6.884500415540729</v>
      </c>
      <c r="BH6" s="32">
        <v>6.9830640521252736</v>
      </c>
      <c r="BI6" s="32">
        <v>7.1521569372210116</v>
      </c>
      <c r="BJ6" s="32">
        <v>7.2742982709125732</v>
      </c>
      <c r="BK6" s="32">
        <v>7.2375625817518046</v>
      </c>
      <c r="BL6" s="32">
        <v>7.426776831807957</v>
      </c>
      <c r="BM6" s="32">
        <v>7.9102905112978465</v>
      </c>
      <c r="BN6" s="32">
        <v>8.3039389523764182</v>
      </c>
      <c r="BO6" s="32">
        <v>7.7481443669791377</v>
      </c>
    </row>
    <row r="7" spans="1:67" x14ac:dyDescent="0.2">
      <c r="A7" s="32" t="s">
        <v>12</v>
      </c>
      <c r="B7" s="32" t="s">
        <v>9</v>
      </c>
      <c r="C7" s="32" t="s">
        <v>854</v>
      </c>
      <c r="D7" s="32" t="s">
        <v>855</v>
      </c>
      <c r="AJ7" s="32">
        <v>7.9420000000000002</v>
      </c>
      <c r="AK7" s="32">
        <v>7.94</v>
      </c>
      <c r="AL7" s="32">
        <v>7.9450000000000003</v>
      </c>
      <c r="AM7" s="32">
        <v>7.9470000000000001</v>
      </c>
      <c r="AN7" s="32">
        <v>7.9420000000000002</v>
      </c>
      <c r="AO7" s="32">
        <v>7.9340000000000002</v>
      </c>
      <c r="AP7" s="32">
        <v>7.9320000000000004</v>
      </c>
      <c r="AQ7" s="32">
        <v>7.9390000000000001</v>
      </c>
      <c r="AR7" s="32">
        <v>7.9420000000000002</v>
      </c>
      <c r="AS7" s="32">
        <v>7.9420000000000002</v>
      </c>
      <c r="AT7" s="32">
        <v>7.9420000000000002</v>
      </c>
      <c r="AU7" s="32">
        <v>7.9349999999999996</v>
      </c>
      <c r="AV7" s="32">
        <v>7.9290000000000003</v>
      </c>
      <c r="AW7" s="32">
        <v>7.9260000000000002</v>
      </c>
      <c r="AX7" s="32">
        <v>7.9249999999999998</v>
      </c>
      <c r="AY7" s="32">
        <v>7.9249999999999998</v>
      </c>
      <c r="AZ7" s="32">
        <v>7.9240000000000004</v>
      </c>
      <c r="BA7" s="32">
        <v>7.9279999999999999</v>
      </c>
      <c r="BB7" s="32">
        <v>7.923</v>
      </c>
      <c r="BC7" s="32">
        <v>7.9210000000000003</v>
      </c>
      <c r="BD7" s="32">
        <v>7.9180000000000001</v>
      </c>
      <c r="BE7" s="32">
        <v>7.9139999999999997</v>
      </c>
      <c r="BF7" s="32">
        <v>7.9139999999999997</v>
      </c>
      <c r="BG7" s="32">
        <v>7.91</v>
      </c>
      <c r="BH7" s="32">
        <v>9.0020000000000007</v>
      </c>
      <c r="BI7" s="32">
        <v>10.092000000000001</v>
      </c>
      <c r="BJ7" s="32">
        <v>11.18</v>
      </c>
      <c r="BK7" s="32">
        <v>11.131</v>
      </c>
      <c r="BL7" s="32">
        <v>11.082000000000001</v>
      </c>
      <c r="BM7" s="32">
        <v>11.71</v>
      </c>
      <c r="BN7" s="32">
        <v>12.074999999999999</v>
      </c>
      <c r="BO7" s="32">
        <v>14.1</v>
      </c>
    </row>
    <row r="8" spans="1:67" x14ac:dyDescent="0.2">
      <c r="A8" s="32" t="s">
        <v>14</v>
      </c>
      <c r="B8" s="32" t="s">
        <v>13</v>
      </c>
      <c r="C8" s="32" t="s">
        <v>854</v>
      </c>
      <c r="D8" s="32" t="s">
        <v>855</v>
      </c>
      <c r="AJ8" s="32">
        <v>4.3259423523127678</v>
      </c>
      <c r="AK8" s="32">
        <v>4.4459192744397305</v>
      </c>
      <c r="AL8" s="32">
        <v>4.5902871017718399</v>
      </c>
      <c r="AM8" s="32">
        <v>4.6228541698007337</v>
      </c>
      <c r="AN8" s="32">
        <v>4.6113347586242055</v>
      </c>
      <c r="AO8" s="32">
        <v>4.5145814935436883</v>
      </c>
      <c r="AP8" s="32">
        <v>4.4709269338860738</v>
      </c>
      <c r="AQ8" s="32">
        <v>4.4821582334481009</v>
      </c>
      <c r="AR8" s="32">
        <v>4.7096531726165791</v>
      </c>
      <c r="AS8" s="32">
        <v>4.7676788657691196</v>
      </c>
      <c r="AT8" s="32">
        <v>4.6926193019761557</v>
      </c>
      <c r="AU8" s="32">
        <v>4.4707161026313598</v>
      </c>
      <c r="AV8" s="32">
        <v>4.3728643517438668</v>
      </c>
      <c r="AW8" s="32">
        <v>4.3064126433059924</v>
      </c>
      <c r="AX8" s="32">
        <v>4.3353843721779555</v>
      </c>
      <c r="AY8" s="32">
        <v>4.2188986654878375</v>
      </c>
      <c r="AZ8" s="32">
        <v>4.1959547666381871</v>
      </c>
      <c r="BA8" s="32">
        <v>4.2118539794845136</v>
      </c>
      <c r="BB8" s="32">
        <v>4.2524911462233002</v>
      </c>
      <c r="BC8" s="32">
        <v>4.2257546230730201</v>
      </c>
      <c r="BD8" s="32">
        <v>4.2018548985660988</v>
      </c>
      <c r="BE8" s="32">
        <v>4.1592642854113073</v>
      </c>
      <c r="BF8" s="32">
        <v>3.8162161046980101</v>
      </c>
      <c r="BG8" s="32">
        <v>3.9321253519455621</v>
      </c>
      <c r="BH8" s="32">
        <v>4.1975755645521664</v>
      </c>
      <c r="BI8" s="32">
        <v>4.1641298093170853</v>
      </c>
      <c r="BJ8" s="32">
        <v>4.2384820717610445</v>
      </c>
      <c r="BK8" s="32">
        <v>4.2666949738369935</v>
      </c>
      <c r="BL8" s="32">
        <v>4.2774827616688418</v>
      </c>
      <c r="BM8" s="32">
        <v>4.7375008637567158</v>
      </c>
      <c r="BN8" s="32">
        <v>4.5850142017617435</v>
      </c>
      <c r="BO8" s="32">
        <v>3.8090795495030565</v>
      </c>
    </row>
    <row r="9" spans="1:67" x14ac:dyDescent="0.2">
      <c r="A9" s="32" t="s">
        <v>18</v>
      </c>
      <c r="B9" s="32" t="s">
        <v>15</v>
      </c>
      <c r="C9" s="32" t="s">
        <v>854</v>
      </c>
      <c r="D9" s="32" t="s">
        <v>855</v>
      </c>
      <c r="AJ9" s="32">
        <v>16.667999999999999</v>
      </c>
      <c r="AK9" s="32">
        <v>16.856999999999999</v>
      </c>
      <c r="AL9" s="32">
        <v>17.46</v>
      </c>
      <c r="AM9" s="32">
        <v>17.483000000000001</v>
      </c>
      <c r="AN9" s="32">
        <v>16.923999999999999</v>
      </c>
      <c r="AO9" s="32">
        <v>15.967000000000001</v>
      </c>
      <c r="AP9" s="32">
        <v>15.84</v>
      </c>
      <c r="AQ9" s="32">
        <v>16.117000000000001</v>
      </c>
      <c r="AR9" s="32">
        <v>16.43</v>
      </c>
      <c r="AS9" s="32">
        <v>16.562000000000001</v>
      </c>
      <c r="AT9" s="32">
        <v>16.597000000000001</v>
      </c>
      <c r="AU9" s="32">
        <v>16.317</v>
      </c>
      <c r="AV9" s="32">
        <v>16.34</v>
      </c>
      <c r="AW9" s="32">
        <v>16.187000000000001</v>
      </c>
      <c r="AX9" s="32">
        <v>16.172999999999998</v>
      </c>
      <c r="AY9" s="32">
        <v>15.968999999999999</v>
      </c>
      <c r="AZ9" s="32">
        <v>15.904999999999999</v>
      </c>
      <c r="BA9" s="32">
        <v>16.013000000000002</v>
      </c>
      <c r="BB9" s="32">
        <v>16.297999999999998</v>
      </c>
      <c r="BC9" s="32">
        <v>16.550999999999998</v>
      </c>
      <c r="BD9" s="32">
        <v>16.77</v>
      </c>
      <c r="BE9" s="32">
        <v>16.495000000000001</v>
      </c>
      <c r="BF9" s="32">
        <v>16.422999999999998</v>
      </c>
      <c r="BG9" s="32">
        <v>16.317</v>
      </c>
      <c r="BH9" s="32">
        <v>16.448</v>
      </c>
      <c r="BI9" s="32">
        <v>16.577000000000002</v>
      </c>
      <c r="BJ9" s="32">
        <v>16.638999999999999</v>
      </c>
      <c r="BK9" s="32">
        <v>16.626000000000001</v>
      </c>
      <c r="BL9" s="32">
        <v>16.5</v>
      </c>
      <c r="BM9" s="32">
        <v>16.698</v>
      </c>
      <c r="BN9" s="32">
        <v>15.8</v>
      </c>
      <c r="BO9" s="32">
        <v>14.478</v>
      </c>
    </row>
    <row r="10" spans="1:67" x14ac:dyDescent="0.2">
      <c r="A10" s="32" t="s">
        <v>22</v>
      </c>
      <c r="B10" s="32" t="s">
        <v>19</v>
      </c>
      <c r="C10" s="32" t="s">
        <v>854</v>
      </c>
      <c r="D10" s="32" t="s">
        <v>855</v>
      </c>
      <c r="AJ10" s="32">
        <v>10.307</v>
      </c>
      <c r="AK10" s="32">
        <v>30.015000000000001</v>
      </c>
      <c r="AL10" s="32">
        <v>25.257999999999999</v>
      </c>
      <c r="AM10" s="32">
        <v>20.84</v>
      </c>
      <c r="AN10" s="32">
        <v>14.611000000000001</v>
      </c>
      <c r="AO10" s="32">
        <v>13.930999999999999</v>
      </c>
      <c r="AP10" s="32">
        <v>16.876000000000001</v>
      </c>
      <c r="AQ10" s="32">
        <v>20.047000000000001</v>
      </c>
      <c r="AR10" s="32">
        <v>20.84</v>
      </c>
      <c r="AS10" s="32">
        <v>19.027999999999999</v>
      </c>
      <c r="AT10" s="32">
        <v>18.574999999999999</v>
      </c>
      <c r="AU10" s="32">
        <v>17.895</v>
      </c>
      <c r="AV10" s="32">
        <v>16.989000000000001</v>
      </c>
      <c r="AW10" s="32">
        <v>16.309999999999999</v>
      </c>
      <c r="AX10" s="32">
        <v>15.97</v>
      </c>
      <c r="AY10" s="32">
        <v>15.63</v>
      </c>
      <c r="AZ10" s="32">
        <v>15.97</v>
      </c>
      <c r="BA10" s="32">
        <v>13.06</v>
      </c>
      <c r="BB10" s="32">
        <v>13.67</v>
      </c>
      <c r="BC10" s="32">
        <v>14.09</v>
      </c>
      <c r="BD10" s="32">
        <v>13.48</v>
      </c>
      <c r="BE10" s="32">
        <v>13.38</v>
      </c>
      <c r="BF10" s="32">
        <v>15.87</v>
      </c>
      <c r="BG10" s="32">
        <v>18.05</v>
      </c>
      <c r="BH10" s="32">
        <v>17.190000000000001</v>
      </c>
      <c r="BI10" s="32">
        <v>15.42</v>
      </c>
      <c r="BJ10" s="32">
        <v>13.62</v>
      </c>
      <c r="BK10" s="32">
        <v>12.3</v>
      </c>
      <c r="BL10" s="32">
        <v>11.47</v>
      </c>
      <c r="BM10" s="32">
        <v>12.833</v>
      </c>
      <c r="BN10" s="32">
        <v>12.59</v>
      </c>
      <c r="BO10" s="32">
        <v>11.629</v>
      </c>
    </row>
    <row r="11" spans="1:67" x14ac:dyDescent="0.2">
      <c r="A11" s="32" t="s">
        <v>24</v>
      </c>
      <c r="B11" s="32" t="s">
        <v>23</v>
      </c>
      <c r="C11" s="32" t="s">
        <v>854</v>
      </c>
      <c r="D11" s="32" t="s">
        <v>855</v>
      </c>
    </row>
    <row r="12" spans="1:67" x14ac:dyDescent="0.2">
      <c r="A12" s="32" t="s">
        <v>26</v>
      </c>
      <c r="B12" s="32" t="s">
        <v>25</v>
      </c>
      <c r="C12" s="32" t="s">
        <v>854</v>
      </c>
      <c r="D12" s="32" t="s">
        <v>855</v>
      </c>
      <c r="AJ12" s="32">
        <v>11.67384911546992</v>
      </c>
      <c r="AK12" s="32">
        <v>11.904648696027147</v>
      </c>
      <c r="AL12" s="32">
        <v>12.62952526519355</v>
      </c>
      <c r="AM12" s="32">
        <v>12.750067117810769</v>
      </c>
      <c r="AN12" s="32">
        <v>13.211120422152892</v>
      </c>
      <c r="AO12" s="32">
        <v>12.222114301674004</v>
      </c>
      <c r="AP12" s="32">
        <v>11.734528231235611</v>
      </c>
      <c r="AQ12" s="32">
        <v>11.700889053948801</v>
      </c>
      <c r="AR12" s="32">
        <v>11.860295321190721</v>
      </c>
      <c r="AS12" s="32">
        <v>12.346092377805803</v>
      </c>
      <c r="AT12" s="32">
        <v>12.228063567747816</v>
      </c>
      <c r="AU12" s="32">
        <v>12.247750378372148</v>
      </c>
      <c r="AV12" s="32">
        <v>12.209149427851267</v>
      </c>
      <c r="AW12" s="32">
        <v>11.235308291518496</v>
      </c>
      <c r="AX12" s="32">
        <v>11.06011195087971</v>
      </c>
      <c r="AY12" s="32">
        <v>10.352288025508269</v>
      </c>
      <c r="AZ12" s="32">
        <v>9.9647074040914383</v>
      </c>
      <c r="BA12" s="32">
        <v>9.6779037521059053</v>
      </c>
      <c r="BB12" s="32">
        <v>9.3075633458660842</v>
      </c>
      <c r="BC12" s="32">
        <v>9.3832293777206583</v>
      </c>
      <c r="BD12" s="32">
        <v>10.477601027312813</v>
      </c>
      <c r="BE12" s="32">
        <v>10.958355584109263</v>
      </c>
      <c r="BF12" s="32">
        <v>11.029712768311926</v>
      </c>
      <c r="BG12" s="32">
        <v>11.120267182322834</v>
      </c>
      <c r="BH12" s="32">
        <v>11.282761278849245</v>
      </c>
      <c r="BI12" s="32">
        <v>11.076547057374649</v>
      </c>
      <c r="BJ12" s="32">
        <v>11.453839842031506</v>
      </c>
      <c r="BK12" s="32">
        <v>11.059248881731415</v>
      </c>
      <c r="BL12" s="32">
        <v>10.673567141882085</v>
      </c>
      <c r="BM12" s="32">
        <v>11.975018030729192</v>
      </c>
      <c r="BN12" s="32">
        <v>11.684176117713188</v>
      </c>
      <c r="BO12" s="32">
        <v>10.732883416790454</v>
      </c>
    </row>
    <row r="13" spans="1:67" x14ac:dyDescent="0.2">
      <c r="A13" s="32" t="s">
        <v>29</v>
      </c>
      <c r="B13" s="32" t="s">
        <v>27</v>
      </c>
      <c r="C13" s="32" t="s">
        <v>854</v>
      </c>
      <c r="D13" s="32" t="s">
        <v>855</v>
      </c>
      <c r="AJ13" s="32">
        <v>1.66</v>
      </c>
      <c r="AK13" s="32">
        <v>1.7370000000000001</v>
      </c>
      <c r="AL13" s="32">
        <v>1.907</v>
      </c>
      <c r="AM13" s="32">
        <v>1.8380000000000001</v>
      </c>
      <c r="AN13" s="32">
        <v>1.8</v>
      </c>
      <c r="AO13" s="32">
        <v>1.841</v>
      </c>
      <c r="AP13" s="32">
        <v>1.9139999999999999</v>
      </c>
      <c r="AQ13" s="32">
        <v>2.0710000000000002</v>
      </c>
      <c r="AR13" s="32">
        <v>2.1949999999999998</v>
      </c>
      <c r="AS13" s="32">
        <v>2.25</v>
      </c>
      <c r="AT13" s="32">
        <v>2.4409999999999998</v>
      </c>
      <c r="AU13" s="32">
        <v>2.653</v>
      </c>
      <c r="AV13" s="32">
        <v>2.8919999999999999</v>
      </c>
      <c r="AW13" s="32">
        <v>2.9630000000000001</v>
      </c>
      <c r="AX13" s="32">
        <v>3.12</v>
      </c>
      <c r="AY13" s="32">
        <v>2.96</v>
      </c>
      <c r="AZ13" s="32">
        <v>2.9169999999999998</v>
      </c>
      <c r="BA13" s="32">
        <v>2.7949999999999999</v>
      </c>
      <c r="BB13" s="32">
        <v>2.887</v>
      </c>
      <c r="BC13" s="32">
        <v>2.7559999999999998</v>
      </c>
      <c r="BD13" s="32">
        <v>2.544</v>
      </c>
      <c r="BE13" s="32">
        <v>2.2559999999999998</v>
      </c>
      <c r="BF13" s="32">
        <v>2.0699999999999998</v>
      </c>
      <c r="BG13" s="32">
        <v>1.956</v>
      </c>
      <c r="BH13" s="32">
        <v>1.7889999999999999</v>
      </c>
      <c r="BI13" s="32">
        <v>1.64</v>
      </c>
      <c r="BJ13" s="32">
        <v>2.46</v>
      </c>
      <c r="BK13" s="32">
        <v>2.2400000000000002</v>
      </c>
      <c r="BL13" s="32">
        <v>2.33</v>
      </c>
      <c r="BM13" s="32">
        <v>4.29</v>
      </c>
      <c r="BN13" s="32">
        <v>3.11</v>
      </c>
      <c r="BO13" s="32">
        <v>2.9710000000000001</v>
      </c>
    </row>
    <row r="14" spans="1:67" x14ac:dyDescent="0.2">
      <c r="A14" s="32" t="s">
        <v>31</v>
      </c>
      <c r="B14" s="32" t="s">
        <v>30</v>
      </c>
      <c r="C14" s="32" t="s">
        <v>854</v>
      </c>
      <c r="D14" s="32" t="s">
        <v>855</v>
      </c>
      <c r="AJ14" s="32">
        <v>5.44</v>
      </c>
      <c r="AK14" s="32">
        <v>6.36</v>
      </c>
      <c r="AL14" s="32">
        <v>10.1</v>
      </c>
      <c r="AM14" s="32">
        <v>11.76</v>
      </c>
      <c r="AN14" s="32">
        <v>18.8</v>
      </c>
      <c r="AO14" s="32">
        <v>17.11</v>
      </c>
      <c r="AP14" s="32">
        <v>14.82</v>
      </c>
      <c r="AQ14" s="32">
        <v>12.65</v>
      </c>
      <c r="AR14" s="32">
        <v>14.05</v>
      </c>
      <c r="AS14" s="32">
        <v>15</v>
      </c>
      <c r="AT14" s="32">
        <v>17.32</v>
      </c>
      <c r="AU14" s="32">
        <v>19.59</v>
      </c>
      <c r="AV14" s="32">
        <v>15.36</v>
      </c>
      <c r="AW14" s="32">
        <v>13.52</v>
      </c>
      <c r="AX14" s="32">
        <v>11.51</v>
      </c>
      <c r="AY14" s="32">
        <v>10.08</v>
      </c>
      <c r="AZ14" s="32">
        <v>8.4700000000000006</v>
      </c>
      <c r="BA14" s="32">
        <v>7.84</v>
      </c>
      <c r="BB14" s="32">
        <v>8.65</v>
      </c>
      <c r="BC14" s="32">
        <v>7.71</v>
      </c>
      <c r="BD14" s="32">
        <v>7.18</v>
      </c>
      <c r="BE14" s="32">
        <v>7.22</v>
      </c>
      <c r="BF14" s="32">
        <v>7.1</v>
      </c>
      <c r="BG14" s="32">
        <v>7.27</v>
      </c>
      <c r="BH14" s="32">
        <v>7.5830000000000002</v>
      </c>
      <c r="BI14" s="32">
        <v>8.0850000000000009</v>
      </c>
      <c r="BJ14" s="32">
        <v>8.35</v>
      </c>
      <c r="BK14" s="32">
        <v>9.2200000000000006</v>
      </c>
      <c r="BL14" s="32">
        <v>9.84</v>
      </c>
      <c r="BM14" s="32">
        <v>11.46</v>
      </c>
      <c r="BN14" s="32">
        <v>8.74</v>
      </c>
      <c r="BO14" s="32">
        <v>6.8049999999999997</v>
      </c>
    </row>
    <row r="15" spans="1:67" x14ac:dyDescent="0.2">
      <c r="A15" s="32" t="s">
        <v>33</v>
      </c>
      <c r="B15" s="32" t="s">
        <v>32</v>
      </c>
      <c r="C15" s="32" t="s">
        <v>854</v>
      </c>
      <c r="D15" s="32" t="s">
        <v>855</v>
      </c>
      <c r="AJ15" s="32">
        <v>1.6</v>
      </c>
      <c r="AK15" s="32">
        <v>1.8</v>
      </c>
      <c r="AL15" s="32">
        <v>5.3</v>
      </c>
      <c r="AM15" s="32">
        <v>6.6</v>
      </c>
      <c r="AN15" s="32">
        <v>6.7</v>
      </c>
      <c r="AO15" s="32">
        <v>9.3000000000000007</v>
      </c>
      <c r="AP15" s="32">
        <v>10.8</v>
      </c>
      <c r="AQ15" s="32">
        <v>9.4</v>
      </c>
      <c r="AR15" s="32">
        <v>11.2</v>
      </c>
      <c r="AS15" s="32">
        <v>11.023</v>
      </c>
      <c r="AT15" s="32">
        <v>10.848000000000001</v>
      </c>
      <c r="AU15" s="32">
        <v>10.651</v>
      </c>
      <c r="AV15" s="32">
        <v>10.462999999999999</v>
      </c>
      <c r="AW15" s="32">
        <v>10.3</v>
      </c>
      <c r="AX15" s="32">
        <v>10.137</v>
      </c>
      <c r="AY15" s="32">
        <v>9.9789999999999992</v>
      </c>
      <c r="AZ15" s="32">
        <v>9.81</v>
      </c>
      <c r="BA15" s="32">
        <v>10.125999999999999</v>
      </c>
      <c r="BB15" s="32">
        <v>10.512</v>
      </c>
      <c r="BC15" s="32">
        <v>10.851000000000001</v>
      </c>
      <c r="BD15" s="32">
        <v>11.16</v>
      </c>
      <c r="BE15" s="32">
        <v>11.385</v>
      </c>
      <c r="BF15" s="32">
        <v>11.682</v>
      </c>
      <c r="BG15" s="32">
        <v>11.989000000000001</v>
      </c>
      <c r="BH15" s="32">
        <v>12.308</v>
      </c>
      <c r="BI15" s="32">
        <v>12.625</v>
      </c>
      <c r="BJ15" s="32">
        <v>12.914</v>
      </c>
      <c r="BK15" s="32">
        <v>13.21</v>
      </c>
      <c r="BL15" s="32">
        <v>12.2</v>
      </c>
      <c r="BM15" s="32">
        <v>12.18</v>
      </c>
      <c r="BN15" s="32">
        <v>10.01</v>
      </c>
      <c r="BO15" s="32">
        <v>8.5879999999999992</v>
      </c>
    </row>
    <row r="16" spans="1:67" x14ac:dyDescent="0.2">
      <c r="A16" s="32" t="s">
        <v>36</v>
      </c>
      <c r="B16" s="32" t="s">
        <v>34</v>
      </c>
      <c r="C16" s="32" t="s">
        <v>854</v>
      </c>
      <c r="D16" s="32" t="s">
        <v>855</v>
      </c>
    </row>
    <row r="17" spans="1:67" x14ac:dyDescent="0.2">
      <c r="A17" s="32" t="s">
        <v>38</v>
      </c>
      <c r="B17" s="32" t="s">
        <v>37</v>
      </c>
      <c r="C17" s="32" t="s">
        <v>854</v>
      </c>
      <c r="D17" s="32" t="s">
        <v>855</v>
      </c>
    </row>
    <row r="18" spans="1:67" x14ac:dyDescent="0.2">
      <c r="A18" s="32" t="s">
        <v>40</v>
      </c>
      <c r="B18" s="32" t="s">
        <v>39</v>
      </c>
      <c r="C18" s="32" t="s">
        <v>854</v>
      </c>
      <c r="D18" s="32" t="s">
        <v>855</v>
      </c>
      <c r="AJ18" s="32">
        <v>9.59</v>
      </c>
      <c r="AK18" s="32">
        <v>10.73</v>
      </c>
      <c r="AL18" s="32">
        <v>10.88</v>
      </c>
      <c r="AM18" s="32">
        <v>9.7200000000000006</v>
      </c>
      <c r="AN18" s="32">
        <v>8.4700000000000006</v>
      </c>
      <c r="AO18" s="32">
        <v>8.51</v>
      </c>
      <c r="AP18" s="32">
        <v>8.3699999999999992</v>
      </c>
      <c r="AQ18" s="32">
        <v>7.68</v>
      </c>
      <c r="AR18" s="32">
        <v>6.88</v>
      </c>
      <c r="AS18" s="32">
        <v>6.29</v>
      </c>
      <c r="AT18" s="32">
        <v>6.75</v>
      </c>
      <c r="AU18" s="32">
        <v>6.38</v>
      </c>
      <c r="AV18" s="32">
        <v>5.93</v>
      </c>
      <c r="AW18" s="32">
        <v>5.4</v>
      </c>
      <c r="AX18" s="32">
        <v>5.04</v>
      </c>
      <c r="AY18" s="32">
        <v>4.79</v>
      </c>
      <c r="AZ18" s="32">
        <v>4.38</v>
      </c>
      <c r="BA18" s="32">
        <v>4.24</v>
      </c>
      <c r="BB18" s="32">
        <v>5.57</v>
      </c>
      <c r="BC18" s="32">
        <v>5.21</v>
      </c>
      <c r="BD18" s="32">
        <v>5.08</v>
      </c>
      <c r="BE18" s="32">
        <v>5.23</v>
      </c>
      <c r="BF18" s="32">
        <v>5.66</v>
      </c>
      <c r="BG18" s="32">
        <v>6.08</v>
      </c>
      <c r="BH18" s="32">
        <v>6.06</v>
      </c>
      <c r="BI18" s="32">
        <v>5.71</v>
      </c>
      <c r="BJ18" s="32">
        <v>5.59</v>
      </c>
      <c r="BK18" s="32">
        <v>5.3</v>
      </c>
      <c r="BL18" s="32">
        <v>5.16</v>
      </c>
      <c r="BM18" s="32">
        <v>6.46</v>
      </c>
      <c r="BN18" s="32">
        <v>5.12</v>
      </c>
      <c r="BO18" s="32">
        <v>3.7</v>
      </c>
    </row>
    <row r="19" spans="1:67" x14ac:dyDescent="0.2">
      <c r="A19" s="32" t="s">
        <v>42</v>
      </c>
      <c r="B19" s="32" t="s">
        <v>41</v>
      </c>
      <c r="C19" s="32" t="s">
        <v>854</v>
      </c>
      <c r="D19" s="32" t="s">
        <v>855</v>
      </c>
      <c r="AJ19" s="32">
        <v>3.42</v>
      </c>
      <c r="AK19" s="32">
        <v>3.59</v>
      </c>
      <c r="AL19" s="32">
        <v>4.25</v>
      </c>
      <c r="AM19" s="32">
        <v>3.54</v>
      </c>
      <c r="AN19" s="32">
        <v>4.3499999999999996</v>
      </c>
      <c r="AO19" s="32">
        <v>5.28</v>
      </c>
      <c r="AP19" s="32">
        <v>5.15</v>
      </c>
      <c r="AQ19" s="32">
        <v>5.52</v>
      </c>
      <c r="AR19" s="32">
        <v>4.7</v>
      </c>
      <c r="AS19" s="32">
        <v>4.6900000000000004</v>
      </c>
      <c r="AT19" s="32">
        <v>4.01</v>
      </c>
      <c r="AU19" s="32">
        <v>4.8499999999999996</v>
      </c>
      <c r="AV19" s="32">
        <v>4.78</v>
      </c>
      <c r="AW19" s="32">
        <v>5.97</v>
      </c>
      <c r="AX19" s="32">
        <v>5.68</v>
      </c>
      <c r="AY19" s="32">
        <v>5.32</v>
      </c>
      <c r="AZ19" s="32">
        <v>4.91</v>
      </c>
      <c r="BA19" s="32">
        <v>4.2</v>
      </c>
      <c r="BB19" s="32">
        <v>5.37</v>
      </c>
      <c r="BC19" s="32">
        <v>4.88</v>
      </c>
      <c r="BD19" s="32">
        <v>4.6399999999999997</v>
      </c>
      <c r="BE19" s="32">
        <v>4.91</v>
      </c>
      <c r="BF19" s="32">
        <v>5.37</v>
      </c>
      <c r="BG19" s="32">
        <v>5.67</v>
      </c>
      <c r="BH19" s="32">
        <v>5.8</v>
      </c>
      <c r="BI19" s="32">
        <v>6.06</v>
      </c>
      <c r="BJ19" s="32">
        <v>5.56</v>
      </c>
      <c r="BK19" s="32">
        <v>4.93</v>
      </c>
      <c r="BL19" s="32">
        <v>4.5599999999999996</v>
      </c>
      <c r="BM19" s="32">
        <v>5.2</v>
      </c>
      <c r="BN19" s="32">
        <v>6.46</v>
      </c>
      <c r="BO19" s="32">
        <v>4.99</v>
      </c>
    </row>
    <row r="20" spans="1:67" x14ac:dyDescent="0.2">
      <c r="A20" s="32" t="s">
        <v>44</v>
      </c>
      <c r="B20" s="32" t="s">
        <v>43</v>
      </c>
      <c r="C20" s="32" t="s">
        <v>854</v>
      </c>
      <c r="D20" s="32" t="s">
        <v>855</v>
      </c>
      <c r="AJ20" s="32">
        <v>0.9</v>
      </c>
      <c r="AK20" s="32">
        <v>1.8</v>
      </c>
      <c r="AL20" s="32">
        <v>4.5</v>
      </c>
      <c r="AM20" s="32">
        <v>6.3</v>
      </c>
      <c r="AN20" s="32">
        <v>7.2</v>
      </c>
      <c r="AO20" s="32">
        <v>8.1</v>
      </c>
      <c r="AP20" s="32">
        <v>9.1</v>
      </c>
      <c r="AQ20" s="32">
        <v>10</v>
      </c>
      <c r="AR20" s="32">
        <v>10.9</v>
      </c>
      <c r="AS20" s="32">
        <v>11.78</v>
      </c>
      <c r="AT20" s="32">
        <v>10.91</v>
      </c>
      <c r="AU20" s="32">
        <v>10.039999999999999</v>
      </c>
      <c r="AV20" s="32">
        <v>9.17</v>
      </c>
      <c r="AW20" s="32">
        <v>7.99</v>
      </c>
      <c r="AX20" s="32">
        <v>7.26</v>
      </c>
      <c r="AY20" s="32">
        <v>6.62</v>
      </c>
      <c r="AZ20" s="32">
        <v>6.33</v>
      </c>
      <c r="BA20" s="32">
        <v>5.86</v>
      </c>
      <c r="BB20" s="32">
        <v>5.74</v>
      </c>
      <c r="BC20" s="32">
        <v>5.63</v>
      </c>
      <c r="BD20" s="32">
        <v>5.42</v>
      </c>
      <c r="BE20" s="32">
        <v>5.19</v>
      </c>
      <c r="BF20" s="32">
        <v>4.97</v>
      </c>
      <c r="BG20" s="32">
        <v>4.91</v>
      </c>
      <c r="BH20" s="32">
        <v>4.96</v>
      </c>
      <c r="BI20" s="32">
        <v>5</v>
      </c>
      <c r="BJ20" s="32">
        <v>5</v>
      </c>
      <c r="BK20" s="32">
        <v>4.9000000000000004</v>
      </c>
      <c r="BL20" s="32">
        <v>5</v>
      </c>
      <c r="BM20" s="32">
        <v>7.24</v>
      </c>
      <c r="BN20" s="32">
        <v>6.04</v>
      </c>
      <c r="BO20" s="32">
        <v>5.65</v>
      </c>
    </row>
    <row r="21" spans="1:67" x14ac:dyDescent="0.2">
      <c r="A21" s="32" t="s">
        <v>46</v>
      </c>
      <c r="B21" s="32" t="s">
        <v>45</v>
      </c>
      <c r="C21" s="32" t="s">
        <v>854</v>
      </c>
      <c r="D21" s="32" t="s">
        <v>855</v>
      </c>
      <c r="AJ21" s="32">
        <v>3.1949999999999998</v>
      </c>
      <c r="AK21" s="32">
        <v>3.2519999999999998</v>
      </c>
      <c r="AL21" s="32">
        <v>3.3809999999999998</v>
      </c>
      <c r="AM21" s="32">
        <v>3.347</v>
      </c>
      <c r="AN21" s="32">
        <v>3.391</v>
      </c>
      <c r="AO21" s="32">
        <v>3.399</v>
      </c>
      <c r="AP21" s="32">
        <v>3.3069999999999999</v>
      </c>
      <c r="AQ21" s="32">
        <v>3.2120000000000002</v>
      </c>
      <c r="AR21" s="32">
        <v>3.29</v>
      </c>
      <c r="AS21" s="32">
        <v>3.2850000000000001</v>
      </c>
      <c r="AT21" s="32">
        <v>3.2389999999999999</v>
      </c>
      <c r="AU21" s="32">
        <v>3.202</v>
      </c>
      <c r="AV21" s="32">
        <v>3.2810000000000001</v>
      </c>
      <c r="AW21" s="32">
        <v>3.19</v>
      </c>
      <c r="AX21" s="32">
        <v>3.2440000000000002</v>
      </c>
      <c r="AY21" s="32">
        <v>3.18</v>
      </c>
      <c r="AZ21" s="32">
        <v>2.4239999999999999</v>
      </c>
      <c r="BA21" s="32">
        <v>1.63</v>
      </c>
      <c r="BB21" s="32">
        <v>1.625</v>
      </c>
      <c r="BC21" s="32">
        <v>1.6040000000000001</v>
      </c>
      <c r="BD21" s="32">
        <v>1.6020000000000001</v>
      </c>
      <c r="BE21" s="32">
        <v>1.589</v>
      </c>
      <c r="BF21" s="32">
        <v>1.575</v>
      </c>
      <c r="BG21" s="32">
        <v>1.57</v>
      </c>
      <c r="BH21" s="32">
        <v>1.5169999999999999</v>
      </c>
      <c r="BI21" s="32">
        <v>1.383</v>
      </c>
      <c r="BJ21" s="32">
        <v>1.2629999999999999</v>
      </c>
      <c r="BK21" s="32">
        <v>1.143</v>
      </c>
      <c r="BL21" s="32">
        <v>1.0269999999999999</v>
      </c>
      <c r="BM21" s="32">
        <v>1.03</v>
      </c>
      <c r="BN21" s="32">
        <v>1.1379999999999999</v>
      </c>
      <c r="BO21" s="32">
        <v>0.90600000000000003</v>
      </c>
    </row>
    <row r="22" spans="1:67" x14ac:dyDescent="0.2">
      <c r="A22" s="32" t="s">
        <v>48</v>
      </c>
      <c r="B22" s="32" t="s">
        <v>47</v>
      </c>
      <c r="C22" s="32" t="s">
        <v>854</v>
      </c>
      <c r="D22" s="32" t="s">
        <v>855</v>
      </c>
      <c r="AJ22" s="32">
        <v>6.98</v>
      </c>
      <c r="AK22" s="32">
        <v>6.7</v>
      </c>
      <c r="AL22" s="32">
        <v>8.08</v>
      </c>
      <c r="AM22" s="32">
        <v>9.65</v>
      </c>
      <c r="AN22" s="32">
        <v>9.34</v>
      </c>
      <c r="AO22" s="32">
        <v>9.48</v>
      </c>
      <c r="AP22" s="32">
        <v>8.9499999999999993</v>
      </c>
      <c r="AQ22" s="32">
        <v>9.32</v>
      </c>
      <c r="AR22" s="32">
        <v>8.65</v>
      </c>
      <c r="AS22" s="32">
        <v>6.59</v>
      </c>
      <c r="AT22" s="32">
        <v>6.18</v>
      </c>
      <c r="AU22" s="32">
        <v>6.91</v>
      </c>
      <c r="AV22" s="32">
        <v>7.68</v>
      </c>
      <c r="AW22" s="32">
        <v>7.36</v>
      </c>
      <c r="AX22" s="32">
        <v>8.44</v>
      </c>
      <c r="AY22" s="32">
        <v>8.25</v>
      </c>
      <c r="AZ22" s="32">
        <v>7.46</v>
      </c>
      <c r="BA22" s="32">
        <v>6.98</v>
      </c>
      <c r="BB22" s="32">
        <v>7.91</v>
      </c>
      <c r="BC22" s="32">
        <v>8.2899999999999991</v>
      </c>
      <c r="BD22" s="32">
        <v>7.14</v>
      </c>
      <c r="BE22" s="32">
        <v>7.54</v>
      </c>
      <c r="BF22" s="32">
        <v>8.43</v>
      </c>
      <c r="BG22" s="32">
        <v>8.52</v>
      </c>
      <c r="BH22" s="32">
        <v>8.48</v>
      </c>
      <c r="BI22" s="32">
        <v>7.83</v>
      </c>
      <c r="BJ22" s="32">
        <v>7.09</v>
      </c>
      <c r="BK22" s="32">
        <v>5.95</v>
      </c>
      <c r="BL22" s="32">
        <v>5.36</v>
      </c>
      <c r="BM22" s="32">
        <v>5.55</v>
      </c>
      <c r="BN22" s="32">
        <v>6.26</v>
      </c>
      <c r="BO22" s="32">
        <v>5.56</v>
      </c>
    </row>
    <row r="23" spans="1:67" x14ac:dyDescent="0.2">
      <c r="A23" s="32" t="s">
        <v>50</v>
      </c>
      <c r="B23" s="32" t="s">
        <v>49</v>
      </c>
      <c r="C23" s="32" t="s">
        <v>854</v>
      </c>
      <c r="D23" s="32" t="s">
        <v>855</v>
      </c>
      <c r="AJ23" s="32">
        <v>1.6910000000000001</v>
      </c>
      <c r="AK23" s="32">
        <v>1.51</v>
      </c>
      <c r="AL23" s="32">
        <v>1.5169999999999999</v>
      </c>
      <c r="AM23" s="32">
        <v>1.4950000000000001</v>
      </c>
      <c r="AN23" s="32">
        <v>1.32</v>
      </c>
      <c r="AO23" s="32">
        <v>1.2729999999999999</v>
      </c>
      <c r="AP23" s="32">
        <v>1.1000000000000001</v>
      </c>
      <c r="AQ23" s="32">
        <v>1.06</v>
      </c>
      <c r="AR23" s="32">
        <v>0.95499999999999996</v>
      </c>
      <c r="AS23" s="32">
        <v>0.86799999999999999</v>
      </c>
      <c r="AT23" s="32">
        <v>0.76300000000000001</v>
      </c>
      <c r="AU23" s="32">
        <v>0.69</v>
      </c>
      <c r="AV23" s="32">
        <v>0.752</v>
      </c>
      <c r="AW23" s="32">
        <v>0.79600000000000004</v>
      </c>
      <c r="AX23" s="32">
        <v>0.877</v>
      </c>
      <c r="AY23" s="32">
        <v>0.89800000000000002</v>
      </c>
      <c r="AZ23" s="32">
        <v>0.9</v>
      </c>
      <c r="BA23" s="32">
        <v>0.872</v>
      </c>
      <c r="BB23" s="32">
        <v>0.93</v>
      </c>
      <c r="BC23" s="32">
        <v>1.04</v>
      </c>
      <c r="BD23" s="32">
        <v>2.65</v>
      </c>
      <c r="BE23" s="32">
        <v>2.3919999999999999</v>
      </c>
      <c r="BF23" s="32">
        <v>2.044</v>
      </c>
      <c r="BG23" s="32">
        <v>1.8080000000000001</v>
      </c>
      <c r="BH23" s="32">
        <v>1.8109999999999999</v>
      </c>
      <c r="BI23" s="32">
        <v>1.843</v>
      </c>
      <c r="BJ23" s="32">
        <v>1.7490000000000001</v>
      </c>
      <c r="BK23" s="32">
        <v>1.47</v>
      </c>
      <c r="BL23" s="32">
        <v>1.3720000000000001</v>
      </c>
      <c r="BM23" s="32">
        <v>1.6160000000000001</v>
      </c>
      <c r="BN23" s="32">
        <v>1.784</v>
      </c>
      <c r="BO23" s="32">
        <v>1.476</v>
      </c>
    </row>
    <row r="24" spans="1:67" x14ac:dyDescent="0.2">
      <c r="A24" s="32" t="s">
        <v>52</v>
      </c>
      <c r="B24" s="32" t="s">
        <v>51</v>
      </c>
      <c r="C24" s="32" t="s">
        <v>854</v>
      </c>
      <c r="D24" s="32" t="s">
        <v>855</v>
      </c>
      <c r="AJ24" s="32">
        <v>2.431</v>
      </c>
      <c r="AK24" s="32">
        <v>2.4809999999999999</v>
      </c>
      <c r="AL24" s="32">
        <v>2.38</v>
      </c>
      <c r="AM24" s="32">
        <v>2.58</v>
      </c>
      <c r="AN24" s="32">
        <v>2.5299999999999998</v>
      </c>
      <c r="AO24" s="32">
        <v>2.4279999999999999</v>
      </c>
      <c r="AP24" s="32">
        <v>2.3940000000000001</v>
      </c>
      <c r="AQ24" s="32">
        <v>2.44</v>
      </c>
      <c r="AR24" s="32">
        <v>2.5649999999999999</v>
      </c>
      <c r="AS24" s="32">
        <v>2.7210000000000001</v>
      </c>
      <c r="AT24" s="32">
        <v>2.78</v>
      </c>
      <c r="AU24" s="32">
        <v>2.91</v>
      </c>
      <c r="AV24" s="32">
        <v>2.78</v>
      </c>
      <c r="AW24" s="32">
        <v>3.508</v>
      </c>
      <c r="AX24" s="32">
        <v>4</v>
      </c>
      <c r="AY24" s="32">
        <v>3.6760000000000002</v>
      </c>
      <c r="AZ24" s="32">
        <v>3.3</v>
      </c>
      <c r="BA24" s="32">
        <v>3.5249999999999999</v>
      </c>
      <c r="BB24" s="32">
        <v>3.7789999999999999</v>
      </c>
      <c r="BC24" s="32">
        <v>3.7410000000000001</v>
      </c>
      <c r="BD24" s="32">
        <v>3.8359999999999999</v>
      </c>
      <c r="BE24" s="32">
        <v>3.8250000000000002</v>
      </c>
      <c r="BF24" s="32">
        <v>4.0540000000000003</v>
      </c>
      <c r="BG24" s="32">
        <v>4.28</v>
      </c>
      <c r="BH24" s="32">
        <v>4.5259999999999998</v>
      </c>
      <c r="BI24" s="32">
        <v>4.6509999999999998</v>
      </c>
      <c r="BJ24" s="32">
        <v>4.6909999999999998</v>
      </c>
      <c r="BK24" s="32">
        <v>4.6900000000000004</v>
      </c>
      <c r="BL24" s="32">
        <v>4.7080000000000002</v>
      </c>
      <c r="BM24" s="32">
        <v>5.1479999999999997</v>
      </c>
      <c r="BN24" s="32">
        <v>5.36</v>
      </c>
      <c r="BO24" s="32">
        <v>5.0650000000000004</v>
      </c>
    </row>
    <row r="25" spans="1:67" x14ac:dyDescent="0.2">
      <c r="A25" s="32" t="s">
        <v>54</v>
      </c>
      <c r="B25" s="32" t="s">
        <v>53</v>
      </c>
      <c r="C25" s="32" t="s">
        <v>854</v>
      </c>
      <c r="D25" s="32" t="s">
        <v>855</v>
      </c>
      <c r="AJ25" s="32">
        <v>2.2000000000000002</v>
      </c>
      <c r="AK25" s="32">
        <v>2.2599999999999998</v>
      </c>
      <c r="AL25" s="32">
        <v>2.323</v>
      </c>
      <c r="AM25" s="32">
        <v>2.3849999999999998</v>
      </c>
      <c r="AN25" s="32">
        <v>2.448</v>
      </c>
      <c r="AO25" s="32">
        <v>2.5099999999999998</v>
      </c>
      <c r="AP25" s="32">
        <v>2.7</v>
      </c>
      <c r="AQ25" s="32">
        <v>2.89</v>
      </c>
      <c r="AR25" s="32">
        <v>3.081</v>
      </c>
      <c r="AS25" s="32">
        <v>3.27</v>
      </c>
      <c r="AT25" s="32">
        <v>3.617</v>
      </c>
      <c r="AU25" s="32">
        <v>3.968</v>
      </c>
      <c r="AV25" s="32">
        <v>4.32</v>
      </c>
      <c r="AW25" s="32">
        <v>4.2880000000000003</v>
      </c>
      <c r="AX25" s="32">
        <v>4.25</v>
      </c>
      <c r="AY25" s="32">
        <v>3.59</v>
      </c>
      <c r="AZ25" s="32">
        <v>4.0549999999999997</v>
      </c>
      <c r="BA25" s="32">
        <v>4.5250000000000004</v>
      </c>
      <c r="BB25" s="32">
        <v>5</v>
      </c>
      <c r="BC25" s="32">
        <v>3.38</v>
      </c>
      <c r="BD25" s="32">
        <v>3.73</v>
      </c>
      <c r="BE25" s="32">
        <v>4.0789999999999997</v>
      </c>
      <c r="BF25" s="32">
        <v>4.43</v>
      </c>
      <c r="BG25" s="32">
        <v>4.4050000000000002</v>
      </c>
      <c r="BH25" s="32">
        <v>4.3789999999999996</v>
      </c>
      <c r="BI25" s="32">
        <v>4.3499999999999996</v>
      </c>
      <c r="BJ25" s="32">
        <v>4.37</v>
      </c>
      <c r="BK25" s="32">
        <v>4.3730000000000002</v>
      </c>
      <c r="BL25" s="32">
        <v>4.3760000000000003</v>
      </c>
      <c r="BM25" s="32">
        <v>5.3159999999999998</v>
      </c>
      <c r="BN25" s="32">
        <v>5.2460000000000004</v>
      </c>
      <c r="BO25" s="32">
        <v>4.2709999999999999</v>
      </c>
    </row>
    <row r="26" spans="1:67" x14ac:dyDescent="0.2">
      <c r="A26" s="32" t="s">
        <v>56</v>
      </c>
      <c r="B26" s="32" t="s">
        <v>55</v>
      </c>
      <c r="C26" s="32" t="s">
        <v>854</v>
      </c>
      <c r="D26" s="32" t="s">
        <v>855</v>
      </c>
      <c r="AJ26" s="32">
        <v>11.1</v>
      </c>
      <c r="AK26" s="32">
        <v>15.3</v>
      </c>
      <c r="AL26" s="32">
        <v>16.399999999999999</v>
      </c>
      <c r="AM26" s="32">
        <v>12.8</v>
      </c>
      <c r="AN26" s="32">
        <v>11.1</v>
      </c>
      <c r="AO26" s="32">
        <v>12.5</v>
      </c>
      <c r="AP26" s="32">
        <v>13.7</v>
      </c>
      <c r="AQ26" s="32">
        <v>12.2</v>
      </c>
      <c r="AR26" s="32">
        <v>14.1</v>
      </c>
      <c r="AS26" s="32">
        <v>16.22</v>
      </c>
      <c r="AT26" s="32">
        <v>19.920000000000002</v>
      </c>
      <c r="AU26" s="32">
        <v>18.11</v>
      </c>
      <c r="AV26" s="32">
        <v>13.73</v>
      </c>
      <c r="AW26" s="32">
        <v>12.04</v>
      </c>
      <c r="AX26" s="32">
        <v>10.08</v>
      </c>
      <c r="AY26" s="32">
        <v>8.9499999999999993</v>
      </c>
      <c r="AZ26" s="32">
        <v>6.88</v>
      </c>
      <c r="BA26" s="32">
        <v>5.61</v>
      </c>
      <c r="BB26" s="32">
        <v>6.82</v>
      </c>
      <c r="BC26" s="32">
        <v>10.28</v>
      </c>
      <c r="BD26" s="32">
        <v>11.26</v>
      </c>
      <c r="BE26" s="32">
        <v>12.27</v>
      </c>
      <c r="BF26" s="32">
        <v>12.94</v>
      </c>
      <c r="BG26" s="32">
        <v>11.42</v>
      </c>
      <c r="BH26" s="32">
        <v>9.14</v>
      </c>
      <c r="BI26" s="32">
        <v>7.57</v>
      </c>
      <c r="BJ26" s="32">
        <v>6.16</v>
      </c>
      <c r="BK26" s="32">
        <v>5.21</v>
      </c>
      <c r="BL26" s="32">
        <v>4.2300000000000004</v>
      </c>
      <c r="BM26" s="32">
        <v>5.12</v>
      </c>
      <c r="BN26" s="32">
        <v>5.27</v>
      </c>
      <c r="BO26" s="32">
        <v>4.2699999999999996</v>
      </c>
    </row>
    <row r="27" spans="1:67" x14ac:dyDescent="0.2">
      <c r="A27" s="32" t="s">
        <v>58</v>
      </c>
      <c r="B27" s="32" t="s">
        <v>57</v>
      </c>
      <c r="C27" s="32" t="s">
        <v>854</v>
      </c>
      <c r="D27" s="32" t="s">
        <v>855</v>
      </c>
      <c r="AJ27" s="32">
        <v>1.1439999999999999</v>
      </c>
      <c r="AK27" s="32">
        <v>1.0589999999999999</v>
      </c>
      <c r="AL27" s="32">
        <v>0.96299999999999997</v>
      </c>
      <c r="AM27" s="32">
        <v>1.0940000000000001</v>
      </c>
      <c r="AN27" s="32">
        <v>1.129</v>
      </c>
      <c r="AO27" s="32">
        <v>1.258</v>
      </c>
      <c r="AP27" s="32">
        <v>1.202</v>
      </c>
      <c r="AQ27" s="32">
        <v>1.1859999999999999</v>
      </c>
      <c r="AR27" s="32">
        <v>1.18</v>
      </c>
      <c r="AS27" s="32">
        <v>1.145</v>
      </c>
      <c r="AT27" s="32">
        <v>1.1759999999999999</v>
      </c>
      <c r="AU27" s="32">
        <v>1.1870000000000001</v>
      </c>
      <c r="AV27" s="32">
        <v>1.169</v>
      </c>
      <c r="AW27" s="32">
        <v>1.101</v>
      </c>
      <c r="AX27" s="32">
        <v>1.052</v>
      </c>
      <c r="AY27" s="32">
        <v>1.046</v>
      </c>
      <c r="AZ27" s="32">
        <v>1.0269999999999999</v>
      </c>
      <c r="BA27" s="32">
        <v>1.03</v>
      </c>
      <c r="BB27" s="32">
        <v>1.077</v>
      </c>
      <c r="BC27" s="32">
        <v>1.1299999999999999</v>
      </c>
      <c r="BD27" s="32">
        <v>1.2070000000000001</v>
      </c>
      <c r="BE27" s="32">
        <v>1.2</v>
      </c>
      <c r="BF27" s="32">
        <v>1.1819999999999999</v>
      </c>
      <c r="BG27" s="32">
        <v>1.147</v>
      </c>
      <c r="BH27" s="32">
        <v>1.1659999999999999</v>
      </c>
      <c r="BI27" s="32">
        <v>1.1930000000000001</v>
      </c>
      <c r="BJ27" s="32">
        <v>1.1919999999999999</v>
      </c>
      <c r="BK27" s="32">
        <v>1.198</v>
      </c>
      <c r="BL27" s="32">
        <v>1.22</v>
      </c>
      <c r="BM27" s="32">
        <v>1.786</v>
      </c>
      <c r="BN27" s="32">
        <v>1.548</v>
      </c>
      <c r="BO27" s="32">
        <v>1.339</v>
      </c>
    </row>
    <row r="28" spans="1:67" x14ac:dyDescent="0.2">
      <c r="A28" s="32" t="s">
        <v>60</v>
      </c>
      <c r="B28" s="32" t="s">
        <v>59</v>
      </c>
      <c r="C28" s="32" t="s">
        <v>854</v>
      </c>
      <c r="D28" s="32" t="s">
        <v>855</v>
      </c>
      <c r="AJ28" s="32">
        <v>12.17</v>
      </c>
      <c r="AK28" s="32">
        <v>14.81</v>
      </c>
      <c r="AL28" s="32">
        <v>12.72</v>
      </c>
      <c r="AM28" s="32">
        <v>13.83</v>
      </c>
      <c r="AN28" s="32">
        <v>10.83</v>
      </c>
      <c r="AO28" s="32">
        <v>11.46</v>
      </c>
      <c r="AP28" s="32">
        <v>9.76</v>
      </c>
      <c r="AQ28" s="32">
        <v>7.65</v>
      </c>
      <c r="AR28" s="32">
        <v>7.45</v>
      </c>
      <c r="AS28" s="32">
        <v>7.2380000000000004</v>
      </c>
      <c r="AT28" s="32">
        <v>6.87</v>
      </c>
      <c r="AU28" s="32">
        <v>9.0500000000000007</v>
      </c>
      <c r="AV28" s="32">
        <v>10.84</v>
      </c>
      <c r="AW28" s="32">
        <v>10.199999999999999</v>
      </c>
      <c r="AX28" s="32">
        <v>10.199999999999999</v>
      </c>
      <c r="AY28" s="32">
        <v>7.54</v>
      </c>
      <c r="AZ28" s="32">
        <v>7.88</v>
      </c>
      <c r="BA28" s="32">
        <v>8.18</v>
      </c>
      <c r="BB28" s="32">
        <v>14.25</v>
      </c>
      <c r="BC28" s="32">
        <v>14.433</v>
      </c>
      <c r="BD28" s="32">
        <v>14.52</v>
      </c>
      <c r="BE28" s="32">
        <v>14.02</v>
      </c>
      <c r="BF28" s="32">
        <v>16.18</v>
      </c>
      <c r="BG28" s="32">
        <v>13.8</v>
      </c>
      <c r="BH28" s="32">
        <v>12</v>
      </c>
      <c r="BI28" s="32">
        <v>12.7</v>
      </c>
      <c r="BJ28" s="32">
        <v>9.8000000000000007</v>
      </c>
      <c r="BK28" s="32">
        <v>10</v>
      </c>
      <c r="BL28" s="32">
        <v>9.9329999999999998</v>
      </c>
      <c r="BM28" s="32">
        <v>12.563000000000001</v>
      </c>
      <c r="BN28" s="32">
        <v>11.579000000000001</v>
      </c>
      <c r="BO28" s="32">
        <v>10.089</v>
      </c>
    </row>
    <row r="29" spans="1:67" x14ac:dyDescent="0.2">
      <c r="A29" s="32" t="s">
        <v>62</v>
      </c>
      <c r="B29" s="32" t="s">
        <v>61</v>
      </c>
      <c r="C29" s="32" t="s">
        <v>854</v>
      </c>
      <c r="D29" s="32" t="s">
        <v>855</v>
      </c>
      <c r="AJ29" s="32">
        <v>17.55</v>
      </c>
      <c r="AK29" s="32">
        <v>18.510999999999999</v>
      </c>
      <c r="AL29" s="32">
        <v>19.451000000000001</v>
      </c>
      <c r="AM29" s="32">
        <v>20.289000000000001</v>
      </c>
      <c r="AN29" s="32">
        <v>21.065999999999999</v>
      </c>
      <c r="AO29" s="32">
        <v>21.838000000000001</v>
      </c>
      <c r="AP29" s="32">
        <v>22.699000000000002</v>
      </c>
      <c r="AQ29" s="32">
        <v>23.596</v>
      </c>
      <c r="AR29" s="32">
        <v>24.553999999999998</v>
      </c>
      <c r="AS29" s="32">
        <v>25.483000000000001</v>
      </c>
      <c r="AT29" s="32">
        <v>26.489000000000001</v>
      </c>
      <c r="AU29" s="32">
        <v>27.431999999999999</v>
      </c>
      <c r="AV29" s="32">
        <v>28.416</v>
      </c>
      <c r="AW29" s="32">
        <v>29.292999999999999</v>
      </c>
      <c r="AX29" s="32">
        <v>30.213000000000001</v>
      </c>
      <c r="AY29" s="32">
        <v>31.11</v>
      </c>
      <c r="AZ29" s="32">
        <v>28.98</v>
      </c>
      <c r="BA29" s="32">
        <v>23.41</v>
      </c>
      <c r="BB29" s="32">
        <v>24.07</v>
      </c>
      <c r="BC29" s="32">
        <v>27.31</v>
      </c>
      <c r="BD29" s="32">
        <v>27.58</v>
      </c>
      <c r="BE29" s="32">
        <v>28.01</v>
      </c>
      <c r="BF29" s="32">
        <v>27.49</v>
      </c>
      <c r="BG29" s="32">
        <v>27.52</v>
      </c>
      <c r="BH29" s="32">
        <v>27.69</v>
      </c>
      <c r="BI29" s="32">
        <v>25.41</v>
      </c>
      <c r="BJ29" s="32">
        <v>20.53</v>
      </c>
      <c r="BK29" s="32">
        <v>18.399999999999999</v>
      </c>
      <c r="BL29" s="32">
        <v>15.69</v>
      </c>
      <c r="BM29" s="32">
        <v>15.87</v>
      </c>
      <c r="BN29" s="32">
        <v>14.9</v>
      </c>
      <c r="BO29" s="32">
        <v>12.66</v>
      </c>
    </row>
    <row r="30" spans="1:67" x14ac:dyDescent="0.2">
      <c r="A30" s="32" t="s">
        <v>64</v>
      </c>
      <c r="B30" s="32" t="s">
        <v>63</v>
      </c>
      <c r="C30" s="32" t="s">
        <v>854</v>
      </c>
      <c r="D30" s="32" t="s">
        <v>855</v>
      </c>
      <c r="AJ30" s="32">
        <v>0.6</v>
      </c>
      <c r="AK30" s="32">
        <v>3.1</v>
      </c>
      <c r="AL30" s="32">
        <v>8.5</v>
      </c>
      <c r="AM30" s="32">
        <v>12.8</v>
      </c>
      <c r="AN30" s="32">
        <v>17.7</v>
      </c>
      <c r="AO30" s="32">
        <v>24.4</v>
      </c>
      <c r="AP30" s="32">
        <v>17.100000000000001</v>
      </c>
      <c r="AQ30" s="32">
        <v>14</v>
      </c>
      <c r="AR30" s="32">
        <v>12.8</v>
      </c>
      <c r="AS30" s="32">
        <v>12.169</v>
      </c>
      <c r="AT30" s="32">
        <v>11.519</v>
      </c>
      <c r="AU30" s="32">
        <v>10.832000000000001</v>
      </c>
      <c r="AV30" s="32">
        <v>10.148999999999999</v>
      </c>
      <c r="AW30" s="32">
        <v>9.4359999999999999</v>
      </c>
      <c r="AX30" s="32">
        <v>8.7420000000000009</v>
      </c>
      <c r="AY30" s="32">
        <v>8.0589999999999993</v>
      </c>
      <c r="AZ30" s="32">
        <v>7.4039999999999999</v>
      </c>
      <c r="BA30" s="32">
        <v>6.7320000000000002</v>
      </c>
      <c r="BB30" s="32">
        <v>6.1</v>
      </c>
      <c r="BC30" s="32">
        <v>6.0540000000000003</v>
      </c>
      <c r="BD30" s="32">
        <v>6.0220000000000002</v>
      </c>
      <c r="BE30" s="32">
        <v>5.968</v>
      </c>
      <c r="BF30" s="32">
        <v>5.944</v>
      </c>
      <c r="BG30" s="32">
        <v>5.9080000000000004</v>
      </c>
      <c r="BH30" s="32">
        <v>5.8780000000000001</v>
      </c>
      <c r="BI30" s="32">
        <v>5.84</v>
      </c>
      <c r="BJ30" s="32">
        <v>5.65</v>
      </c>
      <c r="BK30" s="32">
        <v>4.76</v>
      </c>
      <c r="BL30" s="32">
        <v>4.16</v>
      </c>
      <c r="BM30" s="32">
        <v>4.05</v>
      </c>
      <c r="BN30" s="32">
        <v>3.9</v>
      </c>
      <c r="BO30" s="32">
        <v>3.57</v>
      </c>
    </row>
    <row r="31" spans="1:67" x14ac:dyDescent="0.2">
      <c r="A31" s="32" t="s">
        <v>66</v>
      </c>
      <c r="B31" s="32" t="s">
        <v>65</v>
      </c>
      <c r="C31" s="32" t="s">
        <v>854</v>
      </c>
      <c r="D31" s="32" t="s">
        <v>855</v>
      </c>
      <c r="AJ31" s="32">
        <v>9.6430000000000007</v>
      </c>
      <c r="AK31" s="32">
        <v>9.6590000000000007</v>
      </c>
      <c r="AL31" s="32">
        <v>9.7799999999999994</v>
      </c>
      <c r="AM31" s="32">
        <v>11.1</v>
      </c>
      <c r="AN31" s="32">
        <v>12.48</v>
      </c>
      <c r="AO31" s="32">
        <v>13.82</v>
      </c>
      <c r="AP31" s="32">
        <v>12.68</v>
      </c>
      <c r="AQ31" s="32">
        <v>14.31</v>
      </c>
      <c r="AR31" s="32">
        <v>12.84</v>
      </c>
      <c r="AS31" s="32">
        <v>10.808</v>
      </c>
      <c r="AT31" s="32">
        <v>9.07</v>
      </c>
      <c r="AU31" s="32">
        <v>10.039999999999999</v>
      </c>
      <c r="AV31" s="32">
        <v>10.363</v>
      </c>
      <c r="AW31" s="32">
        <v>10.601000000000001</v>
      </c>
      <c r="AX31" s="32">
        <v>10.91</v>
      </c>
      <c r="AY31" s="32">
        <v>9.39</v>
      </c>
      <c r="AZ31" s="32">
        <v>8.51</v>
      </c>
      <c r="BA31" s="32">
        <v>8.18</v>
      </c>
      <c r="BB31" s="32">
        <v>8.3350000000000009</v>
      </c>
      <c r="BC31" s="32">
        <v>8.4239999999999995</v>
      </c>
      <c r="BD31" s="32">
        <v>8.4350000000000005</v>
      </c>
      <c r="BE31" s="32">
        <v>8.3800000000000008</v>
      </c>
      <c r="BF31" s="32">
        <v>8.35</v>
      </c>
      <c r="BG31" s="32">
        <v>8.24</v>
      </c>
      <c r="BH31" s="32">
        <v>7.58</v>
      </c>
      <c r="BI31" s="32">
        <v>7</v>
      </c>
      <c r="BJ31" s="32">
        <v>6.6</v>
      </c>
      <c r="BK31" s="32">
        <v>7.899</v>
      </c>
      <c r="BL31" s="32">
        <v>9.0500000000000007</v>
      </c>
      <c r="BM31" s="32">
        <v>10.619</v>
      </c>
      <c r="BN31" s="32">
        <v>10.16</v>
      </c>
      <c r="BO31" s="32">
        <v>8.6720000000000006</v>
      </c>
    </row>
    <row r="32" spans="1:67" x14ac:dyDescent="0.2">
      <c r="A32" s="32" t="s">
        <v>69</v>
      </c>
      <c r="B32" s="32" t="s">
        <v>67</v>
      </c>
      <c r="C32" s="32" t="s">
        <v>854</v>
      </c>
      <c r="D32" s="32" t="s">
        <v>855</v>
      </c>
    </row>
    <row r="33" spans="1:67" x14ac:dyDescent="0.2">
      <c r="A33" s="32" t="s">
        <v>71</v>
      </c>
      <c r="B33" s="32" t="s">
        <v>70</v>
      </c>
      <c r="C33" s="32" t="s">
        <v>854</v>
      </c>
      <c r="D33" s="32" t="s">
        <v>855</v>
      </c>
      <c r="AJ33" s="32">
        <v>2.9340000000000002</v>
      </c>
      <c r="AK33" s="32">
        <v>3.032</v>
      </c>
      <c r="AL33" s="32">
        <v>3.0510000000000002</v>
      </c>
      <c r="AM33" s="32">
        <v>3.08</v>
      </c>
      <c r="AN33" s="32">
        <v>2.665</v>
      </c>
      <c r="AO33" s="32">
        <v>2.375</v>
      </c>
      <c r="AP33" s="32">
        <v>2.08</v>
      </c>
      <c r="AQ33" s="32">
        <v>2.1219999999999999</v>
      </c>
      <c r="AR33" s="32">
        <v>2.2989999999999999</v>
      </c>
      <c r="AS33" s="32">
        <v>2.4390000000000001</v>
      </c>
      <c r="AT33" s="32">
        <v>2.6219999999999999</v>
      </c>
      <c r="AU33" s="32">
        <v>2.6030000000000002</v>
      </c>
      <c r="AV33" s="32">
        <v>2.653</v>
      </c>
      <c r="AW33" s="32">
        <v>2.6150000000000002</v>
      </c>
      <c r="AX33" s="32">
        <v>2.597</v>
      </c>
      <c r="AY33" s="32">
        <v>2.5739999999999998</v>
      </c>
      <c r="AZ33" s="32">
        <v>2.6120000000000001</v>
      </c>
      <c r="BA33" s="32">
        <v>2.6</v>
      </c>
      <c r="BB33" s="32">
        <v>2.97</v>
      </c>
      <c r="BC33" s="32">
        <v>2.6040000000000001</v>
      </c>
      <c r="BD33" s="32">
        <v>2.25</v>
      </c>
      <c r="BE33" s="32">
        <v>2.0699999999999998</v>
      </c>
      <c r="BF33" s="32">
        <v>2.44</v>
      </c>
      <c r="BG33" s="32">
        <v>2.02</v>
      </c>
      <c r="BH33" s="32">
        <v>3.11</v>
      </c>
      <c r="BI33" s="32">
        <v>3.5</v>
      </c>
      <c r="BJ33" s="32">
        <v>3.65</v>
      </c>
      <c r="BK33" s="32">
        <v>3.52</v>
      </c>
      <c r="BL33" s="32">
        <v>3.68</v>
      </c>
      <c r="BM33" s="32">
        <v>7.9</v>
      </c>
      <c r="BN33" s="32">
        <v>5.09</v>
      </c>
      <c r="BO33" s="32">
        <v>3.552</v>
      </c>
    </row>
    <row r="34" spans="1:67" x14ac:dyDescent="0.2">
      <c r="A34" s="32" t="s">
        <v>73</v>
      </c>
      <c r="B34" s="32" t="s">
        <v>72</v>
      </c>
      <c r="C34" s="32" t="s">
        <v>854</v>
      </c>
      <c r="D34" s="32" t="s">
        <v>855</v>
      </c>
      <c r="AJ34" s="32">
        <v>6.2539999999999996</v>
      </c>
      <c r="AK34" s="32">
        <v>6.42</v>
      </c>
      <c r="AL34" s="32">
        <v>6.03</v>
      </c>
      <c r="AM34" s="32">
        <v>6.577</v>
      </c>
      <c r="AN34" s="32">
        <v>7.09</v>
      </c>
      <c r="AO34" s="32">
        <v>8.0299999999999994</v>
      </c>
      <c r="AP34" s="32">
        <v>9</v>
      </c>
      <c r="AQ34" s="32">
        <v>10.15</v>
      </c>
      <c r="AR34" s="32">
        <v>11.13</v>
      </c>
      <c r="AS34" s="32">
        <v>10.894</v>
      </c>
      <c r="AT34" s="32">
        <v>10.65</v>
      </c>
      <c r="AU34" s="32">
        <v>10.64</v>
      </c>
      <c r="AV34" s="32">
        <v>11.17</v>
      </c>
      <c r="AW34" s="32">
        <v>10.07</v>
      </c>
      <c r="AX34" s="32">
        <v>10.55</v>
      </c>
      <c r="AY34" s="32">
        <v>9.69</v>
      </c>
      <c r="AZ34" s="32">
        <v>9.2799999999999994</v>
      </c>
      <c r="BA34" s="32">
        <v>8.27</v>
      </c>
      <c r="BB34" s="32">
        <v>9.42</v>
      </c>
      <c r="BC34" s="32">
        <v>8.4260000000000002</v>
      </c>
      <c r="BD34" s="32">
        <v>7.58</v>
      </c>
      <c r="BE34" s="32">
        <v>7.25</v>
      </c>
      <c r="BF34" s="32">
        <v>7.07</v>
      </c>
      <c r="BG34" s="32">
        <v>6.76</v>
      </c>
      <c r="BH34" s="32">
        <v>8.5399999999999991</v>
      </c>
      <c r="BI34" s="32">
        <v>11.58</v>
      </c>
      <c r="BJ34" s="32">
        <v>12.79</v>
      </c>
      <c r="BK34" s="32">
        <v>12.33</v>
      </c>
      <c r="BL34" s="32">
        <v>11.94</v>
      </c>
      <c r="BM34" s="32">
        <v>13.7</v>
      </c>
      <c r="BN34" s="32">
        <v>13.16</v>
      </c>
      <c r="BO34" s="32">
        <v>9.23</v>
      </c>
    </row>
    <row r="35" spans="1:67" x14ac:dyDescent="0.2">
      <c r="A35" s="32" t="s">
        <v>75</v>
      </c>
      <c r="B35" s="32" t="s">
        <v>74</v>
      </c>
      <c r="C35" s="32" t="s">
        <v>854</v>
      </c>
      <c r="D35" s="32" t="s">
        <v>855</v>
      </c>
      <c r="AJ35" s="32">
        <v>22.318000000000001</v>
      </c>
      <c r="AK35" s="32">
        <v>22.94</v>
      </c>
      <c r="AL35" s="32">
        <v>24.54</v>
      </c>
      <c r="AM35" s="32">
        <v>22.98</v>
      </c>
      <c r="AN35" s="32">
        <v>19.66</v>
      </c>
      <c r="AO35" s="32">
        <v>14.71</v>
      </c>
      <c r="AP35" s="32">
        <v>14.61</v>
      </c>
      <c r="AQ35" s="32">
        <v>12.4</v>
      </c>
      <c r="AR35" s="32">
        <v>10.61</v>
      </c>
      <c r="AS35" s="32">
        <v>9.35</v>
      </c>
      <c r="AT35" s="32">
        <v>9.85</v>
      </c>
      <c r="AU35" s="32">
        <v>10.32</v>
      </c>
      <c r="AV35" s="32">
        <v>11</v>
      </c>
      <c r="AW35" s="32">
        <v>9.57</v>
      </c>
      <c r="AX35" s="32">
        <v>9.08</v>
      </c>
      <c r="AY35" s="32">
        <v>8.73</v>
      </c>
      <c r="AZ35" s="32">
        <v>7.41</v>
      </c>
      <c r="BA35" s="32">
        <v>8.1199999999999992</v>
      </c>
      <c r="BB35" s="32">
        <v>10.02</v>
      </c>
      <c r="BC35" s="32">
        <v>10.69</v>
      </c>
      <c r="BD35" s="32">
        <v>11.19</v>
      </c>
      <c r="BE35" s="32">
        <v>11.59</v>
      </c>
      <c r="BF35" s="32">
        <v>11.55</v>
      </c>
      <c r="BG35" s="32">
        <v>12.17</v>
      </c>
      <c r="BH35" s="32">
        <v>9.8000000000000007</v>
      </c>
      <c r="BI35" s="32">
        <v>8.25</v>
      </c>
      <c r="BJ35" s="32">
        <v>8.6199999999999992</v>
      </c>
      <c r="BK35" s="32">
        <v>8.32</v>
      </c>
      <c r="BL35" s="32">
        <v>8.41</v>
      </c>
      <c r="BM35" s="32">
        <v>9.7430000000000003</v>
      </c>
      <c r="BN35" s="32">
        <v>9.4789999999999992</v>
      </c>
      <c r="BO35" s="32">
        <v>8.5009999999999994</v>
      </c>
    </row>
    <row r="36" spans="1:67" x14ac:dyDescent="0.2">
      <c r="A36" s="32" t="s">
        <v>77</v>
      </c>
      <c r="B36" s="32" t="s">
        <v>76</v>
      </c>
      <c r="C36" s="32" t="s">
        <v>854</v>
      </c>
      <c r="D36" s="32" t="s">
        <v>855</v>
      </c>
      <c r="AJ36" s="32">
        <v>4.7</v>
      </c>
      <c r="AK36" s="32">
        <v>4.7919999999999998</v>
      </c>
      <c r="AL36" s="32">
        <v>4.8890000000000002</v>
      </c>
      <c r="AM36" s="32">
        <v>4.9850000000000003</v>
      </c>
      <c r="AN36" s="32">
        <v>5.0810000000000004</v>
      </c>
      <c r="AO36" s="32">
        <v>5.1740000000000004</v>
      </c>
      <c r="AP36" s="32">
        <v>5.2729999999999997</v>
      </c>
      <c r="AQ36" s="32">
        <v>5.3710000000000004</v>
      </c>
      <c r="AR36" s="32">
        <v>5.4649999999999999</v>
      </c>
      <c r="AS36" s="32">
        <v>5.5540000000000003</v>
      </c>
      <c r="AT36" s="32">
        <v>5.6429999999999998</v>
      </c>
      <c r="AU36" s="32">
        <v>5.734</v>
      </c>
      <c r="AV36" s="32">
        <v>5.8259999999999996</v>
      </c>
      <c r="AW36" s="32">
        <v>5.92</v>
      </c>
      <c r="AX36" s="32">
        <v>6.0149999999999997</v>
      </c>
      <c r="AY36" s="32">
        <v>6.1059999999999999</v>
      </c>
      <c r="AZ36" s="32">
        <v>6.1980000000000004</v>
      </c>
      <c r="BA36" s="32">
        <v>6.2930000000000001</v>
      </c>
      <c r="BB36" s="32">
        <v>6.3929999999999998</v>
      </c>
      <c r="BC36" s="32">
        <v>6.4829999999999997</v>
      </c>
      <c r="BD36" s="32">
        <v>6.569</v>
      </c>
      <c r="BE36" s="32">
        <v>6.66</v>
      </c>
      <c r="BF36" s="32">
        <v>6.7590000000000003</v>
      </c>
      <c r="BG36" s="32">
        <v>6.86</v>
      </c>
      <c r="BH36" s="32">
        <v>7.6829999999999998</v>
      </c>
      <c r="BI36" s="32">
        <v>8.5050000000000008</v>
      </c>
      <c r="BJ36" s="32">
        <v>9.32</v>
      </c>
      <c r="BK36" s="32">
        <v>8.6999999999999993</v>
      </c>
      <c r="BL36" s="32">
        <v>6.6</v>
      </c>
      <c r="BM36" s="32">
        <v>7.41</v>
      </c>
      <c r="BN36" s="32">
        <v>4.91</v>
      </c>
      <c r="BO36" s="32">
        <v>4.452</v>
      </c>
    </row>
    <row r="37" spans="1:67" x14ac:dyDescent="0.2">
      <c r="A37" s="32" t="s">
        <v>79</v>
      </c>
      <c r="B37" s="32" t="s">
        <v>78</v>
      </c>
      <c r="C37" s="32" t="s">
        <v>854</v>
      </c>
      <c r="D37" s="32" t="s">
        <v>855</v>
      </c>
      <c r="AJ37" s="32">
        <v>1.3819999999999999</v>
      </c>
      <c r="AK37" s="32">
        <v>1.385</v>
      </c>
      <c r="AL37" s="32">
        <v>1.39</v>
      </c>
      <c r="AM37" s="32">
        <v>1.391</v>
      </c>
      <c r="AN37" s="32">
        <v>1.393</v>
      </c>
      <c r="AO37" s="32">
        <v>1.395</v>
      </c>
      <c r="AP37" s="32">
        <v>1.397</v>
      </c>
      <c r="AQ37" s="32">
        <v>1.4</v>
      </c>
      <c r="AR37" s="32">
        <v>1.4</v>
      </c>
      <c r="AS37" s="32">
        <v>1.65</v>
      </c>
      <c r="AT37" s="32">
        <v>1.9</v>
      </c>
      <c r="AU37" s="32">
        <v>1.85</v>
      </c>
      <c r="AV37" s="32">
        <v>1.8</v>
      </c>
      <c r="AW37" s="32">
        <v>2.4900000000000002</v>
      </c>
      <c r="AX37" s="32">
        <v>3.1</v>
      </c>
      <c r="AY37" s="32">
        <v>3.13</v>
      </c>
      <c r="AZ37" s="32">
        <v>3.7</v>
      </c>
      <c r="BA37" s="32">
        <v>3.831</v>
      </c>
      <c r="BB37" s="32">
        <v>3.96</v>
      </c>
      <c r="BC37" s="32">
        <v>3.32</v>
      </c>
      <c r="BD37" s="32">
        <v>3.23</v>
      </c>
      <c r="BE37" s="32">
        <v>2.0499999999999998</v>
      </c>
      <c r="BF37" s="32">
        <v>2.87</v>
      </c>
      <c r="BG37" s="32">
        <v>2.63</v>
      </c>
      <c r="BH37" s="32">
        <v>2.4500000000000002</v>
      </c>
      <c r="BI37" s="32">
        <v>2.7469999999999999</v>
      </c>
      <c r="BJ37" s="32">
        <v>3.048</v>
      </c>
      <c r="BK37" s="32">
        <v>3.35</v>
      </c>
      <c r="BL37" s="32">
        <v>2.72</v>
      </c>
      <c r="BM37" s="32">
        <v>5.03</v>
      </c>
      <c r="BN37" s="32">
        <v>4.8</v>
      </c>
      <c r="BO37" s="32">
        <v>5.95</v>
      </c>
    </row>
    <row r="38" spans="1:67" x14ac:dyDescent="0.2">
      <c r="A38" s="32" t="s">
        <v>81</v>
      </c>
      <c r="B38" s="32" t="s">
        <v>80</v>
      </c>
      <c r="C38" s="32" t="s">
        <v>854</v>
      </c>
      <c r="D38" s="32" t="s">
        <v>855</v>
      </c>
      <c r="AJ38" s="32">
        <v>13.82</v>
      </c>
      <c r="AK38" s="32">
        <v>16.350000000000001</v>
      </c>
      <c r="AL38" s="32">
        <v>18.771999999999998</v>
      </c>
      <c r="AM38" s="32">
        <v>21.2</v>
      </c>
      <c r="AN38" s="32">
        <v>21.393000000000001</v>
      </c>
      <c r="AO38" s="32">
        <v>21.59</v>
      </c>
      <c r="AP38" s="32">
        <v>20.975999999999999</v>
      </c>
      <c r="AQ38" s="32">
        <v>20.86</v>
      </c>
      <c r="AR38" s="32">
        <v>18.181999999999999</v>
      </c>
      <c r="AS38" s="32">
        <v>15.88</v>
      </c>
      <c r="AT38" s="32">
        <v>18.54</v>
      </c>
      <c r="AU38" s="32">
        <v>21.308</v>
      </c>
      <c r="AV38" s="32">
        <v>23.8</v>
      </c>
      <c r="AW38" s="32">
        <v>21.739000000000001</v>
      </c>
      <c r="AX38" s="32">
        <v>19.864999999999998</v>
      </c>
      <c r="AY38" s="32">
        <v>17.78</v>
      </c>
      <c r="AZ38" s="32">
        <v>16.901</v>
      </c>
      <c r="BA38" s="32">
        <v>16.18</v>
      </c>
      <c r="BB38" s="32">
        <v>16.170000000000002</v>
      </c>
      <c r="BC38" s="32">
        <v>17.86</v>
      </c>
      <c r="BD38" s="32">
        <v>18.039000000000001</v>
      </c>
      <c r="BE38" s="32">
        <v>17.803000000000001</v>
      </c>
      <c r="BF38" s="32">
        <v>18.059000000000001</v>
      </c>
      <c r="BG38" s="32">
        <v>18.396999999999998</v>
      </c>
      <c r="BH38" s="32">
        <v>18.878</v>
      </c>
      <c r="BI38" s="32">
        <v>19.335999999999999</v>
      </c>
      <c r="BJ38" s="32">
        <v>19.702000000000002</v>
      </c>
      <c r="BK38" s="32">
        <v>19.617999999999999</v>
      </c>
      <c r="BL38" s="32">
        <v>20.09</v>
      </c>
      <c r="BM38" s="32">
        <v>21.02</v>
      </c>
      <c r="BN38" s="32">
        <v>23.11</v>
      </c>
      <c r="BO38" s="32">
        <v>23.62</v>
      </c>
    </row>
    <row r="39" spans="1:67" x14ac:dyDescent="0.2">
      <c r="A39" s="32" t="s">
        <v>83</v>
      </c>
      <c r="B39" s="32" t="s">
        <v>82</v>
      </c>
      <c r="C39" s="32" t="s">
        <v>854</v>
      </c>
      <c r="D39" s="32" t="s">
        <v>855</v>
      </c>
      <c r="AJ39" s="32">
        <v>5.73</v>
      </c>
      <c r="AK39" s="32">
        <v>5.859</v>
      </c>
      <c r="AL39" s="32">
        <v>5.9260000000000002</v>
      </c>
      <c r="AM39" s="32">
        <v>5.9530000000000003</v>
      </c>
      <c r="AN39" s="32">
        <v>5.8769999999999998</v>
      </c>
      <c r="AO39" s="32">
        <v>5.82</v>
      </c>
      <c r="AP39" s="32">
        <v>5.7460000000000004</v>
      </c>
      <c r="AQ39" s="32">
        <v>5.72</v>
      </c>
      <c r="AR39" s="32">
        <v>5.7190000000000003</v>
      </c>
      <c r="AS39" s="32">
        <v>5.6749999999999998</v>
      </c>
      <c r="AT39" s="32">
        <v>5.7130000000000001</v>
      </c>
      <c r="AU39" s="32">
        <v>5.7450000000000001</v>
      </c>
      <c r="AV39" s="32">
        <v>5.766</v>
      </c>
      <c r="AW39" s="32">
        <v>5.7039999999999997</v>
      </c>
      <c r="AX39" s="32">
        <v>5.6840000000000002</v>
      </c>
      <c r="AY39" s="32">
        <v>5.6230000000000002</v>
      </c>
      <c r="AZ39" s="32">
        <v>5.5839999999999996</v>
      </c>
      <c r="BA39" s="32">
        <v>5.5369999999999999</v>
      </c>
      <c r="BB39" s="32">
        <v>5.6440000000000001</v>
      </c>
      <c r="BC39" s="32">
        <v>5.7590000000000003</v>
      </c>
      <c r="BD39" s="32">
        <v>5.7320000000000002</v>
      </c>
      <c r="BE39" s="32">
        <v>5.6820000000000004</v>
      </c>
      <c r="BF39" s="32">
        <v>5.72</v>
      </c>
      <c r="BG39" s="32">
        <v>5.8330000000000002</v>
      </c>
      <c r="BH39" s="32">
        <v>6.0110000000000001</v>
      </c>
      <c r="BI39" s="32">
        <v>6.0609999999999999</v>
      </c>
      <c r="BJ39" s="32">
        <v>6.1079999999999997</v>
      </c>
      <c r="BK39" s="32">
        <v>6.02</v>
      </c>
      <c r="BL39" s="32">
        <v>6.0789999999999997</v>
      </c>
      <c r="BM39" s="32">
        <v>6.66</v>
      </c>
      <c r="BN39" s="32">
        <v>6.8120000000000003</v>
      </c>
      <c r="BO39" s="32">
        <v>6.3410000000000002</v>
      </c>
    </row>
    <row r="40" spans="1:67" x14ac:dyDescent="0.2">
      <c r="A40" s="32" t="s">
        <v>85</v>
      </c>
      <c r="B40" s="32" t="s">
        <v>84</v>
      </c>
      <c r="C40" s="32" t="s">
        <v>854</v>
      </c>
      <c r="D40" s="32" t="s">
        <v>855</v>
      </c>
      <c r="AJ40" s="32">
        <v>10.32</v>
      </c>
      <c r="AK40" s="32">
        <v>11.2</v>
      </c>
      <c r="AL40" s="32">
        <v>11.38</v>
      </c>
      <c r="AM40" s="32">
        <v>10.4</v>
      </c>
      <c r="AN40" s="32">
        <v>9.49</v>
      </c>
      <c r="AO40" s="32">
        <v>9.6199999999999992</v>
      </c>
      <c r="AP40" s="32">
        <v>9.1</v>
      </c>
      <c r="AQ40" s="32">
        <v>8.2799999999999994</v>
      </c>
      <c r="AR40" s="32">
        <v>7.58</v>
      </c>
      <c r="AS40" s="32">
        <v>6.83</v>
      </c>
      <c r="AT40" s="32">
        <v>7.22</v>
      </c>
      <c r="AU40" s="32">
        <v>7.66</v>
      </c>
      <c r="AV40" s="32">
        <v>7.57</v>
      </c>
      <c r="AW40" s="32">
        <v>7.19</v>
      </c>
      <c r="AX40" s="32">
        <v>6.76</v>
      </c>
      <c r="AY40" s="32">
        <v>6.48</v>
      </c>
      <c r="AZ40" s="32">
        <v>6.16</v>
      </c>
      <c r="BA40" s="32">
        <v>6.28</v>
      </c>
      <c r="BB40" s="32">
        <v>8.4600000000000009</v>
      </c>
      <c r="BC40" s="32">
        <v>8.18</v>
      </c>
      <c r="BD40" s="32">
        <v>7.64</v>
      </c>
      <c r="BE40" s="32">
        <v>7.39</v>
      </c>
      <c r="BF40" s="32">
        <v>7.14</v>
      </c>
      <c r="BG40" s="32">
        <v>7.02</v>
      </c>
      <c r="BH40" s="32">
        <v>6.95</v>
      </c>
      <c r="BI40" s="32">
        <v>7.04</v>
      </c>
      <c r="BJ40" s="32">
        <v>6.43</v>
      </c>
      <c r="BK40" s="32">
        <v>5.84</v>
      </c>
      <c r="BL40" s="32">
        <v>5.69</v>
      </c>
      <c r="BM40" s="32">
        <v>9.66</v>
      </c>
      <c r="BN40" s="32">
        <v>7.53</v>
      </c>
      <c r="BO40" s="32">
        <v>5.28</v>
      </c>
    </row>
    <row r="41" spans="1:67" x14ac:dyDescent="0.2">
      <c r="A41" s="32" t="s">
        <v>87</v>
      </c>
      <c r="B41" s="32" t="s">
        <v>86</v>
      </c>
      <c r="C41" s="32" t="s">
        <v>854</v>
      </c>
      <c r="D41" s="32" t="s">
        <v>855</v>
      </c>
      <c r="AJ41" s="32">
        <v>9.5266723774652267</v>
      </c>
      <c r="AK41" s="32">
        <v>10.136854256821515</v>
      </c>
      <c r="AL41" s="32">
        <v>11.395204226228895</v>
      </c>
      <c r="AM41" s="32">
        <v>11.24422968602129</v>
      </c>
      <c r="AN41" s="32">
        <v>10.720346563311345</v>
      </c>
      <c r="AO41" s="32">
        <v>10.080436292423705</v>
      </c>
      <c r="AP41" s="32">
        <v>9.212947693565896</v>
      </c>
      <c r="AQ41" s="32">
        <v>9.0189667412450198</v>
      </c>
      <c r="AR41" s="32">
        <v>10.417795539776826</v>
      </c>
      <c r="AS41" s="32">
        <v>12.412202694508569</v>
      </c>
      <c r="AT41" s="32">
        <v>13.234583401828834</v>
      </c>
      <c r="AU41" s="32">
        <v>13.759915539555907</v>
      </c>
      <c r="AV41" s="32">
        <v>13.004979673443723</v>
      </c>
      <c r="AW41" s="32">
        <v>12.926342482181573</v>
      </c>
      <c r="AX41" s="32">
        <v>12.061767883254463</v>
      </c>
      <c r="AY41" s="32">
        <v>10.104907636807594</v>
      </c>
      <c r="AZ41" s="32">
        <v>7.8115846802945494</v>
      </c>
      <c r="BA41" s="32">
        <v>6.6081466013566192</v>
      </c>
      <c r="BB41" s="32">
        <v>8.487734841728555</v>
      </c>
      <c r="BC41" s="32">
        <v>9.8998957562948586</v>
      </c>
      <c r="BD41" s="32">
        <v>9.7892991345639633</v>
      </c>
      <c r="BE41" s="32">
        <v>9.9797135661766969</v>
      </c>
      <c r="BF41" s="32">
        <v>10.050961021351061</v>
      </c>
      <c r="BG41" s="32">
        <v>8.8650158052235284</v>
      </c>
      <c r="BH41" s="32">
        <v>7.8191091348364656</v>
      </c>
      <c r="BI41" s="32">
        <v>6.4902577359649074</v>
      </c>
      <c r="BJ41" s="32">
        <v>5.2979679055841382</v>
      </c>
      <c r="BK41" s="32">
        <v>4.3174609461682616</v>
      </c>
      <c r="BL41" s="32">
        <v>3.7815313387879672</v>
      </c>
      <c r="BM41" s="32">
        <v>4.370095876530339</v>
      </c>
      <c r="BN41" s="32">
        <v>4.4854400643908452</v>
      </c>
      <c r="BO41" s="32">
        <v>4.007030379615224</v>
      </c>
    </row>
    <row r="42" spans="1:67" x14ac:dyDescent="0.2">
      <c r="A42" s="32" t="s">
        <v>89</v>
      </c>
      <c r="B42" s="32" t="s">
        <v>88</v>
      </c>
      <c r="C42" s="32" t="s">
        <v>854</v>
      </c>
      <c r="D42" s="32" t="s">
        <v>855</v>
      </c>
      <c r="AJ42" s="32">
        <v>1.82</v>
      </c>
      <c r="AK42" s="32">
        <v>2.34</v>
      </c>
      <c r="AL42" s="32">
        <v>3.55</v>
      </c>
      <c r="AM42" s="32">
        <v>3.58</v>
      </c>
      <c r="AN42" s="32">
        <v>3.09</v>
      </c>
      <c r="AO42" s="32">
        <v>3.68</v>
      </c>
      <c r="AP42" s="32">
        <v>4.13</v>
      </c>
      <c r="AQ42" s="32">
        <v>3.57</v>
      </c>
      <c r="AR42" s="32">
        <v>3.05</v>
      </c>
      <c r="AS42" s="32">
        <v>2.66</v>
      </c>
      <c r="AT42" s="32">
        <v>2.4900000000000002</v>
      </c>
      <c r="AU42" s="32">
        <v>2.92</v>
      </c>
      <c r="AV42" s="32">
        <v>4.12</v>
      </c>
      <c r="AW42" s="32">
        <v>4.32</v>
      </c>
      <c r="AX42" s="32">
        <v>4.4400000000000004</v>
      </c>
      <c r="AY42" s="32">
        <v>3.99</v>
      </c>
      <c r="AZ42" s="32">
        <v>3.64</v>
      </c>
      <c r="BA42" s="32">
        <v>3.35</v>
      </c>
      <c r="BB42" s="32">
        <v>4.1100000000000003</v>
      </c>
      <c r="BC42" s="32">
        <v>4.8099999999999996</v>
      </c>
      <c r="BD42" s="32">
        <v>4.41</v>
      </c>
      <c r="BE42" s="32">
        <v>4.49</v>
      </c>
      <c r="BF42" s="32">
        <v>4.75</v>
      </c>
      <c r="BG42" s="32">
        <v>4.83</v>
      </c>
      <c r="BH42" s="32">
        <v>4.8</v>
      </c>
      <c r="BI42" s="32">
        <v>4.92</v>
      </c>
      <c r="BJ42" s="32">
        <v>4.8</v>
      </c>
      <c r="BK42" s="32">
        <v>4.71</v>
      </c>
      <c r="BL42" s="32">
        <v>4.3899999999999997</v>
      </c>
      <c r="BM42" s="32">
        <v>4.82</v>
      </c>
      <c r="BN42" s="32">
        <v>5.0999999999999996</v>
      </c>
      <c r="BO42" s="32">
        <v>4.3</v>
      </c>
    </row>
    <row r="43" spans="1:67" x14ac:dyDescent="0.2">
      <c r="A43" s="32" t="s">
        <v>91</v>
      </c>
      <c r="B43" s="32" t="s">
        <v>90</v>
      </c>
      <c r="C43" s="32" t="s">
        <v>854</v>
      </c>
      <c r="D43" s="32" t="s">
        <v>855</v>
      </c>
      <c r="AJ43" s="32">
        <v>5.681</v>
      </c>
      <c r="AK43" s="32">
        <v>6.1210000000000004</v>
      </c>
      <c r="AL43" s="32">
        <v>7.0730000000000004</v>
      </c>
      <c r="AM43" s="32">
        <v>7.2510000000000003</v>
      </c>
      <c r="AN43" s="32">
        <v>6.9989999999999997</v>
      </c>
      <c r="AO43" s="32">
        <v>6.9279999999999999</v>
      </c>
      <c r="AP43" s="32">
        <v>6.72</v>
      </c>
      <c r="AQ43" s="32">
        <v>6.3159999999999998</v>
      </c>
      <c r="AR43" s="32">
        <v>5.9489999999999998</v>
      </c>
      <c r="AS43" s="32">
        <v>5.391</v>
      </c>
      <c r="AT43" s="32">
        <v>5.0819999999999999</v>
      </c>
      <c r="AU43" s="32">
        <v>5.351</v>
      </c>
      <c r="AV43" s="32">
        <v>5.6779999999999999</v>
      </c>
      <c r="AW43" s="32">
        <v>5.8760000000000003</v>
      </c>
      <c r="AX43" s="32">
        <v>5.806</v>
      </c>
      <c r="AY43" s="32">
        <v>5.5110000000000001</v>
      </c>
      <c r="AZ43" s="32">
        <v>5.2089999999999996</v>
      </c>
      <c r="BA43" s="32">
        <v>5.2770000000000001</v>
      </c>
      <c r="BB43" s="32">
        <v>6.6219999999999999</v>
      </c>
      <c r="BC43" s="32">
        <v>6.9690000000000003</v>
      </c>
      <c r="BD43" s="32">
        <v>7.2060000000000004</v>
      </c>
      <c r="BE43" s="32">
        <v>8.01</v>
      </c>
      <c r="BF43" s="32">
        <v>8.5570000000000004</v>
      </c>
      <c r="BG43" s="32">
        <v>8.3539999999999992</v>
      </c>
      <c r="BH43" s="32">
        <v>7.9729999999999999</v>
      </c>
      <c r="BI43" s="32">
        <v>7.5220000000000002</v>
      </c>
      <c r="BJ43" s="32">
        <v>6.9489999999999998</v>
      </c>
      <c r="BK43" s="32">
        <v>6.415</v>
      </c>
      <c r="BL43" s="32">
        <v>6.2670000000000003</v>
      </c>
      <c r="BM43" s="32">
        <v>6.718</v>
      </c>
      <c r="BN43" s="32">
        <v>6.7270000000000003</v>
      </c>
      <c r="BO43" s="32">
        <v>6.0330000000000004</v>
      </c>
    </row>
    <row r="44" spans="1:67" x14ac:dyDescent="0.2">
      <c r="A44" s="32" t="s">
        <v>93</v>
      </c>
      <c r="B44" s="32" t="s">
        <v>92</v>
      </c>
      <c r="C44" s="32" t="s">
        <v>854</v>
      </c>
      <c r="D44" s="32" t="s">
        <v>855</v>
      </c>
      <c r="AJ44" s="32">
        <v>5.23</v>
      </c>
      <c r="AK44" s="32">
        <v>4.3499999999999996</v>
      </c>
      <c r="AL44" s="32">
        <v>4.49</v>
      </c>
      <c r="AM44" s="32">
        <v>5.87</v>
      </c>
      <c r="AN44" s="32">
        <v>4.7</v>
      </c>
      <c r="AO44" s="32">
        <v>7.41</v>
      </c>
      <c r="AP44" s="32">
        <v>7.14</v>
      </c>
      <c r="AQ44" s="32">
        <v>7.31</v>
      </c>
      <c r="AR44" s="32">
        <v>11.16</v>
      </c>
      <c r="AS44" s="32">
        <v>10.49</v>
      </c>
      <c r="AT44" s="32">
        <v>10.39</v>
      </c>
      <c r="AU44" s="32">
        <v>10.17</v>
      </c>
      <c r="AV44" s="32">
        <v>9.77</v>
      </c>
      <c r="AW44" s="32">
        <v>10.16</v>
      </c>
      <c r="AX44" s="32">
        <v>9.34</v>
      </c>
      <c r="AY44" s="32">
        <v>9.02</v>
      </c>
      <c r="AZ44" s="32">
        <v>8.43</v>
      </c>
      <c r="BA44" s="32">
        <v>9.2899999999999991</v>
      </c>
      <c r="BB44" s="32">
        <v>11.31</v>
      </c>
      <c r="BC44" s="32">
        <v>8.41</v>
      </c>
      <c r="BD44" s="32">
        <v>7.32</v>
      </c>
      <c r="BE44" s="32">
        <v>6.64</v>
      </c>
      <c r="BF44" s="32">
        <v>6.2</v>
      </c>
      <c r="BG44" s="32">
        <v>6.65</v>
      </c>
      <c r="BH44" s="32">
        <v>6.49</v>
      </c>
      <c r="BI44" s="32">
        <v>6.73</v>
      </c>
      <c r="BJ44" s="32">
        <v>6.95</v>
      </c>
      <c r="BK44" s="32">
        <v>7.21</v>
      </c>
      <c r="BL44" s="32">
        <v>7.27</v>
      </c>
      <c r="BM44" s="32">
        <v>10.94</v>
      </c>
      <c r="BN44" s="32">
        <v>9.2799999999999994</v>
      </c>
      <c r="BO44" s="32">
        <v>8.25</v>
      </c>
    </row>
    <row r="45" spans="1:67" x14ac:dyDescent="0.2">
      <c r="A45" s="32" t="s">
        <v>95</v>
      </c>
      <c r="B45" s="32" t="s">
        <v>94</v>
      </c>
      <c r="C45" s="32" t="s">
        <v>854</v>
      </c>
      <c r="D45" s="32" t="s">
        <v>855</v>
      </c>
      <c r="AJ45" s="32">
        <v>2.37</v>
      </c>
      <c r="AK45" s="32">
        <v>2.37</v>
      </c>
      <c r="AL45" s="32">
        <v>2.69</v>
      </c>
      <c r="AM45" s="32">
        <v>2.9</v>
      </c>
      <c r="AN45" s="32">
        <v>3</v>
      </c>
      <c r="AO45" s="32">
        <v>3.12</v>
      </c>
      <c r="AP45" s="32">
        <v>3.23</v>
      </c>
      <c r="AQ45" s="32">
        <v>3.24</v>
      </c>
      <c r="AR45" s="32">
        <v>3.25</v>
      </c>
      <c r="AS45" s="32">
        <v>3.26</v>
      </c>
      <c r="AT45" s="32">
        <v>3.8</v>
      </c>
      <c r="AU45" s="32">
        <v>4.24</v>
      </c>
      <c r="AV45" s="32">
        <v>4.58</v>
      </c>
      <c r="AW45" s="32">
        <v>4.49</v>
      </c>
      <c r="AX45" s="32">
        <v>4.5199999999999996</v>
      </c>
      <c r="AY45" s="32">
        <v>4.43</v>
      </c>
      <c r="AZ45" s="32">
        <v>4.3499999999999996</v>
      </c>
      <c r="BA45" s="32">
        <v>4.59</v>
      </c>
      <c r="BB45" s="32">
        <v>4.72</v>
      </c>
      <c r="BC45" s="32">
        <v>4.53</v>
      </c>
      <c r="BD45" s="32">
        <v>4.55</v>
      </c>
      <c r="BE45" s="32">
        <v>4.58</v>
      </c>
      <c r="BF45" s="32">
        <v>4.5999999999999996</v>
      </c>
      <c r="BG45" s="32">
        <v>4.63</v>
      </c>
      <c r="BH45" s="32">
        <v>4.6500000000000004</v>
      </c>
      <c r="BI45" s="32">
        <v>4.5599999999999996</v>
      </c>
      <c r="BJ45" s="32">
        <v>4.47</v>
      </c>
      <c r="BK45" s="32">
        <v>4.3099999999999996</v>
      </c>
      <c r="BL45" s="32">
        <v>4.5599999999999996</v>
      </c>
      <c r="BM45" s="32">
        <v>5</v>
      </c>
      <c r="BN45" s="32">
        <v>4.55</v>
      </c>
      <c r="BO45" s="32">
        <v>4.9800000000000004</v>
      </c>
    </row>
    <row r="46" spans="1:67" x14ac:dyDescent="0.2">
      <c r="A46" s="32" t="s">
        <v>605</v>
      </c>
      <c r="B46" s="32" t="s">
        <v>96</v>
      </c>
      <c r="C46" s="32" t="s">
        <v>854</v>
      </c>
      <c r="D46" s="32" t="s">
        <v>855</v>
      </c>
      <c r="AJ46" s="32">
        <v>6.5640000000000001</v>
      </c>
      <c r="AK46" s="32">
        <v>6.7</v>
      </c>
      <c r="AL46" s="32">
        <v>5.88</v>
      </c>
      <c r="AM46" s="32">
        <v>5.0739999999999998</v>
      </c>
      <c r="AN46" s="32">
        <v>4.0999999999999996</v>
      </c>
      <c r="AO46" s="32">
        <v>4.0190000000000001</v>
      </c>
      <c r="AP46" s="32">
        <v>3.92</v>
      </c>
      <c r="AQ46" s="32">
        <v>4.0999999999999996</v>
      </c>
      <c r="AR46" s="32">
        <v>4.4580000000000002</v>
      </c>
      <c r="AS46" s="32">
        <v>4.9480000000000004</v>
      </c>
      <c r="AT46" s="32">
        <v>5.3689999999999998</v>
      </c>
      <c r="AU46" s="32">
        <v>5.726</v>
      </c>
      <c r="AV46" s="32">
        <v>6.1189999999999998</v>
      </c>
      <c r="AW46" s="32">
        <v>6.1280000000000001</v>
      </c>
      <c r="AX46" s="32">
        <v>6.1929999999999996</v>
      </c>
      <c r="AY46" s="32">
        <v>6.1029999999999998</v>
      </c>
      <c r="AZ46" s="32">
        <v>6.3879999999999999</v>
      </c>
      <c r="BA46" s="32">
        <v>6.4349999999999996</v>
      </c>
      <c r="BB46" s="32">
        <v>6.601</v>
      </c>
      <c r="BC46" s="32">
        <v>6.5579999999999998</v>
      </c>
      <c r="BD46" s="32">
        <v>7.1989999999999998</v>
      </c>
      <c r="BE46" s="32">
        <v>7.22</v>
      </c>
      <c r="BF46" s="32">
        <v>4.25</v>
      </c>
      <c r="BG46" s="32">
        <v>3.206</v>
      </c>
      <c r="BH46" s="32">
        <v>2.5369999999999999</v>
      </c>
      <c r="BI46" s="32">
        <v>1.9</v>
      </c>
      <c r="BJ46" s="32">
        <v>3.27</v>
      </c>
      <c r="BK46" s="32">
        <v>2.831</v>
      </c>
      <c r="BL46" s="32">
        <v>2.4</v>
      </c>
      <c r="BM46" s="32">
        <v>2.6360000000000001</v>
      </c>
      <c r="BN46" s="32">
        <v>2.7130000000000001</v>
      </c>
      <c r="BO46" s="32">
        <v>2.4889999999999999</v>
      </c>
    </row>
    <row r="47" spans="1:67" x14ac:dyDescent="0.2">
      <c r="A47" s="32" t="s">
        <v>99</v>
      </c>
      <c r="B47" s="32" t="s">
        <v>98</v>
      </c>
      <c r="C47" s="32" t="s">
        <v>854</v>
      </c>
      <c r="D47" s="32" t="s">
        <v>855</v>
      </c>
      <c r="AJ47" s="32">
        <v>9.3480000000000008</v>
      </c>
      <c r="AK47" s="32">
        <v>9.452</v>
      </c>
      <c r="AL47" s="32">
        <v>9.5969999999999995</v>
      </c>
      <c r="AM47" s="32">
        <v>9.2029999999999994</v>
      </c>
      <c r="AN47" s="32">
        <v>8.8070000000000004</v>
      </c>
      <c r="AO47" s="32">
        <v>8.06</v>
      </c>
      <c r="AP47" s="32">
        <v>7.8289999999999997</v>
      </c>
      <c r="AQ47" s="32">
        <v>7.649</v>
      </c>
      <c r="AR47" s="32">
        <v>7.556</v>
      </c>
      <c r="AS47" s="32">
        <v>7.516</v>
      </c>
      <c r="AT47" s="32">
        <v>7.46</v>
      </c>
      <c r="AU47" s="32">
        <v>6.7149999999999999</v>
      </c>
      <c r="AV47" s="32">
        <v>5.8979999999999997</v>
      </c>
      <c r="AW47" s="32">
        <v>5.0579999999999998</v>
      </c>
      <c r="AX47" s="32">
        <v>4.4000000000000004</v>
      </c>
      <c r="AY47" s="32">
        <v>3.7269999999999999</v>
      </c>
      <c r="AZ47" s="32">
        <v>3.06</v>
      </c>
      <c r="BA47" s="32">
        <v>3.3730000000000002</v>
      </c>
      <c r="BB47" s="32">
        <v>3.7349999999999999</v>
      </c>
      <c r="BC47" s="32">
        <v>4.1100000000000003</v>
      </c>
      <c r="BD47" s="32">
        <v>3.996</v>
      </c>
      <c r="BE47" s="32">
        <v>3.84</v>
      </c>
      <c r="BF47" s="32">
        <v>3.6869999999999998</v>
      </c>
      <c r="BG47" s="32">
        <v>3.53</v>
      </c>
      <c r="BH47" s="32">
        <v>3.5070000000000001</v>
      </c>
      <c r="BI47" s="32">
        <v>3.5219999999999998</v>
      </c>
      <c r="BJ47" s="32">
        <v>3.5830000000000002</v>
      </c>
      <c r="BK47" s="32">
        <v>3.6320000000000001</v>
      </c>
      <c r="BL47" s="32">
        <v>3.665</v>
      </c>
      <c r="BM47" s="32">
        <v>3.9940000000000002</v>
      </c>
      <c r="BN47" s="32">
        <v>4.1449999999999996</v>
      </c>
      <c r="BO47" s="32">
        <v>3.7789999999999999</v>
      </c>
    </row>
    <row r="48" spans="1:67" x14ac:dyDescent="0.2">
      <c r="A48" s="32" t="s">
        <v>101</v>
      </c>
      <c r="B48" s="32" t="s">
        <v>100</v>
      </c>
      <c r="C48" s="32" t="s">
        <v>854</v>
      </c>
      <c r="D48" s="32" t="s">
        <v>855</v>
      </c>
      <c r="AJ48" s="32">
        <v>3.371</v>
      </c>
      <c r="AK48" s="32">
        <v>3.5129999999999999</v>
      </c>
      <c r="AL48" s="32">
        <v>3.6240000000000001</v>
      </c>
      <c r="AM48" s="32">
        <v>3.5550000000000002</v>
      </c>
      <c r="AN48" s="32">
        <v>3.3879999999999999</v>
      </c>
      <c r="AO48" s="32">
        <v>3.2160000000000002</v>
      </c>
      <c r="AP48" s="32">
        <v>3.246</v>
      </c>
      <c r="AQ48" s="32">
        <v>3.2829999999999999</v>
      </c>
      <c r="AR48" s="32">
        <v>3.3330000000000002</v>
      </c>
      <c r="AS48" s="32">
        <v>3.3559999999999999</v>
      </c>
      <c r="AT48" s="32">
        <v>3.3660000000000001</v>
      </c>
      <c r="AU48" s="32">
        <v>3.2650000000000001</v>
      </c>
      <c r="AV48" s="32">
        <v>3.0979999999999999</v>
      </c>
      <c r="AW48" s="32">
        <v>2.9870000000000001</v>
      </c>
      <c r="AX48" s="32">
        <v>2.95</v>
      </c>
      <c r="AY48" s="32">
        <v>3.1789999999999998</v>
      </c>
      <c r="AZ48" s="32">
        <v>3.4119999999999999</v>
      </c>
      <c r="BA48" s="32">
        <v>3.6379999999999999</v>
      </c>
      <c r="BB48" s="32">
        <v>3.9060000000000001</v>
      </c>
      <c r="BC48" s="32">
        <v>4.1219999999999999</v>
      </c>
      <c r="BD48" s="32">
        <v>4.34</v>
      </c>
      <c r="BE48" s="32">
        <v>4.49</v>
      </c>
      <c r="BF48" s="32">
        <v>4.4690000000000003</v>
      </c>
      <c r="BG48" s="32">
        <v>4.4269999999999996</v>
      </c>
      <c r="BH48" s="32">
        <v>4.4349999999999996</v>
      </c>
      <c r="BI48" s="32">
        <v>4.556</v>
      </c>
      <c r="BJ48" s="32">
        <v>4.6749999999999998</v>
      </c>
      <c r="BK48" s="32">
        <v>4.7030000000000003</v>
      </c>
      <c r="BL48" s="32">
        <v>4.67</v>
      </c>
      <c r="BM48" s="32">
        <v>5.4889999999999999</v>
      </c>
      <c r="BN48" s="32">
        <v>5.508</v>
      </c>
      <c r="BO48" s="32">
        <v>4.6849999999999996</v>
      </c>
    </row>
    <row r="49" spans="1:67" x14ac:dyDescent="0.2">
      <c r="A49" s="32" t="s">
        <v>103</v>
      </c>
      <c r="B49" s="32" t="s">
        <v>102</v>
      </c>
      <c r="C49" s="32" t="s">
        <v>854</v>
      </c>
      <c r="D49" s="32" t="s">
        <v>855</v>
      </c>
      <c r="AJ49" s="32">
        <v>19.98</v>
      </c>
      <c r="AK49" s="32">
        <v>19.984000000000002</v>
      </c>
      <c r="AL49" s="32">
        <v>20.07</v>
      </c>
      <c r="AM49" s="32">
        <v>20.402999999999999</v>
      </c>
      <c r="AN49" s="32">
        <v>20.350999999999999</v>
      </c>
      <c r="AO49" s="32">
        <v>20.135999999999999</v>
      </c>
      <c r="AP49" s="32">
        <v>19.943999999999999</v>
      </c>
      <c r="AQ49" s="32">
        <v>19.962</v>
      </c>
      <c r="AR49" s="32">
        <v>20.251999999999999</v>
      </c>
      <c r="AS49" s="32">
        <v>19.913</v>
      </c>
      <c r="AT49" s="32">
        <v>19.911999999999999</v>
      </c>
      <c r="AU49" s="32">
        <v>19.629000000000001</v>
      </c>
      <c r="AV49" s="32">
        <v>19.908000000000001</v>
      </c>
      <c r="AW49" s="32">
        <v>19.925000000000001</v>
      </c>
      <c r="AX49" s="32">
        <v>19.8</v>
      </c>
      <c r="AY49" s="32">
        <v>19.515999999999998</v>
      </c>
      <c r="AZ49" s="32">
        <v>19.928000000000001</v>
      </c>
      <c r="BA49" s="32">
        <v>19.995000000000001</v>
      </c>
      <c r="BB49" s="32">
        <v>19.850999999999999</v>
      </c>
      <c r="BC49" s="32">
        <v>19.199000000000002</v>
      </c>
      <c r="BD49" s="32">
        <v>19.367999999999999</v>
      </c>
      <c r="BE49" s="32">
        <v>19.443999999999999</v>
      </c>
      <c r="BF49" s="32">
        <v>19.882999999999999</v>
      </c>
      <c r="BG49" s="32">
        <v>19.709</v>
      </c>
      <c r="BH49" s="32">
        <v>20.274999999999999</v>
      </c>
      <c r="BI49" s="32">
        <v>20.715</v>
      </c>
      <c r="BJ49" s="32">
        <v>21.212</v>
      </c>
      <c r="BK49" s="32">
        <v>21.274999999999999</v>
      </c>
      <c r="BL49" s="32">
        <v>20.808</v>
      </c>
      <c r="BM49" s="32">
        <v>22.667000000000002</v>
      </c>
      <c r="BN49" s="32">
        <v>22.622</v>
      </c>
      <c r="BO49" s="32">
        <v>20.477</v>
      </c>
    </row>
    <row r="50" spans="1:67" x14ac:dyDescent="0.2">
      <c r="A50" s="32" t="s">
        <v>105</v>
      </c>
      <c r="B50" s="32" t="s">
        <v>104</v>
      </c>
      <c r="C50" s="32" t="s">
        <v>854</v>
      </c>
      <c r="D50" s="32" t="s">
        <v>855</v>
      </c>
      <c r="AJ50" s="32">
        <v>10.119999999999999</v>
      </c>
      <c r="AK50" s="32">
        <v>9.44</v>
      </c>
      <c r="AL50" s="32">
        <v>7.8</v>
      </c>
      <c r="AM50" s="32">
        <v>8.25</v>
      </c>
      <c r="AN50" s="32">
        <v>8.7200000000000006</v>
      </c>
      <c r="AO50" s="32">
        <v>11.81</v>
      </c>
      <c r="AP50" s="32">
        <v>12.14</v>
      </c>
      <c r="AQ50" s="32">
        <v>15</v>
      </c>
      <c r="AR50" s="32">
        <v>20.059999999999999</v>
      </c>
      <c r="AS50" s="32">
        <v>20.52</v>
      </c>
      <c r="AT50" s="32">
        <v>15.04</v>
      </c>
      <c r="AU50" s="32">
        <v>14.48</v>
      </c>
      <c r="AV50" s="32">
        <v>13.22</v>
      </c>
      <c r="AW50" s="32">
        <v>13.72</v>
      </c>
      <c r="AX50" s="32">
        <v>11.06</v>
      </c>
      <c r="AY50" s="32">
        <v>11.089</v>
      </c>
      <c r="AZ50" s="32">
        <v>11.2</v>
      </c>
      <c r="BA50" s="32">
        <v>11.27</v>
      </c>
      <c r="BB50" s="32">
        <v>12.07</v>
      </c>
      <c r="BC50" s="32">
        <v>11.15</v>
      </c>
      <c r="BD50" s="32">
        <v>10.29</v>
      </c>
      <c r="BE50" s="32">
        <v>9.9600000000000009</v>
      </c>
      <c r="BF50" s="32">
        <v>9.25</v>
      </c>
      <c r="BG50" s="32">
        <v>8.8000000000000007</v>
      </c>
      <c r="BH50" s="32">
        <v>8.57</v>
      </c>
      <c r="BI50" s="32">
        <v>8.92</v>
      </c>
      <c r="BJ50" s="32">
        <v>9.09</v>
      </c>
      <c r="BK50" s="32">
        <v>9.36</v>
      </c>
      <c r="BL50" s="32">
        <v>10.28</v>
      </c>
      <c r="BM50" s="32">
        <v>15.98</v>
      </c>
      <c r="BN50" s="32">
        <v>13.9</v>
      </c>
      <c r="BO50" s="32">
        <v>10.55</v>
      </c>
    </row>
    <row r="51" spans="1:67" x14ac:dyDescent="0.2">
      <c r="A51" s="32" t="s">
        <v>107</v>
      </c>
      <c r="B51" s="32" t="s">
        <v>106</v>
      </c>
      <c r="C51" s="32" t="s">
        <v>854</v>
      </c>
      <c r="D51" s="32" t="s">
        <v>855</v>
      </c>
      <c r="AJ51" s="32">
        <v>4.9429999999999996</v>
      </c>
      <c r="AK51" s="32">
        <v>4.5430000000000001</v>
      </c>
      <c r="AL51" s="32">
        <v>4.609</v>
      </c>
      <c r="AM51" s="32">
        <v>4.6020000000000003</v>
      </c>
      <c r="AN51" s="32">
        <v>4.7640000000000002</v>
      </c>
      <c r="AO51" s="32">
        <v>4.9119999999999999</v>
      </c>
      <c r="AP51" s="32">
        <v>4.5890000000000004</v>
      </c>
      <c r="AQ51" s="32">
        <v>4.6630000000000003</v>
      </c>
      <c r="AR51" s="32">
        <v>4.5540000000000003</v>
      </c>
      <c r="AS51" s="32">
        <v>4.34</v>
      </c>
      <c r="AT51" s="32">
        <v>4.3070000000000004</v>
      </c>
      <c r="AU51" s="32">
        <v>4.2939999999999996</v>
      </c>
      <c r="AV51" s="32">
        <v>4.5620000000000003</v>
      </c>
      <c r="AW51" s="32">
        <v>4.57</v>
      </c>
      <c r="AX51" s="32">
        <v>4.5830000000000002</v>
      </c>
      <c r="AY51" s="32">
        <v>4.5949999999999998</v>
      </c>
      <c r="AZ51" s="32">
        <v>4.6619999999999999</v>
      </c>
      <c r="BA51" s="32">
        <v>4.6550000000000002</v>
      </c>
      <c r="BB51" s="32">
        <v>4.6660000000000004</v>
      </c>
      <c r="BC51" s="32">
        <v>4.5990000000000002</v>
      </c>
      <c r="BD51" s="32">
        <v>4.6239999999999997</v>
      </c>
      <c r="BE51" s="32">
        <v>4.657</v>
      </c>
      <c r="BF51" s="32">
        <v>4.665</v>
      </c>
      <c r="BG51" s="32">
        <v>4.7640000000000002</v>
      </c>
      <c r="BH51" s="32">
        <v>4.8650000000000002</v>
      </c>
      <c r="BI51" s="32">
        <v>4.9370000000000003</v>
      </c>
      <c r="BJ51" s="32">
        <v>4.91</v>
      </c>
      <c r="BK51" s="32">
        <v>4.8570000000000002</v>
      </c>
      <c r="BL51" s="32">
        <v>4.944</v>
      </c>
      <c r="BM51" s="32">
        <v>5.7759999999999998</v>
      </c>
      <c r="BN51" s="32">
        <v>5.86</v>
      </c>
      <c r="BO51" s="32">
        <v>5.7450000000000001</v>
      </c>
    </row>
    <row r="52" spans="1:67" x14ac:dyDescent="0.2">
      <c r="A52" s="32" t="s">
        <v>109</v>
      </c>
      <c r="B52" s="32" t="s">
        <v>108</v>
      </c>
      <c r="C52" s="32" t="s">
        <v>854</v>
      </c>
      <c r="D52" s="32" t="s">
        <v>855</v>
      </c>
      <c r="AJ52" s="32">
        <v>13.749000000000001</v>
      </c>
      <c r="AK52" s="32">
        <v>13.61</v>
      </c>
      <c r="AL52" s="32">
        <v>13.393000000000001</v>
      </c>
      <c r="AM52" s="32">
        <v>12.914999999999999</v>
      </c>
      <c r="AN52" s="32">
        <v>12.837999999999999</v>
      </c>
      <c r="AO52" s="32">
        <v>12.776999999999999</v>
      </c>
      <c r="AP52" s="32">
        <v>13.000999999999999</v>
      </c>
      <c r="AQ52" s="32">
        <v>13.055999999999999</v>
      </c>
      <c r="AR52" s="32">
        <v>13.068</v>
      </c>
      <c r="AS52" s="32">
        <v>12.989000000000001</v>
      </c>
      <c r="AT52" s="32">
        <v>13.278</v>
      </c>
      <c r="AU52" s="32">
        <v>13.452</v>
      </c>
      <c r="AV52" s="32">
        <v>13.752000000000001</v>
      </c>
      <c r="AW52" s="32">
        <v>13.523999999999999</v>
      </c>
      <c r="AX52" s="32">
        <v>13.481</v>
      </c>
      <c r="AY52" s="32">
        <v>13.375999999999999</v>
      </c>
      <c r="AZ52" s="32">
        <v>13.24</v>
      </c>
      <c r="BA52" s="32">
        <v>13.252000000000001</v>
      </c>
      <c r="BB52" s="32">
        <v>13.52</v>
      </c>
      <c r="BC52" s="32">
        <v>10.67</v>
      </c>
      <c r="BD52" s="32">
        <v>10.967000000000001</v>
      </c>
      <c r="BE52" s="32">
        <v>11.145</v>
      </c>
      <c r="BF52" s="32">
        <v>11.395</v>
      </c>
      <c r="BG52" s="32">
        <v>11.715</v>
      </c>
      <c r="BH52" s="32">
        <v>11.954000000000001</v>
      </c>
      <c r="BI52" s="32">
        <v>12.087</v>
      </c>
      <c r="BJ52" s="32">
        <v>12.24</v>
      </c>
      <c r="BK52" s="32">
        <v>12.17</v>
      </c>
      <c r="BL52" s="32">
        <v>12.147</v>
      </c>
      <c r="BM52" s="32">
        <v>14.587999999999999</v>
      </c>
      <c r="BN52" s="32">
        <v>14.090999999999999</v>
      </c>
      <c r="BO52" s="32">
        <v>12.44</v>
      </c>
    </row>
    <row r="53" spans="1:67" x14ac:dyDescent="0.2">
      <c r="A53" s="32" t="s">
        <v>111</v>
      </c>
      <c r="B53" s="32" t="s">
        <v>110</v>
      </c>
      <c r="C53" s="32" t="s">
        <v>854</v>
      </c>
      <c r="D53" s="32" t="s">
        <v>855</v>
      </c>
      <c r="AJ53" s="32">
        <v>5.37</v>
      </c>
      <c r="AK53" s="32">
        <v>3.93</v>
      </c>
      <c r="AL53" s="32">
        <v>3.95</v>
      </c>
      <c r="AM53" s="32">
        <v>4.05</v>
      </c>
      <c r="AN53" s="32">
        <v>5.18</v>
      </c>
      <c r="AO53" s="32">
        <v>6.16</v>
      </c>
      <c r="AP53" s="32">
        <v>5.68</v>
      </c>
      <c r="AQ53" s="32">
        <v>5.33</v>
      </c>
      <c r="AR53" s="32">
        <v>5.9</v>
      </c>
      <c r="AS53" s="32">
        <v>5.08</v>
      </c>
      <c r="AT53" s="32">
        <v>6.05</v>
      </c>
      <c r="AU53" s="32">
        <v>6.4</v>
      </c>
      <c r="AV53" s="32">
        <v>6.65</v>
      </c>
      <c r="AW53" s="32">
        <v>6.44</v>
      </c>
      <c r="AX53" s="32">
        <v>6.75</v>
      </c>
      <c r="AY53" s="32">
        <v>5.93</v>
      </c>
      <c r="AZ53" s="32">
        <v>4.5599999999999996</v>
      </c>
      <c r="BA53" s="32">
        <v>4.93</v>
      </c>
      <c r="BB53" s="32">
        <v>7.82</v>
      </c>
      <c r="BC53" s="32">
        <v>7.17</v>
      </c>
      <c r="BD53" s="32">
        <v>9.52</v>
      </c>
      <c r="BE53" s="32">
        <v>9.11</v>
      </c>
      <c r="BF53" s="32">
        <v>8.2200000000000006</v>
      </c>
      <c r="BG53" s="32">
        <v>8.5</v>
      </c>
      <c r="BH53" s="32">
        <v>8.42</v>
      </c>
      <c r="BI53" s="32">
        <v>8.09</v>
      </c>
      <c r="BJ53" s="32">
        <v>7.73</v>
      </c>
      <c r="BK53" s="32">
        <v>9.01</v>
      </c>
      <c r="BL53" s="32">
        <v>10.81</v>
      </c>
      <c r="BM53" s="32">
        <v>16.43</v>
      </c>
      <c r="BN53" s="32">
        <v>15.14</v>
      </c>
      <c r="BO53" s="32">
        <v>11.32</v>
      </c>
    </row>
    <row r="54" spans="1:67" x14ac:dyDescent="0.2">
      <c r="A54" s="32" t="s">
        <v>113</v>
      </c>
      <c r="B54" s="32" t="s">
        <v>112</v>
      </c>
      <c r="C54" s="32" t="s">
        <v>854</v>
      </c>
      <c r="D54" s="32" t="s">
        <v>855</v>
      </c>
      <c r="AJ54" s="32">
        <v>11.804020119429003</v>
      </c>
      <c r="AK54" s="32">
        <v>12.285158645742031</v>
      </c>
      <c r="AL54" s="32">
        <v>12.129869298186138</v>
      </c>
      <c r="AM54" s="32">
        <v>11.804918989328737</v>
      </c>
      <c r="AN54" s="32">
        <v>11.012506729630948</v>
      </c>
      <c r="AO54" s="32">
        <v>10.905178645341874</v>
      </c>
      <c r="AP54" s="32">
        <v>10.639739681407438</v>
      </c>
      <c r="AQ54" s="32">
        <v>10.403272464922784</v>
      </c>
      <c r="AR54" s="32">
        <v>10.088679381146576</v>
      </c>
      <c r="AS54" s="32">
        <v>9.6504410006039194</v>
      </c>
      <c r="AT54" s="32">
        <v>9.2799982571697939</v>
      </c>
      <c r="AU54" s="32">
        <v>9.3477881910134055</v>
      </c>
      <c r="AV54" s="32">
        <v>9.4576070608695399</v>
      </c>
      <c r="AW54" s="32">
        <v>8.7454793994159736</v>
      </c>
      <c r="AX54" s="32">
        <v>8.563909275417398</v>
      </c>
      <c r="AY54" s="32">
        <v>7.8157055031731177</v>
      </c>
      <c r="AZ54" s="32">
        <v>7.5255406022855702</v>
      </c>
      <c r="BA54" s="32">
        <v>7.3511270838974605</v>
      </c>
      <c r="BB54" s="32">
        <v>8.3903236626210642</v>
      </c>
      <c r="BC54" s="32">
        <v>8.3067355945712666</v>
      </c>
      <c r="BD54" s="32">
        <v>8.481122022981717</v>
      </c>
      <c r="BE54" s="32">
        <v>8.8481558813719037</v>
      </c>
      <c r="BF54" s="32">
        <v>9.1959992155805015</v>
      </c>
      <c r="BG54" s="32">
        <v>8.761328685440132</v>
      </c>
      <c r="BH54" s="32">
        <v>8.4655548889721484</v>
      </c>
      <c r="BI54" s="32">
        <v>8.5526822440761485</v>
      </c>
      <c r="BJ54" s="32">
        <v>7.8680582943811945</v>
      </c>
      <c r="BK54" s="32">
        <v>7.1578202257376873</v>
      </c>
      <c r="BL54" s="32">
        <v>6.8008666012061765</v>
      </c>
      <c r="BM54" s="32">
        <v>8.350405431981045</v>
      </c>
      <c r="BN54" s="32">
        <v>8.0484179795529265</v>
      </c>
      <c r="BO54" s="32">
        <v>7.0671924759765075</v>
      </c>
    </row>
    <row r="55" spans="1:67" x14ac:dyDescent="0.2">
      <c r="A55" s="32" t="s">
        <v>115</v>
      </c>
      <c r="B55" s="32" t="s">
        <v>114</v>
      </c>
      <c r="C55" s="32" t="s">
        <v>854</v>
      </c>
      <c r="D55" s="32" t="s">
        <v>855</v>
      </c>
      <c r="AJ55" s="32">
        <v>8.3209999999999997</v>
      </c>
      <c r="AK55" s="32">
        <v>8.7929999999999993</v>
      </c>
      <c r="AL55" s="32">
        <v>9.2829999999999995</v>
      </c>
      <c r="AM55" s="32">
        <v>8.8119999999999994</v>
      </c>
      <c r="AN55" s="32">
        <v>8.27</v>
      </c>
      <c r="AO55" s="32">
        <v>7.61</v>
      </c>
      <c r="AP55" s="32">
        <v>7.1</v>
      </c>
      <c r="AQ55" s="32">
        <v>6.23</v>
      </c>
      <c r="AR55" s="32">
        <v>6.26</v>
      </c>
      <c r="AS55" s="32">
        <v>5.45</v>
      </c>
      <c r="AT55" s="32">
        <v>4.08</v>
      </c>
      <c r="AU55" s="32">
        <v>3.31</v>
      </c>
      <c r="AV55" s="32">
        <v>2.33</v>
      </c>
      <c r="AW55" s="32">
        <v>1.85</v>
      </c>
      <c r="AX55" s="32">
        <v>1.95</v>
      </c>
      <c r="AY55" s="32">
        <v>1.91</v>
      </c>
      <c r="AZ55" s="32">
        <v>1.79</v>
      </c>
      <c r="BA55" s="32">
        <v>1.58</v>
      </c>
      <c r="BB55" s="32">
        <v>1.67</v>
      </c>
      <c r="BC55" s="32">
        <v>2.5</v>
      </c>
      <c r="BD55" s="32">
        <v>3.18</v>
      </c>
      <c r="BE55" s="32">
        <v>3.46</v>
      </c>
      <c r="BF55" s="32">
        <v>3.29</v>
      </c>
      <c r="BG55" s="32">
        <v>2.7</v>
      </c>
      <c r="BH55" s="32">
        <v>2.4</v>
      </c>
      <c r="BI55" s="32">
        <v>2</v>
      </c>
      <c r="BJ55" s="32">
        <v>1.7</v>
      </c>
      <c r="BK55" s="32">
        <v>1.7</v>
      </c>
      <c r="BL55" s="32">
        <v>1.2</v>
      </c>
      <c r="BM55" s="32">
        <v>1.4</v>
      </c>
      <c r="BN55" s="32">
        <v>1.3879999999999999</v>
      </c>
      <c r="BO55" s="32">
        <v>1.254</v>
      </c>
    </row>
    <row r="56" spans="1:67" x14ac:dyDescent="0.2">
      <c r="A56" s="32" t="s">
        <v>606</v>
      </c>
      <c r="B56" s="32" t="s">
        <v>116</v>
      </c>
      <c r="C56" s="32" t="s">
        <v>854</v>
      </c>
      <c r="D56" s="32" t="s">
        <v>855</v>
      </c>
    </row>
    <row r="57" spans="1:67" x14ac:dyDescent="0.2">
      <c r="A57" s="32" t="s">
        <v>119</v>
      </c>
      <c r="B57" s="32" t="s">
        <v>118</v>
      </c>
      <c r="C57" s="32" t="s">
        <v>854</v>
      </c>
      <c r="D57" s="32" t="s">
        <v>855</v>
      </c>
    </row>
    <row r="58" spans="1:67" x14ac:dyDescent="0.2">
      <c r="A58" s="32" t="s">
        <v>121</v>
      </c>
      <c r="B58" s="32" t="s">
        <v>120</v>
      </c>
      <c r="C58" s="32" t="s">
        <v>854</v>
      </c>
      <c r="D58" s="32" t="s">
        <v>855</v>
      </c>
      <c r="AJ58" s="32">
        <v>3</v>
      </c>
      <c r="AK58" s="32">
        <v>2.09</v>
      </c>
      <c r="AL58" s="32">
        <v>2.7</v>
      </c>
      <c r="AM58" s="32">
        <v>2.7</v>
      </c>
      <c r="AN58" s="32">
        <v>2.6</v>
      </c>
      <c r="AO58" s="32">
        <v>3.1</v>
      </c>
      <c r="AP58" s="32">
        <v>3.4</v>
      </c>
      <c r="AQ58" s="32">
        <v>3.3</v>
      </c>
      <c r="AR58" s="32">
        <v>5.53</v>
      </c>
      <c r="AS58" s="32">
        <v>4.7699999999999996</v>
      </c>
      <c r="AT58" s="32">
        <v>4.04</v>
      </c>
      <c r="AU58" s="32">
        <v>3.34</v>
      </c>
      <c r="AV58" s="32">
        <v>4.1500000000000004</v>
      </c>
      <c r="AW58" s="32">
        <v>4.7699999999999996</v>
      </c>
      <c r="AX58" s="32">
        <v>5.48</v>
      </c>
      <c r="AY58" s="32">
        <v>4.59</v>
      </c>
      <c r="AZ58" s="32">
        <v>3.95</v>
      </c>
      <c r="BA58" s="32">
        <v>3.76</v>
      </c>
      <c r="BB58" s="32">
        <v>5.59</v>
      </c>
      <c r="BC58" s="32">
        <v>6.36</v>
      </c>
      <c r="BD58" s="32">
        <v>7.94</v>
      </c>
      <c r="BE58" s="32">
        <v>12.1</v>
      </c>
      <c r="BF58" s="32">
        <v>16.13</v>
      </c>
      <c r="BG58" s="32">
        <v>16.28</v>
      </c>
      <c r="BH58" s="32">
        <v>15.03</v>
      </c>
      <c r="BI58" s="32">
        <v>13.01</v>
      </c>
      <c r="BJ58" s="32">
        <v>11.16</v>
      </c>
      <c r="BK58" s="32">
        <v>8.5</v>
      </c>
      <c r="BL58" s="32">
        <v>7.15</v>
      </c>
      <c r="BM58" s="32">
        <v>7.76</v>
      </c>
      <c r="BN58" s="32">
        <v>7.51</v>
      </c>
      <c r="BO58" s="32">
        <v>6.78</v>
      </c>
    </row>
    <row r="59" spans="1:67" x14ac:dyDescent="0.2">
      <c r="A59" s="32" t="s">
        <v>123</v>
      </c>
      <c r="B59" s="32" t="s">
        <v>122</v>
      </c>
      <c r="C59" s="32" t="s">
        <v>854</v>
      </c>
      <c r="D59" s="32" t="s">
        <v>855</v>
      </c>
      <c r="AJ59" s="32">
        <v>2.27</v>
      </c>
      <c r="AK59" s="32">
        <v>2.6</v>
      </c>
      <c r="AL59" s="32">
        <v>4.32</v>
      </c>
      <c r="AM59" s="32">
        <v>4.3</v>
      </c>
      <c r="AN59" s="32">
        <v>4.0199999999999996</v>
      </c>
      <c r="AO59" s="32">
        <v>3.89</v>
      </c>
      <c r="AP59" s="32">
        <v>4.79</v>
      </c>
      <c r="AQ59" s="32">
        <v>6.45</v>
      </c>
      <c r="AR59" s="32">
        <v>8.6999999999999993</v>
      </c>
      <c r="AS59" s="32">
        <v>8.76</v>
      </c>
      <c r="AT59" s="32">
        <v>8.1300000000000008</v>
      </c>
      <c r="AU59" s="32">
        <v>7.28</v>
      </c>
      <c r="AV59" s="32">
        <v>7.78</v>
      </c>
      <c r="AW59" s="32">
        <v>8.3000000000000007</v>
      </c>
      <c r="AX59" s="32">
        <v>7.93</v>
      </c>
      <c r="AY59" s="32">
        <v>7.14</v>
      </c>
      <c r="AZ59" s="32">
        <v>5.32</v>
      </c>
      <c r="BA59" s="32">
        <v>4.3899999999999997</v>
      </c>
      <c r="BB59" s="32">
        <v>6.66</v>
      </c>
      <c r="BC59" s="32">
        <v>7.28</v>
      </c>
      <c r="BD59" s="32">
        <v>6.71</v>
      </c>
      <c r="BE59" s="32">
        <v>6.98</v>
      </c>
      <c r="BF59" s="32">
        <v>6.95</v>
      </c>
      <c r="BG59" s="32">
        <v>6.11</v>
      </c>
      <c r="BH59" s="32">
        <v>5.05</v>
      </c>
      <c r="BI59" s="32">
        <v>3.95</v>
      </c>
      <c r="BJ59" s="32">
        <v>2.89</v>
      </c>
      <c r="BK59" s="32">
        <v>2.25</v>
      </c>
      <c r="BL59" s="32">
        <v>2.02</v>
      </c>
      <c r="BM59" s="32">
        <v>2.5499999999999998</v>
      </c>
      <c r="BN59" s="32">
        <v>2.8</v>
      </c>
      <c r="BO59" s="32">
        <v>2.2200000000000002</v>
      </c>
    </row>
    <row r="60" spans="1:67" x14ac:dyDescent="0.2">
      <c r="A60" s="32" t="s">
        <v>125</v>
      </c>
      <c r="B60" s="32" t="s">
        <v>124</v>
      </c>
      <c r="C60" s="32" t="s">
        <v>854</v>
      </c>
      <c r="D60" s="32" t="s">
        <v>855</v>
      </c>
      <c r="AJ60" s="32">
        <v>5.32</v>
      </c>
      <c r="AK60" s="32">
        <v>6.32</v>
      </c>
      <c r="AL60" s="32">
        <v>7.68</v>
      </c>
      <c r="AM60" s="32">
        <v>8.73</v>
      </c>
      <c r="AN60" s="32">
        <v>8.16</v>
      </c>
      <c r="AO60" s="32">
        <v>8.82</v>
      </c>
      <c r="AP60" s="32">
        <v>9.86</v>
      </c>
      <c r="AQ60" s="32">
        <v>9.7899999999999991</v>
      </c>
      <c r="AR60" s="32">
        <v>8.85</v>
      </c>
      <c r="AS60" s="32">
        <v>7.92</v>
      </c>
      <c r="AT60" s="32">
        <v>7.77</v>
      </c>
      <c r="AU60" s="32">
        <v>8.48</v>
      </c>
      <c r="AV60" s="32">
        <v>9.7799999999999994</v>
      </c>
      <c r="AW60" s="32">
        <v>10.73</v>
      </c>
      <c r="AX60" s="32">
        <v>11.17</v>
      </c>
      <c r="AY60" s="32">
        <v>10.25</v>
      </c>
      <c r="AZ60" s="32">
        <v>8.66</v>
      </c>
      <c r="BA60" s="32">
        <v>7.52</v>
      </c>
      <c r="BB60" s="32">
        <v>7.74</v>
      </c>
      <c r="BC60" s="32">
        <v>6.97</v>
      </c>
      <c r="BD60" s="32">
        <v>5.82</v>
      </c>
      <c r="BE60" s="32">
        <v>5.38</v>
      </c>
      <c r="BF60" s="32">
        <v>5.23</v>
      </c>
      <c r="BG60" s="32">
        <v>4.9800000000000004</v>
      </c>
      <c r="BH60" s="32">
        <v>4.62</v>
      </c>
      <c r="BI60" s="32">
        <v>4.12</v>
      </c>
      <c r="BJ60" s="32">
        <v>3.75</v>
      </c>
      <c r="BK60" s="32">
        <v>3.38</v>
      </c>
      <c r="BL60" s="32">
        <v>3.14</v>
      </c>
      <c r="BM60" s="32">
        <v>3.86</v>
      </c>
      <c r="BN60" s="32">
        <v>3.64</v>
      </c>
      <c r="BO60" s="32">
        <v>3.14</v>
      </c>
    </row>
    <row r="61" spans="1:67" x14ac:dyDescent="0.2">
      <c r="A61" s="32" t="s">
        <v>127</v>
      </c>
      <c r="B61" s="32" t="s">
        <v>126</v>
      </c>
      <c r="C61" s="32" t="s">
        <v>854</v>
      </c>
      <c r="D61" s="32" t="s">
        <v>855</v>
      </c>
      <c r="AJ61" s="32">
        <v>27.481000000000002</v>
      </c>
      <c r="AK61" s="32">
        <v>27.274000000000001</v>
      </c>
      <c r="AL61" s="32">
        <v>28.08</v>
      </c>
      <c r="AM61" s="32">
        <v>27.957000000000001</v>
      </c>
      <c r="AN61" s="32">
        <v>28.216999999999999</v>
      </c>
      <c r="AO61" s="32">
        <v>28.010999999999999</v>
      </c>
      <c r="AP61" s="32">
        <v>27.99</v>
      </c>
      <c r="AQ61" s="32">
        <v>27.742999999999999</v>
      </c>
      <c r="AR61" s="32">
        <v>27.306999999999999</v>
      </c>
      <c r="AS61" s="32">
        <v>27.175999999999998</v>
      </c>
      <c r="AT61" s="32">
        <v>27.062999999999999</v>
      </c>
      <c r="AU61" s="32">
        <v>27.036000000000001</v>
      </c>
      <c r="AV61" s="32">
        <v>26.876000000000001</v>
      </c>
      <c r="AW61" s="32">
        <v>26.812000000000001</v>
      </c>
      <c r="AX61" s="32">
        <v>26.815000000000001</v>
      </c>
      <c r="AY61" s="32">
        <v>26.707000000000001</v>
      </c>
      <c r="AZ61" s="32">
        <v>26.562000000000001</v>
      </c>
      <c r="BA61" s="32">
        <v>26.390999999999998</v>
      </c>
      <c r="BB61" s="32">
        <v>26.577999999999999</v>
      </c>
      <c r="BC61" s="32">
        <v>26.623999999999999</v>
      </c>
      <c r="BD61" s="32">
        <v>26.526</v>
      </c>
      <c r="BE61" s="32">
        <v>26.324000000000002</v>
      </c>
      <c r="BF61" s="32">
        <v>26.265999999999998</v>
      </c>
      <c r="BG61" s="32">
        <v>26.273</v>
      </c>
      <c r="BH61" s="32">
        <v>26.105</v>
      </c>
      <c r="BI61" s="32">
        <v>25.972000000000001</v>
      </c>
      <c r="BJ61" s="32">
        <v>26.06</v>
      </c>
      <c r="BK61" s="32">
        <v>26.218</v>
      </c>
      <c r="BL61" s="32">
        <v>26.306999999999999</v>
      </c>
      <c r="BM61" s="32">
        <v>27.847999999999999</v>
      </c>
      <c r="BN61" s="32">
        <v>27.963000000000001</v>
      </c>
      <c r="BO61" s="32">
        <v>26.666</v>
      </c>
    </row>
    <row r="62" spans="1:67" x14ac:dyDescent="0.2">
      <c r="A62" s="32" t="s">
        <v>129</v>
      </c>
      <c r="B62" s="32" t="s">
        <v>128</v>
      </c>
      <c r="C62" s="32" t="s">
        <v>854</v>
      </c>
      <c r="D62" s="32" t="s">
        <v>855</v>
      </c>
    </row>
    <row r="63" spans="1:67" x14ac:dyDescent="0.2">
      <c r="A63" s="32" t="s">
        <v>131</v>
      </c>
      <c r="B63" s="32" t="s">
        <v>130</v>
      </c>
      <c r="C63" s="32" t="s">
        <v>854</v>
      </c>
      <c r="D63" s="32" t="s">
        <v>855</v>
      </c>
      <c r="AJ63" s="32">
        <v>9.1</v>
      </c>
      <c r="AK63" s="32">
        <v>9.0299999999999994</v>
      </c>
      <c r="AL63" s="32">
        <v>10.72</v>
      </c>
      <c r="AM63" s="32">
        <v>8.0399999999999991</v>
      </c>
      <c r="AN63" s="32">
        <v>6.99</v>
      </c>
      <c r="AO63" s="32">
        <v>6.84</v>
      </c>
      <c r="AP63" s="32">
        <v>5.4</v>
      </c>
      <c r="AQ63" s="32">
        <v>5.04</v>
      </c>
      <c r="AR63" s="32">
        <v>5.14</v>
      </c>
      <c r="AS63" s="32">
        <v>4.4800000000000004</v>
      </c>
      <c r="AT63" s="32">
        <v>4.16</v>
      </c>
      <c r="AU63" s="32">
        <v>4.2699999999999996</v>
      </c>
      <c r="AV63" s="32">
        <v>5.4</v>
      </c>
      <c r="AW63" s="32">
        <v>5.2</v>
      </c>
      <c r="AX63" s="32">
        <v>4.83</v>
      </c>
      <c r="AY63" s="32">
        <v>3.9</v>
      </c>
      <c r="AZ63" s="32">
        <v>3.8</v>
      </c>
      <c r="BA63" s="32">
        <v>3.68</v>
      </c>
      <c r="BB63" s="32">
        <v>6.41</v>
      </c>
      <c r="BC63" s="32">
        <v>7.75</v>
      </c>
      <c r="BD63" s="32">
        <v>7.77</v>
      </c>
      <c r="BE63" s="32">
        <v>7.8</v>
      </c>
      <c r="BF63" s="32">
        <v>7.38</v>
      </c>
      <c r="BG63" s="32">
        <v>6.93</v>
      </c>
      <c r="BH63" s="32">
        <v>6.28</v>
      </c>
      <c r="BI63" s="32">
        <v>5.99</v>
      </c>
      <c r="BJ63" s="32">
        <v>5.83</v>
      </c>
      <c r="BK63" s="32">
        <v>5.13</v>
      </c>
      <c r="BL63" s="32">
        <v>5.0199999999999996</v>
      </c>
      <c r="BM63" s="32">
        <v>5.64</v>
      </c>
      <c r="BN63" s="32">
        <v>5.04</v>
      </c>
      <c r="BO63" s="32">
        <v>4.43</v>
      </c>
    </row>
    <row r="64" spans="1:67" x14ac:dyDescent="0.2">
      <c r="A64" s="32" t="s">
        <v>133</v>
      </c>
      <c r="B64" s="32" t="s">
        <v>132</v>
      </c>
      <c r="C64" s="32" t="s">
        <v>854</v>
      </c>
      <c r="D64" s="32" t="s">
        <v>855</v>
      </c>
      <c r="AJ64" s="32">
        <v>6.9039999999999999</v>
      </c>
      <c r="AK64" s="32">
        <v>6.6929999999999996</v>
      </c>
      <c r="AL64" s="32">
        <v>6.3230000000000004</v>
      </c>
      <c r="AM64" s="32">
        <v>6.282</v>
      </c>
      <c r="AN64" s="32">
        <v>6.444</v>
      </c>
      <c r="AO64" s="32">
        <v>6.4909999999999997</v>
      </c>
      <c r="AP64" s="32">
        <v>6.32</v>
      </c>
      <c r="AQ64" s="32">
        <v>6.298</v>
      </c>
      <c r="AR64" s="32">
        <v>6.3049999999999997</v>
      </c>
      <c r="AS64" s="32">
        <v>6.43</v>
      </c>
      <c r="AT64" s="32">
        <v>7.26</v>
      </c>
      <c r="AU64" s="32">
        <v>6.78</v>
      </c>
      <c r="AV64" s="32">
        <v>6.94</v>
      </c>
      <c r="AW64" s="32">
        <v>6.3</v>
      </c>
      <c r="AX64" s="32">
        <v>6.59</v>
      </c>
      <c r="AY64" s="32">
        <v>5.65</v>
      </c>
      <c r="AZ64" s="32">
        <v>5.16</v>
      </c>
      <c r="BA64" s="32">
        <v>4.76</v>
      </c>
      <c r="BB64" s="32">
        <v>5.47</v>
      </c>
      <c r="BC64" s="32">
        <v>5.21</v>
      </c>
      <c r="BD64" s="32">
        <v>6.09</v>
      </c>
      <c r="BE64" s="32">
        <v>6.72</v>
      </c>
      <c r="BF64" s="32">
        <v>7.35</v>
      </c>
      <c r="BG64" s="32">
        <v>6.72</v>
      </c>
      <c r="BH64" s="32">
        <v>7.61</v>
      </c>
      <c r="BI64" s="32">
        <v>7.28</v>
      </c>
      <c r="BJ64" s="32">
        <v>5.83</v>
      </c>
      <c r="BK64" s="32">
        <v>5.86</v>
      </c>
      <c r="BL64" s="32">
        <v>6.18</v>
      </c>
      <c r="BM64" s="32">
        <v>6.13</v>
      </c>
      <c r="BN64" s="32">
        <v>7.7</v>
      </c>
      <c r="BO64" s="32">
        <v>5.5039999999999996</v>
      </c>
    </row>
    <row r="65" spans="1:67" x14ac:dyDescent="0.2">
      <c r="A65" s="32" t="s">
        <v>135</v>
      </c>
      <c r="B65" s="32" t="s">
        <v>134</v>
      </c>
      <c r="C65" s="32" t="s">
        <v>854</v>
      </c>
      <c r="D65" s="32" t="s">
        <v>855</v>
      </c>
      <c r="AJ65" s="32">
        <v>20.6</v>
      </c>
      <c r="AK65" s="32">
        <v>24.38</v>
      </c>
      <c r="AL65" s="32">
        <v>26.23</v>
      </c>
      <c r="AM65" s="32">
        <v>27.74</v>
      </c>
      <c r="AN65" s="32">
        <v>31.84</v>
      </c>
      <c r="AO65" s="32">
        <v>28.32</v>
      </c>
      <c r="AP65" s="32">
        <v>25.43</v>
      </c>
      <c r="AQ65" s="32">
        <v>26.856000000000002</v>
      </c>
      <c r="AR65" s="32">
        <v>28.542000000000002</v>
      </c>
      <c r="AS65" s="32">
        <v>29.77</v>
      </c>
      <c r="AT65" s="32">
        <v>27.3</v>
      </c>
      <c r="AU65" s="32">
        <v>25.9</v>
      </c>
      <c r="AV65" s="32">
        <v>23.72</v>
      </c>
      <c r="AW65" s="32">
        <v>17.649999999999999</v>
      </c>
      <c r="AX65" s="32">
        <v>15.27</v>
      </c>
      <c r="AY65" s="32">
        <v>12.27</v>
      </c>
      <c r="AZ65" s="32">
        <v>13.79</v>
      </c>
      <c r="BA65" s="32">
        <v>11.33</v>
      </c>
      <c r="BB65" s="32">
        <v>10.16</v>
      </c>
      <c r="BC65" s="32">
        <v>9.9600000000000009</v>
      </c>
      <c r="BD65" s="32">
        <v>9.9600000000000009</v>
      </c>
      <c r="BE65" s="32">
        <v>10.97</v>
      </c>
      <c r="BF65" s="32">
        <v>9.82</v>
      </c>
      <c r="BG65" s="32">
        <v>10.210000000000001</v>
      </c>
      <c r="BH65" s="32">
        <v>11.21</v>
      </c>
      <c r="BI65" s="32">
        <v>10.199999999999999</v>
      </c>
      <c r="BJ65" s="32">
        <v>12</v>
      </c>
      <c r="BK65" s="32">
        <v>12.145</v>
      </c>
      <c r="BL65" s="32">
        <v>12.275</v>
      </c>
      <c r="BM65" s="32">
        <v>14.036</v>
      </c>
      <c r="BN65" s="32">
        <v>13.728999999999999</v>
      </c>
      <c r="BO65" s="32">
        <v>12.491</v>
      </c>
    </row>
    <row r="66" spans="1:67" x14ac:dyDescent="0.2">
      <c r="A66" s="32" t="s">
        <v>137</v>
      </c>
      <c r="B66" s="32" t="s">
        <v>136</v>
      </c>
      <c r="C66" s="32" t="s">
        <v>854</v>
      </c>
      <c r="D66" s="32" t="s">
        <v>855</v>
      </c>
      <c r="AJ66" s="32">
        <v>2.4086868887377313</v>
      </c>
      <c r="AK66" s="32">
        <v>2.3762666497829446</v>
      </c>
      <c r="AL66" s="32">
        <v>2.6265117080527061</v>
      </c>
      <c r="AM66" s="32">
        <v>2.9228306388253293</v>
      </c>
      <c r="AN66" s="32">
        <v>3.0054320215003281</v>
      </c>
      <c r="AO66" s="32">
        <v>3.1099111105709003</v>
      </c>
      <c r="AP66" s="32">
        <v>3.2022541697942857</v>
      </c>
      <c r="AQ66" s="32">
        <v>3.3686990569085253</v>
      </c>
      <c r="AR66" s="32">
        <v>3.4605473313083523</v>
      </c>
      <c r="AS66" s="32">
        <v>3.4167263290406309</v>
      </c>
      <c r="AT66" s="32">
        <v>3.8422291633313956</v>
      </c>
      <c r="AU66" s="32">
        <v>4.1581836162495156</v>
      </c>
      <c r="AV66" s="32">
        <v>4.4083309371018018</v>
      </c>
      <c r="AW66" s="32">
        <v>4.4005533720231167</v>
      </c>
      <c r="AX66" s="32">
        <v>4.4774887803150873</v>
      </c>
      <c r="AY66" s="32">
        <v>4.3716724526505581</v>
      </c>
      <c r="AZ66" s="32">
        <v>4.3512773802058939</v>
      </c>
      <c r="BA66" s="32">
        <v>4.4349808076092003</v>
      </c>
      <c r="BB66" s="32">
        <v>4.4205417469832353</v>
      </c>
      <c r="BC66" s="32">
        <v>4.1584467692763454</v>
      </c>
      <c r="BD66" s="32">
        <v>4.1096986928227857</v>
      </c>
      <c r="BE66" s="32">
        <v>4.0494344187652986</v>
      </c>
      <c r="BF66" s="32">
        <v>4.0509050482512947</v>
      </c>
      <c r="BG66" s="32">
        <v>4.0470056987818701</v>
      </c>
      <c r="BH66" s="32">
        <v>4.1212177712943898</v>
      </c>
      <c r="BI66" s="32">
        <v>4.0391315569469919</v>
      </c>
      <c r="BJ66" s="32">
        <v>3.9171340817489173</v>
      </c>
      <c r="BK66" s="32">
        <v>3.8108074863960502</v>
      </c>
      <c r="BL66" s="32">
        <v>3.896864975674859</v>
      </c>
      <c r="BM66" s="32">
        <v>4.3737330727397534</v>
      </c>
      <c r="BN66" s="32">
        <v>4.1283669094773128</v>
      </c>
      <c r="BO66" s="32">
        <v>4.2374004929746238</v>
      </c>
    </row>
    <row r="67" spans="1:67" x14ac:dyDescent="0.2">
      <c r="A67" s="32" t="s">
        <v>139</v>
      </c>
      <c r="B67" s="32" t="s">
        <v>138</v>
      </c>
      <c r="C67" s="32" t="s">
        <v>854</v>
      </c>
      <c r="D67" s="32" t="s">
        <v>855</v>
      </c>
      <c r="AJ67" s="32">
        <v>5.8603166466268677</v>
      </c>
      <c r="AK67" s="32">
        <v>5.9259573324376946</v>
      </c>
      <c r="AL67" s="32">
        <v>6.0888735090339443</v>
      </c>
      <c r="AM67" s="32">
        <v>6.3678508597036814</v>
      </c>
      <c r="AN67" s="32">
        <v>6.7291853476167507</v>
      </c>
      <c r="AO67" s="32">
        <v>6.673819290210889</v>
      </c>
      <c r="AP67" s="32">
        <v>6.6095972859490653</v>
      </c>
      <c r="AQ67" s="32">
        <v>6.7872237082262403</v>
      </c>
      <c r="AR67" s="32">
        <v>7.0638605834250008</v>
      </c>
      <c r="AS67" s="32">
        <v>7.1437136121755289</v>
      </c>
      <c r="AT67" s="32">
        <v>7.2894633273358584</v>
      </c>
      <c r="AU67" s="32">
        <v>7.5681464453171268</v>
      </c>
      <c r="AV67" s="32">
        <v>7.5619278288009371</v>
      </c>
      <c r="AW67" s="32">
        <v>7.5310550092799637</v>
      </c>
      <c r="AX67" s="32">
        <v>7.5388289624095037</v>
      </c>
      <c r="AY67" s="32">
        <v>7.2447941487800076</v>
      </c>
      <c r="AZ67" s="32">
        <v>7.1536397841859047</v>
      </c>
      <c r="BA67" s="32">
        <v>7.0434223532143925</v>
      </c>
      <c r="BB67" s="32">
        <v>7.1249793798521441</v>
      </c>
      <c r="BC67" s="32">
        <v>6.9421703992140591</v>
      </c>
      <c r="BD67" s="32">
        <v>6.8054232141904203</v>
      </c>
      <c r="BE67" s="32">
        <v>6.8461667522802578</v>
      </c>
      <c r="BF67" s="32">
        <v>6.7814680550133106</v>
      </c>
      <c r="BG67" s="32">
        <v>6.7118322619004598</v>
      </c>
      <c r="BH67" s="32">
        <v>6.8590602412133466</v>
      </c>
      <c r="BI67" s="32">
        <v>6.7669005420283863</v>
      </c>
      <c r="BJ67" s="32">
        <v>6.689852513113375</v>
      </c>
      <c r="BK67" s="32">
        <v>6.7003493571425334</v>
      </c>
      <c r="BL67" s="32">
        <v>6.2272121059417209</v>
      </c>
      <c r="BM67" s="32">
        <v>7.2643584781503403</v>
      </c>
      <c r="BN67" s="32">
        <v>6.6479446186175979</v>
      </c>
      <c r="BO67" s="32">
        <v>5.5492450989176643</v>
      </c>
    </row>
    <row r="68" spans="1:67" x14ac:dyDescent="0.2">
      <c r="A68" s="32" t="s">
        <v>35</v>
      </c>
      <c r="B68" s="32" t="s">
        <v>140</v>
      </c>
      <c r="C68" s="32" t="s">
        <v>854</v>
      </c>
      <c r="D68" s="32" t="s">
        <v>855</v>
      </c>
      <c r="AJ68" s="32">
        <v>2.4636996919911569</v>
      </c>
      <c r="AK68" s="32">
        <v>2.4550391827978677</v>
      </c>
      <c r="AL68" s="32">
        <v>2.7118482859339683</v>
      </c>
      <c r="AM68" s="32">
        <v>2.9802362300958176</v>
      </c>
      <c r="AN68" s="32">
        <v>3.0533638645422525</v>
      </c>
      <c r="AO68" s="32">
        <v>3.1612520789727769</v>
      </c>
      <c r="AP68" s="32">
        <v>3.2505277885738599</v>
      </c>
      <c r="AQ68" s="32">
        <v>3.5396614454313742</v>
      </c>
      <c r="AR68" s="32">
        <v>3.646576799967066</v>
      </c>
      <c r="AS68" s="32">
        <v>3.5507793744213703</v>
      </c>
      <c r="AT68" s="32">
        <v>3.9458929951821937</v>
      </c>
      <c r="AU68" s="32">
        <v>4.2453904335814734</v>
      </c>
      <c r="AV68" s="32">
        <v>4.4659806620760847</v>
      </c>
      <c r="AW68" s="32">
        <v>4.4193767730449425</v>
      </c>
      <c r="AX68" s="32">
        <v>4.466448638456372</v>
      </c>
      <c r="AY68" s="32">
        <v>4.3440749080532362</v>
      </c>
      <c r="AZ68" s="32">
        <v>4.2958013820083654</v>
      </c>
      <c r="BA68" s="32">
        <v>4.3751429346268473</v>
      </c>
      <c r="BB68" s="32">
        <v>4.4569341660654951</v>
      </c>
      <c r="BC68" s="32">
        <v>4.2101464283501402</v>
      </c>
      <c r="BD68" s="32">
        <v>4.1235174449218572</v>
      </c>
      <c r="BE68" s="32">
        <v>4.0556043558911794</v>
      </c>
      <c r="BF68" s="32">
        <v>4.0410179250848843</v>
      </c>
      <c r="BG68" s="32">
        <v>4.0226708074217692</v>
      </c>
      <c r="BH68" s="32">
        <v>4.089824255477998</v>
      </c>
      <c r="BI68" s="32">
        <v>4.0006937557939661</v>
      </c>
      <c r="BJ68" s="32">
        <v>3.8709934845995773</v>
      </c>
      <c r="BK68" s="32">
        <v>3.7524883587606621</v>
      </c>
      <c r="BL68" s="32">
        <v>3.8181239720199005</v>
      </c>
      <c r="BM68" s="32">
        <v>4.3052468530161692</v>
      </c>
      <c r="BN68" s="32">
        <v>4.0616678868114668</v>
      </c>
      <c r="BO68" s="32">
        <v>4.1069461620027665</v>
      </c>
    </row>
    <row r="69" spans="1:67" x14ac:dyDescent="0.2">
      <c r="A69" s="32" t="s">
        <v>142</v>
      </c>
      <c r="B69" s="32" t="s">
        <v>141</v>
      </c>
      <c r="C69" s="32" t="s">
        <v>854</v>
      </c>
      <c r="D69" s="32" t="s">
        <v>855</v>
      </c>
      <c r="AJ69" s="32">
        <v>4.884390467999741</v>
      </c>
      <c r="AK69" s="32">
        <v>5.384320387529705</v>
      </c>
      <c r="AL69" s="32">
        <v>6.0747087530152619</v>
      </c>
      <c r="AM69" s="32">
        <v>7.6797274801408451</v>
      </c>
      <c r="AN69" s="32">
        <v>8.9927839957705586</v>
      </c>
      <c r="AO69" s="32">
        <v>9.9076259420446426</v>
      </c>
      <c r="AP69" s="32">
        <v>10.95365385820296</v>
      </c>
      <c r="AQ69" s="32">
        <v>12.06052170777229</v>
      </c>
      <c r="AR69" s="32">
        <v>12.239531817791894</v>
      </c>
      <c r="AS69" s="32">
        <v>10.857205692595194</v>
      </c>
      <c r="AT69" s="32">
        <v>10.196868082559917</v>
      </c>
      <c r="AU69" s="32">
        <v>9.6858897511847992</v>
      </c>
      <c r="AV69" s="32">
        <v>9.5198904499139729</v>
      </c>
      <c r="AW69" s="32">
        <v>9.1900455306166826</v>
      </c>
      <c r="AX69" s="32">
        <v>8.5808375512378507</v>
      </c>
      <c r="AY69" s="32">
        <v>8.0649212929762069</v>
      </c>
      <c r="AZ69" s="32">
        <v>7.2826585524225207</v>
      </c>
      <c r="BA69" s="32">
        <v>7.2732734076490981</v>
      </c>
      <c r="BB69" s="32">
        <v>9.0025285308567344</v>
      </c>
      <c r="BC69" s="32">
        <v>8.3587919257119339</v>
      </c>
      <c r="BD69" s="32">
        <v>7.7054070398585219</v>
      </c>
      <c r="BE69" s="32">
        <v>7.1090380147056136</v>
      </c>
      <c r="BF69" s="32">
        <v>7.1317109542064969</v>
      </c>
      <c r="BG69" s="32">
        <v>7.3585465964114443</v>
      </c>
      <c r="BH69" s="32">
        <v>7.485252822435319</v>
      </c>
      <c r="BI69" s="32">
        <v>7.5063510187421096</v>
      </c>
      <c r="BJ69" s="32">
        <v>7.293525728258655</v>
      </c>
      <c r="BK69" s="32">
        <v>6.9461383105983465</v>
      </c>
      <c r="BL69" s="32">
        <v>7.0871814099982844</v>
      </c>
      <c r="BM69" s="32">
        <v>7.6235132110209634</v>
      </c>
      <c r="BN69" s="32">
        <v>7.1348764037022026</v>
      </c>
      <c r="BO69" s="32">
        <v>5.8819316038352447</v>
      </c>
    </row>
    <row r="70" spans="1:67" x14ac:dyDescent="0.2">
      <c r="A70" s="32" t="s">
        <v>20</v>
      </c>
      <c r="B70" s="32" t="s">
        <v>143</v>
      </c>
      <c r="C70" s="32" t="s">
        <v>854</v>
      </c>
      <c r="D70" s="32" t="s">
        <v>855</v>
      </c>
      <c r="AJ70" s="32">
        <v>6.9105678750826867</v>
      </c>
      <c r="AK70" s="32">
        <v>7.4988626968303738</v>
      </c>
      <c r="AL70" s="32">
        <v>8.6277000631970111</v>
      </c>
      <c r="AM70" s="32">
        <v>9.6277286256067125</v>
      </c>
      <c r="AN70" s="32">
        <v>9.9068304214748455</v>
      </c>
      <c r="AO70" s="32">
        <v>10.250340057872524</v>
      </c>
      <c r="AP70" s="32">
        <v>10.503902063814381</v>
      </c>
      <c r="AQ70" s="32">
        <v>10.690073378531777</v>
      </c>
      <c r="AR70" s="32">
        <v>10.592492814792193</v>
      </c>
      <c r="AS70" s="32">
        <v>9.7694794184653464</v>
      </c>
      <c r="AT70" s="32">
        <v>9.0840848639473091</v>
      </c>
      <c r="AU70" s="32">
        <v>9.0948225156173503</v>
      </c>
      <c r="AV70" s="32">
        <v>9.1142436079918365</v>
      </c>
      <c r="AW70" s="32">
        <v>9.0877848670344843</v>
      </c>
      <c r="AX70" s="32">
        <v>8.7357056971067664</v>
      </c>
      <c r="AY70" s="32">
        <v>8.0863260754070136</v>
      </c>
      <c r="AZ70" s="32">
        <v>7.1704854683356354</v>
      </c>
      <c r="BA70" s="32">
        <v>7.0756273083152035</v>
      </c>
      <c r="BB70" s="32">
        <v>8.9064862728367231</v>
      </c>
      <c r="BC70" s="32">
        <v>8.98065787613222</v>
      </c>
      <c r="BD70" s="32">
        <v>8.7280958416839329</v>
      </c>
      <c r="BE70" s="32">
        <v>8.9439199277911623</v>
      </c>
      <c r="BF70" s="32">
        <v>9.1468272807846738</v>
      </c>
      <c r="BG70" s="32">
        <v>8.8932061137744274</v>
      </c>
      <c r="BH70" s="32">
        <v>8.5054233856684167</v>
      </c>
      <c r="BI70" s="32">
        <v>8.0374538221808134</v>
      </c>
      <c r="BJ70" s="32">
        <v>7.4314769575287656</v>
      </c>
      <c r="BK70" s="32">
        <v>6.8336888470129615</v>
      </c>
      <c r="BL70" s="32">
        <v>6.5889491078522289</v>
      </c>
      <c r="BM70" s="32">
        <v>7.0511256803052698</v>
      </c>
      <c r="BN70" s="32">
        <v>6.8719530649549814</v>
      </c>
      <c r="BO70" s="32">
        <v>5.8210943605252199</v>
      </c>
    </row>
    <row r="71" spans="1:67" x14ac:dyDescent="0.2">
      <c r="A71" s="32" t="s">
        <v>145</v>
      </c>
      <c r="B71" s="32" t="s">
        <v>144</v>
      </c>
      <c r="C71" s="32" t="s">
        <v>854</v>
      </c>
      <c r="D71" s="32" t="s">
        <v>855</v>
      </c>
      <c r="AJ71" s="32">
        <v>4.3540000000000001</v>
      </c>
      <c r="AK71" s="32">
        <v>4.3109999999999999</v>
      </c>
      <c r="AL71" s="32">
        <v>4.3840000000000003</v>
      </c>
      <c r="AM71" s="32">
        <v>4.3890000000000002</v>
      </c>
      <c r="AN71" s="32">
        <v>4.3860000000000001</v>
      </c>
      <c r="AO71" s="32">
        <v>4.399</v>
      </c>
      <c r="AP71" s="32">
        <v>4.3979999999999997</v>
      </c>
      <c r="AQ71" s="32">
        <v>4.3579999999999997</v>
      </c>
      <c r="AR71" s="32">
        <v>4.6449999999999996</v>
      </c>
      <c r="AS71" s="32">
        <v>4.8</v>
      </c>
      <c r="AT71" s="32">
        <v>4.25</v>
      </c>
      <c r="AU71" s="32">
        <v>4.8239999999999998</v>
      </c>
      <c r="AV71" s="32">
        <v>5.66</v>
      </c>
      <c r="AW71" s="32">
        <v>5</v>
      </c>
      <c r="AX71" s="32">
        <v>3.78</v>
      </c>
      <c r="AY71" s="32">
        <v>3.55</v>
      </c>
      <c r="AZ71" s="32">
        <v>3.14</v>
      </c>
      <c r="BA71" s="32">
        <v>3.92</v>
      </c>
      <c r="BB71" s="32">
        <v>4.6100000000000003</v>
      </c>
      <c r="BC71" s="32">
        <v>4.09</v>
      </c>
      <c r="BD71" s="32">
        <v>3.46</v>
      </c>
      <c r="BE71" s="32">
        <v>3.23</v>
      </c>
      <c r="BF71" s="32">
        <v>3.08</v>
      </c>
      <c r="BG71" s="32">
        <v>3.48</v>
      </c>
      <c r="BH71" s="32">
        <v>3.62</v>
      </c>
      <c r="BI71" s="32">
        <v>4.5999999999999996</v>
      </c>
      <c r="BJ71" s="32">
        <v>3.84</v>
      </c>
      <c r="BK71" s="32">
        <v>3.53</v>
      </c>
      <c r="BL71" s="32">
        <v>3.81</v>
      </c>
      <c r="BM71" s="32">
        <v>6.13</v>
      </c>
      <c r="BN71" s="32">
        <v>4.55</v>
      </c>
      <c r="BO71" s="32">
        <v>3.76</v>
      </c>
    </row>
    <row r="72" spans="1:67" x14ac:dyDescent="0.2">
      <c r="A72" s="32" t="s">
        <v>147</v>
      </c>
      <c r="B72" s="32" t="s">
        <v>146</v>
      </c>
      <c r="C72" s="32" t="s">
        <v>854</v>
      </c>
      <c r="D72" s="32" t="s">
        <v>855</v>
      </c>
      <c r="AJ72" s="32">
        <v>9.3800000000000008</v>
      </c>
      <c r="AK72" s="32">
        <v>8.92</v>
      </c>
      <c r="AL72" s="32">
        <v>10.92</v>
      </c>
      <c r="AM72" s="32">
        <v>10.93</v>
      </c>
      <c r="AN72" s="32">
        <v>11.04</v>
      </c>
      <c r="AO72" s="32">
        <v>9</v>
      </c>
      <c r="AP72" s="32">
        <v>8.3699999999999992</v>
      </c>
      <c r="AQ72" s="32">
        <v>8.0299999999999994</v>
      </c>
      <c r="AR72" s="32">
        <v>7.95</v>
      </c>
      <c r="AS72" s="32">
        <v>8.98</v>
      </c>
      <c r="AT72" s="32">
        <v>9.26</v>
      </c>
      <c r="AU72" s="32">
        <v>10.01</v>
      </c>
      <c r="AV72" s="32">
        <v>10.91</v>
      </c>
      <c r="AW72" s="32">
        <v>10.32</v>
      </c>
      <c r="AX72" s="32">
        <v>11.05</v>
      </c>
      <c r="AY72" s="32">
        <v>10.49</v>
      </c>
      <c r="AZ72" s="32">
        <v>8.8000000000000007</v>
      </c>
      <c r="BA72" s="32">
        <v>8.52</v>
      </c>
      <c r="BB72" s="32">
        <v>9.09</v>
      </c>
      <c r="BC72" s="32">
        <v>8.76</v>
      </c>
      <c r="BD72" s="32">
        <v>11.85</v>
      </c>
      <c r="BE72" s="32">
        <v>12.6</v>
      </c>
      <c r="BF72" s="32">
        <v>13.15</v>
      </c>
      <c r="BG72" s="32">
        <v>13.1</v>
      </c>
      <c r="BH72" s="32">
        <v>13.05</v>
      </c>
      <c r="BI72" s="32">
        <v>12.45</v>
      </c>
      <c r="BJ72" s="32">
        <v>11.77</v>
      </c>
      <c r="BK72" s="32">
        <v>9.86</v>
      </c>
      <c r="BL72" s="32">
        <v>7.85</v>
      </c>
      <c r="BM72" s="32">
        <v>7.97</v>
      </c>
      <c r="BN72" s="32">
        <v>7.44</v>
      </c>
      <c r="BO72" s="32">
        <v>6.3970000000000002</v>
      </c>
    </row>
    <row r="73" spans="1:67" x14ac:dyDescent="0.2">
      <c r="A73" s="32" t="s">
        <v>149</v>
      </c>
      <c r="B73" s="32" t="s">
        <v>148</v>
      </c>
      <c r="C73" s="32" t="s">
        <v>854</v>
      </c>
      <c r="D73" s="32" t="s">
        <v>855</v>
      </c>
      <c r="AJ73" s="32">
        <v>8.2823757844788268</v>
      </c>
      <c r="AK73" s="32">
        <v>8.9224586893905204</v>
      </c>
      <c r="AL73" s="32">
        <v>10.719893278705094</v>
      </c>
      <c r="AM73" s="32">
        <v>11.789279237542832</v>
      </c>
      <c r="AN73" s="32">
        <v>11.470294252010152</v>
      </c>
      <c r="AO73" s="32">
        <v>11.687464235334172</v>
      </c>
      <c r="AP73" s="32">
        <v>11.688514430662563</v>
      </c>
      <c r="AQ73" s="32">
        <v>11.241598556476385</v>
      </c>
      <c r="AR73" s="32">
        <v>10.448836598578481</v>
      </c>
      <c r="AS73" s="32">
        <v>9.4199288213423102</v>
      </c>
      <c r="AT73" s="32">
        <v>8.3557925988394199</v>
      </c>
      <c r="AU73" s="32">
        <v>8.6221862598406496</v>
      </c>
      <c r="AV73" s="32">
        <v>8.9732968249005243</v>
      </c>
      <c r="AW73" s="32">
        <v>9.2450932442873963</v>
      </c>
      <c r="AX73" s="32">
        <v>9.0943157455425645</v>
      </c>
      <c r="AY73" s="32">
        <v>8.3802694693114965</v>
      </c>
      <c r="AZ73" s="32">
        <v>7.4988194748491539</v>
      </c>
      <c r="BA73" s="32">
        <v>7.5402306216256347</v>
      </c>
      <c r="BB73" s="32">
        <v>9.6045476677239012</v>
      </c>
      <c r="BC73" s="32">
        <v>10.140241134055758</v>
      </c>
      <c r="BD73" s="32">
        <v>10.182560750770039</v>
      </c>
      <c r="BE73" s="32">
        <v>11.366318361479694</v>
      </c>
      <c r="BF73" s="32">
        <v>11.913952963849422</v>
      </c>
      <c r="BG73" s="32">
        <v>11.55982553274486</v>
      </c>
      <c r="BH73" s="32">
        <v>10.826992349569121</v>
      </c>
      <c r="BI73" s="32">
        <v>9.995018068170797</v>
      </c>
      <c r="BJ73" s="32">
        <v>9.0297256705679771</v>
      </c>
      <c r="BK73" s="32">
        <v>8.1534997622705596</v>
      </c>
      <c r="BL73" s="32">
        <v>7.5141703417953636</v>
      </c>
      <c r="BM73" s="32">
        <v>7.8264184620317989</v>
      </c>
      <c r="BN73" s="32">
        <v>7.7294515038032188</v>
      </c>
      <c r="BO73" s="32">
        <v>6.7455619157830942</v>
      </c>
    </row>
    <row r="74" spans="1:67" x14ac:dyDescent="0.2">
      <c r="A74" s="32" t="s">
        <v>151</v>
      </c>
      <c r="B74" s="32" t="s">
        <v>150</v>
      </c>
      <c r="C74" s="32" t="s">
        <v>854</v>
      </c>
      <c r="D74" s="32" t="s">
        <v>855</v>
      </c>
      <c r="AJ74" s="32">
        <v>5.5720000000000001</v>
      </c>
      <c r="AK74" s="32">
        <v>5.7489999999999997</v>
      </c>
      <c r="AL74" s="32">
        <v>5.8239999999999998</v>
      </c>
      <c r="AM74" s="32">
        <v>5.8739999999999997</v>
      </c>
      <c r="AN74" s="32">
        <v>5.702</v>
      </c>
      <c r="AO74" s="32">
        <v>5.6029999999999998</v>
      </c>
      <c r="AP74" s="32">
        <v>5.6849999999999996</v>
      </c>
      <c r="AQ74" s="32">
        <v>5.7939999999999996</v>
      </c>
      <c r="AR74" s="32">
        <v>5.9039999999999999</v>
      </c>
      <c r="AS74" s="32">
        <v>5.9539999999999997</v>
      </c>
      <c r="AT74" s="32">
        <v>6.0090000000000003</v>
      </c>
      <c r="AU74" s="32">
        <v>6.0339999999999998</v>
      </c>
      <c r="AV74" s="32">
        <v>6.0129999999999999</v>
      </c>
      <c r="AW74" s="32">
        <v>5.9059999999999997</v>
      </c>
      <c r="AX74" s="32">
        <v>5.9329999999999998</v>
      </c>
      <c r="AY74" s="32">
        <v>5.9409999999999998</v>
      </c>
      <c r="AZ74" s="32">
        <v>5.9580000000000002</v>
      </c>
      <c r="BA74" s="32">
        <v>5.9080000000000004</v>
      </c>
      <c r="BB74" s="32">
        <v>5.9969999999999999</v>
      </c>
      <c r="BC74" s="32">
        <v>6.1050000000000004</v>
      </c>
      <c r="BD74" s="32">
        <v>6.0229999999999997</v>
      </c>
      <c r="BE74" s="32">
        <v>5.8890000000000002</v>
      </c>
      <c r="BF74" s="32">
        <v>5.8390000000000004</v>
      </c>
      <c r="BG74" s="32">
        <v>5.8620000000000001</v>
      </c>
      <c r="BH74" s="32">
        <v>5.9909999999999997</v>
      </c>
      <c r="BI74" s="32">
        <v>6.0439999999999996</v>
      </c>
      <c r="BJ74" s="32">
        <v>6.0730000000000004</v>
      </c>
      <c r="BK74" s="32">
        <v>5.931</v>
      </c>
      <c r="BL74" s="32">
        <v>5.9340000000000002</v>
      </c>
      <c r="BM74" s="32">
        <v>6.4530000000000003</v>
      </c>
      <c r="BN74" s="32">
        <v>6.5110000000000001</v>
      </c>
      <c r="BO74" s="32">
        <v>5.9740000000000002</v>
      </c>
    </row>
    <row r="75" spans="1:67" x14ac:dyDescent="0.2">
      <c r="A75" s="32" t="s">
        <v>153</v>
      </c>
      <c r="B75" s="32" t="s">
        <v>152</v>
      </c>
      <c r="C75" s="32" t="s">
        <v>854</v>
      </c>
      <c r="D75" s="32" t="s">
        <v>855</v>
      </c>
      <c r="AJ75" s="32">
        <v>15.93</v>
      </c>
      <c r="AK75" s="32">
        <v>17.7</v>
      </c>
      <c r="AL75" s="32">
        <v>22.16</v>
      </c>
      <c r="AM75" s="32">
        <v>24.21</v>
      </c>
      <c r="AN75" s="32">
        <v>22.68</v>
      </c>
      <c r="AO75" s="32">
        <v>22.14</v>
      </c>
      <c r="AP75" s="32">
        <v>20.7</v>
      </c>
      <c r="AQ75" s="32">
        <v>18.670000000000002</v>
      </c>
      <c r="AR75" s="32">
        <v>15.48</v>
      </c>
      <c r="AS75" s="32">
        <v>13.79</v>
      </c>
      <c r="AT75" s="32">
        <v>10.35</v>
      </c>
      <c r="AU75" s="32">
        <v>11.15</v>
      </c>
      <c r="AV75" s="32">
        <v>11.28</v>
      </c>
      <c r="AW75" s="32">
        <v>11.09</v>
      </c>
      <c r="AX75" s="32">
        <v>9.15</v>
      </c>
      <c r="AY75" s="32">
        <v>8.4499999999999993</v>
      </c>
      <c r="AZ75" s="32">
        <v>8.23</v>
      </c>
      <c r="BA75" s="32">
        <v>11.25</v>
      </c>
      <c r="BB75" s="32">
        <v>17.86</v>
      </c>
      <c r="BC75" s="32">
        <v>19.86</v>
      </c>
      <c r="BD75" s="32">
        <v>21.39</v>
      </c>
      <c r="BE75" s="32">
        <v>24.79</v>
      </c>
      <c r="BF75" s="32">
        <v>26.09</v>
      </c>
      <c r="BG75" s="32">
        <v>24.44</v>
      </c>
      <c r="BH75" s="32">
        <v>22.06</v>
      </c>
      <c r="BI75" s="32">
        <v>19.64</v>
      </c>
      <c r="BJ75" s="32">
        <v>17.22</v>
      </c>
      <c r="BK75" s="32">
        <v>15.25</v>
      </c>
      <c r="BL75" s="32">
        <v>14.1</v>
      </c>
      <c r="BM75" s="32">
        <v>15.53</v>
      </c>
      <c r="BN75" s="32">
        <v>14.78</v>
      </c>
      <c r="BO75" s="32">
        <v>12.92</v>
      </c>
    </row>
    <row r="76" spans="1:67" x14ac:dyDescent="0.2">
      <c r="A76" s="32" t="s">
        <v>155</v>
      </c>
      <c r="B76" s="32" t="s">
        <v>154</v>
      </c>
      <c r="C76" s="32" t="s">
        <v>854</v>
      </c>
      <c r="D76" s="32" t="s">
        <v>855</v>
      </c>
      <c r="AJ76" s="32">
        <v>1.47</v>
      </c>
      <c r="AK76" s="32">
        <v>3.68</v>
      </c>
      <c r="AL76" s="32">
        <v>6.54</v>
      </c>
      <c r="AM76" s="32">
        <v>7.56</v>
      </c>
      <c r="AN76" s="32">
        <v>9.66</v>
      </c>
      <c r="AO76" s="32">
        <v>9.92</v>
      </c>
      <c r="AP76" s="32">
        <v>10.33</v>
      </c>
      <c r="AQ76" s="32">
        <v>9.52</v>
      </c>
      <c r="AR76" s="32">
        <v>11.58</v>
      </c>
      <c r="AS76" s="32">
        <v>13.36</v>
      </c>
      <c r="AT76" s="32">
        <v>13.13</v>
      </c>
      <c r="AU76" s="32">
        <v>10.029999999999999</v>
      </c>
      <c r="AV76" s="32">
        <v>11.29</v>
      </c>
      <c r="AW76" s="32">
        <v>10.25</v>
      </c>
      <c r="AX76" s="32">
        <v>8.0299999999999994</v>
      </c>
      <c r="AY76" s="32">
        <v>5.91</v>
      </c>
      <c r="AZ76" s="32">
        <v>4.59</v>
      </c>
      <c r="BA76" s="32">
        <v>5.45</v>
      </c>
      <c r="BB76" s="32">
        <v>13.55</v>
      </c>
      <c r="BC76" s="32">
        <v>16.71</v>
      </c>
      <c r="BD76" s="32">
        <v>12.33</v>
      </c>
      <c r="BE76" s="32">
        <v>10.02</v>
      </c>
      <c r="BF76" s="32">
        <v>8.6300000000000008</v>
      </c>
      <c r="BG76" s="32">
        <v>7.35</v>
      </c>
      <c r="BH76" s="32">
        <v>6.19</v>
      </c>
      <c r="BI76" s="32">
        <v>6.76</v>
      </c>
      <c r="BJ76" s="32">
        <v>5.76</v>
      </c>
      <c r="BK76" s="32">
        <v>5.37</v>
      </c>
      <c r="BL76" s="32">
        <v>4.45</v>
      </c>
      <c r="BM76" s="32">
        <v>6.8</v>
      </c>
      <c r="BN76" s="32">
        <v>6.18</v>
      </c>
      <c r="BO76" s="32">
        <v>5.57</v>
      </c>
    </row>
    <row r="77" spans="1:67" x14ac:dyDescent="0.2">
      <c r="A77" s="32" t="s">
        <v>157</v>
      </c>
      <c r="B77" s="32" t="s">
        <v>156</v>
      </c>
      <c r="C77" s="32" t="s">
        <v>854</v>
      </c>
      <c r="D77" s="32" t="s">
        <v>855</v>
      </c>
      <c r="AJ77" s="32">
        <v>3.3260000000000001</v>
      </c>
      <c r="AK77" s="32">
        <v>3.4950000000000001</v>
      </c>
      <c r="AL77" s="32">
        <v>3.2890000000000001</v>
      </c>
      <c r="AM77" s="32">
        <v>3.1</v>
      </c>
      <c r="AN77" s="32">
        <v>2.9529999999999998</v>
      </c>
      <c r="AO77" s="32">
        <v>3.0649999999999999</v>
      </c>
      <c r="AP77" s="32">
        <v>3.1680000000000001</v>
      </c>
      <c r="AQ77" s="32">
        <v>3.4510000000000001</v>
      </c>
      <c r="AR77" s="32">
        <v>3.71</v>
      </c>
      <c r="AS77" s="32">
        <v>3.4950000000000001</v>
      </c>
      <c r="AT77" s="32">
        <v>3.1259999999999999</v>
      </c>
      <c r="AU77" s="32">
        <v>3.0449999999999999</v>
      </c>
      <c r="AV77" s="32">
        <v>3.0379999999999998</v>
      </c>
      <c r="AW77" s="32">
        <v>2.7989999999999999</v>
      </c>
      <c r="AX77" s="32">
        <v>2.5</v>
      </c>
      <c r="AY77" s="32">
        <v>2.31</v>
      </c>
      <c r="AZ77" s="32">
        <v>2.3170000000000002</v>
      </c>
      <c r="BA77" s="32">
        <v>2.3109999999999999</v>
      </c>
      <c r="BB77" s="32">
        <v>2.3180000000000001</v>
      </c>
      <c r="BC77" s="32">
        <v>2.2850000000000001</v>
      </c>
      <c r="BD77" s="32">
        <v>2.262</v>
      </c>
      <c r="BE77" s="32">
        <v>2.2450000000000001</v>
      </c>
      <c r="BF77" s="32">
        <v>2.25</v>
      </c>
      <c r="BG77" s="32">
        <v>2.347</v>
      </c>
      <c r="BH77" s="32">
        <v>2.4089999999999998</v>
      </c>
      <c r="BI77" s="32">
        <v>2.5089999999999999</v>
      </c>
      <c r="BJ77" s="32">
        <v>2.605</v>
      </c>
      <c r="BK77" s="32">
        <v>2.7450000000000001</v>
      </c>
      <c r="BL77" s="32">
        <v>2.85</v>
      </c>
      <c r="BM77" s="32">
        <v>3.9060000000000001</v>
      </c>
      <c r="BN77" s="32">
        <v>3.93</v>
      </c>
      <c r="BO77" s="32">
        <v>3.415</v>
      </c>
    </row>
    <row r="78" spans="1:67" x14ac:dyDescent="0.2">
      <c r="A78" s="32" t="s">
        <v>159</v>
      </c>
      <c r="B78" s="32" t="s">
        <v>158</v>
      </c>
      <c r="C78" s="32" t="s">
        <v>854</v>
      </c>
      <c r="D78" s="32" t="s">
        <v>855</v>
      </c>
      <c r="AJ78" s="32">
        <v>8.5947129301403233</v>
      </c>
      <c r="AK78" s="32">
        <v>9.2470941628372625</v>
      </c>
      <c r="AL78" s="32">
        <v>10.807172718996767</v>
      </c>
      <c r="AM78" s="32">
        <v>11.484396670043354</v>
      </c>
      <c r="AN78" s="32">
        <v>11.050278527146704</v>
      </c>
      <c r="AO78" s="32">
        <v>11.0814033743107</v>
      </c>
      <c r="AP78" s="32">
        <v>10.904561827730356</v>
      </c>
      <c r="AQ78" s="32">
        <v>10.49333678663711</v>
      </c>
      <c r="AR78" s="32">
        <v>10.194029328894668</v>
      </c>
      <c r="AS78" s="32">
        <v>9.8248399441962029</v>
      </c>
      <c r="AT78" s="32">
        <v>9.2058454939038761</v>
      </c>
      <c r="AU78" s="32">
        <v>9.5534365551959084</v>
      </c>
      <c r="AV78" s="32">
        <v>9.6623384438646323</v>
      </c>
      <c r="AW78" s="32">
        <v>9.8834427392809339</v>
      </c>
      <c r="AX78" s="32">
        <v>9.6262364033002736</v>
      </c>
      <c r="AY78" s="32">
        <v>8.6754854447337646</v>
      </c>
      <c r="AZ78" s="32">
        <v>7.4964425817700207</v>
      </c>
      <c r="BA78" s="32">
        <v>7.2476228149646023</v>
      </c>
      <c r="BB78" s="32">
        <v>9.1753007006449998</v>
      </c>
      <c r="BC78" s="32">
        <v>9.8541416007138771</v>
      </c>
      <c r="BD78" s="32">
        <v>9.8945120108033642</v>
      </c>
      <c r="BE78" s="32">
        <v>10.867474694612207</v>
      </c>
      <c r="BF78" s="32">
        <v>11.320250742263145</v>
      </c>
      <c r="BG78" s="32">
        <v>10.817103777418808</v>
      </c>
      <c r="BH78" s="32">
        <v>10.018624675823228</v>
      </c>
      <c r="BI78" s="32">
        <v>9.1035961236372405</v>
      </c>
      <c r="BJ78" s="32">
        <v>8.1197724938951445</v>
      </c>
      <c r="BK78" s="32">
        <v>7.250927174573409</v>
      </c>
      <c r="BL78" s="32">
        <v>6.673522307754542</v>
      </c>
      <c r="BM78" s="32">
        <v>7.0417019336769844</v>
      </c>
      <c r="BN78" s="32">
        <v>7.0209155397016847</v>
      </c>
      <c r="BO78" s="32">
        <v>6.1485952217680033</v>
      </c>
    </row>
    <row r="79" spans="1:67" x14ac:dyDescent="0.2">
      <c r="A79" s="32" t="s">
        <v>161</v>
      </c>
      <c r="B79" s="32" t="s">
        <v>160</v>
      </c>
      <c r="C79" s="32" t="s">
        <v>854</v>
      </c>
      <c r="D79" s="32" t="s">
        <v>855</v>
      </c>
      <c r="AJ79" s="32">
        <v>4.4969520702707069</v>
      </c>
      <c r="AK79" s="32">
        <v>4.4654371400774906</v>
      </c>
      <c r="AL79" s="32">
        <v>4.4944287607268558</v>
      </c>
      <c r="AM79" s="32">
        <v>4.5981267733580369</v>
      </c>
      <c r="AN79" s="32">
        <v>5.1003680310702952</v>
      </c>
      <c r="AO79" s="32">
        <v>5.3706899851077523</v>
      </c>
      <c r="AP79" s="32">
        <v>5.4661240646467792</v>
      </c>
      <c r="AQ79" s="32">
        <v>5.7310763253753079</v>
      </c>
      <c r="AR79" s="32">
        <v>5.9991106311476088</v>
      </c>
      <c r="AS79" s="32">
        <v>5.9956010200625638</v>
      </c>
      <c r="AT79" s="32">
        <v>5.8988292359747332</v>
      </c>
      <c r="AU79" s="32">
        <v>5.869532185380729</v>
      </c>
      <c r="AV79" s="32">
        <v>5.7402450073423994</v>
      </c>
      <c r="AW79" s="32">
        <v>5.5718599180474051</v>
      </c>
      <c r="AX79" s="32">
        <v>5.2378077585940037</v>
      </c>
      <c r="AY79" s="32">
        <v>5.0880035561492667</v>
      </c>
      <c r="AZ79" s="32">
        <v>5.0133174773658418</v>
      </c>
      <c r="BA79" s="32">
        <v>5.054902828945445</v>
      </c>
      <c r="BB79" s="32">
        <v>5.1408530203390841</v>
      </c>
      <c r="BC79" s="32">
        <v>5.2169159742245856</v>
      </c>
      <c r="BD79" s="32">
        <v>5.2609035489257536</v>
      </c>
      <c r="BE79" s="32">
        <v>5.3711959243826009</v>
      </c>
      <c r="BF79" s="32">
        <v>5.3936370960204449</v>
      </c>
      <c r="BG79" s="32">
        <v>5.5475631762886817</v>
      </c>
      <c r="BH79" s="32">
        <v>5.635682728184161</v>
      </c>
      <c r="BI79" s="32">
        <v>5.801874019589131</v>
      </c>
      <c r="BJ79" s="32">
        <v>6.04337310933417</v>
      </c>
      <c r="BK79" s="32">
        <v>6.0488526397302582</v>
      </c>
      <c r="BL79" s="32">
        <v>6.0774492771149928</v>
      </c>
      <c r="BM79" s="32">
        <v>6.9300812329081154</v>
      </c>
      <c r="BN79" s="32">
        <v>7.1199946617157224</v>
      </c>
      <c r="BO79" s="32">
        <v>6.1388460473168864</v>
      </c>
    </row>
    <row r="80" spans="1:67" x14ac:dyDescent="0.2">
      <c r="A80" s="32" t="s">
        <v>163</v>
      </c>
      <c r="B80" s="32" t="s">
        <v>162</v>
      </c>
      <c r="C80" s="32" t="s">
        <v>854</v>
      </c>
      <c r="D80" s="32" t="s">
        <v>855</v>
      </c>
      <c r="AJ80" s="32">
        <v>6.5</v>
      </c>
      <c r="AK80" s="32">
        <v>11.6</v>
      </c>
      <c r="AL80" s="32">
        <v>16.2</v>
      </c>
      <c r="AM80" s="32">
        <v>16.43</v>
      </c>
      <c r="AN80" s="32">
        <v>17</v>
      </c>
      <c r="AO80" s="32">
        <v>15.57</v>
      </c>
      <c r="AP80" s="32">
        <v>14.97</v>
      </c>
      <c r="AQ80" s="32">
        <v>13.21</v>
      </c>
      <c r="AR80" s="32">
        <v>11.69</v>
      </c>
      <c r="AS80" s="32">
        <v>11.13</v>
      </c>
      <c r="AT80" s="32">
        <v>10.29</v>
      </c>
      <c r="AU80" s="32">
        <v>10.42</v>
      </c>
      <c r="AV80" s="32">
        <v>10.47</v>
      </c>
      <c r="AW80" s="32">
        <v>10.36</v>
      </c>
      <c r="AX80" s="32">
        <v>8.3800000000000008</v>
      </c>
      <c r="AY80" s="32">
        <v>7.72</v>
      </c>
      <c r="AZ80" s="32">
        <v>6.85</v>
      </c>
      <c r="BA80" s="32">
        <v>6.37</v>
      </c>
      <c r="BB80" s="32">
        <v>8.25</v>
      </c>
      <c r="BC80" s="32">
        <v>8.39</v>
      </c>
      <c r="BD80" s="32">
        <v>7.78</v>
      </c>
      <c r="BE80" s="32">
        <v>7.69</v>
      </c>
      <c r="BF80" s="32">
        <v>8.19</v>
      </c>
      <c r="BG80" s="32">
        <v>8.66</v>
      </c>
      <c r="BH80" s="32">
        <v>9.3800000000000008</v>
      </c>
      <c r="BI80" s="32">
        <v>8.82</v>
      </c>
      <c r="BJ80" s="32">
        <v>8.64</v>
      </c>
      <c r="BK80" s="32">
        <v>7.36</v>
      </c>
      <c r="BL80" s="32">
        <v>6.69</v>
      </c>
      <c r="BM80" s="32">
        <v>7.76</v>
      </c>
      <c r="BN80" s="32">
        <v>7.61</v>
      </c>
      <c r="BO80" s="32">
        <v>6.72</v>
      </c>
    </row>
    <row r="81" spans="1:67" x14ac:dyDescent="0.2">
      <c r="A81" s="32" t="s">
        <v>165</v>
      </c>
      <c r="B81" s="32" t="s">
        <v>164</v>
      </c>
      <c r="C81" s="32" t="s">
        <v>854</v>
      </c>
      <c r="D81" s="32" t="s">
        <v>855</v>
      </c>
      <c r="AJ81" s="32">
        <v>4.6589999999999998</v>
      </c>
      <c r="AK81" s="32">
        <v>4.681</v>
      </c>
      <c r="AL81" s="32">
        <v>4.7309999999999999</v>
      </c>
      <c r="AM81" s="32">
        <v>4.6429999999999998</v>
      </c>
      <c r="AN81" s="32">
        <v>4.6909999999999998</v>
      </c>
      <c r="AO81" s="32">
        <v>4.6639999999999997</v>
      </c>
      <c r="AP81" s="32">
        <v>4.7530000000000001</v>
      </c>
      <c r="AQ81" s="32">
        <v>4.7670000000000003</v>
      </c>
      <c r="AR81" s="32">
        <v>4.718</v>
      </c>
      <c r="AS81" s="32">
        <v>4.7119999999999997</v>
      </c>
      <c r="AT81" s="32">
        <v>4.7030000000000003</v>
      </c>
      <c r="AU81" s="32">
        <v>4.7729999999999997</v>
      </c>
      <c r="AV81" s="32">
        <v>4.74</v>
      </c>
      <c r="AW81" s="32">
        <v>4.7</v>
      </c>
      <c r="AX81" s="32">
        <v>3.89</v>
      </c>
      <c r="AY81" s="32">
        <v>3.9609999999999999</v>
      </c>
      <c r="AZ81" s="32">
        <v>4.1070000000000002</v>
      </c>
      <c r="BA81" s="32">
        <v>4.1859999999999999</v>
      </c>
      <c r="BB81" s="32">
        <v>4.306</v>
      </c>
      <c r="BC81" s="32">
        <v>4.3460000000000001</v>
      </c>
      <c r="BD81" s="32">
        <v>4.41</v>
      </c>
      <c r="BE81" s="32">
        <v>4.3780000000000001</v>
      </c>
      <c r="BF81" s="32">
        <v>4.359</v>
      </c>
      <c r="BG81" s="32">
        <v>4.327</v>
      </c>
      <c r="BH81" s="32">
        <v>4.2930000000000001</v>
      </c>
      <c r="BI81" s="32">
        <v>4.32</v>
      </c>
      <c r="BJ81" s="32">
        <v>4.3259999999999996</v>
      </c>
      <c r="BK81" s="32">
        <v>4.3360000000000003</v>
      </c>
      <c r="BL81" s="32">
        <v>4.3739999999999997</v>
      </c>
      <c r="BM81" s="32">
        <v>4.7329999999999997</v>
      </c>
      <c r="BN81" s="32">
        <v>4.7969999999999997</v>
      </c>
      <c r="BO81" s="32">
        <v>4.5620000000000003</v>
      </c>
    </row>
    <row r="82" spans="1:67" x14ac:dyDescent="0.2">
      <c r="A82" s="32" t="s">
        <v>167</v>
      </c>
      <c r="B82" s="32" t="s">
        <v>166</v>
      </c>
      <c r="C82" s="32" t="s">
        <v>854</v>
      </c>
      <c r="D82" s="32" t="s">
        <v>855</v>
      </c>
      <c r="AJ82" s="32">
        <v>9.1300000000000008</v>
      </c>
      <c r="AK82" s="32">
        <v>10.199999999999999</v>
      </c>
      <c r="AL82" s="32">
        <v>11.32</v>
      </c>
      <c r="AM82" s="32">
        <v>12.59</v>
      </c>
      <c r="AN82" s="32">
        <v>11.83</v>
      </c>
      <c r="AO82" s="32">
        <v>12.37</v>
      </c>
      <c r="AP82" s="32">
        <v>12.57</v>
      </c>
      <c r="AQ82" s="32">
        <v>12.07</v>
      </c>
      <c r="AR82" s="32">
        <v>11.98</v>
      </c>
      <c r="AS82" s="32">
        <v>10.220000000000001</v>
      </c>
      <c r="AT82" s="32">
        <v>8.61</v>
      </c>
      <c r="AU82" s="32">
        <v>8.6999999999999993</v>
      </c>
      <c r="AV82" s="32">
        <v>8.31</v>
      </c>
      <c r="AW82" s="32">
        <v>8.91</v>
      </c>
      <c r="AX82" s="32">
        <v>8.8800000000000008</v>
      </c>
      <c r="AY82" s="32">
        <v>8.83</v>
      </c>
      <c r="AZ82" s="32">
        <v>8.01</v>
      </c>
      <c r="BA82" s="32">
        <v>7.39</v>
      </c>
      <c r="BB82" s="32">
        <v>9.1199999999999992</v>
      </c>
      <c r="BC82" s="32">
        <v>9.2799999999999994</v>
      </c>
      <c r="BD82" s="32">
        <v>9.23</v>
      </c>
      <c r="BE82" s="32">
        <v>9.84</v>
      </c>
      <c r="BF82" s="32">
        <v>9.91</v>
      </c>
      <c r="BG82" s="32">
        <v>10.27</v>
      </c>
      <c r="BH82" s="32">
        <v>10.35</v>
      </c>
      <c r="BI82" s="32">
        <v>10.06</v>
      </c>
      <c r="BJ82" s="32">
        <v>9.41</v>
      </c>
      <c r="BK82" s="32">
        <v>9.02</v>
      </c>
      <c r="BL82" s="32">
        <v>8.41</v>
      </c>
      <c r="BM82" s="32">
        <v>8.01</v>
      </c>
      <c r="BN82" s="32">
        <v>7.86</v>
      </c>
      <c r="BO82" s="32">
        <v>7.31</v>
      </c>
    </row>
    <row r="83" spans="1:67" x14ac:dyDescent="0.2">
      <c r="A83" s="32" t="s">
        <v>169</v>
      </c>
      <c r="B83" s="32" t="s">
        <v>168</v>
      </c>
      <c r="C83" s="32" t="s">
        <v>854</v>
      </c>
      <c r="D83" s="32" t="s">
        <v>855</v>
      </c>
    </row>
    <row r="84" spans="1:67" x14ac:dyDescent="0.2">
      <c r="A84" s="32" t="s">
        <v>171</v>
      </c>
      <c r="B84" s="32" t="s">
        <v>170</v>
      </c>
      <c r="C84" s="32" t="s">
        <v>854</v>
      </c>
      <c r="D84" s="32" t="s">
        <v>855</v>
      </c>
    </row>
    <row r="85" spans="1:67" x14ac:dyDescent="0.2">
      <c r="A85" s="32" t="s">
        <v>173</v>
      </c>
      <c r="B85" s="32" t="s">
        <v>172</v>
      </c>
      <c r="C85" s="32" t="s">
        <v>854</v>
      </c>
      <c r="D85" s="32" t="s">
        <v>855</v>
      </c>
      <c r="AJ85" s="32">
        <v>17.065000000000001</v>
      </c>
      <c r="AK85" s="32">
        <v>17.690000000000001</v>
      </c>
      <c r="AL85" s="32">
        <v>17.78</v>
      </c>
      <c r="AM85" s="32">
        <v>17.835999999999999</v>
      </c>
      <c r="AN85" s="32">
        <v>17.335000000000001</v>
      </c>
      <c r="AO85" s="32">
        <v>17.277000000000001</v>
      </c>
      <c r="AP85" s="32">
        <v>17.097000000000001</v>
      </c>
      <c r="AQ85" s="32">
        <v>17.097999999999999</v>
      </c>
      <c r="AR85" s="32">
        <v>17.68</v>
      </c>
      <c r="AS85" s="32">
        <v>18.015999999999998</v>
      </c>
      <c r="AT85" s="32">
        <v>18.007999999999999</v>
      </c>
      <c r="AU85" s="32">
        <v>17.451000000000001</v>
      </c>
      <c r="AV85" s="32">
        <v>17.151</v>
      </c>
      <c r="AW85" s="32">
        <v>17.143999999999998</v>
      </c>
      <c r="AX85" s="32">
        <v>16.91</v>
      </c>
      <c r="AY85" s="32">
        <v>17.858000000000001</v>
      </c>
      <c r="AZ85" s="32">
        <v>18.244</v>
      </c>
      <c r="BA85" s="32">
        <v>19.266999999999999</v>
      </c>
      <c r="BB85" s="32">
        <v>19.776</v>
      </c>
      <c r="BC85" s="32">
        <v>20.39</v>
      </c>
      <c r="BD85" s="32">
        <v>19.763999999999999</v>
      </c>
      <c r="BE85" s="32">
        <v>19.47</v>
      </c>
      <c r="BF85" s="32">
        <v>19.562000000000001</v>
      </c>
      <c r="BG85" s="32">
        <v>19.731999999999999</v>
      </c>
      <c r="BH85" s="32">
        <v>19.82</v>
      </c>
      <c r="BI85" s="32">
        <v>20.041</v>
      </c>
      <c r="BJ85" s="32">
        <v>20.283000000000001</v>
      </c>
      <c r="BK85" s="32">
        <v>20.478999999999999</v>
      </c>
      <c r="BL85" s="32">
        <v>20.369</v>
      </c>
      <c r="BM85" s="32">
        <v>21.431999999999999</v>
      </c>
      <c r="BN85" s="32">
        <v>21.411000000000001</v>
      </c>
      <c r="BO85" s="32">
        <v>20.61</v>
      </c>
    </row>
    <row r="86" spans="1:67" x14ac:dyDescent="0.2">
      <c r="A86" s="32" t="s">
        <v>175</v>
      </c>
      <c r="B86" s="32" t="s">
        <v>174</v>
      </c>
      <c r="C86" s="32" t="s">
        <v>854</v>
      </c>
      <c r="D86" s="32" t="s">
        <v>855</v>
      </c>
      <c r="AJ86" s="32">
        <v>8.5500000000000007</v>
      </c>
      <c r="AK86" s="32">
        <v>9.77</v>
      </c>
      <c r="AL86" s="32">
        <v>10.35</v>
      </c>
      <c r="AM86" s="32">
        <v>9.65</v>
      </c>
      <c r="AN86" s="32">
        <v>8.69</v>
      </c>
      <c r="AO86" s="32">
        <v>8.19</v>
      </c>
      <c r="AP86" s="32">
        <v>7.07</v>
      </c>
      <c r="AQ86" s="32">
        <v>6.2</v>
      </c>
      <c r="AR86" s="32">
        <v>6.04</v>
      </c>
      <c r="AS86" s="32">
        <v>5.56</v>
      </c>
      <c r="AT86" s="32">
        <v>4.7</v>
      </c>
      <c r="AU86" s="32">
        <v>5.04</v>
      </c>
      <c r="AV86" s="32">
        <v>4.8099999999999996</v>
      </c>
      <c r="AW86" s="32">
        <v>4.59</v>
      </c>
      <c r="AX86" s="32">
        <v>4.75</v>
      </c>
      <c r="AY86" s="32">
        <v>5.35</v>
      </c>
      <c r="AZ86" s="32">
        <v>5.26</v>
      </c>
      <c r="BA86" s="32">
        <v>5.62</v>
      </c>
      <c r="BB86" s="32">
        <v>7.54</v>
      </c>
      <c r="BC86" s="32">
        <v>7.79</v>
      </c>
      <c r="BD86" s="32">
        <v>8.0399999999999991</v>
      </c>
      <c r="BE86" s="32">
        <v>7.88</v>
      </c>
      <c r="BF86" s="32">
        <v>7.52</v>
      </c>
      <c r="BG86" s="32">
        <v>6.11</v>
      </c>
      <c r="BH86" s="32">
        <v>5.3</v>
      </c>
      <c r="BI86" s="32">
        <v>4.8099999999999996</v>
      </c>
      <c r="BJ86" s="32">
        <v>4.33</v>
      </c>
      <c r="BK86" s="32">
        <v>4</v>
      </c>
      <c r="BL86" s="32">
        <v>3.74</v>
      </c>
      <c r="BM86" s="32">
        <v>4.4720000000000004</v>
      </c>
      <c r="BN86" s="32">
        <v>4.8259999999999996</v>
      </c>
      <c r="BO86" s="32">
        <v>3.73</v>
      </c>
    </row>
    <row r="87" spans="1:67" x14ac:dyDescent="0.2">
      <c r="A87" s="32" t="s">
        <v>177</v>
      </c>
      <c r="B87" s="32" t="s">
        <v>176</v>
      </c>
      <c r="C87" s="32" t="s">
        <v>854</v>
      </c>
      <c r="D87" s="32" t="s">
        <v>855</v>
      </c>
      <c r="AJ87" s="32">
        <v>2.7</v>
      </c>
      <c r="AK87" s="32">
        <v>5.4</v>
      </c>
      <c r="AL87" s="32">
        <v>5.4</v>
      </c>
      <c r="AM87" s="32">
        <v>8.4</v>
      </c>
      <c r="AN87" s="32">
        <v>7.6</v>
      </c>
      <c r="AO87" s="32">
        <v>11.5</v>
      </c>
      <c r="AP87" s="32">
        <v>11.5</v>
      </c>
      <c r="AQ87" s="32">
        <v>14.53</v>
      </c>
      <c r="AR87" s="32">
        <v>13.8</v>
      </c>
      <c r="AS87" s="32">
        <v>10.82</v>
      </c>
      <c r="AT87" s="32">
        <v>11.16</v>
      </c>
      <c r="AU87" s="32">
        <v>12.59</v>
      </c>
      <c r="AV87" s="32">
        <v>11.51</v>
      </c>
      <c r="AW87" s="32">
        <v>12.62</v>
      </c>
      <c r="AX87" s="32">
        <v>13.81</v>
      </c>
      <c r="AY87" s="32">
        <v>13.57</v>
      </c>
      <c r="AZ87" s="32">
        <v>13.28</v>
      </c>
      <c r="BA87" s="32">
        <v>17.87</v>
      </c>
      <c r="BB87" s="32">
        <v>20.71</v>
      </c>
      <c r="BC87" s="32">
        <v>20.2</v>
      </c>
      <c r="BD87" s="32">
        <v>19.63</v>
      </c>
      <c r="BE87" s="32">
        <v>19.649999999999999</v>
      </c>
      <c r="BF87" s="32">
        <v>19.420000000000002</v>
      </c>
      <c r="BG87" s="32">
        <v>17.440000000000001</v>
      </c>
      <c r="BH87" s="32">
        <v>16.510000000000002</v>
      </c>
      <c r="BI87" s="32">
        <v>16.600000000000001</v>
      </c>
      <c r="BJ87" s="32">
        <v>13.94</v>
      </c>
      <c r="BK87" s="32">
        <v>12.67</v>
      </c>
      <c r="BL87" s="32">
        <v>11.57</v>
      </c>
      <c r="BM87" s="32">
        <v>11.73</v>
      </c>
      <c r="BN87" s="32">
        <v>11.851000000000001</v>
      </c>
      <c r="BO87" s="32">
        <v>11.683</v>
      </c>
    </row>
    <row r="88" spans="1:67" x14ac:dyDescent="0.2">
      <c r="A88" s="32" t="s">
        <v>179</v>
      </c>
      <c r="B88" s="32" t="s">
        <v>178</v>
      </c>
      <c r="C88" s="32" t="s">
        <v>854</v>
      </c>
      <c r="D88" s="32" t="s">
        <v>855</v>
      </c>
      <c r="AJ88" s="32">
        <v>3.49</v>
      </c>
      <c r="AK88" s="32">
        <v>4.7</v>
      </c>
      <c r="AL88" s="32">
        <v>5.2240000000000002</v>
      </c>
      <c r="AM88" s="32">
        <v>5.9109999999999996</v>
      </c>
      <c r="AN88" s="32">
        <v>6.4950000000000001</v>
      </c>
      <c r="AO88" s="32">
        <v>7.1079999999999997</v>
      </c>
      <c r="AP88" s="32">
        <v>7.6470000000000002</v>
      </c>
      <c r="AQ88" s="32">
        <v>8.1999999999999993</v>
      </c>
      <c r="AR88" s="32">
        <v>10.1</v>
      </c>
      <c r="AS88" s="32">
        <v>10.46</v>
      </c>
      <c r="AT88" s="32">
        <v>9.6319999999999997</v>
      </c>
      <c r="AU88" s="32">
        <v>8.7319999999999993</v>
      </c>
      <c r="AV88" s="32">
        <v>7.7359999999999998</v>
      </c>
      <c r="AW88" s="32">
        <v>6.7569999999999997</v>
      </c>
      <c r="AX88" s="32">
        <v>5.8140000000000001</v>
      </c>
      <c r="AY88" s="32">
        <v>4.9000000000000004</v>
      </c>
      <c r="AZ88" s="32">
        <v>5.1210000000000004</v>
      </c>
      <c r="BA88" s="32">
        <v>5.1429999999999998</v>
      </c>
      <c r="BB88" s="32">
        <v>5.3789999999999996</v>
      </c>
      <c r="BC88" s="32">
        <v>5.38</v>
      </c>
      <c r="BD88" s="32">
        <v>4.1909999999999998</v>
      </c>
      <c r="BE88" s="32">
        <v>3.1019999999999999</v>
      </c>
      <c r="BF88" s="32">
        <v>2.17</v>
      </c>
      <c r="BG88" s="32">
        <v>4.3869999999999996</v>
      </c>
      <c r="BH88" s="32">
        <v>6.81</v>
      </c>
      <c r="BI88" s="32">
        <v>5.2949999999999999</v>
      </c>
      <c r="BJ88" s="32">
        <v>3.37</v>
      </c>
      <c r="BK88" s="32">
        <v>3.254</v>
      </c>
      <c r="BL88" s="32">
        <v>3.17</v>
      </c>
      <c r="BM88" s="32">
        <v>3.419</v>
      </c>
      <c r="BN88" s="32">
        <v>3.5569999999999999</v>
      </c>
      <c r="BO88" s="32">
        <v>3.5179999999999998</v>
      </c>
    </row>
    <row r="89" spans="1:67" x14ac:dyDescent="0.2">
      <c r="A89" s="32" t="s">
        <v>181</v>
      </c>
      <c r="B89" s="32" t="s">
        <v>180</v>
      </c>
      <c r="C89" s="32" t="s">
        <v>854</v>
      </c>
      <c r="D89" s="32" t="s">
        <v>855</v>
      </c>
    </row>
    <row r="90" spans="1:67" x14ac:dyDescent="0.2">
      <c r="A90" s="32" t="s">
        <v>183</v>
      </c>
      <c r="B90" s="32" t="s">
        <v>182</v>
      </c>
      <c r="C90" s="32" t="s">
        <v>854</v>
      </c>
      <c r="D90" s="32" t="s">
        <v>855</v>
      </c>
      <c r="AJ90" s="32">
        <v>4.5410000000000004</v>
      </c>
      <c r="AK90" s="32">
        <v>4.5789999999999997</v>
      </c>
      <c r="AL90" s="32">
        <v>4.5460000000000003</v>
      </c>
      <c r="AM90" s="32">
        <v>4.4820000000000002</v>
      </c>
      <c r="AN90" s="32">
        <v>4.42</v>
      </c>
      <c r="AO90" s="32">
        <v>4.45</v>
      </c>
      <c r="AP90" s="32">
        <v>4.3949999999999996</v>
      </c>
      <c r="AQ90" s="32">
        <v>4.444</v>
      </c>
      <c r="AR90" s="32">
        <v>4.4770000000000003</v>
      </c>
      <c r="AS90" s="32">
        <v>4.6120000000000001</v>
      </c>
      <c r="AT90" s="32">
        <v>4.6150000000000002</v>
      </c>
      <c r="AU90" s="32">
        <v>4.55</v>
      </c>
      <c r="AV90" s="32">
        <v>4.6779999999999999</v>
      </c>
      <c r="AW90" s="32">
        <v>4.8140000000000001</v>
      </c>
      <c r="AX90" s="32">
        <v>4.9989999999999997</v>
      </c>
      <c r="AY90" s="32">
        <v>5.0709999999999997</v>
      </c>
      <c r="AZ90" s="32">
        <v>4.891</v>
      </c>
      <c r="BA90" s="32">
        <v>4.8940000000000001</v>
      </c>
      <c r="BB90" s="32">
        <v>5.085</v>
      </c>
      <c r="BC90" s="32">
        <v>5.266</v>
      </c>
      <c r="BD90" s="32">
        <v>5.2460000000000004</v>
      </c>
      <c r="BE90" s="32">
        <v>4.9189999999999996</v>
      </c>
      <c r="BF90" s="32">
        <v>5.0259999999999998</v>
      </c>
      <c r="BG90" s="32">
        <v>5.1950000000000003</v>
      </c>
      <c r="BH90" s="32">
        <v>5.3789999999999996</v>
      </c>
      <c r="BI90" s="32">
        <v>5.0529999999999999</v>
      </c>
      <c r="BJ90" s="32">
        <v>4.7709999999999999</v>
      </c>
      <c r="BK90" s="32">
        <v>4.7050000000000001</v>
      </c>
      <c r="BL90" s="32">
        <v>5.0199999999999996</v>
      </c>
      <c r="BM90" s="32">
        <v>6.0640000000000001</v>
      </c>
      <c r="BN90" s="32">
        <v>5.97</v>
      </c>
      <c r="BO90" s="32">
        <v>5.5259999999999998</v>
      </c>
    </row>
    <row r="91" spans="1:67" x14ac:dyDescent="0.2">
      <c r="A91" s="32" t="s">
        <v>185</v>
      </c>
      <c r="B91" s="32" t="s">
        <v>184</v>
      </c>
      <c r="C91" s="32" t="s">
        <v>854</v>
      </c>
      <c r="D91" s="32" t="s">
        <v>855</v>
      </c>
      <c r="AJ91" s="32">
        <v>9.5229999999999997</v>
      </c>
      <c r="AK91" s="32">
        <v>9.6720000000000006</v>
      </c>
      <c r="AL91" s="32">
        <v>9.7200000000000006</v>
      </c>
      <c r="AM91" s="32">
        <v>9.8930000000000007</v>
      </c>
      <c r="AN91" s="32">
        <v>10.045999999999999</v>
      </c>
      <c r="AO91" s="32">
        <v>10.106</v>
      </c>
      <c r="AP91" s="32">
        <v>9.8620000000000001</v>
      </c>
      <c r="AQ91" s="32">
        <v>9.7379999999999995</v>
      </c>
      <c r="AR91" s="32">
        <v>9.5359999999999996</v>
      </c>
      <c r="AS91" s="32">
        <v>9.5190000000000001</v>
      </c>
      <c r="AT91" s="32">
        <v>9.4169999999999998</v>
      </c>
      <c r="AU91" s="32">
        <v>9.9359999999999999</v>
      </c>
      <c r="AV91" s="32">
        <v>9.8770000000000007</v>
      </c>
      <c r="AW91" s="32">
        <v>9.8209999999999997</v>
      </c>
      <c r="AX91" s="32">
        <v>9.7859999999999996</v>
      </c>
      <c r="AY91" s="32">
        <v>10.208</v>
      </c>
      <c r="AZ91" s="32">
        <v>10.454000000000001</v>
      </c>
      <c r="BA91" s="32">
        <v>9.9749999999999996</v>
      </c>
      <c r="BB91" s="32">
        <v>9.6</v>
      </c>
      <c r="BC91" s="32">
        <v>9.4640000000000004</v>
      </c>
      <c r="BD91" s="32">
        <v>10.255000000000001</v>
      </c>
      <c r="BE91" s="32">
        <v>10.35</v>
      </c>
      <c r="BF91" s="32">
        <v>9.5259999999999998</v>
      </c>
      <c r="BG91" s="32">
        <v>8.202</v>
      </c>
      <c r="BH91" s="32">
        <v>7.2779999999999996</v>
      </c>
      <c r="BI91" s="32">
        <v>6.3310000000000004</v>
      </c>
      <c r="BJ91" s="32">
        <v>5.16</v>
      </c>
      <c r="BK91" s="32">
        <v>4.13</v>
      </c>
      <c r="BL91" s="32">
        <v>4.0369999999999999</v>
      </c>
      <c r="BM91" s="32">
        <v>4.7629999999999999</v>
      </c>
      <c r="BN91" s="32">
        <v>4.7149999999999999</v>
      </c>
      <c r="BO91" s="32">
        <v>4.2649999999999997</v>
      </c>
    </row>
    <row r="92" spans="1:67" x14ac:dyDescent="0.2">
      <c r="A92" s="32" t="s">
        <v>187</v>
      </c>
      <c r="B92" s="32" t="s">
        <v>186</v>
      </c>
      <c r="C92" s="32" t="s">
        <v>854</v>
      </c>
      <c r="D92" s="32" t="s">
        <v>855</v>
      </c>
      <c r="AJ92" s="32">
        <v>3.097</v>
      </c>
      <c r="AK92" s="32">
        <v>3.1789999999999998</v>
      </c>
      <c r="AL92" s="32">
        <v>3.2429999999999999</v>
      </c>
      <c r="AM92" s="32">
        <v>3.2749999999999999</v>
      </c>
      <c r="AN92" s="32">
        <v>3.2229999999999999</v>
      </c>
      <c r="AO92" s="32">
        <v>3.0790000000000002</v>
      </c>
      <c r="AP92" s="32">
        <v>3.0310000000000001</v>
      </c>
      <c r="AQ92" s="32">
        <v>3.5619999999999998</v>
      </c>
      <c r="AR92" s="32">
        <v>3.7629999999999999</v>
      </c>
      <c r="AS92" s="32">
        <v>3.786</v>
      </c>
      <c r="AT92" s="32">
        <v>3.246</v>
      </c>
      <c r="AU92" s="32">
        <v>3.28</v>
      </c>
      <c r="AV92" s="32">
        <v>3.363</v>
      </c>
      <c r="AW92" s="32">
        <v>3.355</v>
      </c>
      <c r="AX92" s="32">
        <v>3.27</v>
      </c>
      <c r="AY92" s="32">
        <v>3.2440000000000002</v>
      </c>
      <c r="AZ92" s="32">
        <v>3.2389999999999999</v>
      </c>
      <c r="BA92" s="32">
        <v>3.258</v>
      </c>
      <c r="BB92" s="32">
        <v>3.2429999999999999</v>
      </c>
      <c r="BC92" s="32">
        <v>3.2229999999999999</v>
      </c>
      <c r="BD92" s="32">
        <v>3.1480000000000001</v>
      </c>
      <c r="BE92" s="32">
        <v>3.2309999999999999</v>
      </c>
      <c r="BF92" s="32">
        <v>3.2549999999999999</v>
      </c>
      <c r="BG92" s="32">
        <v>3.3759999999999999</v>
      </c>
      <c r="BH92" s="32">
        <v>3.246</v>
      </c>
      <c r="BI92" s="32">
        <v>3.1989999999999998</v>
      </c>
      <c r="BJ92" s="32">
        <v>3.1230000000000002</v>
      </c>
      <c r="BK92" s="32">
        <v>3.2</v>
      </c>
      <c r="BL92" s="32">
        <v>3.2290000000000001</v>
      </c>
      <c r="BM92" s="32">
        <v>3.72</v>
      </c>
      <c r="BN92" s="32">
        <v>3.8119999999999998</v>
      </c>
      <c r="BO92" s="32">
        <v>3.24</v>
      </c>
    </row>
    <row r="93" spans="1:67" x14ac:dyDescent="0.2">
      <c r="A93" s="32" t="s">
        <v>189</v>
      </c>
      <c r="B93" s="32" t="s">
        <v>188</v>
      </c>
      <c r="C93" s="32" t="s">
        <v>854</v>
      </c>
      <c r="D93" s="32" t="s">
        <v>855</v>
      </c>
      <c r="AJ93" s="32">
        <v>7.3929999999999998</v>
      </c>
      <c r="AK93" s="32">
        <v>7.6189999999999998</v>
      </c>
      <c r="AL93" s="32">
        <v>7.78</v>
      </c>
      <c r="AM93" s="32">
        <v>7.8940000000000001</v>
      </c>
      <c r="AN93" s="32">
        <v>7.907</v>
      </c>
      <c r="AO93" s="32">
        <v>7.9340000000000002</v>
      </c>
      <c r="AP93" s="32">
        <v>7.9409999999999998</v>
      </c>
      <c r="AQ93" s="32">
        <v>8.0009999999999994</v>
      </c>
      <c r="AR93" s="32">
        <v>8.0790000000000006</v>
      </c>
      <c r="AS93" s="32">
        <v>8.1150000000000002</v>
      </c>
      <c r="AT93" s="32">
        <v>8.2370000000000001</v>
      </c>
      <c r="AU93" s="32">
        <v>8.3160000000000007</v>
      </c>
      <c r="AV93" s="32">
        <v>8.3480000000000008</v>
      </c>
      <c r="AW93" s="32">
        <v>8.2530000000000001</v>
      </c>
      <c r="AX93" s="32">
        <v>8.2140000000000004</v>
      </c>
      <c r="AY93" s="32">
        <v>8.1240000000000006</v>
      </c>
      <c r="AZ93" s="32">
        <v>8.0709999999999997</v>
      </c>
      <c r="BA93" s="32">
        <v>8.0399999999999991</v>
      </c>
      <c r="BB93" s="32">
        <v>8.2110000000000003</v>
      </c>
      <c r="BC93" s="32">
        <v>8.3940000000000001</v>
      </c>
      <c r="BD93" s="32">
        <v>8.3390000000000004</v>
      </c>
      <c r="BE93" s="32">
        <v>8.1859999999999999</v>
      </c>
      <c r="BF93" s="32">
        <v>8.093</v>
      </c>
      <c r="BG93" s="32">
        <v>8.07</v>
      </c>
      <c r="BH93" s="32">
        <v>8.1850000000000005</v>
      </c>
      <c r="BI93" s="32">
        <v>8.2569999999999997</v>
      </c>
      <c r="BJ93" s="32">
        <v>8.3339999999999996</v>
      </c>
      <c r="BK93" s="32">
        <v>8.2439999999999998</v>
      </c>
      <c r="BL93" s="32">
        <v>8.327</v>
      </c>
      <c r="BM93" s="32">
        <v>9.0340000000000007</v>
      </c>
      <c r="BN93" s="32">
        <v>9.1869999999999994</v>
      </c>
      <c r="BO93" s="32">
        <v>8.5839999999999996</v>
      </c>
    </row>
    <row r="94" spans="1:67" x14ac:dyDescent="0.2">
      <c r="A94" s="32" t="s">
        <v>191</v>
      </c>
      <c r="B94" s="32" t="s">
        <v>190</v>
      </c>
      <c r="C94" s="32" t="s">
        <v>854</v>
      </c>
      <c r="D94" s="32" t="s">
        <v>855</v>
      </c>
      <c r="AJ94" s="32">
        <v>7.57</v>
      </c>
      <c r="AK94" s="32">
        <v>8.93</v>
      </c>
      <c r="AL94" s="32">
        <v>10.18</v>
      </c>
      <c r="AM94" s="32">
        <v>9.81</v>
      </c>
      <c r="AN94" s="32">
        <v>10.119999999999999</v>
      </c>
      <c r="AO94" s="32">
        <v>10.4</v>
      </c>
      <c r="AP94" s="32">
        <v>10.47</v>
      </c>
      <c r="AQ94" s="32">
        <v>12.23</v>
      </c>
      <c r="AR94" s="32">
        <v>12.14</v>
      </c>
      <c r="AS94" s="32">
        <v>11.34</v>
      </c>
      <c r="AT94" s="32">
        <v>10.76</v>
      </c>
      <c r="AU94" s="32">
        <v>10.35</v>
      </c>
      <c r="AV94" s="32">
        <v>9.84</v>
      </c>
      <c r="AW94" s="32">
        <v>10.63</v>
      </c>
      <c r="AX94" s="32">
        <v>10.07</v>
      </c>
      <c r="AY94" s="32">
        <v>8.91</v>
      </c>
      <c r="AZ94" s="32">
        <v>8.35</v>
      </c>
      <c r="BA94" s="32">
        <v>7.66</v>
      </c>
      <c r="BB94" s="32">
        <v>9.5500000000000007</v>
      </c>
      <c r="BC94" s="32">
        <v>12.72</v>
      </c>
      <c r="BD94" s="32">
        <v>17.97</v>
      </c>
      <c r="BE94" s="32">
        <v>24.73</v>
      </c>
      <c r="BF94" s="32">
        <v>27.69</v>
      </c>
      <c r="BG94" s="32">
        <v>26.71</v>
      </c>
      <c r="BH94" s="32">
        <v>24.98</v>
      </c>
      <c r="BI94" s="32">
        <v>23.51</v>
      </c>
      <c r="BJ94" s="32">
        <v>21.41</v>
      </c>
      <c r="BK94" s="32">
        <v>19.18</v>
      </c>
      <c r="BL94" s="32">
        <v>17.04</v>
      </c>
      <c r="BM94" s="32">
        <v>15.9</v>
      </c>
      <c r="BN94" s="32">
        <v>14.66</v>
      </c>
      <c r="BO94" s="32">
        <v>12.43</v>
      </c>
    </row>
    <row r="95" spans="1:67" x14ac:dyDescent="0.2">
      <c r="A95" s="32" t="s">
        <v>193</v>
      </c>
      <c r="B95" s="32" t="s">
        <v>192</v>
      </c>
      <c r="C95" s="32" t="s">
        <v>854</v>
      </c>
      <c r="D95" s="32" t="s">
        <v>855</v>
      </c>
    </row>
    <row r="96" spans="1:67" x14ac:dyDescent="0.2">
      <c r="A96" s="32" t="s">
        <v>195</v>
      </c>
      <c r="B96" s="32" t="s">
        <v>194</v>
      </c>
      <c r="C96" s="32" t="s">
        <v>854</v>
      </c>
      <c r="D96" s="32" t="s">
        <v>855</v>
      </c>
    </row>
    <row r="97" spans="1:67" x14ac:dyDescent="0.2">
      <c r="A97" s="32" t="s">
        <v>197</v>
      </c>
      <c r="B97" s="32" t="s">
        <v>196</v>
      </c>
      <c r="C97" s="32" t="s">
        <v>854</v>
      </c>
      <c r="D97" s="32" t="s">
        <v>855</v>
      </c>
      <c r="AJ97" s="32">
        <v>2.6960000000000002</v>
      </c>
      <c r="AK97" s="32">
        <v>2.6520000000000001</v>
      </c>
      <c r="AL97" s="32">
        <v>2.6120000000000001</v>
      </c>
      <c r="AM97" s="32">
        <v>2.5950000000000002</v>
      </c>
      <c r="AN97" s="32">
        <v>2.59</v>
      </c>
      <c r="AO97" s="32">
        <v>2.6379999999999999</v>
      </c>
      <c r="AP97" s="32">
        <v>2.6230000000000002</v>
      </c>
      <c r="AQ97" s="32">
        <v>2.621</v>
      </c>
      <c r="AR97" s="32">
        <v>2.5779999999999998</v>
      </c>
      <c r="AS97" s="32">
        <v>2.6150000000000002</v>
      </c>
      <c r="AT97" s="32">
        <v>2.7519999999999998</v>
      </c>
      <c r="AU97" s="32">
        <v>2.7530000000000001</v>
      </c>
      <c r="AV97" s="32">
        <v>2.81</v>
      </c>
      <c r="AW97" s="32">
        <v>2.97</v>
      </c>
      <c r="AX97" s="32">
        <v>3.06</v>
      </c>
      <c r="AY97" s="32">
        <v>2.9529999999999998</v>
      </c>
      <c r="AZ97" s="32">
        <v>2.8319999999999999</v>
      </c>
      <c r="BA97" s="32">
        <v>2.8820000000000001</v>
      </c>
      <c r="BB97" s="32">
        <v>3.214</v>
      </c>
      <c r="BC97" s="32">
        <v>3.5</v>
      </c>
      <c r="BD97" s="32">
        <v>3.169</v>
      </c>
      <c r="BE97" s="32">
        <v>2.76</v>
      </c>
      <c r="BF97" s="32">
        <v>3.02</v>
      </c>
      <c r="BG97" s="32">
        <v>2.72</v>
      </c>
      <c r="BH97" s="32">
        <v>2.5099999999999998</v>
      </c>
      <c r="BI97" s="32">
        <v>2.58</v>
      </c>
      <c r="BJ97" s="32">
        <v>2.46</v>
      </c>
      <c r="BK97" s="32">
        <v>2.2799999999999998</v>
      </c>
      <c r="BL97" s="32">
        <v>2.19</v>
      </c>
      <c r="BM97" s="32">
        <v>2.88</v>
      </c>
      <c r="BN97" s="32">
        <v>2.17</v>
      </c>
      <c r="BO97" s="32">
        <v>3.05</v>
      </c>
    </row>
    <row r="98" spans="1:67" x14ac:dyDescent="0.2">
      <c r="A98" s="32" t="s">
        <v>199</v>
      </c>
      <c r="B98" s="32" t="s">
        <v>198</v>
      </c>
      <c r="C98" s="32" t="s">
        <v>854</v>
      </c>
      <c r="D98" s="32" t="s">
        <v>855</v>
      </c>
      <c r="AJ98" s="32">
        <v>3.51</v>
      </c>
      <c r="AK98" s="32">
        <v>3.84</v>
      </c>
      <c r="AL98" s="32">
        <v>5.53</v>
      </c>
      <c r="AM98" s="32">
        <v>7.6</v>
      </c>
      <c r="AN98" s="32">
        <v>7.9</v>
      </c>
      <c r="AO98" s="32">
        <v>8.2799999999999994</v>
      </c>
      <c r="AP98" s="32">
        <v>9.67</v>
      </c>
      <c r="AQ98" s="32">
        <v>7.74</v>
      </c>
      <c r="AR98" s="32">
        <v>13.95</v>
      </c>
      <c r="AS98" s="32">
        <v>15.32</v>
      </c>
      <c r="AT98" s="32">
        <v>13.21</v>
      </c>
      <c r="AU98" s="32">
        <v>11.39</v>
      </c>
      <c r="AV98" s="32">
        <v>9.7029999999999994</v>
      </c>
      <c r="AW98" s="32">
        <v>7.7</v>
      </c>
      <c r="AX98" s="32">
        <v>7</v>
      </c>
      <c r="AY98" s="32">
        <v>7.4</v>
      </c>
      <c r="AZ98" s="32">
        <v>8.3000000000000007</v>
      </c>
      <c r="BA98" s="32">
        <v>8.8970000000000002</v>
      </c>
      <c r="BB98" s="32">
        <v>9.3000000000000007</v>
      </c>
      <c r="BC98" s="32">
        <v>8.1999999999999993</v>
      </c>
      <c r="BD98" s="32">
        <v>13.3</v>
      </c>
      <c r="BE98" s="32">
        <v>12.2</v>
      </c>
      <c r="BF98" s="32">
        <v>11.5</v>
      </c>
      <c r="BG98" s="32">
        <v>7.6</v>
      </c>
      <c r="BH98" s="32">
        <v>6.9</v>
      </c>
      <c r="BI98" s="32">
        <v>5.4</v>
      </c>
      <c r="BJ98" s="32">
        <v>5.4169999999999998</v>
      </c>
      <c r="BK98" s="32">
        <v>5.4489999999999998</v>
      </c>
      <c r="BL98" s="32">
        <v>5.399</v>
      </c>
      <c r="BM98" s="32">
        <v>6.2480000000000002</v>
      </c>
      <c r="BN98" s="32">
        <v>6.0019999999999998</v>
      </c>
      <c r="BO98" s="32">
        <v>5.569</v>
      </c>
    </row>
    <row r="99" spans="1:67" x14ac:dyDescent="0.2">
      <c r="A99" s="32" t="s">
        <v>201</v>
      </c>
      <c r="B99" s="32" t="s">
        <v>200</v>
      </c>
      <c r="C99" s="32" t="s">
        <v>854</v>
      </c>
      <c r="D99" s="32" t="s">
        <v>855</v>
      </c>
      <c r="AJ99" s="32">
        <v>12.170999999999999</v>
      </c>
      <c r="AK99" s="32">
        <v>11.9</v>
      </c>
      <c r="AL99" s="32">
        <v>11.645</v>
      </c>
      <c r="AM99" s="32">
        <v>11.57</v>
      </c>
      <c r="AN99" s="32">
        <v>11.597</v>
      </c>
      <c r="AO99" s="32">
        <v>11.574999999999999</v>
      </c>
      <c r="AP99" s="32">
        <v>11.596</v>
      </c>
      <c r="AQ99" s="32">
        <v>11.705</v>
      </c>
      <c r="AR99" s="32">
        <v>11.78</v>
      </c>
      <c r="AS99" s="32">
        <v>11.909000000000001</v>
      </c>
      <c r="AT99" s="32">
        <v>11.8</v>
      </c>
      <c r="AU99" s="32">
        <v>11.81</v>
      </c>
      <c r="AV99" s="32">
        <v>11.532</v>
      </c>
      <c r="AW99" s="32">
        <v>11.281000000000001</v>
      </c>
      <c r="AX99" s="32">
        <v>11.074999999999999</v>
      </c>
      <c r="AY99" s="32">
        <v>10.7</v>
      </c>
      <c r="AZ99" s="32">
        <v>10.882999999999999</v>
      </c>
      <c r="BA99" s="32">
        <v>11.098000000000001</v>
      </c>
      <c r="BB99" s="32">
        <v>11.412000000000001</v>
      </c>
      <c r="BC99" s="32">
        <v>11.757999999999999</v>
      </c>
      <c r="BD99" s="32">
        <v>11.971</v>
      </c>
      <c r="BE99" s="32">
        <v>12.224</v>
      </c>
      <c r="BF99" s="32">
        <v>12.522</v>
      </c>
      <c r="BG99" s="32">
        <v>12.888999999999999</v>
      </c>
      <c r="BH99" s="32">
        <v>13.286</v>
      </c>
      <c r="BI99" s="32">
        <v>13.577</v>
      </c>
      <c r="BJ99" s="32">
        <v>13.821999999999999</v>
      </c>
      <c r="BK99" s="32">
        <v>14.02</v>
      </c>
      <c r="BL99" s="32">
        <v>13.52</v>
      </c>
      <c r="BM99" s="32">
        <v>15.69</v>
      </c>
      <c r="BN99" s="32">
        <v>14.98</v>
      </c>
      <c r="BO99" s="32">
        <v>12.301</v>
      </c>
    </row>
    <row r="100" spans="1:67" x14ac:dyDescent="0.2">
      <c r="A100" s="32" t="s">
        <v>5</v>
      </c>
      <c r="B100" s="32" t="s">
        <v>202</v>
      </c>
      <c r="C100" s="32" t="s">
        <v>854</v>
      </c>
      <c r="D100" s="32" t="s">
        <v>855</v>
      </c>
      <c r="AJ100" s="32">
        <v>6.8917343259877137</v>
      </c>
      <c r="AK100" s="32">
        <v>7.4270081437986972</v>
      </c>
      <c r="AL100" s="32">
        <v>7.9681763146631619</v>
      </c>
      <c r="AM100" s="32">
        <v>7.9647835424069173</v>
      </c>
      <c r="AN100" s="32">
        <v>7.5556056858986516</v>
      </c>
      <c r="AO100" s="32">
        <v>7.5141093294959846</v>
      </c>
      <c r="AP100" s="32">
        <v>7.2324587855266147</v>
      </c>
      <c r="AQ100" s="32">
        <v>7.1520312926661074</v>
      </c>
      <c r="AR100" s="32">
        <v>7.0015409678904881</v>
      </c>
      <c r="AS100" s="32">
        <v>6.6033022097141796</v>
      </c>
      <c r="AT100" s="32">
        <v>6.5463984262332318</v>
      </c>
      <c r="AU100" s="32">
        <v>7.0660232730379118</v>
      </c>
      <c r="AV100" s="32">
        <v>7.1875518111784267</v>
      </c>
      <c r="AW100" s="32">
        <v>7.0351666320911868</v>
      </c>
      <c r="AX100" s="32">
        <v>6.7567111938121185</v>
      </c>
      <c r="AY100" s="32">
        <v>6.2227098901861506</v>
      </c>
      <c r="AZ100" s="32">
        <v>5.6763559282607865</v>
      </c>
      <c r="BA100" s="32">
        <v>5.9222566740900238</v>
      </c>
      <c r="BB100" s="32">
        <v>8.0117640727695516</v>
      </c>
      <c r="BC100" s="32">
        <v>8.2829539723524945</v>
      </c>
      <c r="BD100" s="32">
        <v>7.9687221865922826</v>
      </c>
      <c r="BE100" s="32">
        <v>8.0061256362574422</v>
      </c>
      <c r="BF100" s="32">
        <v>7.8926313560695638</v>
      </c>
      <c r="BG100" s="32">
        <v>7.2793740321442035</v>
      </c>
      <c r="BH100" s="32">
        <v>6.687665487031528</v>
      </c>
      <c r="BI100" s="32">
        <v>6.1969255411051902</v>
      </c>
      <c r="BJ100" s="32">
        <v>5.6302985636965746</v>
      </c>
      <c r="BK100" s="32">
        <v>5.107515245317626</v>
      </c>
      <c r="BL100" s="32">
        <v>4.7922991997154121</v>
      </c>
      <c r="BM100" s="32">
        <v>6.5631500639554732</v>
      </c>
      <c r="BN100" s="32">
        <v>5.6596141402794826</v>
      </c>
      <c r="BO100" s="32">
        <v>4.5701921989862369</v>
      </c>
    </row>
    <row r="101" spans="1:67" x14ac:dyDescent="0.2">
      <c r="A101" s="32" t="s">
        <v>204</v>
      </c>
      <c r="B101" s="32" t="s">
        <v>203</v>
      </c>
      <c r="C101" s="32" t="s">
        <v>854</v>
      </c>
      <c r="D101" s="32" t="s">
        <v>855</v>
      </c>
      <c r="AJ101" s="32">
        <v>1.8</v>
      </c>
      <c r="AK101" s="32">
        <v>1.96</v>
      </c>
      <c r="AL101" s="32">
        <v>1.96</v>
      </c>
      <c r="AM101" s="32">
        <v>1.9</v>
      </c>
      <c r="AN101" s="32">
        <v>3.22</v>
      </c>
      <c r="AO101" s="32">
        <v>2.83</v>
      </c>
      <c r="AP101" s="32">
        <v>2.2200000000000002</v>
      </c>
      <c r="AQ101" s="32">
        <v>4.58</v>
      </c>
      <c r="AR101" s="32">
        <v>6.25</v>
      </c>
      <c r="AS101" s="32">
        <v>4.92</v>
      </c>
      <c r="AT101" s="32">
        <v>5.09</v>
      </c>
      <c r="AU101" s="32">
        <v>7.28</v>
      </c>
      <c r="AV101" s="32">
        <v>7.86</v>
      </c>
      <c r="AW101" s="32">
        <v>6.74</v>
      </c>
      <c r="AX101" s="32">
        <v>5.58</v>
      </c>
      <c r="AY101" s="32">
        <v>4.7699999999999996</v>
      </c>
      <c r="AZ101" s="32">
        <v>4.01</v>
      </c>
      <c r="BA101" s="32">
        <v>3.56</v>
      </c>
      <c r="BB101" s="32">
        <v>5.26</v>
      </c>
      <c r="BC101" s="32">
        <v>4.33</v>
      </c>
      <c r="BD101" s="32">
        <v>3.42</v>
      </c>
      <c r="BE101" s="32">
        <v>3.29</v>
      </c>
      <c r="BF101" s="32">
        <v>3.4</v>
      </c>
      <c r="BG101" s="32">
        <v>3.3</v>
      </c>
      <c r="BH101" s="32">
        <v>3.31</v>
      </c>
      <c r="BI101" s="32">
        <v>3.39</v>
      </c>
      <c r="BJ101" s="32">
        <v>3.12</v>
      </c>
      <c r="BK101" s="32">
        <v>2.81</v>
      </c>
      <c r="BL101" s="32">
        <v>2.92</v>
      </c>
      <c r="BM101" s="32">
        <v>5.81</v>
      </c>
      <c r="BN101" s="32">
        <v>5.17</v>
      </c>
      <c r="BO101" s="32">
        <v>4.32</v>
      </c>
    </row>
    <row r="102" spans="1:67" x14ac:dyDescent="0.2">
      <c r="A102" s="32" t="s">
        <v>206</v>
      </c>
      <c r="B102" s="32" t="s">
        <v>205</v>
      </c>
      <c r="C102" s="32" t="s">
        <v>854</v>
      </c>
      <c r="D102" s="32" t="s">
        <v>855</v>
      </c>
      <c r="AJ102" s="32">
        <v>4.58</v>
      </c>
      <c r="AK102" s="32">
        <v>3.06</v>
      </c>
      <c r="AL102" s="32">
        <v>3.0979999999999999</v>
      </c>
      <c r="AM102" s="32">
        <v>3.137</v>
      </c>
      <c r="AN102" s="32">
        <v>3.24</v>
      </c>
      <c r="AO102" s="32">
        <v>4.37</v>
      </c>
      <c r="AP102" s="32">
        <v>3.32</v>
      </c>
      <c r="AQ102" s="32">
        <v>4.0199999999999996</v>
      </c>
      <c r="AR102" s="32">
        <v>3.85</v>
      </c>
      <c r="AS102" s="32">
        <v>3.8820000000000001</v>
      </c>
      <c r="AT102" s="32">
        <v>4</v>
      </c>
      <c r="AU102" s="32">
        <v>4.0199999999999996</v>
      </c>
      <c r="AV102" s="32">
        <v>5.3</v>
      </c>
      <c r="AW102" s="32">
        <v>5.99</v>
      </c>
      <c r="AX102" s="32">
        <v>4.91</v>
      </c>
      <c r="AY102" s="32">
        <v>3.57</v>
      </c>
      <c r="AZ102" s="32">
        <v>3.21</v>
      </c>
      <c r="BA102" s="32">
        <v>3.16</v>
      </c>
      <c r="BB102" s="32">
        <v>3.29</v>
      </c>
      <c r="BC102" s="32">
        <v>4.12</v>
      </c>
      <c r="BD102" s="32">
        <v>4.47</v>
      </c>
      <c r="BE102" s="32">
        <v>3.75</v>
      </c>
      <c r="BF102" s="32">
        <v>5.65</v>
      </c>
      <c r="BG102" s="32">
        <v>7.08</v>
      </c>
      <c r="BH102" s="32">
        <v>6.15</v>
      </c>
      <c r="BI102" s="32">
        <v>6.73</v>
      </c>
      <c r="BJ102" s="32">
        <v>5.53</v>
      </c>
      <c r="BK102" s="32">
        <v>5.62</v>
      </c>
      <c r="BL102" s="32">
        <v>5.55</v>
      </c>
      <c r="BM102" s="32">
        <v>10.68</v>
      </c>
      <c r="BN102" s="32">
        <v>8.23</v>
      </c>
      <c r="BO102" s="32">
        <v>6.9980000000000002</v>
      </c>
    </row>
    <row r="103" spans="1:67" x14ac:dyDescent="0.2">
      <c r="A103" s="32" t="s">
        <v>208</v>
      </c>
      <c r="B103" s="32" t="s">
        <v>207</v>
      </c>
      <c r="C103" s="32" t="s">
        <v>854</v>
      </c>
      <c r="D103" s="32" t="s">
        <v>855</v>
      </c>
      <c r="AJ103" s="32">
        <v>5.1701617832091999</v>
      </c>
      <c r="AK103" s="32">
        <v>5.315212386626504</v>
      </c>
      <c r="AL103" s="32">
        <v>5.3135222289199664</v>
      </c>
      <c r="AM103" s="32">
        <v>5.2589067854486693</v>
      </c>
      <c r="AN103" s="32">
        <v>5.0404901609410988</v>
      </c>
      <c r="AO103" s="32">
        <v>4.9856310545866895</v>
      </c>
      <c r="AP103" s="32">
        <v>4.8931370125004303</v>
      </c>
      <c r="AQ103" s="32">
        <v>4.969046027248635</v>
      </c>
      <c r="AR103" s="32">
        <v>5.131190953802899</v>
      </c>
      <c r="AS103" s="32">
        <v>5.1950035397655157</v>
      </c>
      <c r="AT103" s="32">
        <v>5.1180296906941578</v>
      </c>
      <c r="AU103" s="32">
        <v>5.0950898653292427</v>
      </c>
      <c r="AV103" s="32">
        <v>5.0585104989189658</v>
      </c>
      <c r="AW103" s="32">
        <v>4.9323832266894003</v>
      </c>
      <c r="AX103" s="32">
        <v>4.7780787438488161</v>
      </c>
      <c r="AY103" s="32">
        <v>4.6970037105002644</v>
      </c>
      <c r="AZ103" s="32">
        <v>4.6467471955647595</v>
      </c>
      <c r="BA103" s="32">
        <v>4.6217393166523157</v>
      </c>
      <c r="BB103" s="32">
        <v>4.6978027427297722</v>
      </c>
      <c r="BC103" s="32">
        <v>4.9063725671938982</v>
      </c>
      <c r="BD103" s="32">
        <v>4.8731326060023736</v>
      </c>
      <c r="BE103" s="32">
        <v>4.6959943285131533</v>
      </c>
      <c r="BF103" s="32">
        <v>4.472601561384276</v>
      </c>
      <c r="BG103" s="32">
        <v>4.4772796275550997</v>
      </c>
      <c r="BH103" s="32">
        <v>4.6286067599732865</v>
      </c>
      <c r="BI103" s="32">
        <v>4.6140704562686157</v>
      </c>
      <c r="BJ103" s="32">
        <v>4.6592827211616532</v>
      </c>
      <c r="BK103" s="32">
        <v>4.5819518736081513</v>
      </c>
      <c r="BL103" s="32">
        <v>4.5962247009774799</v>
      </c>
      <c r="BM103" s="32">
        <v>5.4083338793163893</v>
      </c>
      <c r="BN103" s="32">
        <v>5.3739942670744165</v>
      </c>
      <c r="BO103" s="32">
        <v>4.8804885917470449</v>
      </c>
    </row>
    <row r="104" spans="1:67" x14ac:dyDescent="0.2">
      <c r="A104" s="32" t="s">
        <v>210</v>
      </c>
      <c r="B104" s="32" t="s">
        <v>209</v>
      </c>
      <c r="C104" s="32" t="s">
        <v>854</v>
      </c>
      <c r="D104" s="32" t="s">
        <v>855</v>
      </c>
      <c r="AJ104" s="32">
        <v>11.14</v>
      </c>
      <c r="AK104" s="32">
        <v>10.936999999999999</v>
      </c>
      <c r="AL104" s="32">
        <v>10.712</v>
      </c>
      <c r="AM104" s="32">
        <v>10.333</v>
      </c>
      <c r="AN104" s="32">
        <v>9.9960000000000004</v>
      </c>
      <c r="AO104" s="32">
        <v>9.68</v>
      </c>
      <c r="AP104" s="32">
        <v>9.7100000000000009</v>
      </c>
      <c r="AQ104" s="32">
        <v>11.39</v>
      </c>
      <c r="AR104" s="32">
        <v>13.56</v>
      </c>
      <c r="AS104" s="32">
        <v>16.059999999999999</v>
      </c>
      <c r="AT104" s="32">
        <v>15.82</v>
      </c>
      <c r="AU104" s="32">
        <v>15.05</v>
      </c>
      <c r="AV104" s="32">
        <v>13.92</v>
      </c>
      <c r="AW104" s="32">
        <v>13.66</v>
      </c>
      <c r="AX104" s="32">
        <v>12.6</v>
      </c>
      <c r="AY104" s="32">
        <v>11.13</v>
      </c>
      <c r="AZ104" s="32">
        <v>9.91</v>
      </c>
      <c r="BA104" s="32">
        <v>8.5299999999999994</v>
      </c>
      <c r="BB104" s="32">
        <v>9.1999999999999993</v>
      </c>
      <c r="BC104" s="32">
        <v>11.62</v>
      </c>
      <c r="BD104" s="32">
        <v>13.68</v>
      </c>
      <c r="BE104" s="32">
        <v>15.93</v>
      </c>
      <c r="BF104" s="32">
        <v>17.25</v>
      </c>
      <c r="BG104" s="32">
        <v>17.29</v>
      </c>
      <c r="BH104" s="32">
        <v>16.18</v>
      </c>
      <c r="BI104" s="32">
        <v>13.1</v>
      </c>
      <c r="BJ104" s="32">
        <v>11.21</v>
      </c>
      <c r="BK104" s="32">
        <v>8.43</v>
      </c>
      <c r="BL104" s="32">
        <v>6.62</v>
      </c>
      <c r="BM104" s="32">
        <v>7.51</v>
      </c>
      <c r="BN104" s="32">
        <v>7.61</v>
      </c>
      <c r="BO104" s="32">
        <v>6.96</v>
      </c>
    </row>
    <row r="105" spans="1:67" x14ac:dyDescent="0.2">
      <c r="A105" s="32" t="s">
        <v>212</v>
      </c>
      <c r="B105" s="32" t="s">
        <v>211</v>
      </c>
      <c r="C105" s="32" t="s">
        <v>854</v>
      </c>
      <c r="D105" s="32" t="s">
        <v>855</v>
      </c>
      <c r="AJ105" s="32">
        <v>7.3520000000000003</v>
      </c>
      <c r="AK105" s="32">
        <v>7.4279999999999999</v>
      </c>
      <c r="AL105" s="32">
        <v>7.6070000000000002</v>
      </c>
      <c r="AM105" s="32">
        <v>8.0060000000000002</v>
      </c>
      <c r="AN105" s="32">
        <v>7.58</v>
      </c>
      <c r="AO105" s="32">
        <v>7.33</v>
      </c>
      <c r="AP105" s="32">
        <v>6.9660000000000002</v>
      </c>
      <c r="AQ105" s="32">
        <v>7.16</v>
      </c>
      <c r="AR105" s="32">
        <v>7.2</v>
      </c>
      <c r="AS105" s="32">
        <v>8.4480000000000004</v>
      </c>
      <c r="AT105" s="32">
        <v>9.7560000000000002</v>
      </c>
      <c r="AU105" s="32">
        <v>11.058999999999999</v>
      </c>
      <c r="AV105" s="32">
        <v>12.196</v>
      </c>
      <c r="AW105" s="32">
        <v>13.472</v>
      </c>
      <c r="AX105" s="32">
        <v>14.6</v>
      </c>
      <c r="AY105" s="32">
        <v>15.926</v>
      </c>
      <c r="AZ105" s="32">
        <v>16.8</v>
      </c>
      <c r="BA105" s="32">
        <v>16.190999999999999</v>
      </c>
      <c r="BB105" s="32">
        <v>15.33</v>
      </c>
      <c r="BC105" s="32">
        <v>15.256</v>
      </c>
      <c r="BD105" s="32">
        <v>14.476000000000001</v>
      </c>
      <c r="BE105" s="32">
        <v>14.1</v>
      </c>
      <c r="BF105" s="32">
        <v>13.62</v>
      </c>
      <c r="BG105" s="32">
        <v>13.802</v>
      </c>
      <c r="BH105" s="32">
        <v>13.717000000000001</v>
      </c>
      <c r="BI105" s="32">
        <v>13.858000000000001</v>
      </c>
      <c r="BJ105" s="32">
        <v>13.835000000000001</v>
      </c>
      <c r="BK105" s="32">
        <v>13.896000000000001</v>
      </c>
      <c r="BL105" s="32">
        <v>14.089</v>
      </c>
      <c r="BM105" s="32">
        <v>15.646000000000001</v>
      </c>
      <c r="BN105" s="32">
        <v>15.558</v>
      </c>
      <c r="BO105" s="32">
        <v>14.776</v>
      </c>
    </row>
    <row r="106" spans="1:67" x14ac:dyDescent="0.2">
      <c r="A106" s="32" t="s">
        <v>214</v>
      </c>
      <c r="B106" s="32" t="s">
        <v>213</v>
      </c>
      <c r="C106" s="32" t="s">
        <v>854</v>
      </c>
      <c r="D106" s="32" t="s">
        <v>855</v>
      </c>
      <c r="AJ106" s="32">
        <v>8.5</v>
      </c>
      <c r="AK106" s="32">
        <v>9.94</v>
      </c>
      <c r="AL106" s="32">
        <v>12.1</v>
      </c>
      <c r="AM106" s="32">
        <v>10.85</v>
      </c>
      <c r="AN106" s="32">
        <v>10.17</v>
      </c>
      <c r="AO106" s="32">
        <v>10.02</v>
      </c>
      <c r="AP106" s="32">
        <v>8.99</v>
      </c>
      <c r="AQ106" s="32">
        <v>8.93</v>
      </c>
      <c r="AR106" s="32">
        <v>6.93</v>
      </c>
      <c r="AS106" s="32">
        <v>6.56</v>
      </c>
      <c r="AT106" s="32">
        <v>5.67</v>
      </c>
      <c r="AU106" s="32">
        <v>5.61</v>
      </c>
      <c r="AV106" s="32">
        <v>5.79</v>
      </c>
      <c r="AW106" s="32">
        <v>5.83</v>
      </c>
      <c r="AX106" s="32">
        <v>7.19</v>
      </c>
      <c r="AY106" s="32">
        <v>7.49</v>
      </c>
      <c r="AZ106" s="32">
        <v>7.41</v>
      </c>
      <c r="BA106" s="32">
        <v>7.82</v>
      </c>
      <c r="BB106" s="32">
        <v>10.029999999999999</v>
      </c>
      <c r="BC106" s="32">
        <v>11.17</v>
      </c>
      <c r="BD106" s="32">
        <v>11.03</v>
      </c>
      <c r="BE106" s="32">
        <v>11</v>
      </c>
      <c r="BF106" s="32">
        <v>10.18</v>
      </c>
      <c r="BG106" s="32">
        <v>7.73</v>
      </c>
      <c r="BH106" s="32">
        <v>6.81</v>
      </c>
      <c r="BI106" s="32">
        <v>5.1100000000000003</v>
      </c>
      <c r="BJ106" s="32">
        <v>4.16</v>
      </c>
      <c r="BK106" s="32">
        <v>3.71</v>
      </c>
      <c r="BL106" s="32">
        <v>3.42</v>
      </c>
      <c r="BM106" s="32">
        <v>4.25</v>
      </c>
      <c r="BN106" s="32">
        <v>4.05</v>
      </c>
      <c r="BO106" s="32">
        <v>3.61</v>
      </c>
    </row>
    <row r="107" spans="1:67" x14ac:dyDescent="0.2">
      <c r="A107" s="32" t="s">
        <v>216</v>
      </c>
      <c r="B107" s="32" t="s">
        <v>215</v>
      </c>
      <c r="C107" s="32" t="s">
        <v>854</v>
      </c>
      <c r="D107" s="32" t="s">
        <v>855</v>
      </c>
      <c r="AJ107" s="32">
        <v>4.722219830328382</v>
      </c>
      <c r="AK107" s="32">
        <v>4.7692782847191335</v>
      </c>
      <c r="AL107" s="32">
        <v>5.007522934545225</v>
      </c>
      <c r="AM107" s="32">
        <v>5.3977510420557495</v>
      </c>
      <c r="AN107" s="32">
        <v>5.7518540543605088</v>
      </c>
      <c r="AO107" s="32">
        <v>5.8846305951036708</v>
      </c>
      <c r="AP107" s="32">
        <v>6.0211517455452626</v>
      </c>
      <c r="AQ107" s="32">
        <v>6.2792604636806191</v>
      </c>
      <c r="AR107" s="32">
        <v>6.5634493476799429</v>
      </c>
      <c r="AS107" s="32">
        <v>6.5261945691223424</v>
      </c>
      <c r="AT107" s="32">
        <v>6.7045153385302179</v>
      </c>
      <c r="AU107" s="32">
        <v>6.9446652215583438</v>
      </c>
      <c r="AV107" s="32">
        <v>7.0700781124638308</v>
      </c>
      <c r="AW107" s="32">
        <v>6.9612001643322206</v>
      </c>
      <c r="AX107" s="32">
        <v>6.9312111602367565</v>
      </c>
      <c r="AY107" s="32">
        <v>6.674876300945348</v>
      </c>
      <c r="AZ107" s="32">
        <v>6.4783335481803697</v>
      </c>
      <c r="BA107" s="32">
        <v>6.4268259711918994</v>
      </c>
      <c r="BB107" s="32">
        <v>6.7277455456068829</v>
      </c>
      <c r="BC107" s="32">
        <v>6.4947533837238476</v>
      </c>
      <c r="BD107" s="32">
        <v>6.3588183691264391</v>
      </c>
      <c r="BE107" s="32">
        <v>6.2486862357355717</v>
      </c>
      <c r="BF107" s="32">
        <v>6.2359198235301312</v>
      </c>
      <c r="BG107" s="32">
        <v>6.2160341929082046</v>
      </c>
      <c r="BH107" s="32">
        <v>6.3401181263121957</v>
      </c>
      <c r="BI107" s="32">
        <v>6.4384253997257863</v>
      </c>
      <c r="BJ107" s="32">
        <v>6.3874808964370766</v>
      </c>
      <c r="BK107" s="32">
        <v>6.2541638878810364</v>
      </c>
      <c r="BL107" s="32">
        <v>6.0348567227040002</v>
      </c>
      <c r="BM107" s="32">
        <v>6.9092807770215892</v>
      </c>
      <c r="BN107" s="32">
        <v>6.2779851615486111</v>
      </c>
      <c r="BO107" s="32">
        <v>5.5286998308154764</v>
      </c>
    </row>
    <row r="108" spans="1:67" x14ac:dyDescent="0.2">
      <c r="A108" s="32" t="s">
        <v>218</v>
      </c>
      <c r="B108" s="32" t="s">
        <v>217</v>
      </c>
      <c r="C108" s="32" t="s">
        <v>854</v>
      </c>
      <c r="D108" s="32" t="s">
        <v>855</v>
      </c>
      <c r="AJ108" s="32">
        <v>4.6175957114098463</v>
      </c>
      <c r="AK108" s="32">
        <v>4.6695028227915039</v>
      </c>
      <c r="AL108" s="32">
        <v>4.8852649425312116</v>
      </c>
      <c r="AM108" s="32">
        <v>5.2143441287493486</v>
      </c>
      <c r="AN108" s="32">
        <v>5.4942613514858767</v>
      </c>
      <c r="AO108" s="32">
        <v>5.6073531321857564</v>
      </c>
      <c r="AP108" s="32">
        <v>5.7119952716909346</v>
      </c>
      <c r="AQ108" s="32">
        <v>5.9393726388974555</v>
      </c>
      <c r="AR108" s="32">
        <v>6.187817234357615</v>
      </c>
      <c r="AS108" s="32">
        <v>6.1563856031693609</v>
      </c>
      <c r="AT108" s="32">
        <v>6.2957284377945237</v>
      </c>
      <c r="AU108" s="32">
        <v>6.4827707194639848</v>
      </c>
      <c r="AV108" s="32">
        <v>6.5748119337639537</v>
      </c>
      <c r="AW108" s="32">
        <v>6.4621476589063223</v>
      </c>
      <c r="AX108" s="32">
        <v>6.4138162681667534</v>
      </c>
      <c r="AY108" s="32">
        <v>6.1725185792481936</v>
      </c>
      <c r="AZ108" s="32">
        <v>6.0084299100561944</v>
      </c>
      <c r="BA108" s="32">
        <v>5.9751355066067893</v>
      </c>
      <c r="BB108" s="32">
        <v>6.2267637723945048</v>
      </c>
      <c r="BC108" s="32">
        <v>6.0188285559566603</v>
      </c>
      <c r="BD108" s="32">
        <v>5.9121952153698958</v>
      </c>
      <c r="BE108" s="32">
        <v>5.8877128095171027</v>
      </c>
      <c r="BF108" s="32">
        <v>5.8406031285961379</v>
      </c>
      <c r="BG108" s="32">
        <v>5.7974966332041546</v>
      </c>
      <c r="BH108" s="32">
        <v>5.9551382283019176</v>
      </c>
      <c r="BI108" s="32">
        <v>6.0080795999506496</v>
      </c>
      <c r="BJ108" s="32">
        <v>6.0086707924216149</v>
      </c>
      <c r="BK108" s="32">
        <v>5.9170656347676953</v>
      </c>
      <c r="BL108" s="32">
        <v>5.7675053689974494</v>
      </c>
      <c r="BM108" s="32">
        <v>6.6266023604009385</v>
      </c>
      <c r="BN108" s="32">
        <v>6.1618552399599453</v>
      </c>
      <c r="BO108" s="32">
        <v>5.4255993219324363</v>
      </c>
    </row>
    <row r="109" spans="1:67" x14ac:dyDescent="0.2">
      <c r="A109" s="32" t="s">
        <v>220</v>
      </c>
      <c r="B109" s="32" t="s">
        <v>219</v>
      </c>
      <c r="C109" s="32" t="s">
        <v>854</v>
      </c>
      <c r="D109" s="32" t="s">
        <v>855</v>
      </c>
      <c r="AJ109" s="32">
        <v>4.1012735504304834</v>
      </c>
      <c r="AK109" s="32">
        <v>4.1814458205211897</v>
      </c>
      <c r="AL109" s="32">
        <v>4.2941672740102383</v>
      </c>
      <c r="AM109" s="32">
        <v>4.3368794847968184</v>
      </c>
      <c r="AN109" s="32">
        <v>4.2702565575746156</v>
      </c>
      <c r="AO109" s="32">
        <v>4.3054977478389524</v>
      </c>
      <c r="AP109" s="32">
        <v>4.2728096461949132</v>
      </c>
      <c r="AQ109" s="32">
        <v>4.3706626760645069</v>
      </c>
      <c r="AR109" s="32">
        <v>4.4641266664437005</v>
      </c>
      <c r="AS109" s="32">
        <v>4.4745931377550212</v>
      </c>
      <c r="AT109" s="32">
        <v>4.4631635613038325</v>
      </c>
      <c r="AU109" s="32">
        <v>4.4425554071528834</v>
      </c>
      <c r="AV109" s="32">
        <v>4.4163009868504579</v>
      </c>
      <c r="AW109" s="32">
        <v>4.313710901626262</v>
      </c>
      <c r="AX109" s="32">
        <v>4.2123863054633333</v>
      </c>
      <c r="AY109" s="32">
        <v>4.0558610352970454</v>
      </c>
      <c r="AZ109" s="32">
        <v>4.0466464414111067</v>
      </c>
      <c r="BA109" s="32">
        <v>4.1120028273721516</v>
      </c>
      <c r="BB109" s="32">
        <v>4.1870201319158156</v>
      </c>
      <c r="BC109" s="32">
        <v>4.1121720655514649</v>
      </c>
      <c r="BD109" s="32">
        <v>4.1466434815546771</v>
      </c>
      <c r="BE109" s="32">
        <v>4.478378355202481</v>
      </c>
      <c r="BF109" s="32">
        <v>4.3193941733817276</v>
      </c>
      <c r="BG109" s="32">
        <v>4.2064510980959096</v>
      </c>
      <c r="BH109" s="32">
        <v>4.5142239527001653</v>
      </c>
      <c r="BI109" s="32">
        <v>4.4221485573260528</v>
      </c>
      <c r="BJ109" s="32">
        <v>4.6419073419131642</v>
      </c>
      <c r="BK109" s="32">
        <v>4.7228533813120963</v>
      </c>
      <c r="BL109" s="32">
        <v>4.8383674401507353</v>
      </c>
      <c r="BM109" s="32">
        <v>5.6781322071915392</v>
      </c>
      <c r="BN109" s="32">
        <v>5.7744814665947333</v>
      </c>
      <c r="BO109" s="32">
        <v>5.0880677554772094</v>
      </c>
    </row>
    <row r="110" spans="1:67" x14ac:dyDescent="0.2">
      <c r="A110" s="32" t="s">
        <v>222</v>
      </c>
      <c r="B110" s="32" t="s">
        <v>221</v>
      </c>
      <c r="C110" s="32" t="s">
        <v>854</v>
      </c>
      <c r="D110" s="32" t="s">
        <v>855</v>
      </c>
      <c r="AJ110" s="32">
        <v>2.9584633679319761</v>
      </c>
      <c r="AK110" s="32">
        <v>3.0485379934765193</v>
      </c>
      <c r="AL110" s="32">
        <v>3.356157046414721</v>
      </c>
      <c r="AM110" s="32">
        <v>3.5458587591136701</v>
      </c>
      <c r="AN110" s="32">
        <v>3.6286193786573797</v>
      </c>
      <c r="AO110" s="32">
        <v>3.749148857772401</v>
      </c>
      <c r="AP110" s="32">
        <v>3.7228154811728844</v>
      </c>
      <c r="AQ110" s="32">
        <v>3.8561540067946969</v>
      </c>
      <c r="AR110" s="32">
        <v>3.8559780793878433</v>
      </c>
      <c r="AS110" s="32">
        <v>3.723473066661485</v>
      </c>
      <c r="AT110" s="32">
        <v>3.5869334945747782</v>
      </c>
      <c r="AU110" s="32">
        <v>3.3464977477879381</v>
      </c>
      <c r="AV110" s="32">
        <v>3.1898994600798676</v>
      </c>
      <c r="AW110" s="32">
        <v>3.0182886612831932</v>
      </c>
      <c r="AX110" s="32">
        <v>2.9535337376394666</v>
      </c>
      <c r="AY110" s="32">
        <v>2.8421501488133689</v>
      </c>
      <c r="AZ110" s="32">
        <v>2.68777623144635</v>
      </c>
      <c r="BA110" s="32">
        <v>2.7317916755370293</v>
      </c>
      <c r="BB110" s="32">
        <v>2.7959802326747201</v>
      </c>
      <c r="BC110" s="32">
        <v>2.8475186396709993</v>
      </c>
      <c r="BD110" s="32">
        <v>2.8776017184171385</v>
      </c>
      <c r="BE110" s="32">
        <v>3.9119238082649175</v>
      </c>
      <c r="BF110" s="32">
        <v>3.6318092126626373</v>
      </c>
      <c r="BG110" s="32">
        <v>3.2778316510501213</v>
      </c>
      <c r="BH110" s="32">
        <v>4.0178429424649194</v>
      </c>
      <c r="BI110" s="32">
        <v>3.7077026224123912</v>
      </c>
      <c r="BJ110" s="32">
        <v>4.3220959445723857</v>
      </c>
      <c r="BK110" s="32">
        <v>4.7950960827452835</v>
      </c>
      <c r="BL110" s="32">
        <v>5.1557272185415579</v>
      </c>
      <c r="BM110" s="32">
        <v>5.9853904068677677</v>
      </c>
      <c r="BN110" s="32">
        <v>5.9588358706703834</v>
      </c>
      <c r="BO110" s="32">
        <v>5.0678735317243149</v>
      </c>
    </row>
    <row r="111" spans="1:67" x14ac:dyDescent="0.2">
      <c r="A111" s="32" t="s">
        <v>224</v>
      </c>
      <c r="B111" s="32" t="s">
        <v>223</v>
      </c>
      <c r="C111" s="32" t="s">
        <v>854</v>
      </c>
      <c r="D111" s="32" t="s">
        <v>855</v>
      </c>
      <c r="AJ111" s="32">
        <v>2.62</v>
      </c>
      <c r="AK111" s="32">
        <v>2.73</v>
      </c>
      <c r="AL111" s="32">
        <v>2.78</v>
      </c>
      <c r="AM111" s="32">
        <v>4.37</v>
      </c>
      <c r="AN111" s="32">
        <v>4.6130000000000004</v>
      </c>
      <c r="AO111" s="32">
        <v>4.8600000000000003</v>
      </c>
      <c r="AP111" s="32">
        <v>4.68</v>
      </c>
      <c r="AQ111" s="32">
        <v>5.46</v>
      </c>
      <c r="AR111" s="32">
        <v>6.36</v>
      </c>
      <c r="AS111" s="32">
        <v>6.08</v>
      </c>
      <c r="AT111" s="32">
        <v>6.08</v>
      </c>
      <c r="AU111" s="32">
        <v>6.6</v>
      </c>
      <c r="AV111" s="32">
        <v>6.66</v>
      </c>
      <c r="AW111" s="32">
        <v>7.3</v>
      </c>
      <c r="AX111" s="32">
        <v>7.94</v>
      </c>
      <c r="AY111" s="32">
        <v>7.55</v>
      </c>
      <c r="AZ111" s="32">
        <v>8.06</v>
      </c>
      <c r="BA111" s="32">
        <v>7.21</v>
      </c>
      <c r="BB111" s="32">
        <v>6.11</v>
      </c>
      <c r="BC111" s="32">
        <v>5.61</v>
      </c>
      <c r="BD111" s="32">
        <v>5.15</v>
      </c>
      <c r="BE111" s="32">
        <v>4.47</v>
      </c>
      <c r="BF111" s="32">
        <v>4.34</v>
      </c>
      <c r="BG111" s="32">
        <v>4.05</v>
      </c>
      <c r="BH111" s="32">
        <v>4.51</v>
      </c>
      <c r="BI111" s="32">
        <v>4.3</v>
      </c>
      <c r="BJ111" s="32">
        <v>3.78</v>
      </c>
      <c r="BK111" s="32">
        <v>4.3899999999999997</v>
      </c>
      <c r="BL111" s="32">
        <v>3.59</v>
      </c>
      <c r="BM111" s="32">
        <v>4.25</v>
      </c>
      <c r="BN111" s="32">
        <v>3.83</v>
      </c>
      <c r="BO111" s="32">
        <v>3.46</v>
      </c>
    </row>
    <row r="112" spans="1:67" x14ac:dyDescent="0.2">
      <c r="A112" s="32" t="s">
        <v>226</v>
      </c>
      <c r="B112" s="32" t="s">
        <v>225</v>
      </c>
      <c r="C112" s="32" t="s">
        <v>854</v>
      </c>
      <c r="D112" s="32" t="s">
        <v>855</v>
      </c>
      <c r="AJ112" s="32">
        <v>4.5946884362830378</v>
      </c>
      <c r="AK112" s="32">
        <v>4.6713020899478055</v>
      </c>
      <c r="AL112" s="32">
        <v>4.6976566470740044</v>
      </c>
      <c r="AM112" s="32">
        <v>4.6770889529558755</v>
      </c>
      <c r="AN112" s="32">
        <v>4.5452201839964017</v>
      </c>
      <c r="AO112" s="32">
        <v>4.5462461428788545</v>
      </c>
      <c r="AP112" s="32">
        <v>4.5133950345328007</v>
      </c>
      <c r="AQ112" s="32">
        <v>4.5958252856341781</v>
      </c>
      <c r="AR112" s="32">
        <v>4.7316242056616353</v>
      </c>
      <c r="AS112" s="32">
        <v>4.807854903236886</v>
      </c>
      <c r="AT112" s="32">
        <v>4.854434754456693</v>
      </c>
      <c r="AU112" s="32">
        <v>4.9327993478347993</v>
      </c>
      <c r="AV112" s="32">
        <v>4.9653803632923177</v>
      </c>
      <c r="AW112" s="32">
        <v>4.8945661348727532</v>
      </c>
      <c r="AX112" s="32">
        <v>4.7756652088649272</v>
      </c>
      <c r="AY112" s="32">
        <v>4.598954212756909</v>
      </c>
      <c r="AZ112" s="32">
        <v>4.6573249376294443</v>
      </c>
      <c r="BA112" s="32">
        <v>4.734413997141429</v>
      </c>
      <c r="BB112" s="32">
        <v>4.818558703180865</v>
      </c>
      <c r="BC112" s="32">
        <v>4.6902168506277446</v>
      </c>
      <c r="BD112" s="32">
        <v>4.7278686929280189</v>
      </c>
      <c r="BE112" s="32">
        <v>4.7390024949901761</v>
      </c>
      <c r="BF112" s="32">
        <v>4.6358989337646852</v>
      </c>
      <c r="BG112" s="32">
        <v>4.6318129253258915</v>
      </c>
      <c r="BH112" s="32">
        <v>4.7428738687091982</v>
      </c>
      <c r="BI112" s="32">
        <v>4.7490038216391728</v>
      </c>
      <c r="BJ112" s="32">
        <v>4.7865413038566338</v>
      </c>
      <c r="BK112" s="32">
        <v>4.6904001253690497</v>
      </c>
      <c r="BL112" s="32">
        <v>4.6955241023203431</v>
      </c>
      <c r="BM112" s="32">
        <v>5.5396146525825181</v>
      </c>
      <c r="BN112" s="32">
        <v>5.6907135718636717</v>
      </c>
      <c r="BO112" s="32">
        <v>5.0972571140091327</v>
      </c>
    </row>
    <row r="113" spans="1:67" x14ac:dyDescent="0.2">
      <c r="A113" s="32" t="s">
        <v>228</v>
      </c>
      <c r="B113" s="32" t="s">
        <v>227</v>
      </c>
      <c r="C113" s="32" t="s">
        <v>854</v>
      </c>
      <c r="D113" s="32" t="s">
        <v>855</v>
      </c>
    </row>
    <row r="114" spans="1:67" x14ac:dyDescent="0.2">
      <c r="A114" s="32" t="s">
        <v>230</v>
      </c>
      <c r="B114" s="32" t="s">
        <v>229</v>
      </c>
      <c r="C114" s="32" t="s">
        <v>854</v>
      </c>
      <c r="D114" s="32" t="s">
        <v>855</v>
      </c>
      <c r="AJ114" s="32">
        <v>6.8380000000000001</v>
      </c>
      <c r="AK114" s="32">
        <v>6.8380000000000001</v>
      </c>
      <c r="AL114" s="32">
        <v>6.8380000000000001</v>
      </c>
      <c r="AM114" s="32">
        <v>6.83</v>
      </c>
      <c r="AN114" s="32">
        <v>6.9980000000000002</v>
      </c>
      <c r="AO114" s="32">
        <v>7.165</v>
      </c>
      <c r="AP114" s="32">
        <v>7.3390000000000004</v>
      </c>
      <c r="AQ114" s="32">
        <v>7.5110000000000001</v>
      </c>
      <c r="AR114" s="32">
        <v>7.68</v>
      </c>
      <c r="AS114" s="32">
        <v>7.85</v>
      </c>
      <c r="AT114" s="32">
        <v>8.0220000000000002</v>
      </c>
      <c r="AU114" s="32">
        <v>8.202</v>
      </c>
      <c r="AV114" s="32">
        <v>8.3680000000000003</v>
      </c>
      <c r="AW114" s="32">
        <v>8.5350000000000001</v>
      </c>
      <c r="AX114" s="32">
        <v>8.6999999999999993</v>
      </c>
      <c r="AY114" s="32">
        <v>8.6180000000000003</v>
      </c>
      <c r="AZ114" s="32">
        <v>8.5370000000000008</v>
      </c>
      <c r="BA114" s="32">
        <v>8.4629999999999992</v>
      </c>
      <c r="BB114" s="32">
        <v>8.3829999999999991</v>
      </c>
      <c r="BC114" s="32">
        <v>8.3000000000000007</v>
      </c>
      <c r="BD114" s="32">
        <v>8.2149999999999999</v>
      </c>
      <c r="BE114" s="32">
        <v>8.1379999999999999</v>
      </c>
      <c r="BF114" s="32">
        <v>8.06</v>
      </c>
      <c r="BG114" s="32">
        <v>7.976</v>
      </c>
      <c r="BH114" s="32">
        <v>7.891</v>
      </c>
      <c r="BI114" s="32">
        <v>7.8079999999999998</v>
      </c>
      <c r="BJ114" s="32">
        <v>7.7279999999999998</v>
      </c>
      <c r="BK114" s="32">
        <v>7.65</v>
      </c>
      <c r="BL114" s="32">
        <v>6.51</v>
      </c>
      <c r="BM114" s="32">
        <v>7.86</v>
      </c>
      <c r="BN114" s="32">
        <v>6.38</v>
      </c>
      <c r="BO114" s="32">
        <v>4.8220000000000001</v>
      </c>
    </row>
    <row r="115" spans="1:67" x14ac:dyDescent="0.2">
      <c r="A115" s="32" t="s">
        <v>607</v>
      </c>
      <c r="B115" s="32" t="s">
        <v>608</v>
      </c>
      <c r="C115" s="32" t="s">
        <v>854</v>
      </c>
      <c r="D115" s="32" t="s">
        <v>855</v>
      </c>
    </row>
    <row r="116" spans="1:67" x14ac:dyDescent="0.2">
      <c r="A116" s="32" t="s">
        <v>232</v>
      </c>
      <c r="B116" s="32" t="s">
        <v>231</v>
      </c>
      <c r="C116" s="32" t="s">
        <v>854</v>
      </c>
      <c r="D116" s="32" t="s">
        <v>855</v>
      </c>
      <c r="AJ116" s="32">
        <v>15.77</v>
      </c>
      <c r="AK116" s="32">
        <v>15.02</v>
      </c>
      <c r="AL116" s="32">
        <v>15.57</v>
      </c>
      <c r="AM116" s="32">
        <v>14.54</v>
      </c>
      <c r="AN116" s="32">
        <v>11.97</v>
      </c>
      <c r="AO116" s="32">
        <v>11.69</v>
      </c>
      <c r="AP116" s="32">
        <v>10.19</v>
      </c>
      <c r="AQ116" s="32">
        <v>7.7</v>
      </c>
      <c r="AR116" s="32">
        <v>5.8</v>
      </c>
      <c r="AS116" s="32">
        <v>4.32</v>
      </c>
      <c r="AT116" s="32">
        <v>3.68</v>
      </c>
      <c r="AU116" s="32">
        <v>4.22</v>
      </c>
      <c r="AV116" s="32">
        <v>4.4800000000000004</v>
      </c>
      <c r="AW116" s="32">
        <v>4.49</v>
      </c>
      <c r="AX116" s="32">
        <v>4.34</v>
      </c>
      <c r="AY116" s="32">
        <v>4.41</v>
      </c>
      <c r="AZ116" s="32">
        <v>4.9800000000000004</v>
      </c>
      <c r="BA116" s="32">
        <v>6.77</v>
      </c>
      <c r="BB116" s="32">
        <v>12.61</v>
      </c>
      <c r="BC116" s="32">
        <v>14.53</v>
      </c>
      <c r="BD116" s="32">
        <v>15.35</v>
      </c>
      <c r="BE116" s="32">
        <v>15.45</v>
      </c>
      <c r="BF116" s="32">
        <v>13.73</v>
      </c>
      <c r="BG116" s="32">
        <v>11.86</v>
      </c>
      <c r="BH116" s="32">
        <v>9.91</v>
      </c>
      <c r="BI116" s="32">
        <v>8.3699999999999992</v>
      </c>
      <c r="BJ116" s="32">
        <v>6.71</v>
      </c>
      <c r="BK116" s="32">
        <v>5.74</v>
      </c>
      <c r="BL116" s="32">
        <v>4.95</v>
      </c>
      <c r="BM116" s="32">
        <v>5.62</v>
      </c>
      <c r="BN116" s="32">
        <v>6.19</v>
      </c>
      <c r="BO116" s="32">
        <v>4.4800000000000004</v>
      </c>
    </row>
    <row r="117" spans="1:67" x14ac:dyDescent="0.2">
      <c r="A117" s="32" t="s">
        <v>234</v>
      </c>
      <c r="B117" s="32" t="s">
        <v>233</v>
      </c>
      <c r="C117" s="32" t="s">
        <v>854</v>
      </c>
      <c r="D117" s="32" t="s">
        <v>855</v>
      </c>
      <c r="AJ117" s="32">
        <v>11.1</v>
      </c>
      <c r="AK117" s="32">
        <v>10.662000000000001</v>
      </c>
      <c r="AL117" s="32">
        <v>10.554</v>
      </c>
      <c r="AM117" s="32">
        <v>10.41</v>
      </c>
      <c r="AN117" s="32">
        <v>9.8659999999999997</v>
      </c>
      <c r="AO117" s="32">
        <v>9.1</v>
      </c>
      <c r="AP117" s="32">
        <v>9.6920000000000002</v>
      </c>
      <c r="AQ117" s="32">
        <v>10.366</v>
      </c>
      <c r="AR117" s="32">
        <v>11.162000000000001</v>
      </c>
      <c r="AS117" s="32">
        <v>11.691000000000001</v>
      </c>
      <c r="AT117" s="32">
        <v>12.345000000000001</v>
      </c>
      <c r="AU117" s="32">
        <v>12.8</v>
      </c>
      <c r="AV117" s="32">
        <v>11.529</v>
      </c>
      <c r="AW117" s="32">
        <v>10.3</v>
      </c>
      <c r="AX117" s="32">
        <v>11.81</v>
      </c>
      <c r="AY117" s="32">
        <v>11.52</v>
      </c>
      <c r="AZ117" s="32">
        <v>10.77</v>
      </c>
      <c r="BA117" s="32">
        <v>10.63</v>
      </c>
      <c r="BB117" s="32">
        <v>12.11</v>
      </c>
      <c r="BC117" s="32">
        <v>13.68</v>
      </c>
      <c r="BD117" s="32">
        <v>12.49</v>
      </c>
      <c r="BE117" s="32">
        <v>12.27</v>
      </c>
      <c r="BF117" s="32">
        <v>10.6</v>
      </c>
      <c r="BG117" s="32">
        <v>10.68</v>
      </c>
      <c r="BH117" s="32">
        <v>11.17</v>
      </c>
      <c r="BI117" s="32">
        <v>12.62</v>
      </c>
      <c r="BJ117" s="32">
        <v>12.23</v>
      </c>
      <c r="BK117" s="32">
        <v>12.19</v>
      </c>
      <c r="BL117" s="32">
        <v>10.74</v>
      </c>
      <c r="BM117" s="32">
        <v>9.69</v>
      </c>
      <c r="BN117" s="32">
        <v>9.2799999999999994</v>
      </c>
      <c r="BO117" s="32">
        <v>8.8149999999999995</v>
      </c>
    </row>
    <row r="118" spans="1:67" x14ac:dyDescent="0.2">
      <c r="A118" s="32" t="s">
        <v>236</v>
      </c>
      <c r="B118" s="32" t="s">
        <v>235</v>
      </c>
      <c r="C118" s="32" t="s">
        <v>854</v>
      </c>
      <c r="D118" s="32" t="s">
        <v>855</v>
      </c>
      <c r="AJ118" s="32">
        <v>8.7110000000000003</v>
      </c>
      <c r="AK118" s="32">
        <v>8.4390000000000001</v>
      </c>
      <c r="AL118" s="32">
        <v>8.4450000000000003</v>
      </c>
      <c r="AM118" s="32">
        <v>8.3089999999999993</v>
      </c>
      <c r="AN118" s="32">
        <v>8.5020000000000007</v>
      </c>
      <c r="AO118" s="32">
        <v>8.593</v>
      </c>
      <c r="AP118" s="32">
        <v>8.3849999999999998</v>
      </c>
      <c r="AQ118" s="32">
        <v>8.1850000000000005</v>
      </c>
      <c r="AR118" s="32">
        <v>8.1110000000000007</v>
      </c>
      <c r="AS118" s="32">
        <v>8.1549999999999994</v>
      </c>
      <c r="AT118" s="32">
        <v>8.3520000000000003</v>
      </c>
      <c r="AU118" s="32">
        <v>8.65</v>
      </c>
      <c r="AV118" s="32">
        <v>8.94</v>
      </c>
      <c r="AW118" s="32">
        <v>8.7080000000000002</v>
      </c>
      <c r="AX118" s="32">
        <v>8.5869999999999997</v>
      </c>
      <c r="AY118" s="32">
        <v>8.4359999999999999</v>
      </c>
      <c r="AZ118" s="32">
        <v>8.65</v>
      </c>
      <c r="BA118" s="32">
        <v>8.4749999999999996</v>
      </c>
      <c r="BB118" s="32">
        <v>8.4049999999999994</v>
      </c>
      <c r="BC118" s="32">
        <v>8.2569999999999997</v>
      </c>
      <c r="BD118" s="32">
        <v>8.1709999999999994</v>
      </c>
      <c r="BE118" s="32">
        <v>7.96</v>
      </c>
      <c r="BF118" s="32">
        <v>9.2149999999999999</v>
      </c>
      <c r="BG118" s="32">
        <v>10.59</v>
      </c>
      <c r="BH118" s="32">
        <v>10.82</v>
      </c>
      <c r="BI118" s="32">
        <v>10.82</v>
      </c>
      <c r="BJ118" s="32">
        <v>13.02</v>
      </c>
      <c r="BK118" s="32">
        <v>13.449</v>
      </c>
      <c r="BL118" s="32">
        <v>14</v>
      </c>
      <c r="BM118" s="32">
        <v>15.746</v>
      </c>
      <c r="BN118" s="32">
        <v>16.170000000000002</v>
      </c>
      <c r="BO118" s="32">
        <v>15.321999999999999</v>
      </c>
    </row>
    <row r="119" spans="1:67" x14ac:dyDescent="0.2">
      <c r="A119" s="32" t="s">
        <v>238</v>
      </c>
      <c r="B119" s="32" t="s">
        <v>237</v>
      </c>
      <c r="C119" s="32" t="s">
        <v>854</v>
      </c>
      <c r="D119" s="32" t="s">
        <v>855</v>
      </c>
      <c r="AJ119" s="32">
        <v>2.5499999999999998</v>
      </c>
      <c r="AK119" s="32">
        <v>4.3099999999999996</v>
      </c>
      <c r="AL119" s="32">
        <v>5.26</v>
      </c>
      <c r="AM119" s="32">
        <v>5.33</v>
      </c>
      <c r="AN119" s="32">
        <v>5.2</v>
      </c>
      <c r="AO119" s="32">
        <v>3.6</v>
      </c>
      <c r="AP119" s="32">
        <v>3.72</v>
      </c>
      <c r="AQ119" s="32">
        <v>3.07</v>
      </c>
      <c r="AR119" s="32">
        <v>2.1800000000000002</v>
      </c>
      <c r="AS119" s="32">
        <v>1.94</v>
      </c>
      <c r="AT119" s="32">
        <v>1.87</v>
      </c>
      <c r="AU119" s="32">
        <v>2.99</v>
      </c>
      <c r="AV119" s="32">
        <v>4</v>
      </c>
      <c r="AW119" s="32">
        <v>4.03</v>
      </c>
      <c r="AX119" s="32">
        <v>2.5499999999999998</v>
      </c>
      <c r="AY119" s="32">
        <v>2.83</v>
      </c>
      <c r="AZ119" s="32">
        <v>2.25</v>
      </c>
      <c r="BA119" s="32">
        <v>2.95</v>
      </c>
      <c r="BB119" s="32">
        <v>7.22</v>
      </c>
      <c r="BC119" s="32">
        <v>7.56</v>
      </c>
      <c r="BD119" s="32">
        <v>7.03</v>
      </c>
      <c r="BE119" s="32">
        <v>6</v>
      </c>
      <c r="BF119" s="32">
        <v>5.38</v>
      </c>
      <c r="BG119" s="32">
        <v>4.9000000000000004</v>
      </c>
      <c r="BH119" s="32">
        <v>3.98</v>
      </c>
      <c r="BI119" s="32">
        <v>2.98</v>
      </c>
      <c r="BJ119" s="32">
        <v>2.74</v>
      </c>
      <c r="BK119" s="32">
        <v>2.7</v>
      </c>
      <c r="BL119" s="32">
        <v>3.51</v>
      </c>
      <c r="BM119" s="32">
        <v>5.48</v>
      </c>
      <c r="BN119" s="32">
        <v>6.03</v>
      </c>
      <c r="BO119" s="32">
        <v>3.79</v>
      </c>
    </row>
    <row r="120" spans="1:67" x14ac:dyDescent="0.2">
      <c r="A120" s="32" t="s">
        <v>240</v>
      </c>
      <c r="B120" s="32" t="s">
        <v>239</v>
      </c>
      <c r="C120" s="32" t="s">
        <v>854</v>
      </c>
      <c r="D120" s="32" t="s">
        <v>855</v>
      </c>
      <c r="AJ120" s="32">
        <v>13.39</v>
      </c>
      <c r="AK120" s="32">
        <v>14.08</v>
      </c>
      <c r="AL120" s="32">
        <v>12.74</v>
      </c>
      <c r="AM120" s="32">
        <v>9.93</v>
      </c>
      <c r="AN120" s="32">
        <v>8.7799999999999994</v>
      </c>
      <c r="AO120" s="32">
        <v>8.4600000000000009</v>
      </c>
      <c r="AP120" s="32">
        <v>9.75</v>
      </c>
      <c r="AQ120" s="32">
        <v>10.75</v>
      </c>
      <c r="AR120" s="32">
        <v>11.18</v>
      </c>
      <c r="AS120" s="32">
        <v>11.1</v>
      </c>
      <c r="AT120" s="32">
        <v>11.81</v>
      </c>
      <c r="AU120" s="32">
        <v>12.89</v>
      </c>
      <c r="AV120" s="32">
        <v>13.51</v>
      </c>
      <c r="AW120" s="32">
        <v>13.03</v>
      </c>
      <c r="AX120" s="32">
        <v>11.34</v>
      </c>
      <c r="AY120" s="32">
        <v>10.71</v>
      </c>
      <c r="AZ120" s="32">
        <v>9.3800000000000008</v>
      </c>
      <c r="BA120" s="32">
        <v>7.7</v>
      </c>
      <c r="BB120" s="32">
        <v>9.5299999999999994</v>
      </c>
      <c r="BC120" s="32">
        <v>8.48</v>
      </c>
      <c r="BD120" s="32">
        <v>7.14</v>
      </c>
      <c r="BE120" s="32">
        <v>6.76</v>
      </c>
      <c r="BF120" s="32">
        <v>6.14</v>
      </c>
      <c r="BG120" s="32">
        <v>5.79</v>
      </c>
      <c r="BH120" s="32">
        <v>5.18</v>
      </c>
      <c r="BI120" s="32">
        <v>4.72</v>
      </c>
      <c r="BJ120" s="32">
        <v>4.1399999999999997</v>
      </c>
      <c r="BK120" s="32">
        <v>3.92</v>
      </c>
      <c r="BL120" s="32">
        <v>3.73</v>
      </c>
      <c r="BM120" s="32">
        <v>4.17</v>
      </c>
      <c r="BN120" s="32">
        <v>4.8099999999999996</v>
      </c>
      <c r="BO120" s="32">
        <v>3.6949999999999998</v>
      </c>
    </row>
    <row r="121" spans="1:67" x14ac:dyDescent="0.2">
      <c r="A121" s="32" t="s">
        <v>242</v>
      </c>
      <c r="B121" s="32" t="s">
        <v>241</v>
      </c>
      <c r="C121" s="32" t="s">
        <v>854</v>
      </c>
      <c r="D121" s="32" t="s">
        <v>855</v>
      </c>
      <c r="AJ121" s="32">
        <v>10.1</v>
      </c>
      <c r="AK121" s="32">
        <v>9.32</v>
      </c>
      <c r="AL121" s="32">
        <v>10.210000000000001</v>
      </c>
      <c r="AM121" s="32">
        <v>11.09</v>
      </c>
      <c r="AN121" s="32">
        <v>11.66</v>
      </c>
      <c r="AO121" s="32">
        <v>11.86</v>
      </c>
      <c r="AP121" s="32">
        <v>11.98</v>
      </c>
      <c r="AQ121" s="32">
        <v>12.12</v>
      </c>
      <c r="AR121" s="32">
        <v>11.68</v>
      </c>
      <c r="AS121" s="32">
        <v>10.83</v>
      </c>
      <c r="AT121" s="32">
        <v>9.6</v>
      </c>
      <c r="AU121" s="32">
        <v>9.2100000000000009</v>
      </c>
      <c r="AV121" s="32">
        <v>8.8699999999999992</v>
      </c>
      <c r="AW121" s="32">
        <v>7.87</v>
      </c>
      <c r="AX121" s="32">
        <v>7.73</v>
      </c>
      <c r="AY121" s="32">
        <v>6.78</v>
      </c>
      <c r="AZ121" s="32">
        <v>6.08</v>
      </c>
      <c r="BA121" s="32">
        <v>6.72</v>
      </c>
      <c r="BB121" s="32">
        <v>7.75</v>
      </c>
      <c r="BC121" s="32">
        <v>8.36</v>
      </c>
      <c r="BD121" s="32">
        <v>8.36</v>
      </c>
      <c r="BE121" s="32">
        <v>10.65</v>
      </c>
      <c r="BF121" s="32">
        <v>12.15</v>
      </c>
      <c r="BG121" s="32">
        <v>12.68</v>
      </c>
      <c r="BH121" s="32">
        <v>11.9</v>
      </c>
      <c r="BI121" s="32">
        <v>11.69</v>
      </c>
      <c r="BJ121" s="32">
        <v>11.21</v>
      </c>
      <c r="BK121" s="32">
        <v>10.61</v>
      </c>
      <c r="BL121" s="32">
        <v>9.9499999999999993</v>
      </c>
      <c r="BM121" s="32">
        <v>9.16</v>
      </c>
      <c r="BN121" s="32">
        <v>9.5</v>
      </c>
      <c r="BO121" s="32">
        <v>8.07</v>
      </c>
    </row>
    <row r="122" spans="1:67" x14ac:dyDescent="0.2">
      <c r="A122" s="32" t="s">
        <v>244</v>
      </c>
      <c r="B122" s="32" t="s">
        <v>243</v>
      </c>
      <c r="C122" s="32" t="s">
        <v>854</v>
      </c>
      <c r="D122" s="32" t="s">
        <v>855</v>
      </c>
      <c r="AJ122" s="32">
        <v>6.3140000000000001</v>
      </c>
      <c r="AK122" s="32">
        <v>6.468</v>
      </c>
      <c r="AL122" s="32">
        <v>6.3140000000000001</v>
      </c>
      <c r="AM122" s="32">
        <v>6.4160000000000004</v>
      </c>
      <c r="AN122" s="32">
        <v>6.4039999999999999</v>
      </c>
      <c r="AO122" s="32">
        <v>6.6980000000000004</v>
      </c>
      <c r="AP122" s="32">
        <v>6.7779999999999996</v>
      </c>
      <c r="AQ122" s="32">
        <v>6.9329999999999998</v>
      </c>
      <c r="AR122" s="32">
        <v>6.8920000000000003</v>
      </c>
      <c r="AS122" s="32">
        <v>6.8230000000000004</v>
      </c>
      <c r="AT122" s="32">
        <v>6.7</v>
      </c>
      <c r="AU122" s="32">
        <v>6.6669999999999998</v>
      </c>
      <c r="AV122" s="32">
        <v>6.5759999999999996</v>
      </c>
      <c r="AW122" s="32">
        <v>6.5730000000000004</v>
      </c>
      <c r="AX122" s="32">
        <v>6.6050000000000004</v>
      </c>
      <c r="AY122" s="32">
        <v>6.6260000000000003</v>
      </c>
      <c r="AZ122" s="32">
        <v>6.6189999999999998</v>
      </c>
      <c r="BA122" s="32">
        <v>6.67</v>
      </c>
      <c r="BB122" s="32">
        <v>7.31</v>
      </c>
      <c r="BC122" s="32">
        <v>7.63</v>
      </c>
      <c r="BD122" s="32">
        <v>8.0299999999999994</v>
      </c>
      <c r="BE122" s="32">
        <v>8.69</v>
      </c>
      <c r="BF122" s="32">
        <v>9.6999999999999993</v>
      </c>
      <c r="BG122" s="32">
        <v>9.0500000000000007</v>
      </c>
      <c r="BH122" s="32">
        <v>8.8239999999999998</v>
      </c>
      <c r="BI122" s="32">
        <v>8.6300000000000008</v>
      </c>
      <c r="BJ122" s="32">
        <v>7.4</v>
      </c>
      <c r="BK122" s="32">
        <v>5.47</v>
      </c>
      <c r="BL122" s="32">
        <v>4.99</v>
      </c>
      <c r="BM122" s="32">
        <v>6.5</v>
      </c>
      <c r="BN122" s="32">
        <v>6.1559999999999997</v>
      </c>
      <c r="BO122" s="32">
        <v>5.4989999999999997</v>
      </c>
    </row>
    <row r="123" spans="1:67" x14ac:dyDescent="0.2">
      <c r="A123" s="32" t="s">
        <v>246</v>
      </c>
      <c r="B123" s="32" t="s">
        <v>245</v>
      </c>
      <c r="C123" s="32" t="s">
        <v>854</v>
      </c>
      <c r="D123" s="32" t="s">
        <v>855</v>
      </c>
      <c r="AJ123" s="32">
        <v>21.210999999999999</v>
      </c>
      <c r="AK123" s="32">
        <v>19.920999999999999</v>
      </c>
      <c r="AL123" s="32">
        <v>19.7</v>
      </c>
      <c r="AM123" s="32">
        <v>16.928999999999998</v>
      </c>
      <c r="AN123" s="32">
        <v>14.6</v>
      </c>
      <c r="AO123" s="32">
        <v>13.7</v>
      </c>
      <c r="AP123" s="32">
        <v>13.734999999999999</v>
      </c>
      <c r="AQ123" s="32">
        <v>13.823</v>
      </c>
      <c r="AR123" s="32">
        <v>13.755000000000001</v>
      </c>
      <c r="AS123" s="32">
        <v>13.7</v>
      </c>
      <c r="AT123" s="32">
        <v>14.7</v>
      </c>
      <c r="AU123" s="32">
        <v>15.3</v>
      </c>
      <c r="AV123" s="32">
        <v>14.5</v>
      </c>
      <c r="AW123" s="32">
        <v>14.622</v>
      </c>
      <c r="AX123" s="32">
        <v>14.8</v>
      </c>
      <c r="AY123" s="32">
        <v>14</v>
      </c>
      <c r="AZ123" s="32">
        <v>13.1</v>
      </c>
      <c r="BA123" s="32">
        <v>12.7</v>
      </c>
      <c r="BB123" s="32">
        <v>12.9</v>
      </c>
      <c r="BC123" s="32">
        <v>12.5</v>
      </c>
      <c r="BD123" s="32">
        <v>12.9</v>
      </c>
      <c r="BE123" s="32">
        <v>12.2</v>
      </c>
      <c r="BF123" s="32">
        <v>12.6</v>
      </c>
      <c r="BG123" s="32">
        <v>11.9</v>
      </c>
      <c r="BH123" s="32">
        <v>13.08</v>
      </c>
      <c r="BI123" s="32">
        <v>15.28</v>
      </c>
      <c r="BJ123" s="32">
        <v>18.12</v>
      </c>
      <c r="BK123" s="32">
        <v>18.260000000000002</v>
      </c>
      <c r="BL123" s="32">
        <v>16.8</v>
      </c>
      <c r="BM123" s="32">
        <v>19.21</v>
      </c>
      <c r="BN123" s="32">
        <v>19.84</v>
      </c>
      <c r="BO123" s="32">
        <v>19.190999999999999</v>
      </c>
    </row>
    <row r="124" spans="1:67" x14ac:dyDescent="0.2">
      <c r="A124" s="32" t="s">
        <v>248</v>
      </c>
      <c r="B124" s="32" t="s">
        <v>247</v>
      </c>
      <c r="C124" s="32" t="s">
        <v>854</v>
      </c>
      <c r="D124" s="32" t="s">
        <v>855</v>
      </c>
      <c r="AJ124" s="32">
        <v>2.06</v>
      </c>
      <c r="AK124" s="32">
        <v>2.16</v>
      </c>
      <c r="AL124" s="32">
        <v>2.54</v>
      </c>
      <c r="AM124" s="32">
        <v>2.89</v>
      </c>
      <c r="AN124" s="32">
        <v>3.15</v>
      </c>
      <c r="AO124" s="32">
        <v>3.38</v>
      </c>
      <c r="AP124" s="32">
        <v>3.37</v>
      </c>
      <c r="AQ124" s="32">
        <v>4.08</v>
      </c>
      <c r="AR124" s="32">
        <v>4.68</v>
      </c>
      <c r="AS124" s="32">
        <v>4.75</v>
      </c>
      <c r="AT124" s="32">
        <v>5.0199999999999996</v>
      </c>
      <c r="AU124" s="32">
        <v>5.39</v>
      </c>
      <c r="AV124" s="32">
        <v>5.25</v>
      </c>
      <c r="AW124" s="32">
        <v>4.7300000000000004</v>
      </c>
      <c r="AX124" s="32">
        <v>4.45</v>
      </c>
      <c r="AY124" s="32">
        <v>4.1900000000000004</v>
      </c>
      <c r="AZ124" s="32">
        <v>3.89</v>
      </c>
      <c r="BA124" s="32">
        <v>4</v>
      </c>
      <c r="BB124" s="32">
        <v>5.07</v>
      </c>
      <c r="BC124" s="32">
        <v>5.0999999999999996</v>
      </c>
      <c r="BD124" s="32">
        <v>4.55</v>
      </c>
      <c r="BE124" s="32">
        <v>4.3600000000000003</v>
      </c>
      <c r="BF124" s="32">
        <v>4.04</v>
      </c>
      <c r="BG124" s="32">
        <v>3.59</v>
      </c>
      <c r="BH124" s="32">
        <v>3.39</v>
      </c>
      <c r="BI124" s="32">
        <v>3.13</v>
      </c>
      <c r="BJ124" s="32">
        <v>2.82</v>
      </c>
      <c r="BK124" s="32">
        <v>2.4700000000000002</v>
      </c>
      <c r="BL124" s="32">
        <v>2.35</v>
      </c>
      <c r="BM124" s="32">
        <v>2.81</v>
      </c>
      <c r="BN124" s="32">
        <v>2.83</v>
      </c>
      <c r="BO124" s="32">
        <v>2.6</v>
      </c>
    </row>
    <row r="125" spans="1:67" x14ac:dyDescent="0.2">
      <c r="A125" s="32" t="s">
        <v>250</v>
      </c>
      <c r="B125" s="32" t="s">
        <v>249</v>
      </c>
      <c r="C125" s="32" t="s">
        <v>854</v>
      </c>
      <c r="D125" s="32" t="s">
        <v>855</v>
      </c>
      <c r="AJ125" s="32">
        <v>0.9</v>
      </c>
      <c r="AK125" s="32">
        <v>1</v>
      </c>
      <c r="AL125" s="32">
        <v>1.1100000000000001</v>
      </c>
      <c r="AM125" s="32">
        <v>7.54</v>
      </c>
      <c r="AN125" s="32">
        <v>10.98</v>
      </c>
      <c r="AO125" s="32">
        <v>12.96</v>
      </c>
      <c r="AP125" s="32">
        <v>13.01</v>
      </c>
      <c r="AQ125" s="32">
        <v>13.13</v>
      </c>
      <c r="AR125" s="32">
        <v>13.46</v>
      </c>
      <c r="AS125" s="32">
        <v>12.75</v>
      </c>
      <c r="AT125" s="32">
        <v>10.43</v>
      </c>
      <c r="AU125" s="32">
        <v>9.33</v>
      </c>
      <c r="AV125" s="32">
        <v>8.7799999999999994</v>
      </c>
      <c r="AW125" s="32">
        <v>8.4</v>
      </c>
      <c r="AX125" s="32">
        <v>8.1300000000000008</v>
      </c>
      <c r="AY125" s="32">
        <v>7.79</v>
      </c>
      <c r="AZ125" s="32">
        <v>7.26</v>
      </c>
      <c r="BA125" s="32">
        <v>6.63</v>
      </c>
      <c r="BB125" s="32">
        <v>6.55</v>
      </c>
      <c r="BC125" s="32">
        <v>5.77</v>
      </c>
      <c r="BD125" s="32">
        <v>5.39</v>
      </c>
      <c r="BE125" s="32">
        <v>5.29</v>
      </c>
      <c r="BF125" s="32">
        <v>5.2</v>
      </c>
      <c r="BG125" s="32">
        <v>5.0599999999999996</v>
      </c>
      <c r="BH125" s="32">
        <v>4.93</v>
      </c>
      <c r="BI125" s="32">
        <v>4.96</v>
      </c>
      <c r="BJ125" s="32">
        <v>4.9000000000000004</v>
      </c>
      <c r="BK125" s="32">
        <v>4.8499999999999996</v>
      </c>
      <c r="BL125" s="32">
        <v>4.8</v>
      </c>
      <c r="BM125" s="32">
        <v>4.8899999999999997</v>
      </c>
      <c r="BN125" s="32">
        <v>5.5720000000000001</v>
      </c>
      <c r="BO125" s="32">
        <v>4.8600000000000003</v>
      </c>
    </row>
    <row r="126" spans="1:67" x14ac:dyDescent="0.2">
      <c r="A126" s="32" t="s">
        <v>252</v>
      </c>
      <c r="B126" s="32" t="s">
        <v>251</v>
      </c>
      <c r="C126" s="32" t="s">
        <v>854</v>
      </c>
      <c r="D126" s="32" t="s">
        <v>855</v>
      </c>
      <c r="AJ126" s="32">
        <v>2.86</v>
      </c>
      <c r="AK126" s="32">
        <v>3.03</v>
      </c>
      <c r="AL126" s="32">
        <v>3.1560000000000001</v>
      </c>
      <c r="AM126" s="32">
        <v>3.1160000000000001</v>
      </c>
      <c r="AN126" s="32">
        <v>2.9489999999999998</v>
      </c>
      <c r="AO126" s="32">
        <v>2.8340000000000001</v>
      </c>
      <c r="AP126" s="32">
        <v>2.899</v>
      </c>
      <c r="AQ126" s="32">
        <v>2.9329999999999998</v>
      </c>
      <c r="AR126" s="32">
        <v>2.9910000000000001</v>
      </c>
      <c r="AS126" s="32">
        <v>2.9870000000000001</v>
      </c>
      <c r="AT126" s="32">
        <v>2.972</v>
      </c>
      <c r="AU126" s="32">
        <v>3.0289999999999999</v>
      </c>
      <c r="AV126" s="32">
        <v>2.9550000000000001</v>
      </c>
      <c r="AW126" s="32">
        <v>2.915</v>
      </c>
      <c r="AX126" s="32">
        <v>2.7570000000000001</v>
      </c>
      <c r="AY126" s="32">
        <v>2.66</v>
      </c>
      <c r="AZ126" s="32">
        <v>2.6150000000000002</v>
      </c>
      <c r="BA126" s="32">
        <v>2.7709999999999999</v>
      </c>
      <c r="BB126" s="32">
        <v>2.8650000000000002</v>
      </c>
      <c r="BC126" s="32">
        <v>2.831</v>
      </c>
      <c r="BD126" s="32">
        <v>2.6920000000000002</v>
      </c>
      <c r="BE126" s="32">
        <v>2.6589999999999998</v>
      </c>
      <c r="BF126" s="32">
        <v>2.778</v>
      </c>
      <c r="BG126" s="32">
        <v>2.782</v>
      </c>
      <c r="BH126" s="32">
        <v>2.7709999999999999</v>
      </c>
      <c r="BI126" s="32">
        <v>2.76</v>
      </c>
      <c r="BJ126" s="32">
        <v>3.56</v>
      </c>
      <c r="BK126" s="32">
        <v>4.2960000000000003</v>
      </c>
      <c r="BL126" s="32">
        <v>5.01</v>
      </c>
      <c r="BM126" s="32">
        <v>5.6280000000000001</v>
      </c>
      <c r="BN126" s="32">
        <v>5.69</v>
      </c>
      <c r="BO126" s="32">
        <v>5.6440000000000001</v>
      </c>
    </row>
    <row r="127" spans="1:67" x14ac:dyDescent="0.2">
      <c r="A127" s="32" t="s">
        <v>254</v>
      </c>
      <c r="B127" s="32" t="s">
        <v>253</v>
      </c>
      <c r="C127" s="32" t="s">
        <v>854</v>
      </c>
      <c r="D127" s="32" t="s">
        <v>855</v>
      </c>
      <c r="AJ127" s="32">
        <v>1</v>
      </c>
      <c r="AK127" s="32">
        <v>1.1000000000000001</v>
      </c>
      <c r="AL127" s="32">
        <v>1.2230000000000001</v>
      </c>
      <c r="AM127" s="32">
        <v>1.341</v>
      </c>
      <c r="AN127" s="32">
        <v>1.4370000000000001</v>
      </c>
      <c r="AO127" s="32">
        <v>1.5149999999999999</v>
      </c>
      <c r="AP127" s="32">
        <v>1.581</v>
      </c>
      <c r="AQ127" s="32">
        <v>1.67</v>
      </c>
      <c r="AR127" s="32">
        <v>1.7729999999999999</v>
      </c>
      <c r="AS127" s="32">
        <v>1.877</v>
      </c>
      <c r="AT127" s="32">
        <v>1.9710000000000001</v>
      </c>
      <c r="AU127" s="32">
        <v>2.0750000000000002</v>
      </c>
      <c r="AV127" s="32">
        <v>2.17</v>
      </c>
      <c r="AW127" s="32">
        <v>2.2650000000000001</v>
      </c>
      <c r="AX127" s="32">
        <v>2.363</v>
      </c>
      <c r="AY127" s="32">
        <v>2.4670000000000001</v>
      </c>
      <c r="AZ127" s="32">
        <v>2.5619999999999998</v>
      </c>
      <c r="BA127" s="32">
        <v>2.6440000000000001</v>
      </c>
      <c r="BB127" s="32">
        <v>2.742</v>
      </c>
      <c r="BC127" s="32">
        <v>2.86</v>
      </c>
      <c r="BD127" s="32">
        <v>2.9649999999999999</v>
      </c>
      <c r="BE127" s="32">
        <v>3.073</v>
      </c>
      <c r="BF127" s="32">
        <v>3.1480000000000001</v>
      </c>
      <c r="BG127" s="32">
        <v>3.254</v>
      </c>
      <c r="BH127" s="32">
        <v>3.3460000000000001</v>
      </c>
      <c r="BI127" s="32">
        <v>3.4649999999999999</v>
      </c>
      <c r="BJ127" s="32">
        <v>3.5659999999999998</v>
      </c>
      <c r="BK127" s="32">
        <v>3.67</v>
      </c>
      <c r="BL127" s="32">
        <v>4.25</v>
      </c>
      <c r="BM127" s="32">
        <v>4.63</v>
      </c>
      <c r="BN127" s="32">
        <v>4.0999999999999996</v>
      </c>
      <c r="BO127" s="32">
        <v>4.0170000000000003</v>
      </c>
    </row>
    <row r="128" spans="1:67" x14ac:dyDescent="0.2">
      <c r="A128" s="32" t="s">
        <v>256</v>
      </c>
      <c r="B128" s="32" t="s">
        <v>255</v>
      </c>
      <c r="C128" s="32" t="s">
        <v>854</v>
      </c>
      <c r="D128" s="32" t="s">
        <v>855</v>
      </c>
      <c r="AJ128" s="32">
        <v>0.78100000000000003</v>
      </c>
      <c r="AK128" s="32">
        <v>0.76600000000000001</v>
      </c>
      <c r="AL128" s="32">
        <v>0.754</v>
      </c>
      <c r="AM128" s="32">
        <v>0.98599999999999999</v>
      </c>
      <c r="AN128" s="32">
        <v>0.97099999999999997</v>
      </c>
      <c r="AO128" s="32">
        <v>0.96</v>
      </c>
      <c r="AP128" s="32">
        <v>0.64</v>
      </c>
      <c r="AQ128" s="32">
        <v>0.71199999999999997</v>
      </c>
      <c r="AR128" s="32">
        <v>0.72899999999999998</v>
      </c>
      <c r="AS128" s="32">
        <v>0.75</v>
      </c>
      <c r="AT128" s="32">
        <v>0.78</v>
      </c>
      <c r="AU128" s="32">
        <v>0.85599999999999998</v>
      </c>
      <c r="AV128" s="32">
        <v>0.91</v>
      </c>
      <c r="AW128" s="32">
        <v>1.006</v>
      </c>
      <c r="AX128" s="32">
        <v>1.071</v>
      </c>
      <c r="AY128" s="32">
        <v>1.1579999999999999</v>
      </c>
      <c r="AZ128" s="32">
        <v>1.26</v>
      </c>
      <c r="BA128" s="32">
        <v>0.82</v>
      </c>
      <c r="BB128" s="32">
        <v>0.57999999999999996</v>
      </c>
      <c r="BC128" s="32">
        <v>0.77</v>
      </c>
      <c r="BD128" s="32">
        <v>0.57999999999999996</v>
      </c>
      <c r="BE128" s="32">
        <v>0.499</v>
      </c>
      <c r="BF128" s="32">
        <v>0.44</v>
      </c>
      <c r="BG128" s="32">
        <v>0.69</v>
      </c>
      <c r="BH128" s="32">
        <v>0.39</v>
      </c>
      <c r="BI128" s="32">
        <v>0.72</v>
      </c>
      <c r="BJ128" s="32">
        <v>0.14000000000000001</v>
      </c>
      <c r="BK128" s="32">
        <v>0.128</v>
      </c>
      <c r="BL128" s="32">
        <v>0.11600000000000001</v>
      </c>
      <c r="BM128" s="32">
        <v>0.17</v>
      </c>
      <c r="BN128" s="32">
        <v>0.4</v>
      </c>
      <c r="BO128" s="32">
        <v>0.22600000000000001</v>
      </c>
    </row>
    <row r="129" spans="1:67" x14ac:dyDescent="0.2">
      <c r="A129" s="32" t="s">
        <v>258</v>
      </c>
      <c r="B129" s="32" t="s">
        <v>257</v>
      </c>
      <c r="C129" s="32" t="s">
        <v>854</v>
      </c>
      <c r="D129" s="32" t="s">
        <v>855</v>
      </c>
    </row>
    <row r="130" spans="1:67" x14ac:dyDescent="0.2">
      <c r="A130" s="32" t="s">
        <v>260</v>
      </c>
      <c r="B130" s="32" t="s">
        <v>259</v>
      </c>
      <c r="C130" s="32" t="s">
        <v>854</v>
      </c>
      <c r="D130" s="32" t="s">
        <v>855</v>
      </c>
    </row>
    <row r="131" spans="1:67" x14ac:dyDescent="0.2">
      <c r="A131" s="32" t="s">
        <v>262</v>
      </c>
      <c r="B131" s="32" t="s">
        <v>261</v>
      </c>
      <c r="C131" s="32" t="s">
        <v>854</v>
      </c>
      <c r="D131" s="32" t="s">
        <v>855</v>
      </c>
      <c r="AJ131" s="32">
        <v>2.41</v>
      </c>
      <c r="AK131" s="32">
        <v>2.5099999999999998</v>
      </c>
      <c r="AL131" s="32">
        <v>2.88</v>
      </c>
      <c r="AM131" s="32">
        <v>2.48</v>
      </c>
      <c r="AN131" s="32">
        <v>2.06</v>
      </c>
      <c r="AO131" s="32">
        <v>2.0499999999999998</v>
      </c>
      <c r="AP131" s="32">
        <v>2.61</v>
      </c>
      <c r="AQ131" s="32">
        <v>6.96</v>
      </c>
      <c r="AR131" s="32">
        <v>6.34</v>
      </c>
      <c r="AS131" s="32">
        <v>4.0599999999999996</v>
      </c>
      <c r="AT131" s="32">
        <v>3.7</v>
      </c>
      <c r="AU131" s="32">
        <v>3.05</v>
      </c>
      <c r="AV131" s="32">
        <v>3.35</v>
      </c>
      <c r="AW131" s="32">
        <v>3.42</v>
      </c>
      <c r="AX131" s="32">
        <v>3.48</v>
      </c>
      <c r="AY131" s="32">
        <v>3.25</v>
      </c>
      <c r="AZ131" s="32">
        <v>3.01</v>
      </c>
      <c r="BA131" s="32">
        <v>2.96</v>
      </c>
      <c r="BB131" s="32">
        <v>3.36</v>
      </c>
      <c r="BC131" s="32">
        <v>3.32</v>
      </c>
      <c r="BD131" s="32">
        <v>2.99</v>
      </c>
      <c r="BE131" s="32">
        <v>2.81</v>
      </c>
      <c r="BF131" s="32">
        <v>2.75</v>
      </c>
      <c r="BG131" s="32">
        <v>3.08</v>
      </c>
      <c r="BH131" s="32">
        <v>3.55</v>
      </c>
      <c r="BI131" s="32">
        <v>3.65</v>
      </c>
      <c r="BJ131" s="32">
        <v>3.65</v>
      </c>
      <c r="BK131" s="32">
        <v>3.82</v>
      </c>
      <c r="BL131" s="32">
        <v>3.75</v>
      </c>
      <c r="BM131" s="32">
        <v>3.93</v>
      </c>
      <c r="BN131" s="32">
        <v>3.64</v>
      </c>
      <c r="BO131" s="32">
        <v>2.86</v>
      </c>
    </row>
    <row r="132" spans="1:67" x14ac:dyDescent="0.2">
      <c r="A132" s="32" t="s">
        <v>264</v>
      </c>
      <c r="B132" s="32" t="s">
        <v>263</v>
      </c>
      <c r="C132" s="32" t="s">
        <v>854</v>
      </c>
      <c r="D132" s="32" t="s">
        <v>855</v>
      </c>
      <c r="AJ132" s="32">
        <v>0.89</v>
      </c>
      <c r="AK132" s="32">
        <v>0.88200000000000001</v>
      </c>
      <c r="AL132" s="32">
        <v>0.8</v>
      </c>
      <c r="AM132" s="32">
        <v>0.7</v>
      </c>
      <c r="AN132" s="32">
        <v>0.69599999999999995</v>
      </c>
      <c r="AO132" s="32">
        <v>0.7</v>
      </c>
      <c r="AP132" s="32">
        <v>0.7</v>
      </c>
      <c r="AQ132" s="32">
        <v>0.7</v>
      </c>
      <c r="AR132" s="32">
        <v>0.7</v>
      </c>
      <c r="AS132" s="32">
        <v>0.8</v>
      </c>
      <c r="AT132" s="32">
        <v>0.8</v>
      </c>
      <c r="AU132" s="32">
        <v>1.1000000000000001</v>
      </c>
      <c r="AV132" s="32">
        <v>1.3</v>
      </c>
      <c r="AW132" s="32">
        <v>1.7</v>
      </c>
      <c r="AX132" s="32">
        <v>1.452</v>
      </c>
      <c r="AY132" s="32">
        <v>1.3</v>
      </c>
      <c r="AZ132" s="32">
        <v>1.5</v>
      </c>
      <c r="BA132" s="32">
        <v>1.75</v>
      </c>
      <c r="BB132" s="32">
        <v>1.64</v>
      </c>
      <c r="BC132" s="32">
        <v>1.82</v>
      </c>
      <c r="BD132" s="32">
        <v>2.0760000000000001</v>
      </c>
      <c r="BE132" s="32">
        <v>2.2559999999999998</v>
      </c>
      <c r="BF132" s="32">
        <v>2.5110000000000001</v>
      </c>
      <c r="BG132" s="32">
        <v>2.9</v>
      </c>
      <c r="BH132" s="32">
        <v>2.2000000000000002</v>
      </c>
      <c r="BI132" s="32">
        <v>2.16</v>
      </c>
      <c r="BJ132" s="32">
        <v>2.2040000000000002</v>
      </c>
      <c r="BK132" s="32">
        <v>2.1850000000000001</v>
      </c>
      <c r="BL132" s="32">
        <v>2.2130000000000001</v>
      </c>
      <c r="BM132" s="32">
        <v>3.4540000000000002</v>
      </c>
      <c r="BN132" s="32">
        <v>2.9430000000000001</v>
      </c>
      <c r="BO132" s="32">
        <v>2.198</v>
      </c>
    </row>
    <row r="133" spans="1:67" x14ac:dyDescent="0.2">
      <c r="A133" s="32" t="s">
        <v>266</v>
      </c>
      <c r="B133" s="32" t="s">
        <v>265</v>
      </c>
      <c r="C133" s="32" t="s">
        <v>854</v>
      </c>
      <c r="D133" s="32" t="s">
        <v>855</v>
      </c>
      <c r="AJ133" s="32">
        <v>5.7925747134200689</v>
      </c>
      <c r="AK133" s="32">
        <v>5.8795673210192287</v>
      </c>
      <c r="AL133" s="32">
        <v>5.9431261660845633</v>
      </c>
      <c r="AM133" s="32">
        <v>6.4900290894829622</v>
      </c>
      <c r="AN133" s="32">
        <v>7.813139075427987</v>
      </c>
      <c r="AO133" s="32">
        <v>8.0640748753503129</v>
      </c>
      <c r="AP133" s="32">
        <v>7.9429604044342677</v>
      </c>
      <c r="AQ133" s="32">
        <v>8.345696231092699</v>
      </c>
      <c r="AR133" s="32">
        <v>9.1079328517828717</v>
      </c>
      <c r="AS133" s="32">
        <v>9.1817696315664907</v>
      </c>
      <c r="AT133" s="32">
        <v>8.7694672313725377</v>
      </c>
      <c r="AU133" s="32">
        <v>8.979826654860366</v>
      </c>
      <c r="AV133" s="32">
        <v>8.8090224337795959</v>
      </c>
      <c r="AW133" s="32">
        <v>8.3543344793230272</v>
      </c>
      <c r="AX133" s="32">
        <v>8.0360636463488877</v>
      </c>
      <c r="AY133" s="32">
        <v>7.4779719225003038</v>
      </c>
      <c r="AZ133" s="32">
        <v>7.1530037990171733</v>
      </c>
      <c r="BA133" s="32">
        <v>6.7606764829770647</v>
      </c>
      <c r="BB133" s="32">
        <v>7.7600931959909225</v>
      </c>
      <c r="BC133" s="32">
        <v>7.1367593259670841</v>
      </c>
      <c r="BD133" s="32">
        <v>6.6459934461135326</v>
      </c>
      <c r="BE133" s="32">
        <v>6.376511075660269</v>
      </c>
      <c r="BF133" s="32">
        <v>6.2927187907741438</v>
      </c>
      <c r="BG133" s="32">
        <v>6.1004851487118348</v>
      </c>
      <c r="BH133" s="32">
        <v>6.7024159258264193</v>
      </c>
      <c r="BI133" s="32">
        <v>7.9053999223580442</v>
      </c>
      <c r="BJ133" s="32">
        <v>8.2302058559879914</v>
      </c>
      <c r="BK133" s="32">
        <v>8.088574076290687</v>
      </c>
      <c r="BL133" s="32">
        <v>8.1264883705594677</v>
      </c>
      <c r="BM133" s="32">
        <v>10.2734659875905</v>
      </c>
      <c r="BN133" s="32">
        <v>9.2716104070418606</v>
      </c>
      <c r="BO133" s="32">
        <v>6.8961884611098654</v>
      </c>
    </row>
    <row r="134" spans="1:67" x14ac:dyDescent="0.2">
      <c r="A134" s="32" t="s">
        <v>268</v>
      </c>
      <c r="B134" s="32" t="s">
        <v>267</v>
      </c>
      <c r="C134" s="32" t="s">
        <v>854</v>
      </c>
      <c r="D134" s="32" t="s">
        <v>855</v>
      </c>
      <c r="AJ134" s="32">
        <v>2.496</v>
      </c>
      <c r="AK134" s="32">
        <v>2.7029999999999998</v>
      </c>
      <c r="AL134" s="32">
        <v>2.7250000000000001</v>
      </c>
      <c r="AM134" s="32">
        <v>2.6309999999999998</v>
      </c>
      <c r="AN134" s="32">
        <v>2.6</v>
      </c>
      <c r="AO134" s="32">
        <v>2.4529999999999998</v>
      </c>
      <c r="AP134" s="32">
        <v>2.3580000000000001</v>
      </c>
      <c r="AQ134" s="32">
        <v>2.2970000000000002</v>
      </c>
      <c r="AR134" s="32">
        <v>2.16</v>
      </c>
      <c r="AS134" s="32">
        <v>2.0510000000000002</v>
      </c>
      <c r="AT134" s="32">
        <v>1.887</v>
      </c>
      <c r="AU134" s="32">
        <v>1.78</v>
      </c>
      <c r="AV134" s="32">
        <v>1.6419999999999999</v>
      </c>
      <c r="AW134" s="32">
        <v>1.5</v>
      </c>
      <c r="AX134" s="32">
        <v>1.35</v>
      </c>
      <c r="AY134" s="32">
        <v>1.1990000000000001</v>
      </c>
      <c r="AZ134" s="32">
        <v>1.0669999999999999</v>
      </c>
      <c r="BA134" s="32">
        <v>0.94299999999999995</v>
      </c>
      <c r="BB134" s="32">
        <v>0.83399999999999996</v>
      </c>
      <c r="BC134" s="32">
        <v>0.71</v>
      </c>
      <c r="BD134" s="32">
        <v>1.0589999999999999</v>
      </c>
      <c r="BE134" s="32">
        <v>1.4039999999999999</v>
      </c>
      <c r="BF134" s="32">
        <v>1.762</v>
      </c>
      <c r="BG134" s="32">
        <v>2.1230000000000002</v>
      </c>
      <c r="BH134" s="32">
        <v>2.496</v>
      </c>
      <c r="BI134" s="32">
        <v>2.883</v>
      </c>
      <c r="BJ134" s="32">
        <v>3.27</v>
      </c>
      <c r="BK134" s="32">
        <v>3.3079999999999998</v>
      </c>
      <c r="BL134" s="32">
        <v>3.3639999999999999</v>
      </c>
      <c r="BM134" s="32">
        <v>3.8620000000000001</v>
      </c>
      <c r="BN134" s="32">
        <v>4.1500000000000004</v>
      </c>
      <c r="BO134" s="32">
        <v>3.819</v>
      </c>
    </row>
    <row r="135" spans="1:67" x14ac:dyDescent="0.2">
      <c r="A135" s="32" t="s">
        <v>270</v>
      </c>
      <c r="B135" s="32" t="s">
        <v>269</v>
      </c>
      <c r="C135" s="32" t="s">
        <v>854</v>
      </c>
      <c r="D135" s="32" t="s">
        <v>855</v>
      </c>
      <c r="AJ135" s="32">
        <v>8.6709999999999994</v>
      </c>
      <c r="AK135" s="32">
        <v>8.3439999999999994</v>
      </c>
      <c r="AL135" s="32">
        <v>8.3610000000000007</v>
      </c>
      <c r="AM135" s="32">
        <v>8.4359999999999999</v>
      </c>
      <c r="AN135" s="32">
        <v>8.5120000000000005</v>
      </c>
      <c r="AO135" s="32">
        <v>8.5020000000000007</v>
      </c>
      <c r="AP135" s="32">
        <v>8.6199999999999992</v>
      </c>
      <c r="AQ135" s="32">
        <v>8.548</v>
      </c>
      <c r="AR135" s="32">
        <v>8.6270000000000007</v>
      </c>
      <c r="AS135" s="32">
        <v>8.4949999999999992</v>
      </c>
      <c r="AT135" s="32">
        <v>8.3659999999999997</v>
      </c>
      <c r="AU135" s="32">
        <v>8.1750000000000007</v>
      </c>
      <c r="AV135" s="32">
        <v>8.0190000000000001</v>
      </c>
      <c r="AW135" s="32">
        <v>7.85</v>
      </c>
      <c r="AX135" s="32">
        <v>8.24</v>
      </c>
      <c r="AY135" s="32">
        <v>8.6479999999999997</v>
      </c>
      <c r="AZ135" s="32">
        <v>8.98</v>
      </c>
      <c r="BA135" s="32">
        <v>7.6619999999999999</v>
      </c>
      <c r="BB135" s="32">
        <v>6.35</v>
      </c>
      <c r="BC135" s="32">
        <v>6.7779999999999996</v>
      </c>
      <c r="BD135" s="32">
        <v>7.3079999999999998</v>
      </c>
      <c r="BE135" s="32">
        <v>7.8470000000000004</v>
      </c>
      <c r="BF135" s="32">
        <v>8.3409999999999993</v>
      </c>
      <c r="BG135" s="32">
        <v>8.7420000000000009</v>
      </c>
      <c r="BH135" s="32">
        <v>9.2119999999999997</v>
      </c>
      <c r="BI135" s="32">
        <v>9.6940000000000008</v>
      </c>
      <c r="BJ135" s="32">
        <v>10.167999999999999</v>
      </c>
      <c r="BK135" s="32">
        <v>10.656000000000001</v>
      </c>
      <c r="BL135" s="32">
        <v>11.3</v>
      </c>
      <c r="BM135" s="32">
        <v>13.273999999999999</v>
      </c>
      <c r="BN135" s="32">
        <v>12.776999999999999</v>
      </c>
      <c r="BO135" s="32">
        <v>11.747</v>
      </c>
    </row>
    <row r="136" spans="1:67" x14ac:dyDescent="0.2">
      <c r="A136" s="32" t="s">
        <v>272</v>
      </c>
      <c r="B136" s="32" t="s">
        <v>271</v>
      </c>
      <c r="C136" s="32" t="s">
        <v>854</v>
      </c>
      <c r="D136" s="32" t="s">
        <v>855</v>
      </c>
      <c r="AJ136" s="32">
        <v>2.782</v>
      </c>
      <c r="AK136" s="32">
        <v>2.9</v>
      </c>
      <c r="AL136" s="32">
        <v>2.8540000000000001</v>
      </c>
      <c r="AM136" s="32">
        <v>2.8889999999999998</v>
      </c>
      <c r="AN136" s="32">
        <v>2.762</v>
      </c>
      <c r="AO136" s="32">
        <v>2.4990000000000001</v>
      </c>
      <c r="AP136" s="32">
        <v>2.1739999999999999</v>
      </c>
      <c r="AQ136" s="32">
        <v>2.0249999999999999</v>
      </c>
      <c r="AR136" s="32">
        <v>1.97</v>
      </c>
      <c r="AS136" s="32">
        <v>1.931</v>
      </c>
      <c r="AT136" s="32">
        <v>2.0230000000000001</v>
      </c>
      <c r="AU136" s="32">
        <v>2.1379999999999999</v>
      </c>
      <c r="AV136" s="32">
        <v>2.4500000000000002</v>
      </c>
      <c r="AW136" s="32">
        <v>2.4550000000000001</v>
      </c>
      <c r="AX136" s="32">
        <v>2.4449999999999998</v>
      </c>
      <c r="AY136" s="32">
        <v>2.282</v>
      </c>
      <c r="AZ136" s="32">
        <v>2.2330000000000001</v>
      </c>
      <c r="BA136" s="32">
        <v>2.2210000000000001</v>
      </c>
      <c r="BB136" s="32">
        <v>2.2429999999999999</v>
      </c>
      <c r="BC136" s="32">
        <v>2.27</v>
      </c>
      <c r="BD136" s="32">
        <v>2.2120000000000002</v>
      </c>
      <c r="BE136" s="32">
        <v>2.1429999999999998</v>
      </c>
      <c r="BF136" s="32">
        <v>2.0779999999999998</v>
      </c>
      <c r="BG136" s="32">
        <v>2.08</v>
      </c>
      <c r="BH136" s="32">
        <v>2.5550000000000002</v>
      </c>
      <c r="BI136" s="32">
        <v>3.08</v>
      </c>
      <c r="BJ136" s="32">
        <v>3.0649999999999999</v>
      </c>
      <c r="BK136" s="32">
        <v>3.0550000000000002</v>
      </c>
      <c r="BL136" s="32">
        <v>3.0670000000000002</v>
      </c>
      <c r="BM136" s="32">
        <v>4.1239999999999997</v>
      </c>
      <c r="BN136" s="32">
        <v>3.9609999999999999</v>
      </c>
      <c r="BO136" s="32">
        <v>3.0249999999999999</v>
      </c>
    </row>
    <row r="137" spans="1:67" x14ac:dyDescent="0.2">
      <c r="A137" s="32" t="s">
        <v>274</v>
      </c>
      <c r="B137" s="32" t="s">
        <v>273</v>
      </c>
      <c r="C137" s="32" t="s">
        <v>854</v>
      </c>
      <c r="D137" s="32" t="s">
        <v>855</v>
      </c>
      <c r="AJ137" s="32">
        <v>18.847999999999999</v>
      </c>
      <c r="AK137" s="32">
        <v>19.015999999999998</v>
      </c>
      <c r="AL137" s="32">
        <v>19.146999999999998</v>
      </c>
      <c r="AM137" s="32">
        <v>19.370999999999999</v>
      </c>
      <c r="AN137" s="32">
        <v>19.532</v>
      </c>
      <c r="AO137" s="32">
        <v>19.408000000000001</v>
      </c>
      <c r="AP137" s="32">
        <v>19.491</v>
      </c>
      <c r="AQ137" s="32">
        <v>19.251000000000001</v>
      </c>
      <c r="AR137" s="32">
        <v>19.273</v>
      </c>
      <c r="AS137" s="32">
        <v>19.166</v>
      </c>
      <c r="AT137" s="32">
        <v>19.175999999999998</v>
      </c>
      <c r="AU137" s="32">
        <v>19.181999999999999</v>
      </c>
      <c r="AV137" s="32">
        <v>19.033000000000001</v>
      </c>
      <c r="AW137" s="32">
        <v>18.934000000000001</v>
      </c>
      <c r="AX137" s="32">
        <v>18.738</v>
      </c>
      <c r="AY137" s="32">
        <v>18.832999999999998</v>
      </c>
      <c r="AZ137" s="32">
        <v>18.803000000000001</v>
      </c>
      <c r="BA137" s="32">
        <v>18.983000000000001</v>
      </c>
      <c r="BB137" s="32">
        <v>19.149000000000001</v>
      </c>
      <c r="BC137" s="32">
        <v>19.167999999999999</v>
      </c>
      <c r="BD137" s="32">
        <v>19.379000000000001</v>
      </c>
      <c r="BE137" s="32">
        <v>19.03</v>
      </c>
      <c r="BF137" s="32">
        <v>19.387</v>
      </c>
      <c r="BG137" s="32">
        <v>19.369</v>
      </c>
      <c r="BH137" s="32">
        <v>19.684999999999999</v>
      </c>
      <c r="BI137" s="32">
        <v>19.420999999999999</v>
      </c>
      <c r="BJ137" s="32">
        <v>18.963999999999999</v>
      </c>
      <c r="BK137" s="32">
        <v>18.827999999999999</v>
      </c>
      <c r="BL137" s="32">
        <v>18.974</v>
      </c>
      <c r="BM137" s="32">
        <v>19.707999999999998</v>
      </c>
      <c r="BN137" s="32">
        <v>19.71</v>
      </c>
      <c r="BO137" s="32">
        <v>19.302</v>
      </c>
    </row>
    <row r="138" spans="1:67" x14ac:dyDescent="0.2">
      <c r="A138" s="32" t="s">
        <v>276</v>
      </c>
      <c r="B138" s="32" t="s">
        <v>275</v>
      </c>
      <c r="C138" s="32" t="s">
        <v>854</v>
      </c>
      <c r="D138" s="32" t="s">
        <v>855</v>
      </c>
      <c r="AJ138" s="32">
        <v>16.542000000000002</v>
      </c>
      <c r="AK138" s="32">
        <v>16.555</v>
      </c>
      <c r="AL138" s="32">
        <v>16.8</v>
      </c>
      <c r="AM138" s="32">
        <v>17</v>
      </c>
      <c r="AN138" s="32">
        <v>15.83</v>
      </c>
      <c r="AO138" s="32">
        <v>16.329999999999998</v>
      </c>
      <c r="AP138" s="32">
        <v>20.47</v>
      </c>
      <c r="AQ138" s="32">
        <v>21.6</v>
      </c>
      <c r="AR138" s="32">
        <v>18.09</v>
      </c>
      <c r="AS138" s="32">
        <v>16.489999999999998</v>
      </c>
      <c r="AT138" s="32">
        <v>18.550999999999998</v>
      </c>
      <c r="AU138" s="32">
        <v>20.39</v>
      </c>
      <c r="AV138" s="32">
        <v>22.18</v>
      </c>
      <c r="AW138" s="32">
        <v>20.97</v>
      </c>
      <c r="AX138" s="32">
        <v>18.7</v>
      </c>
      <c r="AY138" s="32">
        <v>16</v>
      </c>
      <c r="AZ138" s="32">
        <v>14</v>
      </c>
      <c r="BA138" s="32">
        <v>12.72</v>
      </c>
      <c r="BB138" s="32">
        <v>15.37</v>
      </c>
      <c r="BC138" s="32">
        <v>17.117999999999999</v>
      </c>
      <c r="BD138" s="32">
        <v>18.86</v>
      </c>
      <c r="BE138" s="32">
        <v>19.059999999999999</v>
      </c>
      <c r="BF138" s="32">
        <v>22.21</v>
      </c>
      <c r="BG138" s="32">
        <v>21.555</v>
      </c>
      <c r="BH138" s="32">
        <v>20.789000000000001</v>
      </c>
      <c r="BI138" s="32">
        <v>19.748999999999999</v>
      </c>
      <c r="BJ138" s="32">
        <v>18.89</v>
      </c>
      <c r="BK138" s="32">
        <v>19.12</v>
      </c>
      <c r="BL138" s="32">
        <v>15.34</v>
      </c>
      <c r="BM138" s="32">
        <v>20.41</v>
      </c>
      <c r="BN138" s="32">
        <v>19.579999999999998</v>
      </c>
      <c r="BO138" s="32">
        <v>15.77</v>
      </c>
    </row>
    <row r="139" spans="1:67" x14ac:dyDescent="0.2">
      <c r="A139" s="32" t="s">
        <v>4</v>
      </c>
      <c r="B139" s="32" t="s">
        <v>277</v>
      </c>
      <c r="C139" s="32" t="s">
        <v>854</v>
      </c>
      <c r="D139" s="32" t="s">
        <v>855</v>
      </c>
      <c r="AJ139" s="32">
        <v>6.1061290189976356</v>
      </c>
      <c r="AK139" s="32">
        <v>6.085382356868541</v>
      </c>
      <c r="AL139" s="32">
        <v>6.0915687875268603</v>
      </c>
      <c r="AM139" s="32">
        <v>6.6981566789742839</v>
      </c>
      <c r="AN139" s="32">
        <v>7.9252587425265606</v>
      </c>
      <c r="AO139" s="32">
        <v>8.3094198304903326</v>
      </c>
      <c r="AP139" s="32">
        <v>8.1544907786358305</v>
      </c>
      <c r="AQ139" s="32">
        <v>8.4977341723394009</v>
      </c>
      <c r="AR139" s="32">
        <v>9.4435967870705735</v>
      </c>
      <c r="AS139" s="32">
        <v>9.4665347567584757</v>
      </c>
      <c r="AT139" s="32">
        <v>9.0688062828053404</v>
      </c>
      <c r="AU139" s="32">
        <v>9.4097413292060814</v>
      </c>
      <c r="AV139" s="32">
        <v>9.269982665197869</v>
      </c>
      <c r="AW139" s="32">
        <v>8.7514285612277494</v>
      </c>
      <c r="AX139" s="32">
        <v>8.2324783273535509</v>
      </c>
      <c r="AY139" s="32">
        <v>7.6072786573436417</v>
      </c>
      <c r="AZ139" s="32">
        <v>7.2222009624666477</v>
      </c>
      <c r="BA139" s="32">
        <v>6.8365669149684001</v>
      </c>
      <c r="BB139" s="32">
        <v>7.8108839636213014</v>
      </c>
      <c r="BC139" s="32">
        <v>7.2118754023679728</v>
      </c>
      <c r="BD139" s="32">
        <v>6.7076471785033682</v>
      </c>
      <c r="BE139" s="32">
        <v>6.4227129562216509</v>
      </c>
      <c r="BF139" s="32">
        <v>6.3755381401645348</v>
      </c>
      <c r="BG139" s="32">
        <v>6.1812384652151344</v>
      </c>
      <c r="BH139" s="32">
        <v>6.6817195413169976</v>
      </c>
      <c r="BI139" s="32">
        <v>7.7471005965467361</v>
      </c>
      <c r="BJ139" s="32">
        <v>8.0382673534425688</v>
      </c>
      <c r="BK139" s="32">
        <v>7.9403160587074559</v>
      </c>
      <c r="BL139" s="32">
        <v>8.0081574288084418</v>
      </c>
      <c r="BM139" s="32">
        <v>10.21056177898709</v>
      </c>
      <c r="BN139" s="32">
        <v>9.1997698667260615</v>
      </c>
      <c r="BO139" s="32">
        <v>6.9060906906565167</v>
      </c>
    </row>
    <row r="140" spans="1:67" x14ac:dyDescent="0.2">
      <c r="A140" s="32" t="s">
        <v>279</v>
      </c>
      <c r="B140" s="32" t="s">
        <v>278</v>
      </c>
      <c r="C140" s="32" t="s">
        <v>854</v>
      </c>
      <c r="D140" s="32" t="s">
        <v>855</v>
      </c>
      <c r="AJ140" s="32">
        <v>4.5179017289562369</v>
      </c>
      <c r="AK140" s="32">
        <v>4.6068393498745399</v>
      </c>
      <c r="AL140" s="32">
        <v>4.6303673608907436</v>
      </c>
      <c r="AM140" s="32">
        <v>4.6130849699295178</v>
      </c>
      <c r="AN140" s="32">
        <v>4.490121889304528</v>
      </c>
      <c r="AO140" s="32">
        <v>4.448645445099447</v>
      </c>
      <c r="AP140" s="32">
        <v>4.4264734306516349</v>
      </c>
      <c r="AQ140" s="32">
        <v>4.516151305369533</v>
      </c>
      <c r="AR140" s="32">
        <v>4.6243095591122598</v>
      </c>
      <c r="AS140" s="32">
        <v>4.6926215318132103</v>
      </c>
      <c r="AT140" s="32">
        <v>4.7233478518304386</v>
      </c>
      <c r="AU140" s="32">
        <v>4.8167110599489114</v>
      </c>
      <c r="AV140" s="32">
        <v>4.9007561096396675</v>
      </c>
      <c r="AW140" s="32">
        <v>4.8699413593950469</v>
      </c>
      <c r="AX140" s="32">
        <v>4.8273313929294792</v>
      </c>
      <c r="AY140" s="32">
        <v>4.7226107061852627</v>
      </c>
      <c r="AZ140" s="32">
        <v>4.7922475261421926</v>
      </c>
      <c r="BA140" s="32">
        <v>4.8472966055729803</v>
      </c>
      <c r="BB140" s="32">
        <v>4.9666479083637984</v>
      </c>
      <c r="BC140" s="32">
        <v>4.8548804518671211</v>
      </c>
      <c r="BD140" s="32">
        <v>4.9590673429470886</v>
      </c>
      <c r="BE140" s="32">
        <v>4.9528987143435579</v>
      </c>
      <c r="BF140" s="32">
        <v>4.9289369468115964</v>
      </c>
      <c r="BG140" s="32">
        <v>4.8800381920775777</v>
      </c>
      <c r="BH140" s="32">
        <v>4.9624465864312555</v>
      </c>
      <c r="BI140" s="32">
        <v>5.0605071025331769</v>
      </c>
      <c r="BJ140" s="32">
        <v>5.1592905799161111</v>
      </c>
      <c r="BK140" s="32">
        <v>5.046112925249906</v>
      </c>
      <c r="BL140" s="32">
        <v>5.0484347848304827</v>
      </c>
      <c r="BM140" s="32">
        <v>5.8644213002230776</v>
      </c>
      <c r="BN140" s="32">
        <v>6.0276373573739184</v>
      </c>
      <c r="BO140" s="32">
        <v>5.3603835740424888</v>
      </c>
    </row>
    <row r="141" spans="1:67" x14ac:dyDescent="0.2">
      <c r="A141" s="32" t="s">
        <v>11</v>
      </c>
      <c r="B141" s="32" t="s">
        <v>280</v>
      </c>
      <c r="C141" s="32" t="s">
        <v>854</v>
      </c>
      <c r="D141" s="32" t="s">
        <v>855</v>
      </c>
      <c r="AJ141" s="32">
        <v>4.7535873794053636</v>
      </c>
      <c r="AK141" s="32">
        <v>4.8589191123936848</v>
      </c>
      <c r="AL141" s="32">
        <v>4.8438030643714516</v>
      </c>
      <c r="AM141" s="32">
        <v>4.8172136491654314</v>
      </c>
      <c r="AN141" s="32">
        <v>4.6843234094767032</v>
      </c>
      <c r="AO141" s="32">
        <v>4.7060126949492007</v>
      </c>
      <c r="AP141" s="32">
        <v>4.707319421887485</v>
      </c>
      <c r="AQ141" s="32">
        <v>4.8292041423692638</v>
      </c>
      <c r="AR141" s="32">
        <v>4.9627855150982612</v>
      </c>
      <c r="AS141" s="32">
        <v>5.0521409883531652</v>
      </c>
      <c r="AT141" s="32">
        <v>5.0336432701317229</v>
      </c>
      <c r="AU141" s="32">
        <v>5.0034993458159507</v>
      </c>
      <c r="AV141" s="32">
        <v>4.9368036279900362</v>
      </c>
      <c r="AW141" s="32">
        <v>4.7840878560678908</v>
      </c>
      <c r="AX141" s="32">
        <v>4.6164609143363373</v>
      </c>
      <c r="AY141" s="32">
        <v>4.6049325963628425</v>
      </c>
      <c r="AZ141" s="32">
        <v>4.6407703084655241</v>
      </c>
      <c r="BA141" s="32">
        <v>4.7597935937572924</v>
      </c>
      <c r="BB141" s="32">
        <v>4.6814846188809245</v>
      </c>
      <c r="BC141" s="32">
        <v>4.8290067477425094</v>
      </c>
      <c r="BD141" s="32">
        <v>4.8763452717353992</v>
      </c>
      <c r="BE141" s="32">
        <v>5.0215033221894574</v>
      </c>
      <c r="BF141" s="32">
        <v>4.9105295773077478</v>
      </c>
      <c r="BG141" s="32">
        <v>4.9023412261424557</v>
      </c>
      <c r="BH141" s="32">
        <v>5.0217711645322192</v>
      </c>
      <c r="BI141" s="32">
        <v>5.1447509904691993</v>
      </c>
      <c r="BJ141" s="32">
        <v>5.2689491972343792</v>
      </c>
      <c r="BK141" s="32">
        <v>5.2251257103704374</v>
      </c>
      <c r="BL141" s="32">
        <v>5.2409691993067984</v>
      </c>
      <c r="BM141" s="32">
        <v>6.0408078901705426</v>
      </c>
      <c r="BN141" s="32">
        <v>6.1075160845253613</v>
      </c>
      <c r="BO141" s="32">
        <v>5.6124272372211728</v>
      </c>
    </row>
    <row r="142" spans="1:67" x14ac:dyDescent="0.2">
      <c r="A142" s="32" t="s">
        <v>282</v>
      </c>
      <c r="B142" s="32" t="s">
        <v>281</v>
      </c>
      <c r="C142" s="32" t="s">
        <v>854</v>
      </c>
      <c r="D142" s="32" t="s">
        <v>855</v>
      </c>
    </row>
    <row r="143" spans="1:67" x14ac:dyDescent="0.2">
      <c r="A143" s="32" t="s">
        <v>284</v>
      </c>
      <c r="B143" s="32" t="s">
        <v>283</v>
      </c>
      <c r="C143" s="32" t="s">
        <v>854</v>
      </c>
      <c r="D143" s="32" t="s">
        <v>855</v>
      </c>
      <c r="AJ143" s="32">
        <v>14.66</v>
      </c>
      <c r="AK143" s="32">
        <v>14.22</v>
      </c>
      <c r="AL143" s="32">
        <v>13.82</v>
      </c>
      <c r="AM143" s="32">
        <v>13.03</v>
      </c>
      <c r="AN143" s="32">
        <v>12.27</v>
      </c>
      <c r="AO143" s="32">
        <v>11.35</v>
      </c>
      <c r="AP143" s="32">
        <v>10.6</v>
      </c>
      <c r="AQ143" s="32">
        <v>9.17</v>
      </c>
      <c r="AR143" s="32">
        <v>8.8800000000000008</v>
      </c>
      <c r="AS143" s="32">
        <v>7.74</v>
      </c>
      <c r="AT143" s="32">
        <v>7.9</v>
      </c>
      <c r="AU143" s="32">
        <v>8.76</v>
      </c>
      <c r="AV143" s="32">
        <v>8.2200000000000006</v>
      </c>
      <c r="AW143" s="32">
        <v>8.3800000000000008</v>
      </c>
      <c r="AX143" s="32">
        <v>7.67</v>
      </c>
      <c r="AY143" s="32">
        <v>6.5</v>
      </c>
      <c r="AZ143" s="32">
        <v>5.97</v>
      </c>
      <c r="BA143" s="32">
        <v>5.22</v>
      </c>
      <c r="BB143" s="32">
        <v>5.85</v>
      </c>
      <c r="BC143" s="32">
        <v>4.78</v>
      </c>
      <c r="BD143" s="32">
        <v>4.12</v>
      </c>
      <c r="BE143" s="32">
        <v>3.88</v>
      </c>
      <c r="BF143" s="32">
        <v>4.1900000000000004</v>
      </c>
      <c r="BG143" s="32">
        <v>4.16</v>
      </c>
      <c r="BH143" s="32">
        <v>4.5199999999999996</v>
      </c>
      <c r="BI143" s="32">
        <v>4.24</v>
      </c>
      <c r="BJ143" s="32">
        <v>4.05</v>
      </c>
      <c r="BK143" s="32">
        <v>4.32</v>
      </c>
      <c r="BL143" s="32">
        <v>4.67</v>
      </c>
      <c r="BM143" s="32">
        <v>5.36</v>
      </c>
      <c r="BN143" s="32">
        <v>5.306</v>
      </c>
      <c r="BO143" s="32">
        <v>6.1779999999999999</v>
      </c>
    </row>
    <row r="144" spans="1:67" x14ac:dyDescent="0.2">
      <c r="A144" s="32" t="s">
        <v>17</v>
      </c>
      <c r="B144" s="32" t="s">
        <v>285</v>
      </c>
      <c r="C144" s="32" t="s">
        <v>854</v>
      </c>
      <c r="D144" s="32" t="s">
        <v>855</v>
      </c>
      <c r="AJ144" s="32">
        <v>5.7752541341511305</v>
      </c>
      <c r="AK144" s="32">
        <v>5.8229795620524811</v>
      </c>
      <c r="AL144" s="32">
        <v>5.9641795883347752</v>
      </c>
      <c r="AM144" s="32">
        <v>5.9945065693116648</v>
      </c>
      <c r="AN144" s="32">
        <v>6.217656891731103</v>
      </c>
      <c r="AO144" s="32">
        <v>6.2494701421797823</v>
      </c>
      <c r="AP144" s="32">
        <v>6.3765557324100799</v>
      </c>
      <c r="AQ144" s="32">
        <v>6.5515374586945372</v>
      </c>
      <c r="AR144" s="32">
        <v>6.7198300279089063</v>
      </c>
      <c r="AS144" s="32">
        <v>6.8345515674926434</v>
      </c>
      <c r="AT144" s="32">
        <v>6.890040642139561</v>
      </c>
      <c r="AU144" s="32">
        <v>6.9055277881584534</v>
      </c>
      <c r="AV144" s="32">
        <v>6.9243642009230211</v>
      </c>
      <c r="AW144" s="32">
        <v>6.8318012833494226</v>
      </c>
      <c r="AX144" s="32">
        <v>6.8816098505507206</v>
      </c>
      <c r="AY144" s="32">
        <v>6.6917359001941552</v>
      </c>
      <c r="AZ144" s="32">
        <v>6.5576522854163883</v>
      </c>
      <c r="BA144" s="32">
        <v>6.4907845289805275</v>
      </c>
      <c r="BB144" s="32">
        <v>6.5970801960695873</v>
      </c>
      <c r="BC144" s="32">
        <v>6.4597493272771249</v>
      </c>
      <c r="BD144" s="32">
        <v>6.4766517082138533</v>
      </c>
      <c r="BE144" s="32">
        <v>6.5907678996461385</v>
      </c>
      <c r="BF144" s="32">
        <v>6.4600700665790614</v>
      </c>
      <c r="BG144" s="32">
        <v>6.4011459277800844</v>
      </c>
      <c r="BH144" s="32">
        <v>6.5330625611474469</v>
      </c>
      <c r="BI144" s="32">
        <v>6.4306249042876615</v>
      </c>
      <c r="BJ144" s="32">
        <v>6.4810936033048492</v>
      </c>
      <c r="BK144" s="32">
        <v>6.3824377092362106</v>
      </c>
      <c r="BL144" s="32">
        <v>5.8488398602676313</v>
      </c>
      <c r="BM144" s="32">
        <v>6.8597596869336321</v>
      </c>
      <c r="BN144" s="32">
        <v>6.2369128619358429</v>
      </c>
      <c r="BO144" s="32">
        <v>5.0092362058446005</v>
      </c>
    </row>
    <row r="145" spans="1:67" x14ac:dyDescent="0.2">
      <c r="A145" s="32" t="s">
        <v>287</v>
      </c>
      <c r="B145" s="32" t="s">
        <v>286</v>
      </c>
      <c r="C145" s="32" t="s">
        <v>854</v>
      </c>
      <c r="D145" s="32" t="s">
        <v>855</v>
      </c>
      <c r="AJ145" s="32">
        <v>4.4635283186611314</v>
      </c>
      <c r="AK145" s="32">
        <v>4.5293842875058088</v>
      </c>
      <c r="AL145" s="32">
        <v>4.7542333920868005</v>
      </c>
      <c r="AM145" s="32">
        <v>5.0744081111634998</v>
      </c>
      <c r="AN145" s="32">
        <v>5.3670647935639995</v>
      </c>
      <c r="AO145" s="32">
        <v>5.4834066936953088</v>
      </c>
      <c r="AP145" s="32">
        <v>5.6139211269943727</v>
      </c>
      <c r="AQ145" s="32">
        <v>5.8527212782349887</v>
      </c>
      <c r="AR145" s="32">
        <v>6.0559341939426297</v>
      </c>
      <c r="AS145" s="32">
        <v>5.9886595867997068</v>
      </c>
      <c r="AT145" s="32">
        <v>6.1204700450620981</v>
      </c>
      <c r="AU145" s="32">
        <v>6.2799942420944435</v>
      </c>
      <c r="AV145" s="32">
        <v>6.3815543897358173</v>
      </c>
      <c r="AW145" s="32">
        <v>6.2766196248087001</v>
      </c>
      <c r="AX145" s="32">
        <v>6.2644376182194774</v>
      </c>
      <c r="AY145" s="32">
        <v>6.062622964831224</v>
      </c>
      <c r="AZ145" s="32">
        <v>5.9407087390561246</v>
      </c>
      <c r="BA145" s="32">
        <v>5.9323242747628466</v>
      </c>
      <c r="BB145" s="32">
        <v>6.1692450767381519</v>
      </c>
      <c r="BC145" s="32">
        <v>5.9523534130069677</v>
      </c>
      <c r="BD145" s="32">
        <v>5.8494010624832358</v>
      </c>
      <c r="BE145" s="32">
        <v>5.8266246519604072</v>
      </c>
      <c r="BF145" s="32">
        <v>5.772851788177797</v>
      </c>
      <c r="BG145" s="32">
        <v>5.7403091752728557</v>
      </c>
      <c r="BH145" s="32">
        <v>5.9157617729674294</v>
      </c>
      <c r="BI145" s="32">
        <v>5.9861705253024464</v>
      </c>
      <c r="BJ145" s="32">
        <v>5.9996104789303413</v>
      </c>
      <c r="BK145" s="32">
        <v>5.9144985269760939</v>
      </c>
      <c r="BL145" s="32">
        <v>5.7647507508450468</v>
      </c>
      <c r="BM145" s="32">
        <v>6.6086051529272156</v>
      </c>
      <c r="BN145" s="32">
        <v>6.1468023895396611</v>
      </c>
      <c r="BO145" s="32">
        <v>5.4150599330921594</v>
      </c>
    </row>
    <row r="146" spans="1:67" x14ac:dyDescent="0.2">
      <c r="A146" s="32" t="s">
        <v>289</v>
      </c>
      <c r="B146" s="32" t="s">
        <v>288</v>
      </c>
      <c r="C146" s="32" t="s">
        <v>854</v>
      </c>
      <c r="D146" s="32" t="s">
        <v>855</v>
      </c>
      <c r="AJ146" s="32">
        <v>15.303000000000001</v>
      </c>
      <c r="AK146" s="32">
        <v>15.234999999999999</v>
      </c>
      <c r="AL146" s="32">
        <v>15.401999999999999</v>
      </c>
      <c r="AM146" s="32">
        <v>15.472</v>
      </c>
      <c r="AN146" s="32">
        <v>15.718999999999999</v>
      </c>
      <c r="AO146" s="32">
        <v>15.587</v>
      </c>
      <c r="AP146" s="32">
        <v>15.74</v>
      </c>
      <c r="AQ146" s="32">
        <v>15.861000000000001</v>
      </c>
      <c r="AR146" s="32">
        <v>16.219000000000001</v>
      </c>
      <c r="AS146" s="32">
        <v>16.209</v>
      </c>
      <c r="AT146" s="32">
        <v>16.071000000000002</v>
      </c>
      <c r="AU146" s="32">
        <v>16.058</v>
      </c>
      <c r="AV146" s="32">
        <v>16.015000000000001</v>
      </c>
      <c r="AW146" s="32">
        <v>16.149999999999999</v>
      </c>
      <c r="AX146" s="32">
        <v>15.965</v>
      </c>
      <c r="AY146" s="32">
        <v>15.993</v>
      </c>
      <c r="AZ146" s="32">
        <v>15.826000000000001</v>
      </c>
      <c r="BA146" s="32">
        <v>15.691000000000001</v>
      </c>
      <c r="BB146" s="32">
        <v>16.071000000000002</v>
      </c>
      <c r="BC146" s="32">
        <v>16.001000000000001</v>
      </c>
      <c r="BD146" s="32">
        <v>16.068999999999999</v>
      </c>
      <c r="BE146" s="32">
        <v>15.555</v>
      </c>
      <c r="BF146" s="32">
        <v>15.791</v>
      </c>
      <c r="BG146" s="32">
        <v>15.993</v>
      </c>
      <c r="BH146" s="32">
        <v>16.222000000000001</v>
      </c>
      <c r="BI146" s="32">
        <v>16.097000000000001</v>
      </c>
      <c r="BJ146" s="32">
        <v>16.446999999999999</v>
      </c>
      <c r="BK146" s="32">
        <v>16.675000000000001</v>
      </c>
      <c r="BL146" s="32">
        <v>16.88</v>
      </c>
      <c r="BM146" s="32">
        <v>18.456</v>
      </c>
      <c r="BN146" s="32">
        <v>18.452000000000002</v>
      </c>
      <c r="BO146" s="32">
        <v>16.745000000000001</v>
      </c>
    </row>
    <row r="147" spans="1:67" x14ac:dyDescent="0.2">
      <c r="A147" s="32" t="s">
        <v>291</v>
      </c>
      <c r="B147" s="32" t="s">
        <v>290</v>
      </c>
      <c r="C147" s="32" t="s">
        <v>854</v>
      </c>
      <c r="D147" s="32" t="s">
        <v>855</v>
      </c>
      <c r="AJ147" s="32">
        <v>3.6338039529516539</v>
      </c>
      <c r="AK147" s="32">
        <v>3.636831457795823</v>
      </c>
      <c r="AL147" s="32">
        <v>3.8840605848851935</v>
      </c>
      <c r="AM147" s="32">
        <v>4.2849002966803109</v>
      </c>
      <c r="AN147" s="32">
        <v>4.4517486006771581</v>
      </c>
      <c r="AO147" s="32">
        <v>4.6405147100139033</v>
      </c>
      <c r="AP147" s="32">
        <v>4.9053414467014216</v>
      </c>
      <c r="AQ147" s="32">
        <v>5.1665499799727863</v>
      </c>
      <c r="AR147" s="32">
        <v>5.4095213267130697</v>
      </c>
      <c r="AS147" s="32">
        <v>5.2606762627983903</v>
      </c>
      <c r="AT147" s="32">
        <v>5.4337363406588013</v>
      </c>
      <c r="AU147" s="32">
        <v>5.6239171417671212</v>
      </c>
      <c r="AV147" s="32">
        <v>5.8606993343942175</v>
      </c>
      <c r="AW147" s="32">
        <v>5.6837365599041068</v>
      </c>
      <c r="AX147" s="32">
        <v>5.6070831037977475</v>
      </c>
      <c r="AY147" s="32">
        <v>5.3586676397016566</v>
      </c>
      <c r="AZ147" s="32">
        <v>5.0971398111776471</v>
      </c>
      <c r="BA147" s="32">
        <v>5.1257413948868482</v>
      </c>
      <c r="BB147" s="32">
        <v>5.5538144933925464</v>
      </c>
      <c r="BC147" s="32">
        <v>5.2274929431390929</v>
      </c>
      <c r="BD147" s="32">
        <v>5.0968749024860029</v>
      </c>
      <c r="BE147" s="32">
        <v>5.0130079362526363</v>
      </c>
      <c r="BF147" s="32">
        <v>4.9948860119668259</v>
      </c>
      <c r="BG147" s="32">
        <v>4.9246285823817928</v>
      </c>
      <c r="BH147" s="32">
        <v>5.098645294662731</v>
      </c>
      <c r="BI147" s="32">
        <v>5.2719205587002174</v>
      </c>
      <c r="BJ147" s="32">
        <v>5.2684507637875386</v>
      </c>
      <c r="BK147" s="32">
        <v>5.0487688827023929</v>
      </c>
      <c r="BL147" s="32">
        <v>5.1889606616490411</v>
      </c>
      <c r="BM147" s="32">
        <v>5.9385979238181479</v>
      </c>
      <c r="BN147" s="32">
        <v>5.5190127596311047</v>
      </c>
      <c r="BO147" s="32">
        <v>5.2172532021444331</v>
      </c>
    </row>
    <row r="148" spans="1:67" x14ac:dyDescent="0.2">
      <c r="A148" s="32" t="s">
        <v>293</v>
      </c>
      <c r="B148" s="32" t="s">
        <v>292</v>
      </c>
      <c r="C148" s="32" t="s">
        <v>854</v>
      </c>
      <c r="D148" s="32" t="s">
        <v>855</v>
      </c>
      <c r="AJ148" s="32">
        <v>1.1000000000000001</v>
      </c>
      <c r="AK148" s="32">
        <v>1.2</v>
      </c>
      <c r="AL148" s="32">
        <v>13.8</v>
      </c>
      <c r="AM148" s="32">
        <v>13.8</v>
      </c>
      <c r="AN148" s="32">
        <v>17.54</v>
      </c>
      <c r="AO148" s="32">
        <v>16.399999999999999</v>
      </c>
      <c r="AP148" s="32">
        <v>14.13</v>
      </c>
      <c r="AQ148" s="32">
        <v>13.71</v>
      </c>
      <c r="AR148" s="32">
        <v>13.39</v>
      </c>
      <c r="AS148" s="32">
        <v>15.93</v>
      </c>
      <c r="AT148" s="32">
        <v>16.84</v>
      </c>
      <c r="AU148" s="32">
        <v>13.01</v>
      </c>
      <c r="AV148" s="32">
        <v>12.87</v>
      </c>
      <c r="AW148" s="32">
        <v>10.68</v>
      </c>
      <c r="AX148" s="32">
        <v>8.32</v>
      </c>
      <c r="AY148" s="32">
        <v>5.78</v>
      </c>
      <c r="AZ148" s="32">
        <v>4.25</v>
      </c>
      <c r="BA148" s="32">
        <v>5.83</v>
      </c>
      <c r="BB148" s="32">
        <v>13.79</v>
      </c>
      <c r="BC148" s="32">
        <v>17.809999999999999</v>
      </c>
      <c r="BD148" s="32">
        <v>15.39</v>
      </c>
      <c r="BE148" s="32">
        <v>13.36</v>
      </c>
      <c r="BF148" s="32">
        <v>11.77</v>
      </c>
      <c r="BG148" s="32">
        <v>10.7</v>
      </c>
      <c r="BH148" s="32">
        <v>9.1199999999999992</v>
      </c>
      <c r="BI148" s="32">
        <v>7.86</v>
      </c>
      <c r="BJ148" s="32">
        <v>7.07</v>
      </c>
      <c r="BK148" s="32">
        <v>6.15</v>
      </c>
      <c r="BL148" s="32">
        <v>6.26</v>
      </c>
      <c r="BM148" s="32">
        <v>8.49</v>
      </c>
      <c r="BN148" s="32">
        <v>7.11</v>
      </c>
      <c r="BO148" s="32">
        <v>5.96</v>
      </c>
    </row>
    <row r="149" spans="1:67" x14ac:dyDescent="0.2">
      <c r="A149" s="32" t="s">
        <v>295</v>
      </c>
      <c r="B149" s="32" t="s">
        <v>294</v>
      </c>
      <c r="C149" s="32" t="s">
        <v>854</v>
      </c>
      <c r="D149" s="32" t="s">
        <v>855</v>
      </c>
      <c r="AJ149" s="32">
        <v>1.48</v>
      </c>
      <c r="AK149" s="32">
        <v>2.0299999999999998</v>
      </c>
      <c r="AL149" s="32">
        <v>2.33</v>
      </c>
      <c r="AM149" s="32">
        <v>3.48</v>
      </c>
      <c r="AN149" s="32">
        <v>2.92</v>
      </c>
      <c r="AO149" s="32">
        <v>3.29</v>
      </c>
      <c r="AP149" s="32">
        <v>2.5299999999999998</v>
      </c>
      <c r="AQ149" s="32">
        <v>2.76</v>
      </c>
      <c r="AR149" s="32">
        <v>2.39</v>
      </c>
      <c r="AS149" s="32">
        <v>2.35</v>
      </c>
      <c r="AT149" s="32">
        <v>1.81</v>
      </c>
      <c r="AU149" s="32">
        <v>2.62</v>
      </c>
      <c r="AV149" s="32">
        <v>3.68</v>
      </c>
      <c r="AW149" s="32">
        <v>5.1100000000000003</v>
      </c>
      <c r="AX149" s="32">
        <v>4.49</v>
      </c>
      <c r="AY149" s="32">
        <v>4.7300000000000004</v>
      </c>
      <c r="AZ149" s="32">
        <v>4.07</v>
      </c>
      <c r="BA149" s="32">
        <v>5.0599999999999996</v>
      </c>
      <c r="BB149" s="32">
        <v>5.12</v>
      </c>
      <c r="BC149" s="32">
        <v>4.3600000000000003</v>
      </c>
      <c r="BD149" s="32">
        <v>4.9000000000000004</v>
      </c>
      <c r="BE149" s="32">
        <v>5.14</v>
      </c>
      <c r="BF149" s="32">
        <v>5.85</v>
      </c>
      <c r="BG149" s="32">
        <v>5.85</v>
      </c>
      <c r="BH149" s="32">
        <v>6.67</v>
      </c>
      <c r="BI149" s="32">
        <v>6.29</v>
      </c>
      <c r="BJ149" s="32">
        <v>5.52</v>
      </c>
      <c r="BK149" s="32">
        <v>5.59</v>
      </c>
      <c r="BL149" s="32">
        <v>5.59</v>
      </c>
      <c r="BM149" s="32">
        <v>6.77</v>
      </c>
      <c r="BN149" s="32">
        <v>5.25</v>
      </c>
      <c r="BO149" s="32">
        <v>4.58</v>
      </c>
    </row>
    <row r="150" spans="1:67" x14ac:dyDescent="0.2">
      <c r="A150" s="32" t="s">
        <v>297</v>
      </c>
      <c r="B150" s="32" t="s">
        <v>296</v>
      </c>
      <c r="C150" s="32" t="s">
        <v>854</v>
      </c>
      <c r="D150" s="32" t="s">
        <v>855</v>
      </c>
      <c r="AJ150" s="32">
        <v>2.7</v>
      </c>
      <c r="AK150" s="32">
        <v>6.6</v>
      </c>
      <c r="AL150" s="32">
        <v>16.7</v>
      </c>
      <c r="AM150" s="32">
        <v>18.7</v>
      </c>
      <c r="AN150" s="32">
        <v>19</v>
      </c>
      <c r="AO150" s="32">
        <v>20.7</v>
      </c>
      <c r="AP150" s="32">
        <v>14.9</v>
      </c>
      <c r="AQ150" s="32">
        <v>14.45</v>
      </c>
      <c r="AR150" s="32">
        <v>13.79</v>
      </c>
      <c r="AS150" s="32">
        <v>14.21</v>
      </c>
      <c r="AT150" s="32">
        <v>13.82</v>
      </c>
      <c r="AU150" s="32">
        <v>13.83</v>
      </c>
      <c r="AV150" s="32">
        <v>12.06</v>
      </c>
      <c r="AW150" s="32">
        <v>11.71</v>
      </c>
      <c r="AX150" s="32">
        <v>10.029999999999999</v>
      </c>
      <c r="AY150" s="32">
        <v>7.03</v>
      </c>
      <c r="AZ150" s="32">
        <v>6.05</v>
      </c>
      <c r="BA150" s="32">
        <v>7.74</v>
      </c>
      <c r="BB150" s="32">
        <v>17.510000000000002</v>
      </c>
      <c r="BC150" s="32">
        <v>19.48</v>
      </c>
      <c r="BD150" s="32">
        <v>16.21</v>
      </c>
      <c r="BE150" s="32">
        <v>15.05</v>
      </c>
      <c r="BF150" s="32">
        <v>11.87</v>
      </c>
      <c r="BG150" s="32">
        <v>10.85</v>
      </c>
      <c r="BH150" s="32">
        <v>9.8699999999999992</v>
      </c>
      <c r="BI150" s="32">
        <v>9.64</v>
      </c>
      <c r="BJ150" s="32">
        <v>8.7200000000000006</v>
      </c>
      <c r="BK150" s="32">
        <v>7.41</v>
      </c>
      <c r="BL150" s="32">
        <v>6.31</v>
      </c>
      <c r="BM150" s="32">
        <v>8.1</v>
      </c>
      <c r="BN150" s="32">
        <v>7.51</v>
      </c>
      <c r="BO150" s="32">
        <v>6.81</v>
      </c>
    </row>
    <row r="151" spans="1:67" x14ac:dyDescent="0.2">
      <c r="A151" s="32" t="s">
        <v>299</v>
      </c>
      <c r="B151" s="32" t="s">
        <v>298</v>
      </c>
      <c r="C151" s="32" t="s">
        <v>854</v>
      </c>
      <c r="D151" s="32" t="s">
        <v>855</v>
      </c>
      <c r="AJ151" s="32">
        <v>3.01</v>
      </c>
      <c r="AK151" s="32">
        <v>2.2000000000000002</v>
      </c>
      <c r="AL151" s="32">
        <v>2.06</v>
      </c>
      <c r="AM151" s="32">
        <v>2.48</v>
      </c>
      <c r="AN151" s="32">
        <v>3.58</v>
      </c>
      <c r="AO151" s="32">
        <v>4.25</v>
      </c>
      <c r="AP151" s="32">
        <v>3.26</v>
      </c>
      <c r="AQ151" s="32">
        <v>4.6100000000000003</v>
      </c>
      <c r="AR151" s="32">
        <v>6.35</v>
      </c>
      <c r="AS151" s="32">
        <v>6.87</v>
      </c>
      <c r="AT151" s="32">
        <v>6.39</v>
      </c>
      <c r="AU151" s="32">
        <v>6.27</v>
      </c>
      <c r="AV151" s="32">
        <v>6</v>
      </c>
      <c r="AW151" s="32">
        <v>4.9000000000000004</v>
      </c>
      <c r="AX151" s="32">
        <v>4.16</v>
      </c>
      <c r="AY151" s="32">
        <v>3.82</v>
      </c>
      <c r="AZ151" s="32">
        <v>3.27</v>
      </c>
      <c r="BA151" s="32">
        <v>3</v>
      </c>
      <c r="BB151" s="32">
        <v>3.58</v>
      </c>
      <c r="BC151" s="32">
        <v>2.84</v>
      </c>
      <c r="BD151" s="32">
        <v>2.56</v>
      </c>
      <c r="BE151" s="32">
        <v>1.97</v>
      </c>
      <c r="BF151" s="32">
        <v>1.82</v>
      </c>
      <c r="BG151" s="32">
        <v>1.67</v>
      </c>
      <c r="BH151" s="32">
        <v>1.81</v>
      </c>
      <c r="BI151" s="32">
        <v>1.94</v>
      </c>
      <c r="BJ151" s="32">
        <v>1.99</v>
      </c>
      <c r="BK151" s="32">
        <v>1.83</v>
      </c>
      <c r="BL151" s="32">
        <v>1.75</v>
      </c>
      <c r="BM151" s="32">
        <v>2.57</v>
      </c>
      <c r="BN151" s="32">
        <v>2.2400000000000002</v>
      </c>
      <c r="BO151" s="32">
        <v>2.4140000000000001</v>
      </c>
    </row>
    <row r="152" spans="1:67" x14ac:dyDescent="0.2">
      <c r="A152" s="32" t="s">
        <v>301</v>
      </c>
      <c r="B152" s="32" t="s">
        <v>300</v>
      </c>
      <c r="C152" s="32" t="s">
        <v>854</v>
      </c>
      <c r="D152" s="32" t="s">
        <v>855</v>
      </c>
    </row>
    <row r="153" spans="1:67" x14ac:dyDescent="0.2">
      <c r="A153" s="32" t="s">
        <v>303</v>
      </c>
      <c r="B153" s="32" t="s">
        <v>302</v>
      </c>
      <c r="C153" s="32" t="s">
        <v>854</v>
      </c>
      <c r="D153" s="32" t="s">
        <v>855</v>
      </c>
      <c r="AJ153" s="32">
        <v>13.664</v>
      </c>
      <c r="AK153" s="32">
        <v>13.867000000000001</v>
      </c>
      <c r="AL153" s="32">
        <v>14.042</v>
      </c>
      <c r="AM153" s="32">
        <v>13.916</v>
      </c>
      <c r="AN153" s="32">
        <v>14.047000000000001</v>
      </c>
      <c r="AO153" s="32">
        <v>13.526999999999999</v>
      </c>
      <c r="AP153" s="32">
        <v>14.000999999999999</v>
      </c>
      <c r="AQ153" s="32">
        <v>13.500999999999999</v>
      </c>
      <c r="AR153" s="32">
        <v>13.94</v>
      </c>
      <c r="AS153" s="32">
        <v>13.58</v>
      </c>
      <c r="AT153" s="32">
        <v>12.46</v>
      </c>
      <c r="AU153" s="32">
        <v>11.59</v>
      </c>
      <c r="AV153" s="32">
        <v>11.92</v>
      </c>
      <c r="AW153" s="32">
        <v>10.83</v>
      </c>
      <c r="AX153" s="32">
        <v>11.01</v>
      </c>
      <c r="AY153" s="32">
        <v>9.67</v>
      </c>
      <c r="AZ153" s="32">
        <v>9.56</v>
      </c>
      <c r="BA153" s="32">
        <v>9.57</v>
      </c>
      <c r="BB153" s="32">
        <v>8.9600000000000009</v>
      </c>
      <c r="BC153" s="32">
        <v>9.09</v>
      </c>
      <c r="BD153" s="32">
        <v>8.91</v>
      </c>
      <c r="BE153" s="32">
        <v>8.99</v>
      </c>
      <c r="BF153" s="32">
        <v>9.23</v>
      </c>
      <c r="BG153" s="32">
        <v>9.6999999999999993</v>
      </c>
      <c r="BH153" s="32">
        <v>9.4600000000000009</v>
      </c>
      <c r="BI153" s="32">
        <v>9.3000000000000007</v>
      </c>
      <c r="BJ153" s="32">
        <v>9.6869999999999994</v>
      </c>
      <c r="BK153" s="32">
        <v>9.7289999999999992</v>
      </c>
      <c r="BL153" s="32">
        <v>9.6679999999999993</v>
      </c>
      <c r="BM153" s="32">
        <v>11.726000000000001</v>
      </c>
      <c r="BN153" s="32">
        <v>11.218999999999999</v>
      </c>
      <c r="BO153" s="32">
        <v>9.9920000000000009</v>
      </c>
    </row>
    <row r="154" spans="1:67" x14ac:dyDescent="0.2">
      <c r="A154" s="32" t="s">
        <v>305</v>
      </c>
      <c r="B154" s="32" t="s">
        <v>304</v>
      </c>
      <c r="C154" s="32" t="s">
        <v>854</v>
      </c>
      <c r="D154" s="32" t="s">
        <v>855</v>
      </c>
    </row>
    <row r="155" spans="1:67" x14ac:dyDescent="0.2">
      <c r="A155" s="32" t="s">
        <v>307</v>
      </c>
      <c r="B155" s="32" t="s">
        <v>306</v>
      </c>
      <c r="C155" s="32" t="s">
        <v>854</v>
      </c>
      <c r="D155" s="32" t="s">
        <v>855</v>
      </c>
      <c r="AJ155" s="32">
        <v>1.9</v>
      </c>
      <c r="AK155" s="32">
        <v>3.7</v>
      </c>
      <c r="AL155" s="32">
        <v>3.7</v>
      </c>
      <c r="AM155" s="32">
        <v>5.8</v>
      </c>
      <c r="AN155" s="32">
        <v>5.3</v>
      </c>
      <c r="AO155" s="32">
        <v>7.9</v>
      </c>
      <c r="AP155" s="32">
        <v>7.9</v>
      </c>
      <c r="AQ155" s="32">
        <v>10</v>
      </c>
      <c r="AR155" s="32">
        <v>11.14</v>
      </c>
      <c r="AS155" s="32">
        <v>8.5399999999999991</v>
      </c>
      <c r="AT155" s="32">
        <v>7.37</v>
      </c>
      <c r="AU155" s="32">
        <v>6.84</v>
      </c>
      <c r="AV155" s="32">
        <v>6.38</v>
      </c>
      <c r="AW155" s="32">
        <v>6.37</v>
      </c>
      <c r="AX155" s="32">
        <v>5.63</v>
      </c>
      <c r="AY155" s="32">
        <v>4.26</v>
      </c>
      <c r="AZ155" s="32">
        <v>2.75</v>
      </c>
      <c r="BA155" s="32">
        <v>2.1</v>
      </c>
      <c r="BB155" s="32">
        <v>3.02</v>
      </c>
      <c r="BC155" s="32">
        <v>2.97</v>
      </c>
      <c r="BD155" s="32">
        <v>2.68</v>
      </c>
      <c r="BE155" s="32">
        <v>2.19</v>
      </c>
      <c r="BF155" s="32">
        <v>1.89</v>
      </c>
      <c r="BG155" s="32">
        <v>1.45</v>
      </c>
      <c r="BH155" s="32">
        <v>1.78</v>
      </c>
      <c r="BI155" s="32">
        <v>1.59</v>
      </c>
      <c r="BJ155" s="32">
        <v>1.62</v>
      </c>
      <c r="BK155" s="32">
        <v>1.24</v>
      </c>
      <c r="BL155" s="32">
        <v>1.5</v>
      </c>
      <c r="BM155" s="32">
        <v>1.21</v>
      </c>
      <c r="BN155" s="32">
        <v>0.79</v>
      </c>
      <c r="BO155" s="32">
        <v>0.91</v>
      </c>
    </row>
    <row r="156" spans="1:67" x14ac:dyDescent="0.2">
      <c r="A156" s="32" t="s">
        <v>309</v>
      </c>
      <c r="B156" s="32" t="s">
        <v>308</v>
      </c>
      <c r="C156" s="32" t="s">
        <v>854</v>
      </c>
      <c r="D156" s="32" t="s">
        <v>855</v>
      </c>
      <c r="AJ156" s="32">
        <v>6.3230000000000004</v>
      </c>
      <c r="AK156" s="32">
        <v>6.4740000000000002</v>
      </c>
      <c r="AL156" s="32">
        <v>6.5350000000000001</v>
      </c>
      <c r="AM156" s="32">
        <v>6.2309999999999999</v>
      </c>
      <c r="AN156" s="32">
        <v>6.2089999999999996</v>
      </c>
      <c r="AO156" s="32">
        <v>6.2089999999999996</v>
      </c>
      <c r="AP156" s="32">
        <v>6.0389999999999997</v>
      </c>
      <c r="AQ156" s="32">
        <v>5.9409999999999998</v>
      </c>
      <c r="AR156" s="32">
        <v>5.8310000000000004</v>
      </c>
      <c r="AS156" s="32">
        <v>5.8</v>
      </c>
      <c r="AT156" s="32">
        <v>5.35</v>
      </c>
      <c r="AU156" s="32">
        <v>5.6559999999999997</v>
      </c>
      <c r="AV156" s="32">
        <v>5.01</v>
      </c>
      <c r="AW156" s="32">
        <v>4.0069999999999997</v>
      </c>
      <c r="AX156" s="32">
        <v>2.62</v>
      </c>
      <c r="AY156" s="32">
        <v>2.944</v>
      </c>
      <c r="AZ156" s="32">
        <v>3.173</v>
      </c>
      <c r="BA156" s="32">
        <v>3.363</v>
      </c>
      <c r="BB156" s="32">
        <v>3.8610000000000002</v>
      </c>
      <c r="BC156" s="32">
        <v>4.28</v>
      </c>
      <c r="BD156" s="32">
        <v>2.5470000000000002</v>
      </c>
      <c r="BE156" s="32">
        <v>0.6</v>
      </c>
      <c r="BF156" s="32">
        <v>0.999</v>
      </c>
      <c r="BG156" s="32">
        <v>1.3879999999999999</v>
      </c>
      <c r="BH156" s="32">
        <v>1.79</v>
      </c>
      <c r="BI156" s="32">
        <v>1.7689999999999999</v>
      </c>
      <c r="BJ156" s="32">
        <v>1.764</v>
      </c>
      <c r="BK156" s="32">
        <v>1.7649999999999999</v>
      </c>
      <c r="BL156" s="32">
        <v>1.762</v>
      </c>
      <c r="BM156" s="32">
        <v>2.21</v>
      </c>
      <c r="BN156" s="32">
        <v>2.246</v>
      </c>
      <c r="BO156" s="32">
        <v>1.899</v>
      </c>
    </row>
    <row r="157" spans="1:67" x14ac:dyDescent="0.2">
      <c r="A157" s="32" t="s">
        <v>311</v>
      </c>
      <c r="B157" s="32" t="s">
        <v>310</v>
      </c>
      <c r="C157" s="32" t="s">
        <v>854</v>
      </c>
      <c r="D157" s="32" t="s">
        <v>855</v>
      </c>
      <c r="AJ157" s="32">
        <v>0.79400000000000004</v>
      </c>
      <c r="AK157" s="32">
        <v>0.79300000000000004</v>
      </c>
      <c r="AL157" s="32">
        <v>0.79200000000000004</v>
      </c>
      <c r="AM157" s="32">
        <v>0.79100000000000004</v>
      </c>
      <c r="AN157" s="32">
        <v>0.79</v>
      </c>
      <c r="AO157" s="32">
        <v>1.026</v>
      </c>
      <c r="AP157" s="32">
        <v>1.262</v>
      </c>
      <c r="AQ157" s="32">
        <v>1.498</v>
      </c>
      <c r="AR157" s="32">
        <v>1.7330000000000001</v>
      </c>
      <c r="AS157" s="32">
        <v>1.97</v>
      </c>
      <c r="AT157" s="32">
        <v>3.0539999999999998</v>
      </c>
      <c r="AU157" s="32">
        <v>4.1369999999999996</v>
      </c>
      <c r="AV157" s="32">
        <v>5.2160000000000002</v>
      </c>
      <c r="AW157" s="32">
        <v>6.2939999999999996</v>
      </c>
      <c r="AX157" s="32">
        <v>7.3949999999999996</v>
      </c>
      <c r="AY157" s="32">
        <v>8.484</v>
      </c>
      <c r="AZ157" s="32">
        <v>9.5530000000000008</v>
      </c>
      <c r="BA157" s="32">
        <v>10.603999999999999</v>
      </c>
      <c r="BB157" s="32">
        <v>11.7</v>
      </c>
      <c r="BC157" s="32">
        <v>10.848000000000001</v>
      </c>
      <c r="BD157" s="32">
        <v>10</v>
      </c>
      <c r="BE157" s="32">
        <v>9.1479999999999997</v>
      </c>
      <c r="BF157" s="32">
        <v>8.3030000000000008</v>
      </c>
      <c r="BG157" s="32">
        <v>7.46</v>
      </c>
      <c r="BH157" s="32">
        <v>6.6139999999999999</v>
      </c>
      <c r="BI157" s="32">
        <v>5.77</v>
      </c>
      <c r="BJ157" s="32">
        <v>5.3680000000000003</v>
      </c>
      <c r="BK157" s="32">
        <v>4.9619999999999997</v>
      </c>
      <c r="BL157" s="32">
        <v>4.5599999999999996</v>
      </c>
      <c r="BM157" s="32">
        <v>5.4770000000000003</v>
      </c>
      <c r="BN157" s="32">
        <v>5.1159999999999997</v>
      </c>
      <c r="BO157" s="32">
        <v>4.3849999999999998</v>
      </c>
    </row>
    <row r="158" spans="1:67" x14ac:dyDescent="0.2">
      <c r="A158" s="32" t="s">
        <v>28</v>
      </c>
      <c r="B158" s="32" t="s">
        <v>312</v>
      </c>
      <c r="C158" s="32" t="s">
        <v>854</v>
      </c>
      <c r="D158" s="32" t="s">
        <v>855</v>
      </c>
      <c r="AJ158" s="32">
        <v>11.231029094832563</v>
      </c>
      <c r="AK158" s="32">
        <v>11.362565121160102</v>
      </c>
      <c r="AL158" s="32">
        <v>11.973083922177461</v>
      </c>
      <c r="AM158" s="32">
        <v>11.951158620382239</v>
      </c>
      <c r="AN158" s="32">
        <v>12.226193273018966</v>
      </c>
      <c r="AO158" s="32">
        <v>11.207552612922981</v>
      </c>
      <c r="AP158" s="32">
        <v>10.976427637095307</v>
      </c>
      <c r="AQ158" s="32">
        <v>11.0976867864649</v>
      </c>
      <c r="AR158" s="32">
        <v>11.401398642095645</v>
      </c>
      <c r="AS158" s="32">
        <v>11.901020463477996</v>
      </c>
      <c r="AT158" s="32">
        <v>11.954661299580135</v>
      </c>
      <c r="AU158" s="32">
        <v>12.101528591727062</v>
      </c>
      <c r="AV158" s="32">
        <v>11.824572860393848</v>
      </c>
      <c r="AW158" s="32">
        <v>10.713383694984413</v>
      </c>
      <c r="AX158" s="32">
        <v>10.836557751686545</v>
      </c>
      <c r="AY158" s="32">
        <v>10.148304257592212</v>
      </c>
      <c r="AZ158" s="32">
        <v>9.619598427739108</v>
      </c>
      <c r="BA158" s="32">
        <v>9.2750788705837675</v>
      </c>
      <c r="BB158" s="32">
        <v>9.4219843319449232</v>
      </c>
      <c r="BC158" s="32">
        <v>9.5850389001743288</v>
      </c>
      <c r="BD158" s="32">
        <v>10.105065002083029</v>
      </c>
      <c r="BE158" s="32">
        <v>10.439256082097646</v>
      </c>
      <c r="BF158" s="32">
        <v>10.178340562710332</v>
      </c>
      <c r="BG158" s="32">
        <v>10.27389863573498</v>
      </c>
      <c r="BH158" s="32">
        <v>10.538756260988688</v>
      </c>
      <c r="BI158" s="32">
        <v>10.610714193004871</v>
      </c>
      <c r="BJ158" s="32">
        <v>10.829727250617186</v>
      </c>
      <c r="BK158" s="32">
        <v>10.434120885697785</v>
      </c>
      <c r="BL158" s="32">
        <v>9.7815325680596903</v>
      </c>
      <c r="BM158" s="32">
        <v>10.582008487946496</v>
      </c>
      <c r="BN158" s="32">
        <v>10.256845743235582</v>
      </c>
      <c r="BO158" s="32">
        <v>9.4322549663297295</v>
      </c>
    </row>
    <row r="159" spans="1:67" x14ac:dyDescent="0.2">
      <c r="A159" s="32" t="s">
        <v>314</v>
      </c>
      <c r="B159" s="32" t="s">
        <v>313</v>
      </c>
      <c r="C159" s="32" t="s">
        <v>854</v>
      </c>
      <c r="D159" s="32" t="s">
        <v>855</v>
      </c>
      <c r="AJ159" s="32">
        <v>3.15</v>
      </c>
      <c r="AK159" s="32">
        <v>3.24</v>
      </c>
      <c r="AL159" s="32">
        <v>3.37</v>
      </c>
      <c r="AM159" s="32">
        <v>4.4400000000000004</v>
      </c>
      <c r="AN159" s="32">
        <v>7.1</v>
      </c>
      <c r="AO159" s="32">
        <v>5.47</v>
      </c>
      <c r="AP159" s="32">
        <v>4.24</v>
      </c>
      <c r="AQ159" s="32">
        <v>3.73</v>
      </c>
      <c r="AR159" s="32">
        <v>2.6</v>
      </c>
      <c r="AS159" s="32">
        <v>2.65</v>
      </c>
      <c r="AT159" s="32">
        <v>2.63</v>
      </c>
      <c r="AU159" s="32">
        <v>3</v>
      </c>
      <c r="AV159" s="32">
        <v>3.46</v>
      </c>
      <c r="AW159" s="32">
        <v>3.94</v>
      </c>
      <c r="AX159" s="32">
        <v>3.56</v>
      </c>
      <c r="AY159" s="32">
        <v>3.57</v>
      </c>
      <c r="AZ159" s="32">
        <v>3.63</v>
      </c>
      <c r="BA159" s="32">
        <v>3.87</v>
      </c>
      <c r="BB159" s="32">
        <v>5.36</v>
      </c>
      <c r="BC159" s="32">
        <v>5.3</v>
      </c>
      <c r="BD159" s="32">
        <v>5.17</v>
      </c>
      <c r="BE159" s="32">
        <v>4.8899999999999997</v>
      </c>
      <c r="BF159" s="32">
        <v>4.91</v>
      </c>
      <c r="BG159" s="32">
        <v>4.8099999999999996</v>
      </c>
      <c r="BH159" s="32">
        <v>4.3099999999999996</v>
      </c>
      <c r="BI159" s="32">
        <v>3.85</v>
      </c>
      <c r="BJ159" s="32">
        <v>3.42</v>
      </c>
      <c r="BK159" s="32">
        <v>3.27</v>
      </c>
      <c r="BL159" s="32">
        <v>3.48</v>
      </c>
      <c r="BM159" s="32">
        <v>4.4400000000000004</v>
      </c>
      <c r="BN159" s="32">
        <v>4.09</v>
      </c>
      <c r="BO159" s="32">
        <v>3.26</v>
      </c>
    </row>
    <row r="160" spans="1:67" x14ac:dyDescent="0.2">
      <c r="A160" s="32" t="s">
        <v>316</v>
      </c>
      <c r="B160" s="32" t="s">
        <v>315</v>
      </c>
      <c r="C160" s="32" t="s">
        <v>854</v>
      </c>
      <c r="D160" s="32" t="s">
        <v>855</v>
      </c>
    </row>
    <row r="161" spans="1:67" x14ac:dyDescent="0.2">
      <c r="A161" s="32" t="s">
        <v>318</v>
      </c>
      <c r="B161" s="32" t="s">
        <v>317</v>
      </c>
      <c r="C161" s="32" t="s">
        <v>854</v>
      </c>
      <c r="D161" s="32" t="s">
        <v>855</v>
      </c>
      <c r="AJ161" s="32">
        <v>4.4445094182972857</v>
      </c>
      <c r="AK161" s="32">
        <v>4.5075601009289583</v>
      </c>
      <c r="AL161" s="32">
        <v>4.7482335515525289</v>
      </c>
      <c r="AM161" s="32">
        <v>5.0917694922111085</v>
      </c>
      <c r="AN161" s="32">
        <v>5.4136036260732201</v>
      </c>
      <c r="AO161" s="32">
        <v>5.536834569111428</v>
      </c>
      <c r="AP161" s="32">
        <v>5.6765161965983761</v>
      </c>
      <c r="AQ161" s="32">
        <v>5.9237562079537822</v>
      </c>
      <c r="AR161" s="32">
        <v>6.1321844036675</v>
      </c>
      <c r="AS161" s="32">
        <v>6.0544873119662386</v>
      </c>
      <c r="AT161" s="32">
        <v>6.1978003552593837</v>
      </c>
      <c r="AU161" s="32">
        <v>6.3721762262208879</v>
      </c>
      <c r="AV161" s="32">
        <v>6.4874609289281659</v>
      </c>
      <c r="AW161" s="32">
        <v>6.3875956850248352</v>
      </c>
      <c r="AX161" s="32">
        <v>6.3888327457249545</v>
      </c>
      <c r="AY161" s="32">
        <v>6.1741017617801326</v>
      </c>
      <c r="AZ161" s="32">
        <v>6.0413273800510607</v>
      </c>
      <c r="BA161" s="32">
        <v>6.0244307386971512</v>
      </c>
      <c r="BB161" s="32">
        <v>6.2878236816960253</v>
      </c>
      <c r="BC161" s="32">
        <v>6.0433902448260177</v>
      </c>
      <c r="BD161" s="32">
        <v>5.9295491239227758</v>
      </c>
      <c r="BE161" s="32">
        <v>5.8937532799992312</v>
      </c>
      <c r="BF161" s="32">
        <v>5.845799509152787</v>
      </c>
      <c r="BG161" s="32">
        <v>5.812253824963804</v>
      </c>
      <c r="BH161" s="32">
        <v>5.9934314181175434</v>
      </c>
      <c r="BI161" s="32">
        <v>6.0606619012282019</v>
      </c>
      <c r="BJ161" s="32">
        <v>6.0656232877902641</v>
      </c>
      <c r="BK161" s="32">
        <v>5.9779943454338822</v>
      </c>
      <c r="BL161" s="32">
        <v>5.8139252321623234</v>
      </c>
      <c r="BM161" s="32">
        <v>6.6636791201776324</v>
      </c>
      <c r="BN161" s="32">
        <v>6.1506456451265477</v>
      </c>
      <c r="BO161" s="32">
        <v>5.3953498815878937</v>
      </c>
    </row>
    <row r="162" spans="1:67" x14ac:dyDescent="0.2">
      <c r="A162" s="32" t="s">
        <v>320</v>
      </c>
      <c r="B162" s="32" t="s">
        <v>319</v>
      </c>
      <c r="C162" s="32" t="s">
        <v>854</v>
      </c>
      <c r="D162" s="32" t="s">
        <v>855</v>
      </c>
      <c r="AJ162" s="32">
        <v>24.5</v>
      </c>
      <c r="AK162" s="32">
        <v>26.3</v>
      </c>
      <c r="AL162" s="32">
        <v>27.7</v>
      </c>
      <c r="AM162" s="32">
        <v>30</v>
      </c>
      <c r="AN162" s="32">
        <v>35.6</v>
      </c>
      <c r="AO162" s="32">
        <v>38.799999999999997</v>
      </c>
      <c r="AP162" s="32">
        <v>36</v>
      </c>
      <c r="AQ162" s="32">
        <v>34.5</v>
      </c>
      <c r="AR162" s="32">
        <v>32.4</v>
      </c>
      <c r="AS162" s="32">
        <v>32.200000000000003</v>
      </c>
      <c r="AT162" s="32">
        <v>30.52</v>
      </c>
      <c r="AU162" s="32">
        <v>31.94</v>
      </c>
      <c r="AV162" s="32">
        <v>36.69</v>
      </c>
      <c r="AW162" s="32">
        <v>37.159999999999997</v>
      </c>
      <c r="AX162" s="32">
        <v>37.32</v>
      </c>
      <c r="AY162" s="32">
        <v>36.39</v>
      </c>
      <c r="AZ162" s="32">
        <v>35.229999999999997</v>
      </c>
      <c r="BA162" s="32">
        <v>33.93</v>
      </c>
      <c r="BB162" s="32">
        <v>32.35</v>
      </c>
      <c r="BC162" s="32">
        <v>33.130000000000003</v>
      </c>
      <c r="BD162" s="32">
        <v>31.5</v>
      </c>
      <c r="BE162" s="32">
        <v>31.2</v>
      </c>
      <c r="BF162" s="32">
        <v>29.14</v>
      </c>
      <c r="BG162" s="32">
        <v>28.38</v>
      </c>
      <c r="BH162" s="32">
        <v>26.43</v>
      </c>
      <c r="BI162" s="32">
        <v>24.3</v>
      </c>
      <c r="BJ162" s="32">
        <v>22.81</v>
      </c>
      <c r="BK162" s="32">
        <v>21.2</v>
      </c>
      <c r="BL162" s="32">
        <v>17.39</v>
      </c>
      <c r="BM162" s="32">
        <v>16.55</v>
      </c>
      <c r="BN162" s="32">
        <v>15.78</v>
      </c>
      <c r="BO162" s="32">
        <v>14.43</v>
      </c>
    </row>
    <row r="163" spans="1:67" x14ac:dyDescent="0.2">
      <c r="A163" s="32" t="s">
        <v>322</v>
      </c>
      <c r="B163" s="32" t="s">
        <v>321</v>
      </c>
      <c r="C163" s="32" t="s">
        <v>854</v>
      </c>
      <c r="D163" s="32" t="s">
        <v>855</v>
      </c>
      <c r="AJ163" s="32">
        <v>1.3740000000000001</v>
      </c>
      <c r="AK163" s="32">
        <v>1.5029999999999999</v>
      </c>
      <c r="AL163" s="32">
        <v>1.4059999999999999</v>
      </c>
      <c r="AM163" s="32">
        <v>1.55</v>
      </c>
      <c r="AN163" s="32">
        <v>1.476</v>
      </c>
      <c r="AO163" s="32">
        <v>1.411</v>
      </c>
      <c r="AP163" s="32">
        <v>1.395</v>
      </c>
      <c r="AQ163" s="32">
        <v>1.294</v>
      </c>
      <c r="AR163" s="32">
        <v>1.3160000000000001</v>
      </c>
      <c r="AS163" s="32">
        <v>1.397</v>
      </c>
      <c r="AT163" s="32">
        <v>1.2789999999999999</v>
      </c>
      <c r="AU163" s="32">
        <v>1.321</v>
      </c>
      <c r="AV163" s="32">
        <v>1.1970000000000001</v>
      </c>
      <c r="AW163" s="32">
        <v>1.4019999999999999</v>
      </c>
      <c r="AX163" s="32">
        <v>1.351</v>
      </c>
      <c r="AY163" s="32">
        <v>1.429</v>
      </c>
      <c r="AZ163" s="32">
        <v>1.401</v>
      </c>
      <c r="BA163" s="32">
        <v>1.4359999999999999</v>
      </c>
      <c r="BB163" s="32">
        <v>1.4379999999999999</v>
      </c>
      <c r="BC163" s="32">
        <v>1.4119999999999999</v>
      </c>
      <c r="BD163" s="32">
        <v>1.444</v>
      </c>
      <c r="BE163" s="32">
        <v>1.5549999999999999</v>
      </c>
      <c r="BF163" s="32">
        <v>1.6220000000000001</v>
      </c>
      <c r="BG163" s="32">
        <v>1.55</v>
      </c>
      <c r="BH163" s="32">
        <v>1.4259999999999999</v>
      </c>
      <c r="BI163" s="32">
        <v>1.37</v>
      </c>
      <c r="BJ163" s="32">
        <v>1.496</v>
      </c>
      <c r="BK163" s="32">
        <v>1.62</v>
      </c>
      <c r="BL163" s="32">
        <v>2.3450000000000002</v>
      </c>
      <c r="BM163" s="32">
        <v>3.53</v>
      </c>
      <c r="BN163" s="32">
        <v>2.44</v>
      </c>
      <c r="BO163" s="32">
        <v>3.141</v>
      </c>
    </row>
    <row r="164" spans="1:67" x14ac:dyDescent="0.2">
      <c r="A164" s="32" t="s">
        <v>324</v>
      </c>
      <c r="B164" s="32" t="s">
        <v>323</v>
      </c>
      <c r="C164" s="32" t="s">
        <v>854</v>
      </c>
      <c r="D164" s="32" t="s">
        <v>855</v>
      </c>
      <c r="AJ164" s="32">
        <v>6.3890000000000002</v>
      </c>
      <c r="AK164" s="32">
        <v>6.3810000000000002</v>
      </c>
      <c r="AL164" s="32">
        <v>6.3730000000000002</v>
      </c>
      <c r="AM164" s="32">
        <v>6.3659999999999997</v>
      </c>
      <c r="AN164" s="32">
        <v>6.3579999999999997</v>
      </c>
      <c r="AO164" s="32">
        <v>6.35</v>
      </c>
      <c r="AP164" s="32">
        <v>6.343</v>
      </c>
      <c r="AQ164" s="32">
        <v>6.335</v>
      </c>
      <c r="AR164" s="32">
        <v>6.3280000000000003</v>
      </c>
      <c r="AS164" s="32">
        <v>6.32</v>
      </c>
      <c r="AT164" s="32">
        <v>7.11</v>
      </c>
      <c r="AU164" s="32">
        <v>6.9</v>
      </c>
      <c r="AV164" s="32">
        <v>7.49</v>
      </c>
      <c r="AW164" s="32">
        <v>7.32</v>
      </c>
      <c r="AX164" s="32">
        <v>6.92</v>
      </c>
      <c r="AY164" s="32">
        <v>6.8</v>
      </c>
      <c r="AZ164" s="32">
        <v>6.47</v>
      </c>
      <c r="BA164" s="32">
        <v>5.98</v>
      </c>
      <c r="BB164" s="32">
        <v>6.89</v>
      </c>
      <c r="BC164" s="32">
        <v>6.85</v>
      </c>
      <c r="BD164" s="32">
        <v>6.38</v>
      </c>
      <c r="BE164" s="32">
        <v>6.2</v>
      </c>
      <c r="BF164" s="32">
        <v>6.11</v>
      </c>
      <c r="BG164" s="32">
        <v>5.72</v>
      </c>
      <c r="BH164" s="32">
        <v>5.38</v>
      </c>
      <c r="BI164" s="32">
        <v>4.6900000000000004</v>
      </c>
      <c r="BJ164" s="32">
        <v>4</v>
      </c>
      <c r="BK164" s="32">
        <v>3.66</v>
      </c>
      <c r="BL164" s="32">
        <v>3.62</v>
      </c>
      <c r="BM164" s="32">
        <v>4.3499999999999996</v>
      </c>
      <c r="BN164" s="32">
        <v>3.39</v>
      </c>
      <c r="BO164" s="32">
        <v>2.92</v>
      </c>
    </row>
    <row r="165" spans="1:67" x14ac:dyDescent="0.2">
      <c r="A165" s="32" t="s">
        <v>326</v>
      </c>
      <c r="B165" s="32" t="s">
        <v>325</v>
      </c>
      <c r="C165" s="32" t="s">
        <v>854</v>
      </c>
      <c r="D165" s="32" t="s">
        <v>855</v>
      </c>
      <c r="AJ165" s="32">
        <v>0.88900000000000001</v>
      </c>
      <c r="AK165" s="32">
        <v>0.84099999999999997</v>
      </c>
      <c r="AL165" s="32">
        <v>0.81799999999999995</v>
      </c>
      <c r="AM165" s="32">
        <v>0.78900000000000003</v>
      </c>
      <c r="AN165" s="32">
        <v>0.77500000000000002</v>
      </c>
      <c r="AO165" s="32">
        <v>0.77900000000000003</v>
      </c>
      <c r="AP165" s="32">
        <v>0.78100000000000003</v>
      </c>
      <c r="AQ165" s="32">
        <v>0.78700000000000003</v>
      </c>
      <c r="AR165" s="32">
        <v>0.77700000000000002</v>
      </c>
      <c r="AS165" s="32">
        <v>0.747</v>
      </c>
      <c r="AT165" s="32">
        <v>0.71799999999999997</v>
      </c>
      <c r="AU165" s="32">
        <v>0.70399999999999996</v>
      </c>
      <c r="AV165" s="32">
        <v>0.70099999999999996</v>
      </c>
      <c r="AW165" s="32">
        <v>0.69499999999999995</v>
      </c>
      <c r="AX165" s="32">
        <v>0.68700000000000006</v>
      </c>
      <c r="AY165" s="32">
        <v>0.68500000000000005</v>
      </c>
      <c r="AZ165" s="32">
        <v>0.68899999999999995</v>
      </c>
      <c r="BA165" s="32">
        <v>0.69799999999999995</v>
      </c>
      <c r="BB165" s="32">
        <v>0.70899999999999996</v>
      </c>
      <c r="BC165" s="32">
        <v>0.71899999999999997</v>
      </c>
      <c r="BD165" s="32">
        <v>0.73299999999999998</v>
      </c>
      <c r="BE165" s="32">
        <v>0.75</v>
      </c>
      <c r="BF165" s="32">
        <v>0.75900000000000001</v>
      </c>
      <c r="BG165" s="32">
        <v>0.755</v>
      </c>
      <c r="BH165" s="32">
        <v>0.77</v>
      </c>
      <c r="BI165" s="32">
        <v>1.0489999999999999</v>
      </c>
      <c r="BJ165" s="32">
        <v>1.36</v>
      </c>
      <c r="BK165" s="32">
        <v>0.77</v>
      </c>
      <c r="BL165" s="32">
        <v>0.41</v>
      </c>
      <c r="BM165" s="32">
        <v>1.48</v>
      </c>
      <c r="BN165" s="32">
        <v>4.34</v>
      </c>
      <c r="BO165" s="32">
        <v>2.956</v>
      </c>
    </row>
    <row r="166" spans="1:67" x14ac:dyDescent="0.2">
      <c r="A166" s="32" t="s">
        <v>328</v>
      </c>
      <c r="B166" s="32" t="s">
        <v>327</v>
      </c>
      <c r="C166" s="32" t="s">
        <v>854</v>
      </c>
      <c r="D166" s="32" t="s">
        <v>855</v>
      </c>
      <c r="AJ166" s="32">
        <v>11.90063764452856</v>
      </c>
      <c r="AK166" s="32">
        <v>12.066740944288236</v>
      </c>
      <c r="AL166" s="32">
        <v>12.848511314069025</v>
      </c>
      <c r="AM166" s="32">
        <v>12.945922821792262</v>
      </c>
      <c r="AN166" s="32">
        <v>13.35528059470878</v>
      </c>
      <c r="AO166" s="32">
        <v>12.229092533289633</v>
      </c>
      <c r="AP166" s="32">
        <v>11.960499743298715</v>
      </c>
      <c r="AQ166" s="32">
        <v>12.118099374488704</v>
      </c>
      <c r="AR166" s="32">
        <v>12.488767159420304</v>
      </c>
      <c r="AS166" s="32">
        <v>13.090960242471267</v>
      </c>
      <c r="AT166" s="32">
        <v>13.143948703857385</v>
      </c>
      <c r="AU166" s="32">
        <v>13.248708005860887</v>
      </c>
      <c r="AV166" s="32">
        <v>12.878385672953057</v>
      </c>
      <c r="AW166" s="32">
        <v>11.559489600547977</v>
      </c>
      <c r="AX166" s="32">
        <v>11.765062047016441</v>
      </c>
      <c r="AY166" s="32">
        <v>11.014823651196179</v>
      </c>
      <c r="AZ166" s="32">
        <v>10.550992597358499</v>
      </c>
      <c r="BA166" s="32">
        <v>10.350426750749515</v>
      </c>
      <c r="BB166" s="32">
        <v>10.501346727343469</v>
      </c>
      <c r="BC166" s="32">
        <v>10.770145492816093</v>
      </c>
      <c r="BD166" s="32">
        <v>11.495889389372135</v>
      </c>
      <c r="BE166" s="32">
        <v>12.019248878153142</v>
      </c>
      <c r="BF166" s="32">
        <v>11.762031094247545</v>
      </c>
      <c r="BG166" s="32">
        <v>11.905477782857403</v>
      </c>
      <c r="BH166" s="32">
        <v>12.364643699406278</v>
      </c>
      <c r="BI166" s="32">
        <v>12.511958612155457</v>
      </c>
      <c r="BJ166" s="32">
        <v>12.759539181363859</v>
      </c>
      <c r="BK166" s="32">
        <v>12.302893072299916</v>
      </c>
      <c r="BL166" s="32">
        <v>11.534408443982421</v>
      </c>
      <c r="BM166" s="32">
        <v>12.171508708169535</v>
      </c>
      <c r="BN166" s="32">
        <v>11.898298714041415</v>
      </c>
      <c r="BO166" s="32">
        <v>11.010249208626149</v>
      </c>
    </row>
    <row r="167" spans="1:67" x14ac:dyDescent="0.2">
      <c r="A167" s="32" t="s">
        <v>330</v>
      </c>
      <c r="B167" s="32" t="s">
        <v>329</v>
      </c>
      <c r="C167" s="32" t="s">
        <v>854</v>
      </c>
      <c r="D167" s="32" t="s">
        <v>855</v>
      </c>
      <c r="AJ167" s="32">
        <v>30.119</v>
      </c>
      <c r="AK167" s="32">
        <v>30.276</v>
      </c>
      <c r="AL167" s="32">
        <v>30.433</v>
      </c>
      <c r="AM167" s="32">
        <v>30.364999999999998</v>
      </c>
      <c r="AN167" s="32">
        <v>30.18</v>
      </c>
      <c r="AO167" s="32">
        <v>29.977</v>
      </c>
      <c r="AP167" s="32">
        <v>29.937000000000001</v>
      </c>
      <c r="AQ167" s="32">
        <v>30.02</v>
      </c>
      <c r="AR167" s="32">
        <v>30.256</v>
      </c>
      <c r="AS167" s="32">
        <v>30.33</v>
      </c>
      <c r="AT167" s="32">
        <v>30.408999999999999</v>
      </c>
      <c r="AU167" s="32">
        <v>30.335999999999999</v>
      </c>
      <c r="AV167" s="32">
        <v>30.372</v>
      </c>
      <c r="AW167" s="32">
        <v>30.338000000000001</v>
      </c>
      <c r="AX167" s="32">
        <v>30.31</v>
      </c>
      <c r="AY167" s="32">
        <v>24.824999999999999</v>
      </c>
      <c r="AZ167" s="32">
        <v>19.399999999999999</v>
      </c>
      <c r="BA167" s="32">
        <v>17.149999999999999</v>
      </c>
      <c r="BB167" s="32">
        <v>19.09</v>
      </c>
      <c r="BC167" s="32">
        <v>19.649999999999999</v>
      </c>
      <c r="BD167" s="32">
        <v>19.760000000000002</v>
      </c>
      <c r="BE167" s="32">
        <v>19.809999999999999</v>
      </c>
      <c r="BF167" s="32">
        <v>19.59</v>
      </c>
      <c r="BG167" s="32">
        <v>18.05</v>
      </c>
      <c r="BH167" s="32">
        <v>17.55</v>
      </c>
      <c r="BI167" s="32">
        <v>17.73</v>
      </c>
      <c r="BJ167" s="32">
        <v>16.079999999999998</v>
      </c>
      <c r="BK167" s="32">
        <v>15.19</v>
      </c>
      <c r="BL167" s="32">
        <v>15.13</v>
      </c>
      <c r="BM167" s="32">
        <v>17.88</v>
      </c>
      <c r="BN167" s="32">
        <v>16.54</v>
      </c>
      <c r="BO167" s="32">
        <v>15.252000000000001</v>
      </c>
    </row>
    <row r="168" spans="1:67" x14ac:dyDescent="0.2">
      <c r="A168" s="32" t="s">
        <v>332</v>
      </c>
      <c r="B168" s="32" t="s">
        <v>331</v>
      </c>
      <c r="C168" s="32" t="s">
        <v>854</v>
      </c>
      <c r="D168" s="32" t="s">
        <v>855</v>
      </c>
      <c r="AJ168" s="32">
        <v>5.6779999999999999</v>
      </c>
      <c r="AK168" s="32">
        <v>5.8390000000000004</v>
      </c>
      <c r="AL168" s="32">
        <v>5.8339999999999996</v>
      </c>
      <c r="AM168" s="32">
        <v>5.6929999999999996</v>
      </c>
      <c r="AN168" s="32">
        <v>5.5</v>
      </c>
      <c r="AO168" s="32">
        <v>5.5389999999999997</v>
      </c>
      <c r="AP168" s="32">
        <v>5.6189999999999998</v>
      </c>
      <c r="AQ168" s="32">
        <v>5.7560000000000002</v>
      </c>
      <c r="AR168" s="32">
        <v>5.8460000000000001</v>
      </c>
      <c r="AS168" s="32">
        <v>5.9870000000000001</v>
      </c>
      <c r="AT168" s="32">
        <v>6.1070000000000002</v>
      </c>
      <c r="AU168" s="32">
        <v>6.2</v>
      </c>
      <c r="AV168" s="32">
        <v>6.77</v>
      </c>
      <c r="AW168" s="32">
        <v>6.8570000000000002</v>
      </c>
      <c r="AX168" s="32">
        <v>7.0170000000000003</v>
      </c>
      <c r="AY168" s="32">
        <v>7.19</v>
      </c>
      <c r="AZ168" s="32">
        <v>7.2</v>
      </c>
      <c r="BA168" s="32">
        <v>5.56</v>
      </c>
      <c r="BB168" s="32">
        <v>5.86</v>
      </c>
      <c r="BC168" s="32">
        <v>6.55</v>
      </c>
      <c r="BD168" s="32">
        <v>4.7699999999999996</v>
      </c>
      <c r="BE168" s="32">
        <v>3.9</v>
      </c>
      <c r="BF168" s="32">
        <v>4.2300000000000004</v>
      </c>
      <c r="BG168" s="32">
        <v>4.8</v>
      </c>
      <c r="BH168" s="32">
        <v>4.8600000000000003</v>
      </c>
      <c r="BI168" s="32">
        <v>7.24</v>
      </c>
      <c r="BJ168" s="32">
        <v>6.36</v>
      </c>
      <c r="BK168" s="32">
        <v>5.38</v>
      </c>
      <c r="BL168" s="32">
        <v>5.7359999999999998</v>
      </c>
      <c r="BM168" s="32">
        <v>6.59</v>
      </c>
      <c r="BN168" s="32">
        <v>7.75</v>
      </c>
      <c r="BO168" s="32">
        <v>6.21</v>
      </c>
    </row>
    <row r="169" spans="1:67" x14ac:dyDescent="0.2">
      <c r="A169" s="32" t="s">
        <v>334</v>
      </c>
      <c r="B169" s="32" t="s">
        <v>333</v>
      </c>
      <c r="C169" s="32" t="s">
        <v>854</v>
      </c>
      <c r="D169" s="32" t="s">
        <v>855</v>
      </c>
    </row>
    <row r="170" spans="1:67" x14ac:dyDescent="0.2">
      <c r="A170" s="32" t="s">
        <v>336</v>
      </c>
      <c r="B170" s="32" t="s">
        <v>335</v>
      </c>
      <c r="C170" s="32" t="s">
        <v>854</v>
      </c>
      <c r="D170" s="32" t="s">
        <v>855</v>
      </c>
      <c r="AJ170" s="32">
        <v>2.8959999999999999</v>
      </c>
      <c r="AK170" s="32">
        <v>3.141</v>
      </c>
      <c r="AL170" s="32">
        <v>2.9580000000000002</v>
      </c>
      <c r="AM170" s="32">
        <v>2.931</v>
      </c>
      <c r="AN170" s="32">
        <v>2.7839999999999998</v>
      </c>
      <c r="AO170" s="32">
        <v>2.7770000000000001</v>
      </c>
      <c r="AP170" s="32">
        <v>2.7</v>
      </c>
      <c r="AQ170" s="32">
        <v>2.6120000000000001</v>
      </c>
      <c r="AR170" s="32">
        <v>2.637</v>
      </c>
      <c r="AS170" s="32">
        <v>2.839</v>
      </c>
      <c r="AT170" s="32">
        <v>2.8359999999999999</v>
      </c>
      <c r="AU170" s="32">
        <v>2.9140000000000001</v>
      </c>
      <c r="AV170" s="32">
        <v>2.8479999999999999</v>
      </c>
      <c r="AW170" s="32">
        <v>2.9569999999999999</v>
      </c>
      <c r="AX170" s="32">
        <v>3.0409999999999999</v>
      </c>
      <c r="AY170" s="32">
        <v>3.0230000000000001</v>
      </c>
      <c r="AZ170" s="32">
        <v>3.0619999999999998</v>
      </c>
      <c r="BA170" s="32">
        <v>3.0870000000000002</v>
      </c>
      <c r="BB170" s="32">
        <v>3.1909999999999998</v>
      </c>
      <c r="BC170" s="32">
        <v>3.2549999999999999</v>
      </c>
      <c r="BD170" s="32">
        <v>3.2930000000000001</v>
      </c>
      <c r="BE170" s="32">
        <v>3.3119999999999998</v>
      </c>
      <c r="BF170" s="32">
        <v>3.3410000000000002</v>
      </c>
      <c r="BG170" s="32">
        <v>3.38</v>
      </c>
      <c r="BH170" s="32">
        <v>3.43</v>
      </c>
      <c r="BI170" s="32">
        <v>3.5019999999999998</v>
      </c>
      <c r="BJ170" s="32">
        <v>3.5880000000000001</v>
      </c>
      <c r="BK170" s="32">
        <v>3.6680000000000001</v>
      </c>
      <c r="BL170" s="32">
        <v>3.7080000000000002</v>
      </c>
      <c r="BM170" s="32">
        <v>4.0739999999999998</v>
      </c>
      <c r="BN170" s="32">
        <v>4.2510000000000003</v>
      </c>
      <c r="BO170" s="32">
        <v>3.79</v>
      </c>
    </row>
    <row r="171" spans="1:67" x14ac:dyDescent="0.2">
      <c r="A171" s="32" t="s">
        <v>338</v>
      </c>
      <c r="B171" s="32" t="s">
        <v>337</v>
      </c>
      <c r="C171" s="32" t="s">
        <v>854</v>
      </c>
      <c r="D171" s="32" t="s">
        <v>855</v>
      </c>
      <c r="AJ171" s="32">
        <v>9.9939999999999998</v>
      </c>
      <c r="AK171" s="32">
        <v>10.086</v>
      </c>
      <c r="AL171" s="32">
        <v>9.8170000000000002</v>
      </c>
      <c r="AM171" s="32">
        <v>9.9760000000000009</v>
      </c>
      <c r="AN171" s="32">
        <v>9.7040000000000006</v>
      </c>
      <c r="AO171" s="32">
        <v>9.7029999999999994</v>
      </c>
      <c r="AP171" s="32">
        <v>9.7309999999999999</v>
      </c>
      <c r="AQ171" s="32">
        <v>9.9619999999999997</v>
      </c>
      <c r="AR171" s="32">
        <v>10.029999999999999</v>
      </c>
      <c r="AS171" s="32">
        <v>10.019</v>
      </c>
      <c r="AT171" s="32">
        <v>10.15</v>
      </c>
      <c r="AU171" s="32">
        <v>10.244</v>
      </c>
      <c r="AV171" s="32">
        <v>9.8780000000000001</v>
      </c>
      <c r="AW171" s="32">
        <v>9.7040000000000006</v>
      </c>
      <c r="AX171" s="32">
        <v>9.4809999999999999</v>
      </c>
      <c r="AY171" s="32">
        <v>9.1389999999999993</v>
      </c>
      <c r="AZ171" s="32">
        <v>9.3529999999999998</v>
      </c>
      <c r="BA171" s="32">
        <v>9.6489999999999991</v>
      </c>
      <c r="BB171" s="32">
        <v>10.288</v>
      </c>
      <c r="BC171" s="32">
        <v>10.138</v>
      </c>
      <c r="BD171" s="32">
        <v>9.9949999999999992</v>
      </c>
      <c r="BE171" s="32">
        <v>9.86</v>
      </c>
      <c r="BF171" s="32">
        <v>9.9169999999999998</v>
      </c>
      <c r="BG171" s="32">
        <v>10.021000000000001</v>
      </c>
      <c r="BH171" s="32">
        <v>10.096</v>
      </c>
      <c r="BI171" s="32">
        <v>10.304</v>
      </c>
      <c r="BJ171" s="32">
        <v>10.34</v>
      </c>
      <c r="BK171" s="32">
        <v>10.464</v>
      </c>
      <c r="BL171" s="32">
        <v>10.42</v>
      </c>
      <c r="BM171" s="32">
        <v>11.167999999999999</v>
      </c>
      <c r="BN171" s="32">
        <v>11.331</v>
      </c>
      <c r="BO171" s="32">
        <v>10.791</v>
      </c>
    </row>
    <row r="172" spans="1:67" x14ac:dyDescent="0.2">
      <c r="A172" s="32" t="s">
        <v>340</v>
      </c>
      <c r="B172" s="32" t="s">
        <v>339</v>
      </c>
      <c r="C172" s="32" t="s">
        <v>854</v>
      </c>
      <c r="D172" s="32" t="s">
        <v>855</v>
      </c>
      <c r="AJ172" s="32">
        <v>9.5150000000000006</v>
      </c>
      <c r="AK172" s="32">
        <v>9.423</v>
      </c>
      <c r="AL172" s="32">
        <v>9.5009999999999994</v>
      </c>
      <c r="AM172" s="32">
        <v>9.5050000000000008</v>
      </c>
      <c r="AN172" s="32">
        <v>9.59</v>
      </c>
      <c r="AO172" s="32">
        <v>9.4969999999999999</v>
      </c>
      <c r="AP172" s="32">
        <v>9.3620000000000001</v>
      </c>
      <c r="AQ172" s="32">
        <v>9.2189999999999994</v>
      </c>
      <c r="AR172" s="32">
        <v>9.27</v>
      </c>
      <c r="AS172" s="32">
        <v>9.1</v>
      </c>
      <c r="AT172" s="32">
        <v>9.14</v>
      </c>
      <c r="AU172" s="32">
        <v>8.1999999999999993</v>
      </c>
      <c r="AV172" s="32">
        <v>8.33</v>
      </c>
      <c r="AW172" s="32">
        <v>8.34</v>
      </c>
      <c r="AX172" s="32">
        <v>9.52</v>
      </c>
      <c r="AY172" s="32">
        <v>9.0399999999999991</v>
      </c>
      <c r="AZ172" s="32">
        <v>8.48</v>
      </c>
      <c r="BA172" s="32">
        <v>7.17</v>
      </c>
      <c r="BB172" s="32">
        <v>7.26</v>
      </c>
      <c r="BC172" s="32">
        <v>7.65</v>
      </c>
      <c r="BD172" s="32">
        <v>7.45</v>
      </c>
      <c r="BE172" s="32">
        <v>7.47</v>
      </c>
      <c r="BF172" s="32">
        <v>7.32</v>
      </c>
      <c r="BG172" s="32">
        <v>7.47</v>
      </c>
      <c r="BH172" s="32">
        <v>7.41</v>
      </c>
      <c r="BI172" s="32">
        <v>6.81</v>
      </c>
      <c r="BJ172" s="32">
        <v>6.75</v>
      </c>
      <c r="BK172" s="32">
        <v>6.43</v>
      </c>
      <c r="BL172" s="32">
        <v>6.33</v>
      </c>
      <c r="BM172" s="32">
        <v>8.6300000000000008</v>
      </c>
      <c r="BN172" s="32">
        <v>7.72</v>
      </c>
      <c r="BO172" s="32">
        <v>6.3220000000000001</v>
      </c>
    </row>
    <row r="173" spans="1:67" x14ac:dyDescent="0.2">
      <c r="A173" s="32" t="s">
        <v>342</v>
      </c>
      <c r="B173" s="32" t="s">
        <v>341</v>
      </c>
      <c r="C173" s="32" t="s">
        <v>854</v>
      </c>
      <c r="D173" s="32" t="s">
        <v>855</v>
      </c>
      <c r="AJ173" s="32">
        <v>4.8819999999999997</v>
      </c>
      <c r="AK173" s="32">
        <v>5.0960000000000001</v>
      </c>
      <c r="AL173" s="32">
        <v>4.9989999999999997</v>
      </c>
      <c r="AM173" s="32">
        <v>5.4989999999999997</v>
      </c>
      <c r="AN173" s="32">
        <v>4.8810000000000002</v>
      </c>
      <c r="AO173" s="32">
        <v>4.9379999999999997</v>
      </c>
      <c r="AP173" s="32">
        <v>4.6189999999999998</v>
      </c>
      <c r="AQ173" s="32">
        <v>4.9130000000000003</v>
      </c>
      <c r="AR173" s="32">
        <v>5.016</v>
      </c>
      <c r="AS173" s="32">
        <v>5.07</v>
      </c>
      <c r="AT173" s="32">
        <v>5.2990000000000004</v>
      </c>
      <c r="AU173" s="32">
        <v>5.335</v>
      </c>
      <c r="AV173" s="32">
        <v>5.2249999999999996</v>
      </c>
      <c r="AW173" s="32">
        <v>4.9610000000000003</v>
      </c>
      <c r="AX173" s="32">
        <v>4.923</v>
      </c>
      <c r="AY173" s="32">
        <v>4.9470000000000001</v>
      </c>
      <c r="AZ173" s="32">
        <v>4.8460000000000001</v>
      </c>
      <c r="BA173" s="32">
        <v>4.7450000000000001</v>
      </c>
      <c r="BB173" s="32">
        <v>4.6630000000000003</v>
      </c>
      <c r="BC173" s="32">
        <v>4.7240000000000002</v>
      </c>
      <c r="BD173" s="32">
        <v>4.7869999999999999</v>
      </c>
      <c r="BE173" s="32">
        <v>4.9400000000000004</v>
      </c>
      <c r="BF173" s="32">
        <v>4.9800000000000004</v>
      </c>
      <c r="BG173" s="32">
        <v>4.9580000000000002</v>
      </c>
      <c r="BH173" s="32">
        <v>4.9349999999999996</v>
      </c>
      <c r="BI173" s="32">
        <v>5</v>
      </c>
      <c r="BJ173" s="32">
        <v>5.0410000000000004</v>
      </c>
      <c r="BK173" s="32">
        <v>4.9989999999999997</v>
      </c>
      <c r="BL173" s="32">
        <v>4.9240000000000004</v>
      </c>
      <c r="BM173" s="32">
        <v>5.7359999999999998</v>
      </c>
      <c r="BN173" s="32">
        <v>5.7569999999999997</v>
      </c>
      <c r="BO173" s="32">
        <v>5.1139999999999999</v>
      </c>
    </row>
    <row r="174" spans="1:67" x14ac:dyDescent="0.2">
      <c r="A174" s="32" t="s">
        <v>344</v>
      </c>
      <c r="B174" s="32" t="s">
        <v>343</v>
      </c>
      <c r="C174" s="32" t="s">
        <v>854</v>
      </c>
      <c r="D174" s="32" t="s">
        <v>855</v>
      </c>
      <c r="AJ174" s="32">
        <v>3.6970000000000001</v>
      </c>
      <c r="AK174" s="32">
        <v>3.71</v>
      </c>
      <c r="AL174" s="32">
        <v>4.1100000000000003</v>
      </c>
      <c r="AM174" s="32">
        <v>3.64</v>
      </c>
      <c r="AN174" s="32">
        <v>3.15</v>
      </c>
      <c r="AO174" s="32">
        <v>2.52</v>
      </c>
      <c r="AP174" s="32">
        <v>2.4500000000000002</v>
      </c>
      <c r="AQ174" s="32">
        <v>3.2</v>
      </c>
      <c r="AR174" s="32">
        <v>3.43</v>
      </c>
      <c r="AS174" s="32">
        <v>3</v>
      </c>
      <c r="AT174" s="32">
        <v>3.53</v>
      </c>
      <c r="AU174" s="32">
        <v>3.48</v>
      </c>
      <c r="AV174" s="32">
        <v>3.61</v>
      </c>
      <c r="AW174" s="32">
        <v>3.54</v>
      </c>
      <c r="AX174" s="32">
        <v>3.53</v>
      </c>
      <c r="AY174" s="32">
        <v>3.32</v>
      </c>
      <c r="AZ174" s="32">
        <v>3.23</v>
      </c>
      <c r="BA174" s="32">
        <v>3.32</v>
      </c>
      <c r="BB174" s="32">
        <v>3.66</v>
      </c>
      <c r="BC174" s="32">
        <v>3.39</v>
      </c>
      <c r="BD174" s="32">
        <v>3.05</v>
      </c>
      <c r="BE174" s="32">
        <v>3.1</v>
      </c>
      <c r="BF174" s="32">
        <v>3.16</v>
      </c>
      <c r="BG174" s="32">
        <v>2.88</v>
      </c>
      <c r="BH174" s="32">
        <v>3.1</v>
      </c>
      <c r="BI174" s="32">
        <v>3.44</v>
      </c>
      <c r="BJ174" s="32">
        <v>3.41</v>
      </c>
      <c r="BK174" s="32">
        <v>3.3</v>
      </c>
      <c r="BL174" s="32">
        <v>3.26</v>
      </c>
      <c r="BM174" s="32">
        <v>4.54</v>
      </c>
      <c r="BN174" s="32">
        <v>4.0830000000000002</v>
      </c>
      <c r="BO174" s="32">
        <v>3.629</v>
      </c>
    </row>
    <row r="175" spans="1:67" x14ac:dyDescent="0.2">
      <c r="A175" s="32" t="s">
        <v>68</v>
      </c>
      <c r="B175" s="32" t="s">
        <v>345</v>
      </c>
      <c r="C175" s="32" t="s">
        <v>854</v>
      </c>
      <c r="D175" s="32" t="s">
        <v>855</v>
      </c>
      <c r="AJ175" s="32">
        <v>7.1641894869609892</v>
      </c>
      <c r="AK175" s="32">
        <v>7.8767604687701773</v>
      </c>
      <c r="AL175" s="32">
        <v>7.3542588188891038</v>
      </c>
      <c r="AM175" s="32">
        <v>6.5509991892958617</v>
      </c>
      <c r="AN175" s="32">
        <v>6.0342586983014934</v>
      </c>
      <c r="AO175" s="32">
        <v>5.8655156811137257</v>
      </c>
      <c r="AP175" s="32">
        <v>5.4076601001369742</v>
      </c>
      <c r="AQ175" s="32">
        <v>4.8861609166398781</v>
      </c>
      <c r="AR175" s="32">
        <v>4.5565665630452798</v>
      </c>
      <c r="AS175" s="32">
        <v>4.2750687715455689</v>
      </c>
      <c r="AT175" s="32">
        <v>4.9821477312558189</v>
      </c>
      <c r="AU175" s="32">
        <v>5.9742027859383313</v>
      </c>
      <c r="AV175" s="32">
        <v>6.1558698320216836</v>
      </c>
      <c r="AW175" s="32">
        <v>5.7048553496967029</v>
      </c>
      <c r="AX175" s="32">
        <v>5.2562354610015758</v>
      </c>
      <c r="AY175" s="32">
        <v>4.8148203942749124</v>
      </c>
      <c r="AZ175" s="32">
        <v>4.7828029749538068</v>
      </c>
      <c r="BA175" s="32">
        <v>5.8330461819156021</v>
      </c>
      <c r="BB175" s="32">
        <v>9.1657492412893777</v>
      </c>
      <c r="BC175" s="32">
        <v>9.4738901349646287</v>
      </c>
      <c r="BD175" s="32">
        <v>8.8079631960218308</v>
      </c>
      <c r="BE175" s="32">
        <v>7.9961116851891205</v>
      </c>
      <c r="BF175" s="32">
        <v>7.3448215492040685</v>
      </c>
      <c r="BG175" s="32">
        <v>6.2629438505426904</v>
      </c>
      <c r="BH175" s="32">
        <v>5.4623414760023312</v>
      </c>
      <c r="BI175" s="32">
        <v>5.106578032903081</v>
      </c>
      <c r="BJ175" s="32">
        <v>4.5864876653214024</v>
      </c>
      <c r="BK175" s="32">
        <v>4.11258999108209</v>
      </c>
      <c r="BL175" s="32">
        <v>3.8932102403938207</v>
      </c>
      <c r="BM175" s="32">
        <v>8.2270884832746081</v>
      </c>
      <c r="BN175" s="32">
        <v>5.5941556853433125</v>
      </c>
      <c r="BO175" s="32">
        <v>3.8337021283238477</v>
      </c>
    </row>
    <row r="176" spans="1:67" x14ac:dyDescent="0.2">
      <c r="A176" s="32" t="s">
        <v>347</v>
      </c>
      <c r="B176" s="32" t="s">
        <v>346</v>
      </c>
      <c r="C176" s="32" t="s">
        <v>854</v>
      </c>
      <c r="D176" s="32" t="s">
        <v>855</v>
      </c>
      <c r="AJ176" s="32">
        <v>19.14</v>
      </c>
      <c r="AK176" s="32">
        <v>18.817</v>
      </c>
      <c r="AL176" s="32">
        <v>19.021000000000001</v>
      </c>
      <c r="AM176" s="32">
        <v>19.399999999999999</v>
      </c>
      <c r="AN176" s="32">
        <v>21.405000000000001</v>
      </c>
      <c r="AO176" s="32">
        <v>22.863</v>
      </c>
      <c r="AP176" s="32">
        <v>24.45</v>
      </c>
      <c r="AQ176" s="32">
        <v>23.087</v>
      </c>
      <c r="AR176" s="32">
        <v>21.664999999999999</v>
      </c>
      <c r="AS176" s="32">
        <v>20.3</v>
      </c>
      <c r="AT176" s="32">
        <v>21.074999999999999</v>
      </c>
      <c r="AU176" s="32">
        <v>21.626000000000001</v>
      </c>
      <c r="AV176" s="32">
        <v>22.221</v>
      </c>
      <c r="AW176" s="32">
        <v>22.09</v>
      </c>
      <c r="AX176" s="32">
        <v>22.109000000000002</v>
      </c>
      <c r="AY176" s="32">
        <v>21.78</v>
      </c>
      <c r="AZ176" s="32">
        <v>22.114000000000001</v>
      </c>
      <c r="BA176" s="32">
        <v>21.969000000000001</v>
      </c>
      <c r="BB176" s="32">
        <v>22.303000000000001</v>
      </c>
      <c r="BC176" s="32">
        <v>22.12</v>
      </c>
      <c r="BD176" s="32">
        <v>19.488</v>
      </c>
      <c r="BE176" s="32">
        <v>16.77</v>
      </c>
      <c r="BF176" s="32">
        <v>19.03</v>
      </c>
      <c r="BG176" s="32">
        <v>18.52</v>
      </c>
      <c r="BH176" s="32">
        <v>20.751999999999999</v>
      </c>
      <c r="BI176" s="32">
        <v>23.35</v>
      </c>
      <c r="BJ176" s="32">
        <v>21.783000000000001</v>
      </c>
      <c r="BK176" s="32">
        <v>19.88</v>
      </c>
      <c r="BL176" s="32">
        <v>19.957000000000001</v>
      </c>
      <c r="BM176" s="32">
        <v>21.146000000000001</v>
      </c>
      <c r="BN176" s="32">
        <v>21.148</v>
      </c>
      <c r="BO176" s="32">
        <v>19.988</v>
      </c>
    </row>
    <row r="177" spans="1:67" x14ac:dyDescent="0.2">
      <c r="A177" s="32" t="s">
        <v>349</v>
      </c>
      <c r="B177" s="32" t="s">
        <v>348</v>
      </c>
      <c r="C177" s="32" t="s">
        <v>854</v>
      </c>
      <c r="D177" s="32" t="s">
        <v>855</v>
      </c>
      <c r="AJ177" s="32">
        <v>18.094000000000001</v>
      </c>
      <c r="AK177" s="32">
        <v>18.654</v>
      </c>
      <c r="AL177" s="32">
        <v>18.821000000000002</v>
      </c>
      <c r="AM177" s="32">
        <v>18.946000000000002</v>
      </c>
      <c r="AN177" s="32">
        <v>18.638000000000002</v>
      </c>
      <c r="AO177" s="32">
        <v>18.64</v>
      </c>
      <c r="AP177" s="32">
        <v>18.38</v>
      </c>
      <c r="AQ177" s="32">
        <v>18.59</v>
      </c>
      <c r="AR177" s="32">
        <v>18.265000000000001</v>
      </c>
      <c r="AS177" s="32">
        <v>17.96</v>
      </c>
      <c r="AT177" s="32">
        <v>17.433</v>
      </c>
      <c r="AU177" s="32">
        <v>17.07</v>
      </c>
      <c r="AV177" s="32">
        <v>16.713000000000001</v>
      </c>
      <c r="AW177" s="32">
        <v>16.309999999999999</v>
      </c>
      <c r="AX177" s="32">
        <v>15.773</v>
      </c>
      <c r="AY177" s="32">
        <v>15.244</v>
      </c>
      <c r="AZ177" s="32">
        <v>14.765000000000001</v>
      </c>
      <c r="BA177" s="32">
        <v>14.37</v>
      </c>
      <c r="BB177" s="32">
        <v>13.97</v>
      </c>
      <c r="BC177" s="32">
        <v>13.957000000000001</v>
      </c>
      <c r="BD177" s="32">
        <v>13.951000000000001</v>
      </c>
      <c r="BE177" s="32">
        <v>14.067</v>
      </c>
      <c r="BF177" s="32">
        <v>14.353</v>
      </c>
      <c r="BG177" s="32">
        <v>14.59</v>
      </c>
      <c r="BH177" s="32">
        <v>13.637</v>
      </c>
      <c r="BI177" s="32">
        <v>12.712999999999999</v>
      </c>
      <c r="BJ177" s="32">
        <v>11.68</v>
      </c>
      <c r="BK177" s="32">
        <v>11.7</v>
      </c>
      <c r="BL177" s="32">
        <v>10.88</v>
      </c>
      <c r="BM177" s="32">
        <v>13.56</v>
      </c>
      <c r="BN177" s="32">
        <v>12.552</v>
      </c>
      <c r="BO177" s="32">
        <v>11.032999999999999</v>
      </c>
    </row>
    <row r="178" spans="1:67" x14ac:dyDescent="0.2">
      <c r="A178" s="32" t="s">
        <v>351</v>
      </c>
      <c r="B178" s="32" t="s">
        <v>350</v>
      </c>
      <c r="C178" s="32" t="s">
        <v>854</v>
      </c>
      <c r="D178" s="32" t="s">
        <v>855</v>
      </c>
      <c r="AJ178" s="32">
        <v>1.6180000000000001</v>
      </c>
      <c r="AK178" s="32">
        <v>1.5940000000000001</v>
      </c>
      <c r="AL178" s="32">
        <v>1.5569999999999999</v>
      </c>
      <c r="AM178" s="32">
        <v>1.506</v>
      </c>
      <c r="AN178" s="32">
        <v>1.496</v>
      </c>
      <c r="AO178" s="32">
        <v>1.5</v>
      </c>
      <c r="AP178" s="32">
        <v>1.5069999999999999</v>
      </c>
      <c r="AQ178" s="32">
        <v>1.357</v>
      </c>
      <c r="AR178" s="32">
        <v>1.363</v>
      </c>
      <c r="AS178" s="32">
        <v>1.415</v>
      </c>
      <c r="AT178" s="32">
        <v>1.47</v>
      </c>
      <c r="AU178" s="32">
        <v>1.79</v>
      </c>
      <c r="AV178" s="32">
        <v>2.1110000000000002</v>
      </c>
      <c r="AW178" s="32">
        <v>2.7650000000000001</v>
      </c>
      <c r="AX178" s="32">
        <v>3.1</v>
      </c>
      <c r="AY178" s="32">
        <v>2.504</v>
      </c>
      <c r="AZ178" s="32">
        <v>1.99</v>
      </c>
      <c r="BA178" s="32">
        <v>1.5589999999999999</v>
      </c>
      <c r="BB178" s="32">
        <v>1.2030000000000001</v>
      </c>
      <c r="BC178" s="32">
        <v>0.70699999999999996</v>
      </c>
      <c r="BD178" s="32">
        <v>0.32</v>
      </c>
      <c r="BE178" s="32">
        <v>2.1800000000000002</v>
      </c>
      <c r="BF178" s="32">
        <v>1.4119999999999999</v>
      </c>
      <c r="BG178" s="32">
        <v>0.52</v>
      </c>
      <c r="BH178" s="32">
        <v>0.56399999999999995</v>
      </c>
      <c r="BI178" s="32">
        <v>0.56000000000000005</v>
      </c>
      <c r="BJ178" s="32">
        <v>0.57199999999999995</v>
      </c>
      <c r="BK178" s="32">
        <v>0.55000000000000004</v>
      </c>
      <c r="BL178" s="32">
        <v>0.54800000000000004</v>
      </c>
      <c r="BM178" s="32">
        <v>0.65700000000000003</v>
      </c>
      <c r="BN178" s="32">
        <v>0.86199999999999999</v>
      </c>
      <c r="BO178" s="32">
        <v>0.57099999999999995</v>
      </c>
    </row>
    <row r="179" spans="1:67" x14ac:dyDescent="0.2">
      <c r="A179" s="32" t="s">
        <v>353</v>
      </c>
      <c r="B179" s="32" t="s">
        <v>352</v>
      </c>
      <c r="C179" s="32" t="s">
        <v>854</v>
      </c>
      <c r="D179" s="32" t="s">
        <v>855</v>
      </c>
      <c r="AJ179" s="32">
        <v>3.83</v>
      </c>
      <c r="AK179" s="32">
        <v>3.7730000000000001</v>
      </c>
      <c r="AL179" s="32">
        <v>4.0949999999999998</v>
      </c>
      <c r="AM179" s="32">
        <v>4.1520000000000001</v>
      </c>
      <c r="AN179" s="32">
        <v>4.2759999999999998</v>
      </c>
      <c r="AO179" s="32">
        <v>4.12</v>
      </c>
      <c r="AP179" s="32">
        <v>4.008</v>
      </c>
      <c r="AQ179" s="32">
        <v>3.948</v>
      </c>
      <c r="AR179" s="32">
        <v>4.0369999999999999</v>
      </c>
      <c r="AS179" s="32">
        <v>3.9910000000000001</v>
      </c>
      <c r="AT179" s="32">
        <v>3.92</v>
      </c>
      <c r="AU179" s="32">
        <v>3.6059999999999999</v>
      </c>
      <c r="AV179" s="32">
        <v>3.5659999999999998</v>
      </c>
      <c r="AW179" s="32">
        <v>3.5070000000000001</v>
      </c>
      <c r="AX179" s="32">
        <v>3.6920000000000002</v>
      </c>
      <c r="AY179" s="32">
        <v>3.726</v>
      </c>
      <c r="AZ179" s="32">
        <v>3.7909999999999999</v>
      </c>
      <c r="BA179" s="32">
        <v>3.7909999999999999</v>
      </c>
      <c r="BB179" s="32">
        <v>3.7549999999999999</v>
      </c>
      <c r="BC179" s="32">
        <v>3.7309999999999999</v>
      </c>
      <c r="BD179" s="32">
        <v>3.77</v>
      </c>
      <c r="BE179" s="32">
        <v>3.7679999999999998</v>
      </c>
      <c r="BF179" s="32">
        <v>3.71</v>
      </c>
      <c r="BG179" s="32">
        <v>3.8780000000000001</v>
      </c>
      <c r="BH179" s="32">
        <v>4.1059999999999999</v>
      </c>
      <c r="BI179" s="32">
        <v>4.5199999999999996</v>
      </c>
      <c r="BJ179" s="32">
        <v>4.8849999999999998</v>
      </c>
      <c r="BK179" s="32">
        <v>5.1189999999999998</v>
      </c>
      <c r="BL179" s="32">
        <v>5.2060000000000004</v>
      </c>
      <c r="BM179" s="32">
        <v>5.633</v>
      </c>
      <c r="BN179" s="32">
        <v>5.2640000000000002</v>
      </c>
      <c r="BO179" s="32">
        <v>3.83</v>
      </c>
    </row>
    <row r="180" spans="1:67" x14ac:dyDescent="0.2">
      <c r="A180" s="32" t="s">
        <v>355</v>
      </c>
      <c r="B180" s="32" t="s">
        <v>354</v>
      </c>
      <c r="C180" s="32" t="s">
        <v>854</v>
      </c>
      <c r="D180" s="32" t="s">
        <v>855</v>
      </c>
      <c r="AJ180" s="32">
        <v>8.0660000000000007</v>
      </c>
      <c r="AK180" s="32">
        <v>7.9539999999999997</v>
      </c>
      <c r="AL180" s="32">
        <v>7.97</v>
      </c>
      <c r="AM180" s="32">
        <v>7.7880000000000003</v>
      </c>
      <c r="AN180" s="32">
        <v>7.5129999999999999</v>
      </c>
      <c r="AO180" s="32">
        <v>7.194</v>
      </c>
      <c r="AP180" s="32">
        <v>7.1609999999999996</v>
      </c>
      <c r="AQ180" s="32">
        <v>7.2560000000000002</v>
      </c>
      <c r="AR180" s="32">
        <v>7.2190000000000003</v>
      </c>
      <c r="AS180" s="32">
        <v>7.2080000000000002</v>
      </c>
      <c r="AT180" s="32">
        <v>7.2380000000000004</v>
      </c>
      <c r="AU180" s="32">
        <v>7.5279999999999996</v>
      </c>
      <c r="AV180" s="32">
        <v>7.6</v>
      </c>
      <c r="AW180" s="32">
        <v>6.41</v>
      </c>
      <c r="AX180" s="32">
        <v>5.37</v>
      </c>
      <c r="AY180" s="32">
        <v>5.31</v>
      </c>
      <c r="AZ180" s="32">
        <v>4.8899999999999997</v>
      </c>
      <c r="BA180" s="32">
        <v>6.2</v>
      </c>
      <c r="BB180" s="32">
        <v>8.16</v>
      </c>
      <c r="BC180" s="32">
        <v>7.83</v>
      </c>
      <c r="BD180" s="32">
        <v>6.6150000000000002</v>
      </c>
      <c r="BE180" s="32">
        <v>5.21</v>
      </c>
      <c r="BF180" s="32">
        <v>5.28</v>
      </c>
      <c r="BG180" s="32">
        <v>4.5199999999999996</v>
      </c>
      <c r="BH180" s="32">
        <v>4.7</v>
      </c>
      <c r="BI180" s="32">
        <v>3.9</v>
      </c>
      <c r="BJ180" s="32">
        <v>3.3</v>
      </c>
      <c r="BK180" s="32">
        <v>5.2</v>
      </c>
      <c r="BL180" s="32">
        <v>5.492</v>
      </c>
      <c r="BM180" s="32">
        <v>6.2759999999999998</v>
      </c>
      <c r="BN180" s="32">
        <v>6.2729999999999997</v>
      </c>
      <c r="BO180" s="32">
        <v>4.99</v>
      </c>
    </row>
    <row r="181" spans="1:67" x14ac:dyDescent="0.2">
      <c r="A181" s="32" t="s">
        <v>357</v>
      </c>
      <c r="B181" s="32" t="s">
        <v>356</v>
      </c>
      <c r="C181" s="32" t="s">
        <v>854</v>
      </c>
      <c r="D181" s="32" t="s">
        <v>855</v>
      </c>
      <c r="AJ181" s="32">
        <v>7.28</v>
      </c>
      <c r="AK181" s="32">
        <v>5.56</v>
      </c>
      <c r="AL181" s="32">
        <v>6.29</v>
      </c>
      <c r="AM181" s="32">
        <v>7.16</v>
      </c>
      <c r="AN181" s="32">
        <v>7.16</v>
      </c>
      <c r="AO181" s="32">
        <v>6.42</v>
      </c>
      <c r="AP181" s="32">
        <v>5.51</v>
      </c>
      <c r="AQ181" s="32">
        <v>4.3899999999999997</v>
      </c>
      <c r="AR181" s="32">
        <v>3.62</v>
      </c>
      <c r="AS181" s="32">
        <v>2.73</v>
      </c>
      <c r="AT181" s="32">
        <v>2.12</v>
      </c>
      <c r="AU181" s="32">
        <v>2.5499999999999998</v>
      </c>
      <c r="AV181" s="32">
        <v>3.59</v>
      </c>
      <c r="AW181" s="32">
        <v>4.6500000000000004</v>
      </c>
      <c r="AX181" s="32">
        <v>5.87</v>
      </c>
      <c r="AY181" s="32">
        <v>5</v>
      </c>
      <c r="AZ181" s="32">
        <v>4.1500000000000004</v>
      </c>
      <c r="BA181" s="32">
        <v>3.65</v>
      </c>
      <c r="BB181" s="32">
        <v>4.3499999999999996</v>
      </c>
      <c r="BC181" s="32">
        <v>4.99</v>
      </c>
      <c r="BD181" s="32">
        <v>4.9800000000000004</v>
      </c>
      <c r="BE181" s="32">
        <v>5.82</v>
      </c>
      <c r="BF181" s="32">
        <v>7.24</v>
      </c>
      <c r="BG181" s="32">
        <v>7.42</v>
      </c>
      <c r="BH181" s="32">
        <v>6.87</v>
      </c>
      <c r="BI181" s="32">
        <v>6.01</v>
      </c>
      <c r="BJ181" s="32">
        <v>4.84</v>
      </c>
      <c r="BK181" s="32">
        <v>3.83</v>
      </c>
      <c r="BL181" s="32">
        <v>3.38</v>
      </c>
      <c r="BM181" s="32">
        <v>3.82</v>
      </c>
      <c r="BN181" s="32">
        <v>4.21</v>
      </c>
      <c r="BO181" s="32">
        <v>3.52</v>
      </c>
    </row>
    <row r="182" spans="1:67" x14ac:dyDescent="0.2">
      <c r="A182" s="32" t="s">
        <v>359</v>
      </c>
      <c r="B182" s="32" t="s">
        <v>358</v>
      </c>
      <c r="C182" s="32" t="s">
        <v>854</v>
      </c>
      <c r="D182" s="32" t="s">
        <v>855</v>
      </c>
      <c r="AJ182" s="32">
        <v>5.47</v>
      </c>
      <c r="AK182" s="32">
        <v>5.92</v>
      </c>
      <c r="AL182" s="32">
        <v>5.94</v>
      </c>
      <c r="AM182" s="32">
        <v>5.42</v>
      </c>
      <c r="AN182" s="32">
        <v>6.31</v>
      </c>
      <c r="AO182" s="32">
        <v>5.04</v>
      </c>
      <c r="AP182" s="32">
        <v>4.6900000000000004</v>
      </c>
      <c r="AQ182" s="32">
        <v>3.74</v>
      </c>
      <c r="AR182" s="32">
        <v>3.25</v>
      </c>
      <c r="AS182" s="32">
        <v>3.46</v>
      </c>
      <c r="AT182" s="32">
        <v>3.74</v>
      </c>
      <c r="AU182" s="32">
        <v>4.0199999999999996</v>
      </c>
      <c r="AV182" s="32">
        <v>4.22</v>
      </c>
      <c r="AW182" s="32">
        <v>4.26</v>
      </c>
      <c r="AX182" s="32">
        <v>4.38</v>
      </c>
      <c r="AY182" s="32">
        <v>3.4</v>
      </c>
      <c r="AZ182" s="32">
        <v>2.4900000000000002</v>
      </c>
      <c r="BA182" s="32">
        <v>2.5499999999999998</v>
      </c>
      <c r="BB182" s="32">
        <v>3.1</v>
      </c>
      <c r="BC182" s="32">
        <v>3.52</v>
      </c>
      <c r="BD182" s="32">
        <v>3.21</v>
      </c>
      <c r="BE182" s="32">
        <v>3.12</v>
      </c>
      <c r="BF182" s="32">
        <v>3.42</v>
      </c>
      <c r="BG182" s="32">
        <v>3.48</v>
      </c>
      <c r="BH182" s="32">
        <v>4.3</v>
      </c>
      <c r="BI182" s="32">
        <v>4.68</v>
      </c>
      <c r="BJ182" s="32">
        <v>4.16</v>
      </c>
      <c r="BK182" s="32">
        <v>3.8</v>
      </c>
      <c r="BL182" s="32">
        <v>3.69</v>
      </c>
      <c r="BM182" s="32">
        <v>4.42</v>
      </c>
      <c r="BN182" s="32">
        <v>4.37</v>
      </c>
      <c r="BO182" s="32">
        <v>3.23</v>
      </c>
    </row>
    <row r="183" spans="1:67" x14ac:dyDescent="0.2">
      <c r="A183" s="32" t="s">
        <v>361</v>
      </c>
      <c r="B183" s="32" t="s">
        <v>360</v>
      </c>
      <c r="C183" s="32" t="s">
        <v>854</v>
      </c>
      <c r="D183" s="32" t="s">
        <v>855</v>
      </c>
      <c r="AJ183" s="32">
        <v>10.622</v>
      </c>
      <c r="AK183" s="32">
        <v>10.625999999999999</v>
      </c>
      <c r="AL183" s="32">
        <v>10.631</v>
      </c>
      <c r="AM183" s="32">
        <v>10.632</v>
      </c>
      <c r="AN183" s="32">
        <v>10.638</v>
      </c>
      <c r="AO183" s="32">
        <v>10.641</v>
      </c>
      <c r="AP183" s="32">
        <v>10.651999999999999</v>
      </c>
      <c r="AQ183" s="32">
        <v>10.657999999999999</v>
      </c>
      <c r="AR183" s="32">
        <v>10.664999999999999</v>
      </c>
      <c r="AS183" s="32">
        <v>10.667999999999999</v>
      </c>
      <c r="AT183" s="32">
        <v>10.669</v>
      </c>
      <c r="AU183" s="32">
        <v>10.678000000000001</v>
      </c>
      <c r="AV183" s="32">
        <v>10.682</v>
      </c>
      <c r="AW183" s="32">
        <v>10.682</v>
      </c>
      <c r="AX183" s="32">
        <v>10.675000000000001</v>
      </c>
      <c r="AY183" s="32">
        <v>10.675000000000001</v>
      </c>
      <c r="AZ183" s="32">
        <v>10.676</v>
      </c>
      <c r="BA183" s="32">
        <v>10.67</v>
      </c>
      <c r="BB183" s="32">
        <v>10.666</v>
      </c>
      <c r="BC183" s="32">
        <v>10.661</v>
      </c>
      <c r="BD183" s="32">
        <v>10.664999999999999</v>
      </c>
      <c r="BE183" s="32">
        <v>10.664</v>
      </c>
      <c r="BF183" s="32">
        <v>10.666</v>
      </c>
      <c r="BG183" s="32">
        <v>10.661</v>
      </c>
      <c r="BH183" s="32">
        <v>10.662000000000001</v>
      </c>
      <c r="BI183" s="32">
        <v>10.667</v>
      </c>
      <c r="BJ183" s="32">
        <v>10.66</v>
      </c>
      <c r="BK183" s="32">
        <v>10.651999999999999</v>
      </c>
      <c r="BL183" s="32">
        <v>10.64</v>
      </c>
      <c r="BM183" s="32">
        <v>13.119</v>
      </c>
      <c r="BN183" s="32">
        <v>12.581</v>
      </c>
      <c r="BO183" s="32">
        <v>10.923</v>
      </c>
    </row>
    <row r="184" spans="1:67" x14ac:dyDescent="0.2">
      <c r="A184" s="32" t="s">
        <v>363</v>
      </c>
      <c r="B184" s="32" t="s">
        <v>362</v>
      </c>
      <c r="C184" s="32" t="s">
        <v>854</v>
      </c>
      <c r="D184" s="32" t="s">
        <v>855</v>
      </c>
    </row>
    <row r="185" spans="1:67" x14ac:dyDescent="0.2">
      <c r="A185" s="32" t="s">
        <v>365</v>
      </c>
      <c r="B185" s="32" t="s">
        <v>364</v>
      </c>
      <c r="C185" s="32" t="s">
        <v>854</v>
      </c>
      <c r="D185" s="32" t="s">
        <v>855</v>
      </c>
      <c r="AJ185" s="32">
        <v>10.61</v>
      </c>
      <c r="AK185" s="32">
        <v>10.67</v>
      </c>
      <c r="AL185" s="32">
        <v>9.8000000000000007</v>
      </c>
      <c r="AM185" s="32">
        <v>8.35</v>
      </c>
      <c r="AN185" s="32">
        <v>6.46</v>
      </c>
      <c r="AO185" s="32">
        <v>6.29</v>
      </c>
      <c r="AP185" s="32">
        <v>6.86</v>
      </c>
      <c r="AQ185" s="32">
        <v>7.72</v>
      </c>
      <c r="AR185" s="32">
        <v>7.02</v>
      </c>
      <c r="AS185" s="32">
        <v>6.13</v>
      </c>
      <c r="AT185" s="32">
        <v>5.43</v>
      </c>
      <c r="AU185" s="32">
        <v>5.28</v>
      </c>
      <c r="AV185" s="32">
        <v>4.75</v>
      </c>
      <c r="AW185" s="32">
        <v>4.01</v>
      </c>
      <c r="AX185" s="32">
        <v>3.81</v>
      </c>
      <c r="AY185" s="32">
        <v>3.86</v>
      </c>
      <c r="AZ185" s="32">
        <v>3.66</v>
      </c>
      <c r="BA185" s="32">
        <v>4.17</v>
      </c>
      <c r="BB185" s="32">
        <v>6.12</v>
      </c>
      <c r="BC185" s="32">
        <v>6.56</v>
      </c>
      <c r="BD185" s="32">
        <v>6.49</v>
      </c>
      <c r="BE185" s="32">
        <v>6.93</v>
      </c>
      <c r="BF185" s="32">
        <v>5.84</v>
      </c>
      <c r="BG185" s="32">
        <v>5.43</v>
      </c>
      <c r="BH185" s="32">
        <v>5.42</v>
      </c>
      <c r="BI185" s="32">
        <v>5.15</v>
      </c>
      <c r="BJ185" s="32">
        <v>4.74</v>
      </c>
      <c r="BK185" s="32">
        <v>4.34</v>
      </c>
      <c r="BL185" s="32">
        <v>4.1100000000000003</v>
      </c>
      <c r="BM185" s="32">
        <v>4.5999999999999996</v>
      </c>
      <c r="BN185" s="32">
        <v>3.78</v>
      </c>
      <c r="BO185" s="32">
        <v>3.3</v>
      </c>
    </row>
    <row r="186" spans="1:67" x14ac:dyDescent="0.2">
      <c r="A186" s="32" t="s">
        <v>367</v>
      </c>
      <c r="B186" s="32" t="s">
        <v>366</v>
      </c>
      <c r="C186" s="32" t="s">
        <v>854</v>
      </c>
      <c r="D186" s="32" t="s">
        <v>855</v>
      </c>
      <c r="AJ186" s="32">
        <v>6.781956517442171</v>
      </c>
      <c r="AK186" s="32">
        <v>7.261018873242989</v>
      </c>
      <c r="AL186" s="32">
        <v>7.7280228087907181</v>
      </c>
      <c r="AM186" s="32">
        <v>7.8096035066070595</v>
      </c>
      <c r="AN186" s="32">
        <v>7.5780695423499385</v>
      </c>
      <c r="AO186" s="32">
        <v>7.5276928796595515</v>
      </c>
      <c r="AP186" s="32">
        <v>7.2440440350048867</v>
      </c>
      <c r="AQ186" s="32">
        <v>7.2163420254607562</v>
      </c>
      <c r="AR186" s="32">
        <v>7.1674717562227022</v>
      </c>
      <c r="AS186" s="32">
        <v>6.7621142343912313</v>
      </c>
      <c r="AT186" s="32">
        <v>6.6266190579961011</v>
      </c>
      <c r="AU186" s="32">
        <v>7.1342349600497208</v>
      </c>
      <c r="AV186" s="32">
        <v>7.2611505817765671</v>
      </c>
      <c r="AW186" s="32">
        <v>7.1807591076812054</v>
      </c>
      <c r="AX186" s="32">
        <v>6.8212516262438632</v>
      </c>
      <c r="AY186" s="32">
        <v>6.2745725130370582</v>
      </c>
      <c r="AZ186" s="32">
        <v>5.8235374037528604</v>
      </c>
      <c r="BA186" s="32">
        <v>6.1464460706718551</v>
      </c>
      <c r="BB186" s="32">
        <v>8.2969743356206713</v>
      </c>
      <c r="BC186" s="32">
        <v>8.4479137406950429</v>
      </c>
      <c r="BD186" s="32">
        <v>8.0571264007569425</v>
      </c>
      <c r="BE186" s="32">
        <v>8.0376009460359974</v>
      </c>
      <c r="BF186" s="32">
        <v>7.9267290893353737</v>
      </c>
      <c r="BG186" s="32">
        <v>7.3990371106887363</v>
      </c>
      <c r="BH186" s="32">
        <v>6.8480338951674611</v>
      </c>
      <c r="BI186" s="32">
        <v>6.4299385178798465</v>
      </c>
      <c r="BJ186" s="32">
        <v>5.8993658229611601</v>
      </c>
      <c r="BK186" s="32">
        <v>5.461089952578992</v>
      </c>
      <c r="BL186" s="32">
        <v>5.38305182761568</v>
      </c>
      <c r="BM186" s="32">
        <v>7.1374918076092815</v>
      </c>
      <c r="BN186" s="32">
        <v>6.1999669658456114</v>
      </c>
      <c r="BO186" s="32">
        <v>4.9853108992052846</v>
      </c>
    </row>
    <row r="187" spans="1:67" x14ac:dyDescent="0.2">
      <c r="A187" s="32" t="s">
        <v>369</v>
      </c>
      <c r="B187" s="32" t="s">
        <v>368</v>
      </c>
      <c r="C187" s="32" t="s">
        <v>854</v>
      </c>
      <c r="D187" s="32" t="s">
        <v>855</v>
      </c>
      <c r="AJ187" s="32">
        <v>4.1769999999999996</v>
      </c>
      <c r="AK187" s="32">
        <v>4.2750000000000004</v>
      </c>
      <c r="AL187" s="32">
        <v>4.133</v>
      </c>
      <c r="AM187" s="32">
        <v>4.1900000000000004</v>
      </c>
      <c r="AN187" s="32">
        <v>4.2729999999999997</v>
      </c>
      <c r="AO187" s="32">
        <v>4.3460000000000001</v>
      </c>
      <c r="AP187" s="32">
        <v>4.2839999999999998</v>
      </c>
      <c r="AQ187" s="32">
        <v>4.34</v>
      </c>
      <c r="AR187" s="32">
        <v>4.407</v>
      </c>
      <c r="AS187" s="32">
        <v>4.3869999999999996</v>
      </c>
      <c r="AT187" s="32">
        <v>4.3310000000000004</v>
      </c>
      <c r="AU187" s="32">
        <v>4.3630000000000004</v>
      </c>
      <c r="AV187" s="32">
        <v>4.6139999999999999</v>
      </c>
      <c r="AW187" s="32">
        <v>4.7050000000000001</v>
      </c>
      <c r="AX187" s="32">
        <v>4.5970000000000004</v>
      </c>
      <c r="AY187" s="32">
        <v>4.3710000000000004</v>
      </c>
      <c r="AZ187" s="32">
        <v>4.2859999999999996</v>
      </c>
      <c r="BA187" s="32">
        <v>4.1399999999999997</v>
      </c>
      <c r="BB187" s="32">
        <v>3.9929999999999999</v>
      </c>
      <c r="BC187" s="32">
        <v>3.9239999999999999</v>
      </c>
      <c r="BD187" s="32">
        <v>3.9169999999999998</v>
      </c>
      <c r="BE187" s="32">
        <v>3.7240000000000002</v>
      </c>
      <c r="BF187" s="32">
        <v>3.5219999999999998</v>
      </c>
      <c r="BG187" s="32">
        <v>3.4359999999999999</v>
      </c>
      <c r="BH187" s="32">
        <v>3.3929999999999998</v>
      </c>
      <c r="BI187" s="32">
        <v>3.27</v>
      </c>
      <c r="BJ187" s="32">
        <v>2.5259999999999998</v>
      </c>
      <c r="BK187" s="32">
        <v>1.8</v>
      </c>
      <c r="BL187" s="32">
        <v>2.0510000000000002</v>
      </c>
      <c r="BM187" s="32">
        <v>2.94</v>
      </c>
      <c r="BN187" s="32">
        <v>1.9</v>
      </c>
      <c r="BO187" s="32">
        <v>1.5309999999999999</v>
      </c>
    </row>
    <row r="188" spans="1:67" x14ac:dyDescent="0.2">
      <c r="A188" s="32" t="s">
        <v>371</v>
      </c>
      <c r="B188" s="32" t="s">
        <v>370</v>
      </c>
      <c r="C188" s="32" t="s">
        <v>854</v>
      </c>
      <c r="D188" s="32" t="s">
        <v>855</v>
      </c>
      <c r="AJ188" s="32">
        <v>9.7054052357238056</v>
      </c>
      <c r="AK188" s="32">
        <v>10.212693542940512</v>
      </c>
      <c r="AL188" s="32">
        <v>10.892660180136939</v>
      </c>
      <c r="AM188" s="32">
        <v>11.209386209906635</v>
      </c>
      <c r="AN188" s="32">
        <v>11.563130058139873</v>
      </c>
      <c r="AO188" s="32">
        <v>11.679344378784954</v>
      </c>
      <c r="AP188" s="32">
        <v>11.790272546667364</v>
      </c>
      <c r="AQ188" s="32">
        <v>11.630092959914563</v>
      </c>
      <c r="AR188" s="32">
        <v>11.67385115597167</v>
      </c>
      <c r="AS188" s="32">
        <v>11.496066256382697</v>
      </c>
      <c r="AT188" s="32">
        <v>11.675673514725441</v>
      </c>
      <c r="AU188" s="32">
        <v>11.604605198357568</v>
      </c>
      <c r="AV188" s="32">
        <v>11.963965491937195</v>
      </c>
      <c r="AW188" s="32">
        <v>11.74672891983629</v>
      </c>
      <c r="AX188" s="32">
        <v>11.403573414625367</v>
      </c>
      <c r="AY188" s="32">
        <v>10.724850400489684</v>
      </c>
      <c r="AZ188" s="32">
        <v>10.18294343144734</v>
      </c>
      <c r="BA188" s="32">
        <v>9.8568490433131171</v>
      </c>
      <c r="BB188" s="32">
        <v>10.57092155381229</v>
      </c>
      <c r="BC188" s="32">
        <v>10.792039242208721</v>
      </c>
      <c r="BD188" s="32">
        <v>10.407740752027768</v>
      </c>
      <c r="BE188" s="32">
        <v>10.114665182055266</v>
      </c>
      <c r="BF188" s="32">
        <v>10.313770908503672</v>
      </c>
      <c r="BG188" s="32">
        <v>10.018095002152442</v>
      </c>
      <c r="BH188" s="32">
        <v>9.8717602554814743</v>
      </c>
      <c r="BI188" s="32">
        <v>9.8130437400311834</v>
      </c>
      <c r="BJ188" s="32">
        <v>9.43844711620509</v>
      </c>
      <c r="BK188" s="32">
        <v>9.0325143728864123</v>
      </c>
      <c r="BL188" s="32">
        <v>8.9126554469464345</v>
      </c>
      <c r="BM188" s="32">
        <v>9.9351556779704389</v>
      </c>
      <c r="BN188" s="32">
        <v>10.002935159308679</v>
      </c>
      <c r="BO188" s="32">
        <v>9.4467974757621516</v>
      </c>
    </row>
    <row r="189" spans="1:67" x14ac:dyDescent="0.2">
      <c r="A189" s="32" t="s">
        <v>373</v>
      </c>
      <c r="B189" s="32" t="s">
        <v>372</v>
      </c>
      <c r="C189" s="32" t="s">
        <v>854</v>
      </c>
      <c r="D189" s="32" t="s">
        <v>855</v>
      </c>
      <c r="AJ189" s="32">
        <v>0.58299999999999996</v>
      </c>
      <c r="AK189" s="32">
        <v>0.58299999999999996</v>
      </c>
      <c r="AL189" s="32">
        <v>0.58499999999999996</v>
      </c>
      <c r="AM189" s="32">
        <v>0.58499999999999996</v>
      </c>
      <c r="AN189" s="32">
        <v>0.58599999999999997</v>
      </c>
      <c r="AO189" s="32">
        <v>0.58499999999999996</v>
      </c>
      <c r="AP189" s="32">
        <v>0.58599999999999997</v>
      </c>
      <c r="AQ189" s="32">
        <v>0.58699999999999997</v>
      </c>
      <c r="AR189" s="32">
        <v>0.58699999999999997</v>
      </c>
      <c r="AS189" s="32">
        <v>0.58499999999999996</v>
      </c>
      <c r="AT189" s="32">
        <v>0.58499999999999996</v>
      </c>
      <c r="AU189" s="32">
        <v>0.58499999999999996</v>
      </c>
      <c r="AV189" s="32">
        <v>0.58399999999999996</v>
      </c>
      <c r="AW189" s="32">
        <v>0.58199999999999996</v>
      </c>
      <c r="AX189" s="32">
        <v>0.57999999999999996</v>
      </c>
      <c r="AY189" s="32">
        <v>0.57999999999999996</v>
      </c>
      <c r="AZ189" s="32">
        <v>0.4</v>
      </c>
      <c r="BA189" s="32">
        <v>0.42</v>
      </c>
      <c r="BB189" s="32">
        <v>0.54</v>
      </c>
      <c r="BC189" s="32">
        <v>0.65</v>
      </c>
      <c r="BD189" s="32">
        <v>0.8</v>
      </c>
      <c r="BE189" s="32">
        <v>3.67</v>
      </c>
      <c r="BF189" s="32">
        <v>2.95</v>
      </c>
      <c r="BG189" s="32">
        <v>1.83</v>
      </c>
      <c r="BH189" s="32">
        <v>3.57</v>
      </c>
      <c r="BI189" s="32">
        <v>2.29</v>
      </c>
      <c r="BJ189" s="32">
        <v>3.1869999999999998</v>
      </c>
      <c r="BK189" s="32">
        <v>4.08</v>
      </c>
      <c r="BL189" s="32">
        <v>4.83</v>
      </c>
      <c r="BM189" s="32">
        <v>6.2149999999999999</v>
      </c>
      <c r="BN189" s="32">
        <v>6.34</v>
      </c>
      <c r="BO189" s="32">
        <v>5.5949999999999998</v>
      </c>
    </row>
    <row r="190" spans="1:67" x14ac:dyDescent="0.2">
      <c r="A190" s="32" t="s">
        <v>375</v>
      </c>
      <c r="B190" s="32" t="s">
        <v>374</v>
      </c>
      <c r="C190" s="32" t="s">
        <v>854</v>
      </c>
      <c r="D190" s="32" t="s">
        <v>855</v>
      </c>
      <c r="AJ190" s="32">
        <v>6.5010000000000003</v>
      </c>
      <c r="AK190" s="32">
        <v>6.3419999999999996</v>
      </c>
      <c r="AL190" s="32">
        <v>6.39</v>
      </c>
      <c r="AM190" s="32">
        <v>6.48</v>
      </c>
      <c r="AN190" s="32">
        <v>6.55</v>
      </c>
      <c r="AO190" s="32">
        <v>6.5620000000000003</v>
      </c>
      <c r="AP190" s="32">
        <v>6.4560000000000004</v>
      </c>
      <c r="AQ190" s="32">
        <v>6.3250000000000002</v>
      </c>
      <c r="AR190" s="32">
        <v>6.3090000000000002</v>
      </c>
      <c r="AS190" s="32">
        <v>6.3440000000000003</v>
      </c>
      <c r="AT190" s="32">
        <v>6.4509999999999996</v>
      </c>
      <c r="AU190" s="32">
        <v>6.4390000000000001</v>
      </c>
      <c r="AV190" s="32">
        <v>6.4119999999999999</v>
      </c>
      <c r="AW190" s="32">
        <v>6.1849999999999996</v>
      </c>
      <c r="AX190" s="32">
        <v>6.0529999999999999</v>
      </c>
      <c r="AY190" s="32">
        <v>5.8570000000000002</v>
      </c>
      <c r="AZ190" s="32">
        <v>5.7480000000000002</v>
      </c>
      <c r="BA190" s="32">
        <v>5.7069999999999999</v>
      </c>
      <c r="BB190" s="32">
        <v>5.851</v>
      </c>
      <c r="BC190" s="32">
        <v>5.875</v>
      </c>
      <c r="BD190" s="32">
        <v>4.05</v>
      </c>
      <c r="BE190" s="32">
        <v>3.7170000000000001</v>
      </c>
      <c r="BF190" s="32">
        <v>3.7029999999999998</v>
      </c>
      <c r="BG190" s="32">
        <v>4.4189999999999996</v>
      </c>
      <c r="BH190" s="32">
        <v>4.3680000000000003</v>
      </c>
      <c r="BI190" s="32">
        <v>4.7590000000000003</v>
      </c>
      <c r="BJ190" s="32">
        <v>5.3920000000000003</v>
      </c>
      <c r="BK190" s="32">
        <v>5.218</v>
      </c>
      <c r="BL190" s="32">
        <v>6.33</v>
      </c>
      <c r="BM190" s="32">
        <v>14.183</v>
      </c>
      <c r="BN190" s="32">
        <v>10.451000000000001</v>
      </c>
      <c r="BO190" s="32">
        <v>8.202</v>
      </c>
    </row>
    <row r="191" spans="1:67" x14ac:dyDescent="0.2">
      <c r="A191" s="32" t="s">
        <v>377</v>
      </c>
      <c r="B191" s="32" t="s">
        <v>376</v>
      </c>
      <c r="C191" s="32" t="s">
        <v>854</v>
      </c>
      <c r="D191" s="32" t="s">
        <v>855</v>
      </c>
      <c r="AJ191" s="32">
        <v>4.9790000000000001</v>
      </c>
      <c r="AK191" s="32">
        <v>5.1070000000000002</v>
      </c>
      <c r="AL191" s="32">
        <v>4.8479999999999999</v>
      </c>
      <c r="AM191" s="32">
        <v>4.5570000000000004</v>
      </c>
      <c r="AN191" s="32">
        <v>4.7569999999999997</v>
      </c>
      <c r="AO191" s="32">
        <v>4.9580000000000002</v>
      </c>
      <c r="AP191" s="32">
        <v>4.7969999999999997</v>
      </c>
      <c r="AQ191" s="32">
        <v>5.1050000000000004</v>
      </c>
      <c r="AR191" s="32">
        <v>5.0179999999999998</v>
      </c>
      <c r="AS191" s="32">
        <v>4.9630000000000001</v>
      </c>
      <c r="AT191" s="32">
        <v>5.0579999999999998</v>
      </c>
      <c r="AU191" s="32">
        <v>4.84</v>
      </c>
      <c r="AV191" s="32">
        <v>4.1500000000000004</v>
      </c>
      <c r="AW191" s="32">
        <v>4.71</v>
      </c>
      <c r="AX191" s="32">
        <v>4.87</v>
      </c>
      <c r="AY191" s="32">
        <v>4.17</v>
      </c>
      <c r="AZ191" s="32">
        <v>4.08</v>
      </c>
      <c r="BA191" s="32">
        <v>4.03</v>
      </c>
      <c r="BB191" s="32">
        <v>3.96</v>
      </c>
      <c r="BC191" s="32">
        <v>3.6</v>
      </c>
      <c r="BD191" s="32">
        <v>3.48</v>
      </c>
      <c r="BE191" s="32">
        <v>3.24</v>
      </c>
      <c r="BF191" s="32">
        <v>3.57</v>
      </c>
      <c r="BG191" s="32">
        <v>3.21</v>
      </c>
      <c r="BH191" s="32">
        <v>3.27</v>
      </c>
      <c r="BI191" s="32">
        <v>3.74</v>
      </c>
      <c r="BJ191" s="32">
        <v>3.69</v>
      </c>
      <c r="BK191" s="32">
        <v>3.49</v>
      </c>
      <c r="BL191" s="32">
        <v>3.38</v>
      </c>
      <c r="BM191" s="32">
        <v>7.18</v>
      </c>
      <c r="BN191" s="32">
        <v>5.0999999999999996</v>
      </c>
      <c r="BO191" s="32">
        <v>3.85</v>
      </c>
    </row>
    <row r="192" spans="1:67" x14ac:dyDescent="0.2">
      <c r="A192" s="32" t="s">
        <v>379</v>
      </c>
      <c r="B192" s="32" t="s">
        <v>378</v>
      </c>
      <c r="C192" s="32" t="s">
        <v>854</v>
      </c>
      <c r="D192" s="32" t="s">
        <v>855</v>
      </c>
      <c r="AJ192" s="32">
        <v>3.7770000000000001</v>
      </c>
      <c r="AK192" s="32">
        <v>3.88</v>
      </c>
      <c r="AL192" s="32">
        <v>3.8929999999999998</v>
      </c>
      <c r="AM192" s="32">
        <v>3.798</v>
      </c>
      <c r="AN192" s="32">
        <v>3.718</v>
      </c>
      <c r="AO192" s="32">
        <v>3.649</v>
      </c>
      <c r="AP192" s="32">
        <v>3.6309999999999998</v>
      </c>
      <c r="AQ192" s="32">
        <v>3.7170000000000001</v>
      </c>
      <c r="AR192" s="32">
        <v>3.758</v>
      </c>
      <c r="AS192" s="32">
        <v>3.7679999999999998</v>
      </c>
      <c r="AT192" s="32">
        <v>3.7</v>
      </c>
      <c r="AU192" s="32">
        <v>3.6179999999999999</v>
      </c>
      <c r="AV192" s="32">
        <v>3.53</v>
      </c>
      <c r="AW192" s="32">
        <v>3.55</v>
      </c>
      <c r="AX192" s="32">
        <v>3.8</v>
      </c>
      <c r="AY192" s="32">
        <v>4.05</v>
      </c>
      <c r="AZ192" s="32">
        <v>3.43</v>
      </c>
      <c r="BA192" s="32">
        <v>3.72</v>
      </c>
      <c r="BB192" s="32">
        <v>3.86</v>
      </c>
      <c r="BC192" s="32">
        <v>3.61</v>
      </c>
      <c r="BD192" s="32">
        <v>3.59</v>
      </c>
      <c r="BE192" s="32">
        <v>3.5</v>
      </c>
      <c r="BF192" s="32">
        <v>3.5</v>
      </c>
      <c r="BG192" s="32">
        <v>3.6</v>
      </c>
      <c r="BH192" s="32">
        <v>3.07</v>
      </c>
      <c r="BI192" s="32">
        <v>2.7</v>
      </c>
      <c r="BJ192" s="32">
        <v>2.5499999999999998</v>
      </c>
      <c r="BK192" s="32">
        <v>2.34</v>
      </c>
      <c r="BL192" s="32">
        <v>2.2400000000000002</v>
      </c>
      <c r="BM192" s="32">
        <v>2.52</v>
      </c>
      <c r="BN192" s="32">
        <v>3.4</v>
      </c>
      <c r="BO192" s="32">
        <v>2.375</v>
      </c>
    </row>
    <row r="193" spans="1:67" x14ac:dyDescent="0.2">
      <c r="A193" s="32" t="s">
        <v>381</v>
      </c>
      <c r="B193" s="32" t="s">
        <v>380</v>
      </c>
      <c r="C193" s="32" t="s">
        <v>854</v>
      </c>
      <c r="D193" s="32" t="s">
        <v>855</v>
      </c>
    </row>
    <row r="194" spans="1:67" x14ac:dyDescent="0.2">
      <c r="A194" s="32" t="s">
        <v>383</v>
      </c>
      <c r="B194" s="32" t="s">
        <v>382</v>
      </c>
      <c r="C194" s="32" t="s">
        <v>854</v>
      </c>
      <c r="D194" s="32" t="s">
        <v>855</v>
      </c>
      <c r="AJ194" s="32">
        <v>2.8559999999999999</v>
      </c>
      <c r="AK194" s="32">
        <v>2.6840000000000002</v>
      </c>
      <c r="AL194" s="32">
        <v>2.472</v>
      </c>
      <c r="AM194" s="32">
        <v>2.5</v>
      </c>
      <c r="AN194" s="32">
        <v>2.6640000000000001</v>
      </c>
      <c r="AO194" s="32">
        <v>2.7709999999999999</v>
      </c>
      <c r="AP194" s="32">
        <v>2.8780000000000001</v>
      </c>
      <c r="AQ194" s="32">
        <v>2.8780000000000001</v>
      </c>
      <c r="AR194" s="32">
        <v>2.9420000000000002</v>
      </c>
      <c r="AS194" s="32">
        <v>2.92</v>
      </c>
      <c r="AT194" s="32">
        <v>2.8029999999999999</v>
      </c>
      <c r="AU194" s="32">
        <v>2.7519999999999998</v>
      </c>
      <c r="AV194" s="32">
        <v>2.6269999999999998</v>
      </c>
      <c r="AW194" s="32">
        <v>2.5259999999999998</v>
      </c>
      <c r="AX194" s="32">
        <v>2.391</v>
      </c>
      <c r="AY194" s="32">
        <v>2.2909999999999999</v>
      </c>
      <c r="AZ194" s="32">
        <v>2.1779999999999999</v>
      </c>
      <c r="BA194" s="32">
        <v>2.1669999999999998</v>
      </c>
      <c r="BB194" s="32">
        <v>2.0870000000000002</v>
      </c>
      <c r="BC194" s="32">
        <v>2</v>
      </c>
      <c r="BD194" s="32">
        <v>2.62</v>
      </c>
      <c r="BE194" s="32">
        <v>2.6389999999999998</v>
      </c>
      <c r="BF194" s="32">
        <v>2.7029999999999998</v>
      </c>
      <c r="BG194" s="32">
        <v>2.57</v>
      </c>
      <c r="BH194" s="32">
        <v>2.548</v>
      </c>
      <c r="BI194" s="32">
        <v>2.5289999999999999</v>
      </c>
      <c r="BJ194" s="32">
        <v>2.6280000000000001</v>
      </c>
      <c r="BK194" s="32">
        <v>2.698</v>
      </c>
      <c r="BL194" s="32">
        <v>2.7069999999999999</v>
      </c>
      <c r="BM194" s="32">
        <v>3.0670000000000002</v>
      </c>
      <c r="BN194" s="32">
        <v>3.24</v>
      </c>
      <c r="BO194" s="32">
        <v>2.7789999999999999</v>
      </c>
    </row>
    <row r="195" spans="1:67" x14ac:dyDescent="0.2">
      <c r="A195" s="32" t="s">
        <v>385</v>
      </c>
      <c r="B195" s="32" t="s">
        <v>384</v>
      </c>
      <c r="C195" s="32" t="s">
        <v>854</v>
      </c>
      <c r="D195" s="32" t="s">
        <v>855</v>
      </c>
      <c r="AJ195" s="32">
        <v>13.641999999999999</v>
      </c>
      <c r="AK195" s="32">
        <v>13.65</v>
      </c>
      <c r="AL195" s="32">
        <v>14.01</v>
      </c>
      <c r="AM195" s="32">
        <v>14.44</v>
      </c>
      <c r="AN195" s="32">
        <v>13.34</v>
      </c>
      <c r="AO195" s="32">
        <v>12.34</v>
      </c>
      <c r="AP195" s="32">
        <v>10.96</v>
      </c>
      <c r="AQ195" s="32">
        <v>9.94</v>
      </c>
      <c r="AR195" s="32">
        <v>12.29</v>
      </c>
      <c r="AS195" s="32">
        <v>16.309999999999999</v>
      </c>
      <c r="AT195" s="32">
        <v>18.37</v>
      </c>
      <c r="AU195" s="32">
        <v>19.89</v>
      </c>
      <c r="AV195" s="32">
        <v>19.37</v>
      </c>
      <c r="AW195" s="32">
        <v>19.07</v>
      </c>
      <c r="AX195" s="32">
        <v>17.75</v>
      </c>
      <c r="AY195" s="32">
        <v>13.84</v>
      </c>
      <c r="AZ195" s="32">
        <v>9.6</v>
      </c>
      <c r="BA195" s="32">
        <v>7.12</v>
      </c>
      <c r="BB195" s="32">
        <v>8.17</v>
      </c>
      <c r="BC195" s="32">
        <v>9.64</v>
      </c>
      <c r="BD195" s="32">
        <v>9.6300000000000008</v>
      </c>
      <c r="BE195" s="32">
        <v>10.09</v>
      </c>
      <c r="BF195" s="32">
        <v>10.33</v>
      </c>
      <c r="BG195" s="32">
        <v>8.99</v>
      </c>
      <c r="BH195" s="32">
        <v>7.5</v>
      </c>
      <c r="BI195" s="32">
        <v>6.16</v>
      </c>
      <c r="BJ195" s="32">
        <v>4.8899999999999997</v>
      </c>
      <c r="BK195" s="32">
        <v>3.85</v>
      </c>
      <c r="BL195" s="32">
        <v>3.28</v>
      </c>
      <c r="BM195" s="32">
        <v>3.16</v>
      </c>
      <c r="BN195" s="32">
        <v>3.36</v>
      </c>
      <c r="BO195" s="32">
        <v>2.89</v>
      </c>
    </row>
    <row r="196" spans="1:67" x14ac:dyDescent="0.2">
      <c r="A196" s="32" t="s">
        <v>387</v>
      </c>
      <c r="B196" s="32" t="s">
        <v>386</v>
      </c>
      <c r="C196" s="32" t="s">
        <v>854</v>
      </c>
      <c r="D196" s="32" t="s">
        <v>855</v>
      </c>
      <c r="AJ196" s="32">
        <v>5.4774856112983947</v>
      </c>
      <c r="AK196" s="32">
        <v>5.5561618723727975</v>
      </c>
      <c r="AL196" s="32">
        <v>5.6512414467398537</v>
      </c>
      <c r="AM196" s="32">
        <v>5.624330432921008</v>
      </c>
      <c r="AN196" s="32">
        <v>5.4674249651284645</v>
      </c>
      <c r="AO196" s="32">
        <v>5.3074665528577292</v>
      </c>
      <c r="AP196" s="32">
        <v>5.1799224664278816</v>
      </c>
      <c r="AQ196" s="32">
        <v>5.1659898894863643</v>
      </c>
      <c r="AR196" s="32">
        <v>5.2264176328591141</v>
      </c>
      <c r="AS196" s="32">
        <v>5.2761969519188652</v>
      </c>
      <c r="AT196" s="32">
        <v>5.2626392063863561</v>
      </c>
      <c r="AU196" s="32">
        <v>5.2145142856943592</v>
      </c>
      <c r="AV196" s="32">
        <v>5.1903691320979126</v>
      </c>
      <c r="AW196" s="32">
        <v>5.1158738999807154</v>
      </c>
      <c r="AX196" s="32">
        <v>5.0942135819679946</v>
      </c>
      <c r="AY196" s="32">
        <v>5.0825027464503769</v>
      </c>
      <c r="AZ196" s="32">
        <v>5.0384281944533704</v>
      </c>
      <c r="BA196" s="32">
        <v>5.0331665120016815</v>
      </c>
      <c r="BB196" s="32">
        <v>5.097765603477721</v>
      </c>
      <c r="BC196" s="32">
        <v>5.3041077853299212</v>
      </c>
      <c r="BD196" s="32">
        <v>5.3705147892560321</v>
      </c>
      <c r="BE196" s="32">
        <v>5.2858110980721307</v>
      </c>
      <c r="BF196" s="32">
        <v>5.1367982442803326</v>
      </c>
      <c r="BG196" s="32">
        <v>5.1067758275632826</v>
      </c>
      <c r="BH196" s="32">
        <v>5.185311133874702</v>
      </c>
      <c r="BI196" s="32">
        <v>5.3049695942092967</v>
      </c>
      <c r="BJ196" s="32">
        <v>5.6147216468054371</v>
      </c>
      <c r="BK196" s="32">
        <v>5.6259175725654877</v>
      </c>
      <c r="BL196" s="32">
        <v>5.6873800814971771</v>
      </c>
      <c r="BM196" s="32">
        <v>6.2795251433240447</v>
      </c>
      <c r="BN196" s="32">
        <v>6.1860625079565432</v>
      </c>
      <c r="BO196" s="32">
        <v>5.506351069866513</v>
      </c>
    </row>
    <row r="197" spans="1:67" x14ac:dyDescent="0.2">
      <c r="A197" s="32" t="s">
        <v>389</v>
      </c>
      <c r="B197" s="32" t="s">
        <v>388</v>
      </c>
      <c r="C197" s="32" t="s">
        <v>854</v>
      </c>
      <c r="D197" s="32" t="s">
        <v>855</v>
      </c>
      <c r="AJ197" s="32">
        <v>16.18</v>
      </c>
      <c r="AK197" s="32">
        <v>16.93</v>
      </c>
      <c r="AL197" s="32">
        <v>16.91</v>
      </c>
      <c r="AM197" s="32">
        <v>14.6</v>
      </c>
      <c r="AN197" s="32">
        <v>13.93</v>
      </c>
      <c r="AO197" s="32">
        <v>13.64</v>
      </c>
      <c r="AP197" s="32">
        <v>13.8</v>
      </c>
      <c r="AQ197" s="32">
        <v>13.46</v>
      </c>
      <c r="AR197" s="32">
        <v>11.81</v>
      </c>
      <c r="AS197" s="32">
        <v>10.08</v>
      </c>
      <c r="AT197" s="32">
        <v>11.4</v>
      </c>
      <c r="AU197" s="32">
        <v>11.94</v>
      </c>
      <c r="AV197" s="32">
        <v>11.78</v>
      </c>
      <c r="AW197" s="32">
        <v>10.31</v>
      </c>
      <c r="AX197" s="32">
        <v>11.35</v>
      </c>
      <c r="AY197" s="32">
        <v>11.01</v>
      </c>
      <c r="AZ197" s="32">
        <v>10.93</v>
      </c>
      <c r="BA197" s="32">
        <v>11.48</v>
      </c>
      <c r="BB197" s="32">
        <v>15</v>
      </c>
      <c r="BC197" s="32">
        <v>16.100000000000001</v>
      </c>
      <c r="BD197" s="32">
        <v>15.7</v>
      </c>
      <c r="BE197" s="32">
        <v>14.5</v>
      </c>
      <c r="BF197" s="32">
        <v>14.3</v>
      </c>
      <c r="BG197" s="32">
        <v>13.9</v>
      </c>
      <c r="BH197" s="32">
        <v>12</v>
      </c>
      <c r="BI197" s="32">
        <v>11.8</v>
      </c>
      <c r="BJ197" s="32">
        <v>10.8</v>
      </c>
      <c r="BK197" s="32">
        <v>9.1999999999999993</v>
      </c>
      <c r="BL197" s="32">
        <v>8.3000000000000007</v>
      </c>
      <c r="BM197" s="32">
        <v>8.89</v>
      </c>
      <c r="BN197" s="32">
        <v>7.9</v>
      </c>
      <c r="BO197" s="32">
        <v>6</v>
      </c>
    </row>
    <row r="198" spans="1:67" x14ac:dyDescent="0.2">
      <c r="A198" s="32" t="s">
        <v>391</v>
      </c>
      <c r="B198" s="32" t="s">
        <v>390</v>
      </c>
      <c r="C198" s="32" t="s">
        <v>854</v>
      </c>
      <c r="D198" s="32" t="s">
        <v>855</v>
      </c>
      <c r="AJ198" s="32">
        <v>2.375</v>
      </c>
      <c r="AK198" s="32">
        <v>2.41</v>
      </c>
      <c r="AL198" s="32">
        <v>2.5139999999999998</v>
      </c>
      <c r="AM198" s="32">
        <v>2.6240000000000001</v>
      </c>
      <c r="AN198" s="32">
        <v>2.6459999999999999</v>
      </c>
      <c r="AO198" s="32">
        <v>2.6829999999999998</v>
      </c>
      <c r="AP198" s="32">
        <v>2.7730000000000001</v>
      </c>
      <c r="AQ198" s="32">
        <v>2.9649999999999999</v>
      </c>
      <c r="AR198" s="32">
        <v>3.1579999999999999</v>
      </c>
      <c r="AS198" s="32">
        <v>3.1429999999999998</v>
      </c>
      <c r="AT198" s="32">
        <v>3.1589999999999998</v>
      </c>
      <c r="AU198" s="32">
        <v>3.1219999999999999</v>
      </c>
      <c r="AV198" s="32">
        <v>3.1379999999999999</v>
      </c>
      <c r="AW198" s="32">
        <v>3.0920000000000001</v>
      </c>
      <c r="AX198" s="32">
        <v>3.0489999999999999</v>
      </c>
      <c r="AY198" s="32">
        <v>3.0179999999999998</v>
      </c>
      <c r="AZ198" s="32">
        <v>3.0049999999999999</v>
      </c>
      <c r="BA198" s="32">
        <v>2.9340000000000002</v>
      </c>
      <c r="BB198" s="32">
        <v>2.9209999999999998</v>
      </c>
      <c r="BC198" s="32">
        <v>2.8519999999999999</v>
      </c>
      <c r="BD198" s="32">
        <v>2.9289999999999998</v>
      </c>
      <c r="BE198" s="32">
        <v>2.9510000000000001</v>
      </c>
      <c r="BF198" s="32">
        <v>2.96</v>
      </c>
      <c r="BG198" s="32">
        <v>2.9129999999999998</v>
      </c>
      <c r="BH198" s="32">
        <v>2.9319999999999999</v>
      </c>
      <c r="BI198" s="32">
        <v>2.9550000000000001</v>
      </c>
      <c r="BJ198" s="32">
        <v>2.875</v>
      </c>
      <c r="BK198" s="32">
        <v>2.8220000000000001</v>
      </c>
      <c r="BL198" s="32">
        <v>2.8069999999999999</v>
      </c>
      <c r="BM198" s="32">
        <v>3.1160000000000001</v>
      </c>
      <c r="BN198" s="32">
        <v>3.23</v>
      </c>
      <c r="BO198" s="32">
        <v>3.0720000000000001</v>
      </c>
    </row>
    <row r="199" spans="1:67" x14ac:dyDescent="0.2">
      <c r="A199" s="32" t="s">
        <v>393</v>
      </c>
      <c r="B199" s="32" t="s">
        <v>392</v>
      </c>
      <c r="C199" s="32" t="s">
        <v>854</v>
      </c>
      <c r="D199" s="32" t="s">
        <v>855</v>
      </c>
      <c r="AJ199" s="32">
        <v>3.92</v>
      </c>
      <c r="AK199" s="32">
        <v>3.98</v>
      </c>
      <c r="AL199" s="32">
        <v>5.3</v>
      </c>
      <c r="AM199" s="32">
        <v>6.71</v>
      </c>
      <c r="AN199" s="32">
        <v>7.06</v>
      </c>
      <c r="AO199" s="32">
        <v>7.3</v>
      </c>
      <c r="AP199" s="32">
        <v>6.57</v>
      </c>
      <c r="AQ199" s="32">
        <v>4.6399999999999997</v>
      </c>
      <c r="AR199" s="32">
        <v>4.58</v>
      </c>
      <c r="AS199" s="32">
        <v>3.81</v>
      </c>
      <c r="AT199" s="32">
        <v>3.83</v>
      </c>
      <c r="AU199" s="32">
        <v>4.5</v>
      </c>
      <c r="AV199" s="32">
        <v>6.13</v>
      </c>
      <c r="AW199" s="32">
        <v>6.32</v>
      </c>
      <c r="AX199" s="32">
        <v>7.58</v>
      </c>
      <c r="AY199" s="32">
        <v>7.65</v>
      </c>
      <c r="AZ199" s="32">
        <v>7.97</v>
      </c>
      <c r="BA199" s="32">
        <v>7.55</v>
      </c>
      <c r="BB199" s="32">
        <v>9.43</v>
      </c>
      <c r="BC199" s="32">
        <v>10.77</v>
      </c>
      <c r="BD199" s="32">
        <v>12.68</v>
      </c>
      <c r="BE199" s="32">
        <v>15.53</v>
      </c>
      <c r="BF199" s="32">
        <v>16.190000000000001</v>
      </c>
      <c r="BG199" s="32">
        <v>13.9</v>
      </c>
      <c r="BH199" s="32">
        <v>12.45</v>
      </c>
      <c r="BI199" s="32">
        <v>11.07</v>
      </c>
      <c r="BJ199" s="32">
        <v>8.8699999999999992</v>
      </c>
      <c r="BK199" s="32">
        <v>6.99</v>
      </c>
      <c r="BL199" s="32">
        <v>6.46</v>
      </c>
      <c r="BM199" s="32">
        <v>6.8</v>
      </c>
      <c r="BN199" s="32">
        <v>6.58</v>
      </c>
      <c r="BO199" s="32">
        <v>6.01</v>
      </c>
    </row>
    <row r="200" spans="1:67" x14ac:dyDescent="0.2">
      <c r="A200" s="32" t="s">
        <v>395</v>
      </c>
      <c r="B200" s="32" t="s">
        <v>394</v>
      </c>
      <c r="C200" s="32" t="s">
        <v>854</v>
      </c>
      <c r="D200" s="32" t="s">
        <v>855</v>
      </c>
      <c r="AJ200" s="32">
        <v>5.0999999999999996</v>
      </c>
      <c r="AK200" s="32">
        <v>4.9800000000000004</v>
      </c>
      <c r="AL200" s="32">
        <v>5.0599999999999996</v>
      </c>
      <c r="AM200" s="32">
        <v>4.41</v>
      </c>
      <c r="AN200" s="32">
        <v>3.4</v>
      </c>
      <c r="AO200" s="32">
        <v>8.15</v>
      </c>
      <c r="AP200" s="32">
        <v>5.36</v>
      </c>
      <c r="AQ200" s="32">
        <v>4.42</v>
      </c>
      <c r="AR200" s="32">
        <v>5.34</v>
      </c>
      <c r="AS200" s="32">
        <v>7.61</v>
      </c>
      <c r="AT200" s="32">
        <v>6.21</v>
      </c>
      <c r="AU200" s="32">
        <v>9.39</v>
      </c>
      <c r="AV200" s="32">
        <v>6.81</v>
      </c>
      <c r="AW200" s="32">
        <v>6.51</v>
      </c>
      <c r="AX200" s="32">
        <v>4.82</v>
      </c>
      <c r="AY200" s="32">
        <v>5.28</v>
      </c>
      <c r="AZ200" s="32">
        <v>4.71</v>
      </c>
      <c r="BA200" s="32">
        <v>4.42</v>
      </c>
      <c r="BB200" s="32">
        <v>5.46</v>
      </c>
      <c r="BC200" s="32">
        <v>4.57</v>
      </c>
      <c r="BD200" s="32">
        <v>4.67</v>
      </c>
      <c r="BE200" s="32">
        <v>4.09</v>
      </c>
      <c r="BF200" s="32">
        <v>4.38</v>
      </c>
      <c r="BG200" s="32">
        <v>5.03</v>
      </c>
      <c r="BH200" s="32">
        <v>4.5599999999999996</v>
      </c>
      <c r="BI200" s="32">
        <v>5.25</v>
      </c>
      <c r="BJ200" s="32">
        <v>6.14</v>
      </c>
      <c r="BK200" s="32">
        <v>6.22</v>
      </c>
      <c r="BL200" s="32">
        <v>6.59</v>
      </c>
      <c r="BM200" s="32">
        <v>7.55</v>
      </c>
      <c r="BN200" s="32">
        <v>7.31</v>
      </c>
      <c r="BO200" s="32">
        <v>6.75</v>
      </c>
    </row>
    <row r="201" spans="1:67" x14ac:dyDescent="0.2">
      <c r="A201" s="32" t="s">
        <v>397</v>
      </c>
      <c r="B201" s="32" t="s">
        <v>396</v>
      </c>
      <c r="C201" s="32" t="s">
        <v>854</v>
      </c>
      <c r="D201" s="32" t="s">
        <v>855</v>
      </c>
      <c r="AJ201" s="32">
        <v>10.577</v>
      </c>
      <c r="AK201" s="32">
        <v>10.349</v>
      </c>
      <c r="AL201" s="32">
        <v>10.442</v>
      </c>
      <c r="AM201" s="32">
        <v>10.233000000000001</v>
      </c>
      <c r="AN201" s="32">
        <v>10.412000000000001</v>
      </c>
      <c r="AO201" s="32">
        <v>10.516</v>
      </c>
      <c r="AP201" s="32">
        <v>10.534000000000001</v>
      </c>
      <c r="AQ201" s="32">
        <v>10.457000000000001</v>
      </c>
      <c r="AR201" s="32">
        <v>10.38</v>
      </c>
      <c r="AS201" s="32">
        <v>10.63</v>
      </c>
      <c r="AT201" s="32">
        <v>21.49</v>
      </c>
      <c r="AU201" s="32">
        <v>27.46</v>
      </c>
      <c r="AV201" s="32">
        <v>23</v>
      </c>
      <c r="AW201" s="32">
        <v>23.21</v>
      </c>
      <c r="AX201" s="32">
        <v>20.02</v>
      </c>
      <c r="AY201" s="32">
        <v>19.010000000000002</v>
      </c>
      <c r="AZ201" s="32">
        <v>18.28</v>
      </c>
      <c r="BA201" s="32">
        <v>22.91</v>
      </c>
      <c r="BB201" s="32">
        <v>20.45</v>
      </c>
      <c r="BC201" s="32">
        <v>21.42</v>
      </c>
      <c r="BD201" s="32">
        <v>17.600000000000001</v>
      </c>
      <c r="BE201" s="32">
        <v>19.2</v>
      </c>
      <c r="BF201" s="32">
        <v>19.89</v>
      </c>
      <c r="BG201" s="32">
        <v>20.53</v>
      </c>
      <c r="BH201" s="32">
        <v>23</v>
      </c>
      <c r="BI201" s="32">
        <v>23.94</v>
      </c>
      <c r="BJ201" s="32">
        <v>25.68</v>
      </c>
      <c r="BK201" s="32">
        <v>26.26</v>
      </c>
      <c r="BL201" s="32">
        <v>25.34</v>
      </c>
      <c r="BM201" s="32">
        <v>25.89</v>
      </c>
      <c r="BN201" s="32">
        <v>26.39</v>
      </c>
      <c r="BO201" s="32">
        <v>24.42</v>
      </c>
    </row>
    <row r="202" spans="1:67" x14ac:dyDescent="0.2">
      <c r="A202" s="32" t="s">
        <v>399</v>
      </c>
      <c r="B202" s="32" t="s">
        <v>398</v>
      </c>
      <c r="C202" s="32" t="s">
        <v>854</v>
      </c>
      <c r="D202" s="32" t="s">
        <v>855</v>
      </c>
      <c r="AJ202" s="32">
        <v>3.8821776173199352</v>
      </c>
      <c r="AK202" s="32">
        <v>3.8868393192712363</v>
      </c>
      <c r="AL202" s="32">
        <v>3.9497103573827053</v>
      </c>
      <c r="AM202" s="32">
        <v>3.9258790316834125</v>
      </c>
      <c r="AN202" s="32">
        <v>3.9986132100594309</v>
      </c>
      <c r="AO202" s="32">
        <v>4.031165671328627</v>
      </c>
      <c r="AP202" s="32">
        <v>4.1593233262686224</v>
      </c>
      <c r="AQ202" s="32">
        <v>4.2528479969072546</v>
      </c>
      <c r="AR202" s="32">
        <v>4.2913346210586303</v>
      </c>
      <c r="AS202" s="32">
        <v>4.3801802282489559</v>
      </c>
      <c r="AT202" s="32">
        <v>4.4752095834791739</v>
      </c>
      <c r="AU202" s="32">
        <v>4.560742618551779</v>
      </c>
      <c r="AV202" s="32">
        <v>4.4713332834636015</v>
      </c>
      <c r="AW202" s="32">
        <v>4.3088759596162989</v>
      </c>
      <c r="AX202" s="32">
        <v>3.8094900273243817</v>
      </c>
      <c r="AY202" s="32">
        <v>3.7777712535436985</v>
      </c>
      <c r="AZ202" s="32">
        <v>3.7392752555757443</v>
      </c>
      <c r="BA202" s="32">
        <v>3.6534548386861099</v>
      </c>
      <c r="BB202" s="32">
        <v>3.5982945037968364</v>
      </c>
      <c r="BC202" s="32">
        <v>3.5119984834627718</v>
      </c>
      <c r="BD202" s="32">
        <v>3.4616630752992932</v>
      </c>
      <c r="BE202" s="32">
        <v>3.5753988316834593</v>
      </c>
      <c r="BF202" s="32">
        <v>3.470313859453273</v>
      </c>
      <c r="BG202" s="32">
        <v>3.4574213637138529</v>
      </c>
      <c r="BH202" s="32">
        <v>3.4558714977745049</v>
      </c>
      <c r="BI202" s="32">
        <v>3.4620623503549632</v>
      </c>
      <c r="BJ202" s="32">
        <v>3.4792389260767385</v>
      </c>
      <c r="BK202" s="32">
        <v>3.4856245150448624</v>
      </c>
      <c r="BL202" s="32">
        <v>3.5084583491637327</v>
      </c>
      <c r="BM202" s="32">
        <v>3.5770777680298496</v>
      </c>
      <c r="BN202" s="32">
        <v>3.7025510478973565</v>
      </c>
      <c r="BO202" s="32">
        <v>3.8904833450782732</v>
      </c>
    </row>
    <row r="203" spans="1:67" x14ac:dyDescent="0.2">
      <c r="A203" s="32" t="s">
        <v>401</v>
      </c>
      <c r="B203" s="32" t="s">
        <v>400</v>
      </c>
      <c r="C203" s="32" t="s">
        <v>854</v>
      </c>
      <c r="D203" s="32" t="s">
        <v>855</v>
      </c>
      <c r="AJ203" s="32">
        <v>6.3023343970814736</v>
      </c>
      <c r="AK203" s="32">
        <v>6.9182649091907251</v>
      </c>
      <c r="AL203" s="32">
        <v>7.516175281420888</v>
      </c>
      <c r="AM203" s="32">
        <v>7.5099190739052579</v>
      </c>
      <c r="AN203" s="32">
        <v>7.3804128784222804</v>
      </c>
      <c r="AO203" s="32">
        <v>7.5571146010880401</v>
      </c>
      <c r="AP203" s="32">
        <v>7.3635039959068225</v>
      </c>
      <c r="AQ203" s="32">
        <v>7.3973303054573281</v>
      </c>
      <c r="AR203" s="32">
        <v>7.115744450799367</v>
      </c>
      <c r="AS203" s="32">
        <v>6.5336416464965339</v>
      </c>
      <c r="AT203" s="32">
        <v>6.3774388051578441</v>
      </c>
      <c r="AU203" s="32">
        <v>6.7667516550264519</v>
      </c>
      <c r="AV203" s="32">
        <v>6.8501343019911847</v>
      </c>
      <c r="AW203" s="32">
        <v>6.6573505485338869</v>
      </c>
      <c r="AX203" s="32">
        <v>6.3760823116262086</v>
      </c>
      <c r="AY203" s="32">
        <v>5.963420092275328</v>
      </c>
      <c r="AZ203" s="32">
        <v>5.5472462187269631</v>
      </c>
      <c r="BA203" s="32">
        <v>5.8844696378419457</v>
      </c>
      <c r="BB203" s="32">
        <v>8.0390776436348244</v>
      </c>
      <c r="BC203" s="32">
        <v>8.3146150244076757</v>
      </c>
      <c r="BD203" s="32">
        <v>8.0250830069954731</v>
      </c>
      <c r="BE203" s="32">
        <v>8.0818688178497293</v>
      </c>
      <c r="BF203" s="32">
        <v>7.9640928886946423</v>
      </c>
      <c r="BG203" s="32">
        <v>7.4414163846882602</v>
      </c>
      <c r="BH203" s="32">
        <v>6.8685487467210438</v>
      </c>
      <c r="BI203" s="32">
        <v>6.4046365417871538</v>
      </c>
      <c r="BJ203" s="32">
        <v>5.8375440495966551</v>
      </c>
      <c r="BK203" s="32">
        <v>5.2892773823312149</v>
      </c>
      <c r="BL203" s="32">
        <v>4.9395282134198908</v>
      </c>
      <c r="BM203" s="32">
        <v>6.7065290877507167</v>
      </c>
      <c r="BN203" s="32">
        <v>5.7960630105892195</v>
      </c>
      <c r="BO203" s="32">
        <v>4.511295341019574</v>
      </c>
    </row>
    <row r="204" spans="1:67" x14ac:dyDescent="0.2">
      <c r="A204" s="32" t="s">
        <v>403</v>
      </c>
      <c r="B204" s="32" t="s">
        <v>402</v>
      </c>
      <c r="C204" s="32" t="s">
        <v>854</v>
      </c>
      <c r="D204" s="32" t="s">
        <v>855</v>
      </c>
      <c r="AJ204" s="32">
        <v>11.744</v>
      </c>
      <c r="AK204" s="32">
        <v>11.853999999999999</v>
      </c>
      <c r="AL204" s="32">
        <v>11.893000000000001</v>
      </c>
      <c r="AM204" s="32">
        <v>12.064</v>
      </c>
      <c r="AN204" s="32">
        <v>12.018000000000001</v>
      </c>
      <c r="AO204" s="32">
        <v>11.984999999999999</v>
      </c>
      <c r="AP204" s="32">
        <v>11.923</v>
      </c>
      <c r="AQ204" s="32">
        <v>11.843</v>
      </c>
      <c r="AR204" s="32">
        <v>11.747999999999999</v>
      </c>
      <c r="AS204" s="32">
        <v>11.628</v>
      </c>
      <c r="AT204" s="32">
        <v>11.686</v>
      </c>
      <c r="AU204" s="32">
        <v>11.71</v>
      </c>
      <c r="AV204" s="32">
        <v>11.714</v>
      </c>
      <c r="AW204" s="32">
        <v>11.643000000000001</v>
      </c>
      <c r="AX204" s="32">
        <v>11.632</v>
      </c>
      <c r="AY204" s="32">
        <v>11.74</v>
      </c>
      <c r="AZ204" s="32">
        <v>11.74</v>
      </c>
      <c r="BA204" s="32">
        <v>11.878</v>
      </c>
      <c r="BB204" s="32">
        <v>11.933</v>
      </c>
      <c r="BC204" s="32">
        <v>12.105</v>
      </c>
      <c r="BD204" s="32">
        <v>12.17</v>
      </c>
      <c r="BE204" s="32">
        <v>12.132999999999999</v>
      </c>
      <c r="BF204" s="32">
        <v>11.954000000000001</v>
      </c>
      <c r="BG204" s="32">
        <v>11.734</v>
      </c>
      <c r="BH204" s="32">
        <v>11.542</v>
      </c>
      <c r="BI204" s="32">
        <v>11.441000000000001</v>
      </c>
      <c r="BJ204" s="32">
        <v>11.401999999999999</v>
      </c>
      <c r="BK204" s="32">
        <v>11.417</v>
      </c>
      <c r="BL204" s="32">
        <v>11.443</v>
      </c>
      <c r="BM204" s="32">
        <v>12.829000000000001</v>
      </c>
      <c r="BN204" s="32">
        <v>12.363</v>
      </c>
      <c r="BO204" s="32">
        <v>11.797000000000001</v>
      </c>
    </row>
    <row r="205" spans="1:67" x14ac:dyDescent="0.2">
      <c r="A205" s="32" t="s">
        <v>405</v>
      </c>
      <c r="B205" s="32" t="s">
        <v>404</v>
      </c>
      <c r="C205" s="32" t="s">
        <v>854</v>
      </c>
      <c r="D205" s="32" t="s">
        <v>855</v>
      </c>
      <c r="AJ205" s="32">
        <v>0.87</v>
      </c>
      <c r="AK205" s="32">
        <v>0.87</v>
      </c>
      <c r="AL205" s="32">
        <v>0.87</v>
      </c>
      <c r="AM205" s="32">
        <v>0.87</v>
      </c>
      <c r="AN205" s="32">
        <v>0.87</v>
      </c>
      <c r="AO205" s="32">
        <v>0.87</v>
      </c>
      <c r="AP205" s="32">
        <v>0.87</v>
      </c>
      <c r="AQ205" s="32">
        <v>0.87</v>
      </c>
      <c r="AR205" s="32">
        <v>0.87</v>
      </c>
      <c r="AS205" s="32">
        <v>0.87</v>
      </c>
      <c r="AT205" s="32">
        <v>0.87</v>
      </c>
      <c r="AU205" s="32">
        <v>0.87</v>
      </c>
      <c r="AV205" s="32">
        <v>0.87</v>
      </c>
      <c r="AW205" s="32">
        <v>0.87</v>
      </c>
      <c r="AX205" s="32">
        <v>0.87</v>
      </c>
      <c r="AY205" s="32">
        <v>0.87</v>
      </c>
      <c r="AZ205" s="32">
        <v>0.52</v>
      </c>
      <c r="BA205" s="32">
        <v>0.31</v>
      </c>
      <c r="BB205" s="32">
        <v>0.31</v>
      </c>
      <c r="BC205" s="32">
        <v>0.45</v>
      </c>
      <c r="BD205" s="32">
        <v>0.56000000000000005</v>
      </c>
      <c r="BE205" s="32">
        <v>0.48</v>
      </c>
      <c r="BF205" s="32">
        <v>0.28000000000000003</v>
      </c>
      <c r="BG205" s="32">
        <v>0.2</v>
      </c>
      <c r="BH205" s="32">
        <v>0.17</v>
      </c>
      <c r="BI205" s="32">
        <v>0.15</v>
      </c>
      <c r="BJ205" s="32">
        <v>0.14000000000000001</v>
      </c>
      <c r="BK205" s="32">
        <v>0.11</v>
      </c>
      <c r="BL205" s="32">
        <v>0.1</v>
      </c>
      <c r="BM205" s="32">
        <v>0.14000000000000001</v>
      </c>
      <c r="BN205" s="32">
        <v>0.14000000000000001</v>
      </c>
      <c r="BO205" s="32">
        <v>0.13</v>
      </c>
    </row>
    <row r="206" spans="1:67" x14ac:dyDescent="0.2">
      <c r="A206" s="32" t="s">
        <v>407</v>
      </c>
      <c r="B206" s="32" t="s">
        <v>406</v>
      </c>
      <c r="C206" s="32" t="s">
        <v>854</v>
      </c>
      <c r="D206" s="32" t="s">
        <v>855</v>
      </c>
      <c r="AJ206" s="32">
        <v>8.2460000000000004</v>
      </c>
      <c r="AK206" s="32">
        <v>8.26</v>
      </c>
      <c r="AL206" s="32">
        <v>8.24</v>
      </c>
      <c r="AM206" s="32">
        <v>8.17</v>
      </c>
      <c r="AN206" s="32">
        <v>8.01</v>
      </c>
      <c r="AO206" s="32">
        <v>6.74</v>
      </c>
      <c r="AP206" s="32">
        <v>5.52</v>
      </c>
      <c r="AQ206" s="32">
        <v>5.63</v>
      </c>
      <c r="AR206" s="32">
        <v>6.24</v>
      </c>
      <c r="AS206" s="32">
        <v>6.97</v>
      </c>
      <c r="AT206" s="32">
        <v>6.56</v>
      </c>
      <c r="AU206" s="32">
        <v>8.11</v>
      </c>
      <c r="AV206" s="32">
        <v>6.95</v>
      </c>
      <c r="AW206" s="32">
        <v>7.72</v>
      </c>
      <c r="AX206" s="32">
        <v>7.17</v>
      </c>
      <c r="AY206" s="32">
        <v>7.27</v>
      </c>
      <c r="AZ206" s="32">
        <v>6.41</v>
      </c>
      <c r="BA206" s="32">
        <v>5.79</v>
      </c>
      <c r="BB206" s="32">
        <v>6.86</v>
      </c>
      <c r="BC206" s="32">
        <v>6.96</v>
      </c>
      <c r="BD206" s="32">
        <v>7.18</v>
      </c>
      <c r="BE206" s="32">
        <v>6.79</v>
      </c>
      <c r="BF206" s="32">
        <v>7.1</v>
      </c>
      <c r="BG206" s="32">
        <v>6.8</v>
      </c>
      <c r="BH206" s="32">
        <v>6.81</v>
      </c>
      <c r="BI206" s="32">
        <v>5.9</v>
      </c>
      <c r="BJ206" s="32">
        <v>4.93</v>
      </c>
      <c r="BK206" s="32">
        <v>4.1900000000000004</v>
      </c>
      <c r="BL206" s="32">
        <v>3.91</v>
      </c>
      <c r="BM206" s="32">
        <v>5.03</v>
      </c>
      <c r="BN206" s="32">
        <v>5.59</v>
      </c>
      <c r="BO206" s="32">
        <v>5.61</v>
      </c>
    </row>
    <row r="207" spans="1:67" x14ac:dyDescent="0.2">
      <c r="A207" s="32" t="s">
        <v>409</v>
      </c>
      <c r="B207" s="32" t="s">
        <v>408</v>
      </c>
      <c r="C207" s="32" t="s">
        <v>854</v>
      </c>
      <c r="D207" s="32" t="s">
        <v>855</v>
      </c>
      <c r="AJ207" s="32">
        <v>5.1340000000000003</v>
      </c>
      <c r="AK207" s="32">
        <v>5.18</v>
      </c>
      <c r="AL207" s="32">
        <v>5.88</v>
      </c>
      <c r="AM207" s="32">
        <v>8.1300000000000008</v>
      </c>
      <c r="AN207" s="32">
        <v>9.4499999999999993</v>
      </c>
      <c r="AO207" s="32">
        <v>9.67</v>
      </c>
      <c r="AP207" s="32">
        <v>11.81</v>
      </c>
      <c r="AQ207" s="32">
        <v>13.26</v>
      </c>
      <c r="AR207" s="32">
        <v>13.04</v>
      </c>
      <c r="AS207" s="32">
        <v>10.58</v>
      </c>
      <c r="AT207" s="32">
        <v>8.98</v>
      </c>
      <c r="AU207" s="32">
        <v>7.88</v>
      </c>
      <c r="AV207" s="32">
        <v>8.2100000000000009</v>
      </c>
      <c r="AW207" s="32">
        <v>7.76</v>
      </c>
      <c r="AX207" s="32">
        <v>7.12</v>
      </c>
      <c r="AY207" s="32">
        <v>7.06</v>
      </c>
      <c r="AZ207" s="32">
        <v>6</v>
      </c>
      <c r="BA207" s="32">
        <v>6.21</v>
      </c>
      <c r="BB207" s="32">
        <v>8.3000000000000007</v>
      </c>
      <c r="BC207" s="32">
        <v>7.37</v>
      </c>
      <c r="BD207" s="32">
        <v>6.54</v>
      </c>
      <c r="BE207" s="32">
        <v>5.44</v>
      </c>
      <c r="BF207" s="32">
        <v>5.46</v>
      </c>
      <c r="BG207" s="32">
        <v>5.16</v>
      </c>
      <c r="BH207" s="32">
        <v>5.57</v>
      </c>
      <c r="BI207" s="32">
        <v>5.56</v>
      </c>
      <c r="BJ207" s="32">
        <v>5.21</v>
      </c>
      <c r="BK207" s="32">
        <v>4.8499999999999996</v>
      </c>
      <c r="BL207" s="32">
        <v>4.5</v>
      </c>
      <c r="BM207" s="32">
        <v>5.59</v>
      </c>
      <c r="BN207" s="32">
        <v>4.72</v>
      </c>
      <c r="BO207" s="32">
        <v>3.867</v>
      </c>
    </row>
    <row r="208" spans="1:67" x14ac:dyDescent="0.2">
      <c r="A208" s="32" t="s">
        <v>411</v>
      </c>
      <c r="B208" s="32" t="s">
        <v>410</v>
      </c>
      <c r="C208" s="32" t="s">
        <v>854</v>
      </c>
      <c r="D208" s="32" t="s">
        <v>855</v>
      </c>
      <c r="AJ208" s="32">
        <v>12.776</v>
      </c>
      <c r="AK208" s="32">
        <v>12.536</v>
      </c>
      <c r="AL208" s="32">
        <v>12.493</v>
      </c>
      <c r="AM208" s="32">
        <v>12.531000000000001</v>
      </c>
      <c r="AN208" s="32">
        <v>12.253</v>
      </c>
      <c r="AO208" s="32">
        <v>11.731</v>
      </c>
      <c r="AP208" s="32">
        <v>11.132999999999999</v>
      </c>
      <c r="AQ208" s="32">
        <v>11.302</v>
      </c>
      <c r="AR208" s="32">
        <v>11.616</v>
      </c>
      <c r="AS208" s="32">
        <v>11.831</v>
      </c>
      <c r="AT208" s="32">
        <v>11.851000000000001</v>
      </c>
      <c r="AU208" s="32">
        <v>11.522</v>
      </c>
      <c r="AV208" s="32">
        <v>11.750999999999999</v>
      </c>
      <c r="AW208" s="32">
        <v>11.784000000000001</v>
      </c>
      <c r="AX208" s="32">
        <v>11.928000000000001</v>
      </c>
      <c r="AY208" s="32">
        <v>11.65</v>
      </c>
      <c r="AZ208" s="32">
        <v>11.638999999999999</v>
      </c>
      <c r="BA208" s="32">
        <v>11.567</v>
      </c>
      <c r="BB208" s="32">
        <v>11.676</v>
      </c>
      <c r="BC208" s="32">
        <v>11.682</v>
      </c>
      <c r="BD208" s="32">
        <v>11.801</v>
      </c>
      <c r="BE208" s="32">
        <v>11.702999999999999</v>
      </c>
      <c r="BF208" s="32">
        <v>11.8</v>
      </c>
      <c r="BG208" s="32">
        <v>11.866</v>
      </c>
      <c r="BH208" s="32">
        <v>11.853</v>
      </c>
      <c r="BI208" s="32">
        <v>11.798999999999999</v>
      </c>
      <c r="BJ208" s="32">
        <v>11.88</v>
      </c>
      <c r="BK208" s="32">
        <v>10.76</v>
      </c>
      <c r="BL208" s="32">
        <v>11.24</v>
      </c>
      <c r="BM208" s="32">
        <v>11.83</v>
      </c>
      <c r="BN208" s="32">
        <v>15.79</v>
      </c>
      <c r="BO208" s="32">
        <v>15.08</v>
      </c>
    </row>
    <row r="209" spans="1:67" x14ac:dyDescent="0.2">
      <c r="A209" s="32" t="s">
        <v>10</v>
      </c>
      <c r="B209" s="32" t="s">
        <v>412</v>
      </c>
      <c r="C209" s="32" t="s">
        <v>854</v>
      </c>
      <c r="D209" s="32" t="s">
        <v>855</v>
      </c>
      <c r="AJ209" s="32">
        <v>6.0501830225999154</v>
      </c>
      <c r="AK209" s="32">
        <v>6.0426347976152783</v>
      </c>
      <c r="AL209" s="32">
        <v>6.0477860649725743</v>
      </c>
      <c r="AM209" s="32">
        <v>6.0318355416323035</v>
      </c>
      <c r="AN209" s="32">
        <v>6.1605479018763871</v>
      </c>
      <c r="AO209" s="32">
        <v>6.2740652812675775</v>
      </c>
      <c r="AP209" s="32">
        <v>6.4070504799445098</v>
      </c>
      <c r="AQ209" s="32">
        <v>6.5408927638877783</v>
      </c>
      <c r="AR209" s="32">
        <v>6.6823257161586529</v>
      </c>
      <c r="AS209" s="32">
        <v>6.8091812289155031</v>
      </c>
      <c r="AT209" s="32">
        <v>6.9610679281876449</v>
      </c>
      <c r="AU209" s="32">
        <v>7.134793668393475</v>
      </c>
      <c r="AV209" s="32">
        <v>7.2772985233010905</v>
      </c>
      <c r="AW209" s="32">
        <v>7.3923333135355653</v>
      </c>
      <c r="AX209" s="32">
        <v>7.4979084003124328</v>
      </c>
      <c r="AY209" s="32">
        <v>7.3567248174173097</v>
      </c>
      <c r="AZ209" s="32">
        <v>7.3132691046185183</v>
      </c>
      <c r="BA209" s="32">
        <v>7.2905979353931913</v>
      </c>
      <c r="BB209" s="32">
        <v>7.2854871483674444</v>
      </c>
      <c r="BC209" s="32">
        <v>7.0565050992816003</v>
      </c>
      <c r="BD209" s="32">
        <v>7.0191199275351845</v>
      </c>
      <c r="BE209" s="32">
        <v>7.2662720651918091</v>
      </c>
      <c r="BF209" s="32">
        <v>7.1671466679673221</v>
      </c>
      <c r="BG209" s="32">
        <v>6.9889100513149929</v>
      </c>
      <c r="BH209" s="32">
        <v>7.1076403430707673</v>
      </c>
      <c r="BI209" s="32">
        <v>6.9221558923376394</v>
      </c>
      <c r="BJ209" s="32">
        <v>6.9577831907643999</v>
      </c>
      <c r="BK209" s="32">
        <v>6.9901641124624252</v>
      </c>
      <c r="BL209" s="32">
        <v>6.2003318492992952</v>
      </c>
      <c r="BM209" s="32">
        <v>7.503444020383542</v>
      </c>
      <c r="BN209" s="32">
        <v>6.3932567244938987</v>
      </c>
      <c r="BO209" s="32">
        <v>5.0502910669954506</v>
      </c>
    </row>
    <row r="210" spans="1:67" x14ac:dyDescent="0.2">
      <c r="A210" s="32" t="s">
        <v>414</v>
      </c>
      <c r="B210" s="32" t="s">
        <v>413</v>
      </c>
      <c r="C210" s="32" t="s">
        <v>854</v>
      </c>
      <c r="D210" s="32" t="s">
        <v>855</v>
      </c>
      <c r="AJ210" s="32">
        <v>7.2850000000000001</v>
      </c>
      <c r="AK210" s="32">
        <v>7.2</v>
      </c>
      <c r="AL210" s="32">
        <v>7.0519999999999996</v>
      </c>
      <c r="AM210" s="32">
        <v>6.84</v>
      </c>
      <c r="AN210" s="32">
        <v>6.4020000000000001</v>
      </c>
      <c r="AO210" s="32">
        <v>5.8230000000000004</v>
      </c>
      <c r="AP210" s="32">
        <v>5.31</v>
      </c>
      <c r="AQ210" s="32">
        <v>4.7699999999999996</v>
      </c>
      <c r="AR210" s="32">
        <v>4.3499999999999996</v>
      </c>
      <c r="AS210" s="32">
        <v>4.57</v>
      </c>
      <c r="AT210" s="32">
        <v>4.62</v>
      </c>
      <c r="AU210" s="32">
        <v>5.26</v>
      </c>
      <c r="AV210" s="32">
        <v>5.56</v>
      </c>
      <c r="AW210" s="32">
        <v>5.82</v>
      </c>
      <c r="AX210" s="32">
        <v>6.05</v>
      </c>
      <c r="AY210" s="32">
        <v>6.25</v>
      </c>
      <c r="AZ210" s="32">
        <v>5.73</v>
      </c>
      <c r="BA210" s="32">
        <v>5.09</v>
      </c>
      <c r="BB210" s="32">
        <v>5.38</v>
      </c>
      <c r="BC210" s="32">
        <v>5.55</v>
      </c>
      <c r="BD210" s="32">
        <v>5.77</v>
      </c>
      <c r="BE210" s="32">
        <v>5.62</v>
      </c>
      <c r="BF210" s="32">
        <v>5.6</v>
      </c>
      <c r="BG210" s="32">
        <v>5.88</v>
      </c>
      <c r="BH210" s="32">
        <v>5.6</v>
      </c>
      <c r="BI210" s="32">
        <v>5.6</v>
      </c>
      <c r="BJ210" s="32">
        <v>5.89</v>
      </c>
      <c r="BK210" s="32">
        <v>6.03</v>
      </c>
      <c r="BL210" s="32">
        <v>5.64</v>
      </c>
      <c r="BM210" s="32">
        <v>7.45</v>
      </c>
      <c r="BN210" s="32">
        <v>6.62</v>
      </c>
      <c r="BO210" s="32">
        <v>5.59</v>
      </c>
    </row>
    <row r="211" spans="1:67" x14ac:dyDescent="0.2">
      <c r="A211" s="32" t="s">
        <v>416</v>
      </c>
      <c r="B211" s="32" t="s">
        <v>415</v>
      </c>
      <c r="C211" s="32" t="s">
        <v>854</v>
      </c>
      <c r="D211" s="32" t="s">
        <v>855</v>
      </c>
      <c r="AJ211" s="32">
        <v>15</v>
      </c>
      <c r="AK211" s="32">
        <v>15.093999999999999</v>
      </c>
      <c r="AL211" s="32">
        <v>14.803000000000001</v>
      </c>
      <c r="AM211" s="32">
        <v>14.997</v>
      </c>
      <c r="AN211" s="32">
        <v>15.01</v>
      </c>
      <c r="AO211" s="32">
        <v>14.962999999999999</v>
      </c>
      <c r="AP211" s="32">
        <v>14.44</v>
      </c>
      <c r="AQ211" s="32">
        <v>14.483000000000001</v>
      </c>
      <c r="AR211" s="32">
        <v>14.558999999999999</v>
      </c>
      <c r="AS211" s="32">
        <v>14.913</v>
      </c>
      <c r="AT211" s="32">
        <v>14.84</v>
      </c>
      <c r="AU211" s="32">
        <v>14.747</v>
      </c>
      <c r="AV211" s="32">
        <v>14.744</v>
      </c>
      <c r="AW211" s="32">
        <v>14.78</v>
      </c>
      <c r="AX211" s="32">
        <v>14.786</v>
      </c>
      <c r="AY211" s="32">
        <v>14.773</v>
      </c>
      <c r="AZ211" s="32">
        <v>14.75</v>
      </c>
      <c r="BA211" s="32">
        <v>14.8</v>
      </c>
      <c r="BB211" s="32">
        <v>13</v>
      </c>
      <c r="BC211" s="32">
        <v>15.117000000000001</v>
      </c>
      <c r="BD211" s="32">
        <v>17.440000000000001</v>
      </c>
      <c r="BE211" s="32">
        <v>17.971</v>
      </c>
      <c r="BF211" s="32">
        <v>18.044</v>
      </c>
      <c r="BG211" s="32">
        <v>17.745000000000001</v>
      </c>
      <c r="BH211" s="32">
        <v>17.055</v>
      </c>
      <c r="BI211" s="32">
        <v>17.001000000000001</v>
      </c>
      <c r="BJ211" s="32">
        <v>17.140999999999998</v>
      </c>
      <c r="BK211" s="32">
        <v>17.306000000000001</v>
      </c>
      <c r="BL211" s="32">
        <v>17.513999999999999</v>
      </c>
      <c r="BM211" s="32">
        <v>19.207999999999998</v>
      </c>
      <c r="BN211" s="32">
        <v>19.187999999999999</v>
      </c>
      <c r="BO211" s="32">
        <v>17.585000000000001</v>
      </c>
    </row>
    <row r="212" spans="1:67" x14ac:dyDescent="0.2">
      <c r="A212" s="32" t="s">
        <v>418</v>
      </c>
      <c r="B212" s="32" t="s">
        <v>417</v>
      </c>
      <c r="C212" s="32" t="s">
        <v>854</v>
      </c>
      <c r="D212" s="32" t="s">
        <v>855</v>
      </c>
      <c r="AJ212" s="32">
        <v>5.782</v>
      </c>
      <c r="AK212" s="32">
        <v>5.9119999999999999</v>
      </c>
      <c r="AL212" s="32">
        <v>5.8049999999999997</v>
      </c>
      <c r="AM212" s="32">
        <v>5.9390000000000001</v>
      </c>
      <c r="AN212" s="32">
        <v>5.7309999999999999</v>
      </c>
      <c r="AO212" s="32">
        <v>5.6980000000000004</v>
      </c>
      <c r="AP212" s="32">
        <v>5.55</v>
      </c>
      <c r="AQ212" s="32">
        <v>5.5289999999999999</v>
      </c>
      <c r="AR212" s="32">
        <v>5.3360000000000003</v>
      </c>
      <c r="AS212" s="32">
        <v>5.298</v>
      </c>
      <c r="AT212" s="32">
        <v>5.3659999999999997</v>
      </c>
      <c r="AU212" s="32">
        <v>5.65</v>
      </c>
      <c r="AV212" s="32">
        <v>6.7089999999999996</v>
      </c>
      <c r="AW212" s="32">
        <v>7.83</v>
      </c>
      <c r="AX212" s="32">
        <v>8.6590000000000007</v>
      </c>
      <c r="AY212" s="32">
        <v>10.029999999999999</v>
      </c>
      <c r="AZ212" s="32">
        <v>10.183999999999999</v>
      </c>
      <c r="BA212" s="32">
        <v>10.237</v>
      </c>
      <c r="BB212" s="32">
        <v>10.201000000000001</v>
      </c>
      <c r="BC212" s="32">
        <v>10.153</v>
      </c>
      <c r="BD212" s="32">
        <v>10.36</v>
      </c>
      <c r="BE212" s="32">
        <v>9.4710000000000001</v>
      </c>
      <c r="BF212" s="32">
        <v>8.7639999999999993</v>
      </c>
      <c r="BG212" s="32">
        <v>7.6529999999999996</v>
      </c>
      <c r="BH212" s="32">
        <v>6.76</v>
      </c>
      <c r="BI212" s="32">
        <v>4.46</v>
      </c>
      <c r="BJ212" s="32">
        <v>4.08</v>
      </c>
      <c r="BK212" s="32">
        <v>3.57</v>
      </c>
      <c r="BL212" s="32">
        <v>2.86</v>
      </c>
      <c r="BM212" s="32">
        <v>3.339</v>
      </c>
      <c r="BN212" s="32">
        <v>3.3210000000000002</v>
      </c>
      <c r="BO212" s="32">
        <v>3.012</v>
      </c>
    </row>
    <row r="213" spans="1:67" x14ac:dyDescent="0.2">
      <c r="A213" s="32" t="s">
        <v>420</v>
      </c>
      <c r="B213" s="32" t="s">
        <v>419</v>
      </c>
      <c r="C213" s="32" t="s">
        <v>854</v>
      </c>
      <c r="D213" s="32" t="s">
        <v>855</v>
      </c>
      <c r="AJ213" s="32">
        <v>2.1800000000000002</v>
      </c>
      <c r="AK213" s="32">
        <v>3.09</v>
      </c>
      <c r="AL213" s="32">
        <v>3.07</v>
      </c>
      <c r="AM213" s="32">
        <v>3.03</v>
      </c>
      <c r="AN213" s="32">
        <v>3.3</v>
      </c>
      <c r="AO213" s="32">
        <v>3.57</v>
      </c>
      <c r="AP213" s="32">
        <v>2.5</v>
      </c>
      <c r="AQ213" s="32">
        <v>3.41</v>
      </c>
      <c r="AR213" s="32">
        <v>4.8499999999999996</v>
      </c>
      <c r="AS213" s="32">
        <v>3.7</v>
      </c>
      <c r="AT213" s="32">
        <v>3.76</v>
      </c>
      <c r="AU213" s="32">
        <v>5.65</v>
      </c>
      <c r="AV213" s="32">
        <v>5.93</v>
      </c>
      <c r="AW213" s="32">
        <v>5.84</v>
      </c>
      <c r="AX213" s="32">
        <v>5.59</v>
      </c>
      <c r="AY213" s="32">
        <v>4.4800000000000004</v>
      </c>
      <c r="AZ213" s="32">
        <v>3.9</v>
      </c>
      <c r="BA213" s="32">
        <v>3.96</v>
      </c>
      <c r="BB213" s="32">
        <v>5.86</v>
      </c>
      <c r="BC213" s="32">
        <v>4.12</v>
      </c>
      <c r="BD213" s="32">
        <v>3.89</v>
      </c>
      <c r="BE213" s="32">
        <v>3.72</v>
      </c>
      <c r="BF213" s="32">
        <v>3.86</v>
      </c>
      <c r="BG213" s="32">
        <v>3.74</v>
      </c>
      <c r="BH213" s="32">
        <v>3.79</v>
      </c>
      <c r="BI213" s="32">
        <v>4.08</v>
      </c>
      <c r="BJ213" s="32">
        <v>4.2</v>
      </c>
      <c r="BK213" s="32">
        <v>3.6059999999999999</v>
      </c>
      <c r="BL213" s="32">
        <v>3.1</v>
      </c>
      <c r="BM213" s="32">
        <v>4.0999999999999996</v>
      </c>
      <c r="BN213" s="32">
        <v>4.6399999999999997</v>
      </c>
      <c r="BO213" s="32">
        <v>3.59</v>
      </c>
    </row>
    <row r="214" spans="1:67" x14ac:dyDescent="0.2">
      <c r="A214" s="32" t="s">
        <v>422</v>
      </c>
      <c r="B214" s="32" t="s">
        <v>421</v>
      </c>
      <c r="C214" s="32" t="s">
        <v>854</v>
      </c>
      <c r="D214" s="32" t="s">
        <v>855</v>
      </c>
      <c r="AJ214" s="32">
        <v>2.0089999999999999</v>
      </c>
      <c r="AK214" s="32">
        <v>1.9039999999999999</v>
      </c>
      <c r="AL214" s="32">
        <v>1.881</v>
      </c>
      <c r="AM214" s="32">
        <v>1.8560000000000001</v>
      </c>
      <c r="AN214" s="32">
        <v>1.885</v>
      </c>
      <c r="AO214" s="32">
        <v>1.9119999999999999</v>
      </c>
      <c r="AP214" s="32">
        <v>2.024</v>
      </c>
      <c r="AQ214" s="32">
        <v>2.1440000000000001</v>
      </c>
      <c r="AR214" s="32">
        <v>2.173</v>
      </c>
      <c r="AS214" s="32">
        <v>2.3809999999999998</v>
      </c>
      <c r="AT214" s="32">
        <v>2.5409999999999999</v>
      </c>
      <c r="AU214" s="32">
        <v>2.5859999999999999</v>
      </c>
      <c r="AV214" s="32">
        <v>2.2440000000000002</v>
      </c>
      <c r="AW214" s="32">
        <v>2.0230000000000001</v>
      </c>
      <c r="AX214" s="32">
        <v>1.897</v>
      </c>
      <c r="AY214" s="32">
        <v>1.929</v>
      </c>
      <c r="AZ214" s="32">
        <v>1.982</v>
      </c>
      <c r="BA214" s="32">
        <v>2</v>
      </c>
      <c r="BB214" s="32">
        <v>2.02</v>
      </c>
      <c r="BC214" s="32">
        <v>1.6259999999999999</v>
      </c>
      <c r="BD214" s="32">
        <v>1.2989999999999999</v>
      </c>
      <c r="BE214" s="32">
        <v>0.98699999999999999</v>
      </c>
      <c r="BF214" s="32">
        <v>0.69</v>
      </c>
      <c r="BG214" s="32">
        <v>0.72099999999999997</v>
      </c>
      <c r="BH214" s="32">
        <v>0.72599999999999998</v>
      </c>
      <c r="BI214" s="32">
        <v>0.72499999999999998</v>
      </c>
      <c r="BJ214" s="32">
        <v>0.71699999999999997</v>
      </c>
      <c r="BK214" s="32">
        <v>0.71299999999999997</v>
      </c>
      <c r="BL214" s="32">
        <v>0.73299999999999998</v>
      </c>
      <c r="BM214" s="32">
        <v>0.89100000000000001</v>
      </c>
      <c r="BN214" s="32">
        <v>0.93700000000000006</v>
      </c>
      <c r="BO214" s="32">
        <v>1.609</v>
      </c>
    </row>
    <row r="215" spans="1:67" x14ac:dyDescent="0.2">
      <c r="A215" s="32" t="s">
        <v>424</v>
      </c>
      <c r="B215" s="32" t="s">
        <v>423</v>
      </c>
      <c r="C215" s="32" t="s">
        <v>854</v>
      </c>
      <c r="D215" s="32" t="s">
        <v>855</v>
      </c>
      <c r="AJ215" s="32">
        <v>4.1470000000000002</v>
      </c>
      <c r="AK215" s="32">
        <v>4.4130000000000003</v>
      </c>
      <c r="AL215" s="32">
        <v>4.4420000000000002</v>
      </c>
      <c r="AM215" s="32">
        <v>4.5049999999999999</v>
      </c>
      <c r="AN215" s="32">
        <v>4.3529999999999998</v>
      </c>
      <c r="AO215" s="32">
        <v>4.3490000000000002</v>
      </c>
      <c r="AP215" s="32">
        <v>4.4050000000000002</v>
      </c>
      <c r="AQ215" s="32">
        <v>4.2729999999999997</v>
      </c>
      <c r="AR215" s="32">
        <v>4.3250000000000002</v>
      </c>
      <c r="AS215" s="32">
        <v>4.1609999999999996</v>
      </c>
      <c r="AT215" s="32">
        <v>4.2690000000000001</v>
      </c>
      <c r="AU215" s="32">
        <v>3.911</v>
      </c>
      <c r="AV215" s="32">
        <v>3.88</v>
      </c>
      <c r="AW215" s="32">
        <v>3.42</v>
      </c>
      <c r="AX215" s="32">
        <v>3.786</v>
      </c>
      <c r="AY215" s="32">
        <v>3.9809999999999999</v>
      </c>
      <c r="AZ215" s="32">
        <v>4.0970000000000004</v>
      </c>
      <c r="BA215" s="32">
        <v>4.2190000000000003</v>
      </c>
      <c r="BB215" s="32">
        <v>4.3659999999999997</v>
      </c>
      <c r="BC215" s="32">
        <v>4.5380000000000003</v>
      </c>
      <c r="BD215" s="32">
        <v>4.66</v>
      </c>
      <c r="BE215" s="32">
        <v>4.62</v>
      </c>
      <c r="BF215" s="32">
        <v>4.532</v>
      </c>
      <c r="BG215" s="32">
        <v>4.68</v>
      </c>
      <c r="BH215" s="32">
        <v>4.742</v>
      </c>
      <c r="BI215" s="32">
        <v>4.4580000000000002</v>
      </c>
      <c r="BJ215" s="32">
        <v>3.9529999999999998</v>
      </c>
      <c r="BK215" s="32">
        <v>3.19</v>
      </c>
      <c r="BL215" s="32">
        <v>3.1989999999999998</v>
      </c>
      <c r="BM215" s="32">
        <v>3.5649999999999999</v>
      </c>
      <c r="BN215" s="32">
        <v>3.6629999999999998</v>
      </c>
      <c r="BO215" s="32">
        <v>3.2690000000000001</v>
      </c>
    </row>
    <row r="216" spans="1:67" x14ac:dyDescent="0.2">
      <c r="A216" s="32" t="s">
        <v>426</v>
      </c>
      <c r="B216" s="32" t="s">
        <v>425</v>
      </c>
      <c r="C216" s="32" t="s">
        <v>854</v>
      </c>
      <c r="D216" s="32" t="s">
        <v>855</v>
      </c>
      <c r="AJ216" s="32">
        <v>7.53</v>
      </c>
      <c r="AK216" s="32">
        <v>7.88</v>
      </c>
      <c r="AL216" s="32">
        <v>9.94</v>
      </c>
      <c r="AM216" s="32">
        <v>7.68</v>
      </c>
      <c r="AN216" s="32">
        <v>7.65</v>
      </c>
      <c r="AO216" s="32">
        <v>7.68</v>
      </c>
      <c r="AP216" s="32">
        <v>7.98</v>
      </c>
      <c r="AQ216" s="32">
        <v>7.1</v>
      </c>
      <c r="AR216" s="32">
        <v>7.3</v>
      </c>
      <c r="AS216" s="32">
        <v>6.96</v>
      </c>
      <c r="AT216" s="32">
        <v>6.96</v>
      </c>
      <c r="AU216" s="32">
        <v>6.2</v>
      </c>
      <c r="AV216" s="32">
        <v>6.9</v>
      </c>
      <c r="AW216" s="32">
        <v>6.8</v>
      </c>
      <c r="AX216" s="32">
        <v>7.22</v>
      </c>
      <c r="AY216" s="32">
        <v>6.57</v>
      </c>
      <c r="AZ216" s="32">
        <v>6.41</v>
      </c>
      <c r="BA216" s="32">
        <v>5.88</v>
      </c>
      <c r="BB216" s="32">
        <v>7.33</v>
      </c>
      <c r="BC216" s="32">
        <v>4.8899999999999997</v>
      </c>
      <c r="BD216" s="32">
        <v>4.3</v>
      </c>
      <c r="BE216" s="32">
        <v>3.84</v>
      </c>
      <c r="BF216" s="32">
        <v>3.69</v>
      </c>
      <c r="BG216" s="32">
        <v>4.1500000000000004</v>
      </c>
      <c r="BH216" s="32">
        <v>4</v>
      </c>
      <c r="BI216" s="32">
        <v>4.42</v>
      </c>
      <c r="BJ216" s="32">
        <v>4.3899999999999997</v>
      </c>
      <c r="BK216" s="32">
        <v>4.01</v>
      </c>
      <c r="BL216" s="32">
        <v>4.17</v>
      </c>
      <c r="BM216" s="32">
        <v>5.01</v>
      </c>
      <c r="BN216" s="32">
        <v>4.33</v>
      </c>
      <c r="BO216" s="32">
        <v>3</v>
      </c>
    </row>
    <row r="217" spans="1:67" x14ac:dyDescent="0.2">
      <c r="A217" s="32" t="s">
        <v>428</v>
      </c>
      <c r="B217" s="32" t="s">
        <v>427</v>
      </c>
      <c r="C217" s="32" t="s">
        <v>854</v>
      </c>
      <c r="D217" s="32" t="s">
        <v>855</v>
      </c>
    </row>
    <row r="218" spans="1:67" x14ac:dyDescent="0.2">
      <c r="A218" s="32" t="s">
        <v>430</v>
      </c>
      <c r="B218" s="32" t="s">
        <v>429</v>
      </c>
      <c r="C218" s="32" t="s">
        <v>854</v>
      </c>
      <c r="D218" s="32" t="s">
        <v>855</v>
      </c>
      <c r="AJ218" s="32">
        <v>19.170000000000002</v>
      </c>
      <c r="AK218" s="32">
        <v>19.489999999999998</v>
      </c>
      <c r="AL218" s="32">
        <v>19.282</v>
      </c>
      <c r="AM218" s="32">
        <v>20.11</v>
      </c>
      <c r="AN218" s="32">
        <v>19.617999999999999</v>
      </c>
      <c r="AO218" s="32">
        <v>19.466000000000001</v>
      </c>
      <c r="AP218" s="32">
        <v>18.751000000000001</v>
      </c>
      <c r="AQ218" s="32">
        <v>18.661999999999999</v>
      </c>
      <c r="AR218" s="32">
        <v>18.693999999999999</v>
      </c>
      <c r="AS218" s="32">
        <v>18.483000000000001</v>
      </c>
      <c r="AT218" s="32">
        <v>18.47</v>
      </c>
      <c r="AU218" s="32">
        <v>18.463999999999999</v>
      </c>
      <c r="AV218" s="32">
        <v>18.459</v>
      </c>
      <c r="AW218" s="32">
        <v>18.474</v>
      </c>
      <c r="AX218" s="32">
        <v>18.509</v>
      </c>
      <c r="AY218" s="32">
        <v>18.568000000000001</v>
      </c>
      <c r="AZ218" s="32">
        <v>18.52</v>
      </c>
      <c r="BA218" s="32">
        <v>18.568000000000001</v>
      </c>
      <c r="BB218" s="32">
        <v>18.593</v>
      </c>
      <c r="BC218" s="32">
        <v>18.626999999999999</v>
      </c>
      <c r="BD218" s="32">
        <v>18.661000000000001</v>
      </c>
      <c r="BE218" s="32">
        <v>18.872</v>
      </c>
      <c r="BF218" s="32">
        <v>18.920000000000002</v>
      </c>
      <c r="BG218" s="32">
        <v>18.887</v>
      </c>
      <c r="BH218" s="32">
        <v>18.387</v>
      </c>
      <c r="BI218" s="32">
        <v>18.292999999999999</v>
      </c>
      <c r="BJ218" s="32">
        <v>18.497</v>
      </c>
      <c r="BK218" s="32">
        <v>18.780999999999999</v>
      </c>
      <c r="BL218" s="32">
        <v>18.829999999999998</v>
      </c>
      <c r="BM218" s="32">
        <v>19.587</v>
      </c>
      <c r="BN218" s="32">
        <v>19.936</v>
      </c>
      <c r="BO218" s="32">
        <v>19.291</v>
      </c>
    </row>
    <row r="219" spans="1:67" x14ac:dyDescent="0.2">
      <c r="A219" s="32" t="s">
        <v>432</v>
      </c>
      <c r="B219" s="32" t="s">
        <v>431</v>
      </c>
      <c r="C219" s="32" t="s">
        <v>854</v>
      </c>
      <c r="D219" s="32" t="s">
        <v>855</v>
      </c>
      <c r="AJ219" s="32">
        <v>13.358000000000001</v>
      </c>
      <c r="AK219" s="32">
        <v>13.456</v>
      </c>
      <c r="AL219" s="32">
        <v>13.561999999999999</v>
      </c>
      <c r="AM219" s="32">
        <v>13.513</v>
      </c>
      <c r="AN219" s="32">
        <v>13.4</v>
      </c>
      <c r="AO219" s="32">
        <v>13.2</v>
      </c>
      <c r="AP219" s="32">
        <v>13.8</v>
      </c>
      <c r="AQ219" s="32">
        <v>13.7</v>
      </c>
      <c r="AR219" s="32">
        <v>13.7</v>
      </c>
      <c r="AS219" s="32">
        <v>12.6</v>
      </c>
      <c r="AT219" s="32">
        <v>12.8</v>
      </c>
      <c r="AU219" s="32">
        <v>13.8</v>
      </c>
      <c r="AV219" s="32">
        <v>15.2</v>
      </c>
      <c r="AW219" s="32">
        <v>18.5</v>
      </c>
      <c r="AX219" s="32">
        <v>20.85</v>
      </c>
      <c r="AY219" s="32">
        <v>20.85</v>
      </c>
      <c r="AZ219" s="32">
        <v>18.059999999999999</v>
      </c>
      <c r="BA219" s="32">
        <v>13.67</v>
      </c>
      <c r="BB219" s="32">
        <v>16.12</v>
      </c>
      <c r="BC219" s="32">
        <v>19.2</v>
      </c>
      <c r="BD219" s="32">
        <v>22.96</v>
      </c>
      <c r="BE219" s="32">
        <v>24</v>
      </c>
      <c r="BF219" s="32">
        <v>22.15</v>
      </c>
      <c r="BG219" s="32">
        <v>19.22</v>
      </c>
      <c r="BH219" s="32">
        <v>17.66</v>
      </c>
      <c r="BI219" s="32">
        <v>15.26</v>
      </c>
      <c r="BJ219" s="32">
        <v>13.48</v>
      </c>
      <c r="BK219" s="32">
        <v>12.73</v>
      </c>
      <c r="BL219" s="32">
        <v>10.39</v>
      </c>
      <c r="BM219" s="32">
        <v>9.01</v>
      </c>
      <c r="BN219" s="32">
        <v>10.06</v>
      </c>
      <c r="BO219" s="32">
        <v>8.6839999999999993</v>
      </c>
    </row>
    <row r="220" spans="1:67" x14ac:dyDescent="0.2">
      <c r="A220" s="32" t="s">
        <v>434</v>
      </c>
      <c r="B220" s="32" t="s">
        <v>433</v>
      </c>
      <c r="C220" s="32" t="s">
        <v>854</v>
      </c>
      <c r="D220" s="32" t="s">
        <v>855</v>
      </c>
      <c r="AJ220" s="32">
        <v>6.4985448081854784</v>
      </c>
      <c r="AK220" s="32">
        <v>6.6379438922670859</v>
      </c>
      <c r="AL220" s="32">
        <v>6.6838858003039405</v>
      </c>
      <c r="AM220" s="32">
        <v>6.610777517133867</v>
      </c>
      <c r="AN220" s="32">
        <v>6.4351348909446937</v>
      </c>
      <c r="AO220" s="32">
        <v>6.3247839070248872</v>
      </c>
      <c r="AP220" s="32">
        <v>6.2704586148189883</v>
      </c>
      <c r="AQ220" s="32">
        <v>6.3104398320398341</v>
      </c>
      <c r="AR220" s="32">
        <v>6.4420104431049525</v>
      </c>
      <c r="AS220" s="32">
        <v>6.4374913061895684</v>
      </c>
      <c r="AT220" s="32">
        <v>6.3335361726211588</v>
      </c>
      <c r="AU220" s="32">
        <v>6.2265504640575289</v>
      </c>
      <c r="AV220" s="32">
        <v>6.164504035429033</v>
      </c>
      <c r="AW220" s="32">
        <v>6.0158114030001171</v>
      </c>
      <c r="AX220" s="32">
        <v>5.9141356835336145</v>
      </c>
      <c r="AY220" s="32">
        <v>5.8230731209801956</v>
      </c>
      <c r="AZ220" s="32">
        <v>5.7799275738637892</v>
      </c>
      <c r="BA220" s="32">
        <v>5.7813763533449878</v>
      </c>
      <c r="BB220" s="32">
        <v>5.8725180427315298</v>
      </c>
      <c r="BC220" s="32">
        <v>6.1178964603065831</v>
      </c>
      <c r="BD220" s="32">
        <v>6.0345319802447897</v>
      </c>
      <c r="BE220" s="32">
        <v>5.9205326853782818</v>
      </c>
      <c r="BF220" s="32">
        <v>5.7483803064728063</v>
      </c>
      <c r="BG220" s="32">
        <v>5.7843430558611928</v>
      </c>
      <c r="BH220" s="32">
        <v>5.9498694333006945</v>
      </c>
      <c r="BI220" s="32">
        <v>6.044499679287985</v>
      </c>
      <c r="BJ220" s="32">
        <v>6.1526804744309622</v>
      </c>
      <c r="BK220" s="32">
        <v>6.1398885571517807</v>
      </c>
      <c r="BL220" s="32">
        <v>6.2643496643069856</v>
      </c>
      <c r="BM220" s="32">
        <v>6.7388929810283269</v>
      </c>
      <c r="BN220" s="32">
        <v>6.9336686356360744</v>
      </c>
      <c r="BO220" s="32">
        <v>6.2937331822425673</v>
      </c>
    </row>
    <row r="221" spans="1:67" x14ac:dyDescent="0.2">
      <c r="A221" s="32" t="s">
        <v>436</v>
      </c>
      <c r="B221" s="32" t="s">
        <v>435</v>
      </c>
      <c r="C221" s="32" t="s">
        <v>854</v>
      </c>
      <c r="D221" s="32" t="s">
        <v>855</v>
      </c>
      <c r="AJ221" s="32">
        <v>12.278</v>
      </c>
      <c r="AK221" s="32">
        <v>12.353999999999999</v>
      </c>
      <c r="AL221" s="32">
        <v>12.117000000000001</v>
      </c>
      <c r="AM221" s="32">
        <v>12.281000000000001</v>
      </c>
      <c r="AN221" s="32">
        <v>12.297000000000001</v>
      </c>
      <c r="AO221" s="32">
        <v>12.265000000000001</v>
      </c>
      <c r="AP221" s="32">
        <v>11.842000000000001</v>
      </c>
      <c r="AQ221" s="32">
        <v>11.881</v>
      </c>
      <c r="AR221" s="32">
        <v>11.946</v>
      </c>
      <c r="AS221" s="32">
        <v>12.239000000000001</v>
      </c>
      <c r="AT221" s="32">
        <v>12.183</v>
      </c>
      <c r="AU221" s="32">
        <v>12.11</v>
      </c>
      <c r="AV221" s="32">
        <v>12.112</v>
      </c>
      <c r="AW221" s="32">
        <v>12.141999999999999</v>
      </c>
      <c r="AX221" s="32">
        <v>12.145</v>
      </c>
      <c r="AY221" s="32">
        <v>12.132999999999999</v>
      </c>
      <c r="AZ221" s="32">
        <v>12.112</v>
      </c>
      <c r="BA221" s="32">
        <v>12.15</v>
      </c>
      <c r="BB221" s="32">
        <v>12.38</v>
      </c>
      <c r="BC221" s="32">
        <v>12.422000000000001</v>
      </c>
      <c r="BD221" s="32">
        <v>12.6</v>
      </c>
      <c r="BE221" s="32">
        <v>12.98</v>
      </c>
      <c r="BF221" s="32">
        <v>12.731</v>
      </c>
      <c r="BG221" s="32">
        <v>12.564</v>
      </c>
      <c r="BH221" s="32">
        <v>12.411</v>
      </c>
      <c r="BI221" s="32">
        <v>13.128</v>
      </c>
      <c r="BJ221" s="32">
        <v>13.404</v>
      </c>
      <c r="BK221" s="32">
        <v>13.17</v>
      </c>
      <c r="BL221" s="32">
        <v>12.781000000000001</v>
      </c>
      <c r="BM221" s="32">
        <v>14.413</v>
      </c>
      <c r="BN221" s="32">
        <v>14.295</v>
      </c>
      <c r="BO221" s="32">
        <v>12.442</v>
      </c>
    </row>
    <row r="222" spans="1:67" x14ac:dyDescent="0.2">
      <c r="A222" s="32" t="s">
        <v>16</v>
      </c>
      <c r="B222" s="32" t="s">
        <v>437</v>
      </c>
      <c r="C222" s="32" t="s">
        <v>854</v>
      </c>
      <c r="D222" s="32" t="s">
        <v>855</v>
      </c>
      <c r="AJ222" s="32">
        <v>6.4985448081854766</v>
      </c>
      <c r="AK222" s="32">
        <v>6.637943892267085</v>
      </c>
      <c r="AL222" s="32">
        <v>6.6838858003039405</v>
      </c>
      <c r="AM222" s="32">
        <v>6.610777517133867</v>
      </c>
      <c r="AN222" s="32">
        <v>6.4351348909446955</v>
      </c>
      <c r="AO222" s="32">
        <v>6.3247839070248872</v>
      </c>
      <c r="AP222" s="32">
        <v>6.2704586148189891</v>
      </c>
      <c r="AQ222" s="32">
        <v>6.3104398320398349</v>
      </c>
      <c r="AR222" s="32">
        <v>6.4420104431049534</v>
      </c>
      <c r="AS222" s="32">
        <v>6.4374913061895684</v>
      </c>
      <c r="AT222" s="32">
        <v>6.3335361726211588</v>
      </c>
      <c r="AU222" s="32">
        <v>6.226550464057528</v>
      </c>
      <c r="AV222" s="32">
        <v>6.164504035429033</v>
      </c>
      <c r="AW222" s="32">
        <v>6.0158114030001171</v>
      </c>
      <c r="AX222" s="32">
        <v>5.9141356835336163</v>
      </c>
      <c r="AY222" s="32">
        <v>5.8230731209801947</v>
      </c>
      <c r="AZ222" s="32">
        <v>5.7799275738637892</v>
      </c>
      <c r="BA222" s="32">
        <v>5.7813763533449878</v>
      </c>
      <c r="BB222" s="32">
        <v>5.8725180427315298</v>
      </c>
      <c r="BC222" s="32">
        <v>6.1178964603065831</v>
      </c>
      <c r="BD222" s="32">
        <v>6.0345319802447888</v>
      </c>
      <c r="BE222" s="32">
        <v>5.9205326853782818</v>
      </c>
      <c r="BF222" s="32">
        <v>5.7483803064728054</v>
      </c>
      <c r="BG222" s="32">
        <v>5.7843430558611928</v>
      </c>
      <c r="BH222" s="32">
        <v>5.9498694333006972</v>
      </c>
      <c r="BI222" s="32">
        <v>6.0444996792879833</v>
      </c>
      <c r="BJ222" s="32">
        <v>6.1526804744309622</v>
      </c>
      <c r="BK222" s="32">
        <v>6.1398885571517816</v>
      </c>
      <c r="BL222" s="32">
        <v>6.2643496643069856</v>
      </c>
      <c r="BM222" s="32">
        <v>6.7388929810283251</v>
      </c>
      <c r="BN222" s="32">
        <v>6.9336686356360726</v>
      </c>
      <c r="BO222" s="32">
        <v>6.2937331822425682</v>
      </c>
    </row>
    <row r="223" spans="1:67" x14ac:dyDescent="0.2">
      <c r="A223" s="32" t="s">
        <v>439</v>
      </c>
      <c r="B223" s="32" t="s">
        <v>438</v>
      </c>
      <c r="C223" s="32" t="s">
        <v>854</v>
      </c>
      <c r="D223" s="32" t="s">
        <v>855</v>
      </c>
      <c r="AJ223" s="32">
        <v>9.8737174882141829</v>
      </c>
      <c r="AK223" s="32">
        <v>10.343658452285105</v>
      </c>
      <c r="AL223" s="32">
        <v>10.778103430510487</v>
      </c>
      <c r="AM223" s="32">
        <v>10.91614135596855</v>
      </c>
      <c r="AN223" s="32">
        <v>10.971643791080412</v>
      </c>
      <c r="AO223" s="32">
        <v>11.028443705669318</v>
      </c>
      <c r="AP223" s="32">
        <v>11.048640848509582</v>
      </c>
      <c r="AQ223" s="32">
        <v>10.886480227096623</v>
      </c>
      <c r="AR223" s="32">
        <v>10.84727379545177</v>
      </c>
      <c r="AS223" s="32">
        <v>10.625656890142739</v>
      </c>
      <c r="AT223" s="32">
        <v>10.673980028567405</v>
      </c>
      <c r="AU223" s="32">
        <v>10.648592347797125</v>
      </c>
      <c r="AV223" s="32">
        <v>10.931295406650451</v>
      </c>
      <c r="AW223" s="32">
        <v>10.604954910223343</v>
      </c>
      <c r="AX223" s="32">
        <v>10.303891420590643</v>
      </c>
      <c r="AY223" s="32">
        <v>9.665323966127735</v>
      </c>
      <c r="AZ223" s="32">
        <v>9.2275402597309775</v>
      </c>
      <c r="BA223" s="32">
        <v>8.9643752205882201</v>
      </c>
      <c r="BB223" s="32">
        <v>9.7178159821907553</v>
      </c>
      <c r="BC223" s="32">
        <v>9.8668168598424781</v>
      </c>
      <c r="BD223" s="32">
        <v>9.6162896378551856</v>
      </c>
      <c r="BE223" s="32">
        <v>9.4861082025074559</v>
      </c>
      <c r="BF223" s="32">
        <v>9.7088709172131633</v>
      </c>
      <c r="BG223" s="32">
        <v>9.4114126905235036</v>
      </c>
      <c r="BH223" s="32">
        <v>9.2519190368287489</v>
      </c>
      <c r="BI223" s="32">
        <v>9.2349705717757136</v>
      </c>
      <c r="BJ223" s="32">
        <v>8.8277958954263038</v>
      </c>
      <c r="BK223" s="32">
        <v>8.3896487800894288</v>
      </c>
      <c r="BL223" s="32">
        <v>8.2363550534847878</v>
      </c>
      <c r="BM223" s="32">
        <v>9.3096826503703465</v>
      </c>
      <c r="BN223" s="32">
        <v>9.3081391036199257</v>
      </c>
      <c r="BO223" s="32">
        <v>8.7160896327402462</v>
      </c>
    </row>
    <row r="224" spans="1:67" x14ac:dyDescent="0.2">
      <c r="A224" s="32" t="s">
        <v>609</v>
      </c>
      <c r="B224" s="32" t="s">
        <v>440</v>
      </c>
      <c r="C224" s="32" t="s">
        <v>854</v>
      </c>
      <c r="D224" s="32" t="s">
        <v>855</v>
      </c>
      <c r="AJ224" s="32">
        <v>14.532999999999999</v>
      </c>
      <c r="AK224" s="32">
        <v>14.746</v>
      </c>
      <c r="AL224" s="32">
        <v>14.500999999999999</v>
      </c>
      <c r="AM224" s="32">
        <v>14.436</v>
      </c>
      <c r="AN224" s="32">
        <v>14.349</v>
      </c>
      <c r="AO224" s="32">
        <v>14.331</v>
      </c>
      <c r="AP224" s="32">
        <v>14.439</v>
      </c>
      <c r="AQ224" s="32">
        <v>14.412000000000001</v>
      </c>
      <c r="AR224" s="32">
        <v>14.345000000000001</v>
      </c>
      <c r="AS224" s="32">
        <v>14.4</v>
      </c>
      <c r="AT224" s="32">
        <v>15.73</v>
      </c>
      <c r="AU224" s="32">
        <v>17.63</v>
      </c>
      <c r="AV224" s="32">
        <v>16.36</v>
      </c>
      <c r="AW224" s="32">
        <v>16.12</v>
      </c>
      <c r="AX224" s="32">
        <v>16.47</v>
      </c>
      <c r="AY224" s="32">
        <v>16.649999999999999</v>
      </c>
      <c r="AZ224" s="32">
        <v>16.077999999999999</v>
      </c>
      <c r="BA224" s="32">
        <v>15.545</v>
      </c>
      <c r="BB224" s="32">
        <v>15.507</v>
      </c>
      <c r="BC224" s="32">
        <v>14.673999999999999</v>
      </c>
      <c r="BD224" s="32">
        <v>14.231999999999999</v>
      </c>
      <c r="BE224" s="32">
        <v>13.59</v>
      </c>
      <c r="BF224" s="32">
        <v>13.747</v>
      </c>
      <c r="BG224" s="32">
        <v>13.603999999999999</v>
      </c>
      <c r="BH224" s="32">
        <v>13.561999999999999</v>
      </c>
      <c r="BI224" s="32">
        <v>13.624000000000001</v>
      </c>
      <c r="BJ224" s="32">
        <v>13.837999999999999</v>
      </c>
      <c r="BK224" s="32">
        <v>13.922000000000001</v>
      </c>
      <c r="BL224" s="32">
        <v>14.083</v>
      </c>
      <c r="BM224" s="32">
        <v>15.372999999999999</v>
      </c>
      <c r="BN224" s="32">
        <v>15.413</v>
      </c>
      <c r="BO224" s="32">
        <v>14.353999999999999</v>
      </c>
    </row>
    <row r="225" spans="1:67" x14ac:dyDescent="0.2">
      <c r="A225" s="32" t="s">
        <v>443</v>
      </c>
      <c r="B225" s="32" t="s">
        <v>442</v>
      </c>
      <c r="C225" s="32" t="s">
        <v>854</v>
      </c>
      <c r="D225" s="32" t="s">
        <v>855</v>
      </c>
      <c r="AJ225" s="32">
        <v>17.09</v>
      </c>
      <c r="AK225" s="32">
        <v>17.28</v>
      </c>
      <c r="AL225" s="32">
        <v>15.64</v>
      </c>
      <c r="AM225" s="32">
        <v>12.7</v>
      </c>
      <c r="AN225" s="32">
        <v>8.39</v>
      </c>
      <c r="AO225" s="32">
        <v>10.88</v>
      </c>
      <c r="AP225" s="32">
        <v>10.56</v>
      </c>
      <c r="AQ225" s="32">
        <v>10.63</v>
      </c>
      <c r="AR225" s="32">
        <v>13.6</v>
      </c>
      <c r="AS225" s="32">
        <v>12.973000000000001</v>
      </c>
      <c r="AT225" s="32">
        <v>12.135</v>
      </c>
      <c r="AU225" s="32">
        <v>11.231</v>
      </c>
      <c r="AV225" s="32">
        <v>10.35</v>
      </c>
      <c r="AW225" s="32">
        <v>9.49</v>
      </c>
      <c r="AX225" s="32">
        <v>9.2639999999999993</v>
      </c>
      <c r="AY225" s="32">
        <v>9.0969999999999995</v>
      </c>
      <c r="AZ225" s="32">
        <v>9.0050000000000008</v>
      </c>
      <c r="BA225" s="32">
        <v>8.8320000000000007</v>
      </c>
      <c r="BB225" s="32">
        <v>8.7200000000000006</v>
      </c>
      <c r="BC225" s="32">
        <v>7.15</v>
      </c>
      <c r="BD225" s="32">
        <v>7.54</v>
      </c>
      <c r="BE225" s="32">
        <v>8.1</v>
      </c>
      <c r="BF225" s="32">
        <v>6.6</v>
      </c>
      <c r="BG225" s="32">
        <v>6.94</v>
      </c>
      <c r="BH225" s="32">
        <v>7.22</v>
      </c>
      <c r="BI225" s="32">
        <v>7.92</v>
      </c>
      <c r="BJ225" s="32">
        <v>7.8849999999999998</v>
      </c>
      <c r="BK225" s="32">
        <v>7.6870000000000003</v>
      </c>
      <c r="BL225" s="32">
        <v>7.5469999999999997</v>
      </c>
      <c r="BM225" s="32">
        <v>8.7390000000000008</v>
      </c>
      <c r="BN225" s="32">
        <v>8.5299999999999994</v>
      </c>
      <c r="BO225" s="32">
        <v>8.2260000000000009</v>
      </c>
    </row>
    <row r="226" spans="1:67" x14ac:dyDescent="0.2">
      <c r="A226" s="32" t="s">
        <v>445</v>
      </c>
      <c r="B226" s="32" t="s">
        <v>444</v>
      </c>
      <c r="C226" s="32" t="s">
        <v>854</v>
      </c>
      <c r="D226" s="32" t="s">
        <v>855</v>
      </c>
      <c r="AJ226" s="32">
        <v>12.164999999999999</v>
      </c>
      <c r="AK226" s="32">
        <v>12.212999999999999</v>
      </c>
      <c r="AL226" s="32">
        <v>12.2</v>
      </c>
      <c r="AM226" s="32">
        <v>13.65</v>
      </c>
      <c r="AN226" s="32">
        <v>13.11</v>
      </c>
      <c r="AO226" s="32">
        <v>11.34</v>
      </c>
      <c r="AP226" s="32">
        <v>11.89</v>
      </c>
      <c r="AQ226" s="32">
        <v>12.42</v>
      </c>
      <c r="AR226" s="32">
        <v>16.100000000000001</v>
      </c>
      <c r="AS226" s="32">
        <v>18.55</v>
      </c>
      <c r="AT226" s="32">
        <v>19.149999999999999</v>
      </c>
      <c r="AU226" s="32">
        <v>18.54</v>
      </c>
      <c r="AV226" s="32">
        <v>17.55</v>
      </c>
      <c r="AW226" s="32">
        <v>18.21</v>
      </c>
      <c r="AX226" s="32">
        <v>16.28</v>
      </c>
      <c r="AY226" s="32">
        <v>13.39</v>
      </c>
      <c r="AZ226" s="32">
        <v>11.16</v>
      </c>
      <c r="BA226" s="32">
        <v>9.51</v>
      </c>
      <c r="BB226" s="32">
        <v>12.02</v>
      </c>
      <c r="BC226" s="32">
        <v>14.39</v>
      </c>
      <c r="BD226" s="32">
        <v>13.63</v>
      </c>
      <c r="BE226" s="32">
        <v>13.97</v>
      </c>
      <c r="BF226" s="32">
        <v>14.23</v>
      </c>
      <c r="BG226" s="32">
        <v>11.54</v>
      </c>
      <c r="BH226" s="32">
        <v>11.49</v>
      </c>
      <c r="BI226" s="32">
        <v>9.68</v>
      </c>
      <c r="BJ226" s="32">
        <v>8.14</v>
      </c>
      <c r="BK226" s="32">
        <v>6.54</v>
      </c>
      <c r="BL226" s="32">
        <v>5.76</v>
      </c>
      <c r="BM226" s="32">
        <v>6.72</v>
      </c>
      <c r="BN226" s="32">
        <v>6.89</v>
      </c>
      <c r="BO226" s="32">
        <v>6.14</v>
      </c>
    </row>
    <row r="227" spans="1:67" x14ac:dyDescent="0.2">
      <c r="A227" s="32" t="s">
        <v>447</v>
      </c>
      <c r="B227" s="32" t="s">
        <v>446</v>
      </c>
      <c r="C227" s="32" t="s">
        <v>854</v>
      </c>
      <c r="D227" s="32" t="s">
        <v>855</v>
      </c>
      <c r="AJ227" s="32">
        <v>7.08</v>
      </c>
      <c r="AK227" s="32">
        <v>7.8250000000000002</v>
      </c>
      <c r="AL227" s="32">
        <v>8.51</v>
      </c>
      <c r="AM227" s="32">
        <v>8.24</v>
      </c>
      <c r="AN227" s="32">
        <v>7.15</v>
      </c>
      <c r="AO227" s="32">
        <v>6.91</v>
      </c>
      <c r="AP227" s="32">
        <v>6.65</v>
      </c>
      <c r="AQ227" s="32">
        <v>7.39</v>
      </c>
      <c r="AR227" s="32">
        <v>7.32</v>
      </c>
      <c r="AS227" s="32">
        <v>6.92</v>
      </c>
      <c r="AT227" s="32">
        <v>6.39</v>
      </c>
      <c r="AU227" s="32">
        <v>6.35</v>
      </c>
      <c r="AV227" s="32">
        <v>6.71</v>
      </c>
      <c r="AW227" s="32">
        <v>6.33</v>
      </c>
      <c r="AX227" s="32">
        <v>6.55</v>
      </c>
      <c r="AY227" s="32">
        <v>5.99</v>
      </c>
      <c r="AZ227" s="32">
        <v>4.87</v>
      </c>
      <c r="BA227" s="32">
        <v>4.41</v>
      </c>
      <c r="BB227" s="32">
        <v>5.89</v>
      </c>
      <c r="BC227" s="32">
        <v>7.26</v>
      </c>
      <c r="BD227" s="32">
        <v>8.1999999999999993</v>
      </c>
      <c r="BE227" s="32">
        <v>8.8800000000000008</v>
      </c>
      <c r="BF227" s="32">
        <v>10.14</v>
      </c>
      <c r="BG227" s="32">
        <v>9.7200000000000006</v>
      </c>
      <c r="BH227" s="32">
        <v>9</v>
      </c>
      <c r="BI227" s="32">
        <v>8.02</v>
      </c>
      <c r="BJ227" s="32">
        <v>6.57</v>
      </c>
      <c r="BK227" s="32">
        <v>5.13</v>
      </c>
      <c r="BL227" s="32">
        <v>4.45</v>
      </c>
      <c r="BM227" s="32">
        <v>4.99</v>
      </c>
      <c r="BN227" s="32">
        <v>4.74</v>
      </c>
      <c r="BO227" s="32">
        <v>4.01</v>
      </c>
    </row>
    <row r="228" spans="1:67" x14ac:dyDescent="0.2">
      <c r="A228" s="32" t="s">
        <v>449</v>
      </c>
      <c r="B228" s="32" t="s">
        <v>448</v>
      </c>
      <c r="C228" s="32" t="s">
        <v>854</v>
      </c>
      <c r="D228" s="32" t="s">
        <v>855</v>
      </c>
      <c r="AJ228" s="32">
        <v>3.13</v>
      </c>
      <c r="AK228" s="32">
        <v>5.59</v>
      </c>
      <c r="AL228" s="32">
        <v>9.19</v>
      </c>
      <c r="AM228" s="32">
        <v>9.49</v>
      </c>
      <c r="AN228" s="32">
        <v>8.9</v>
      </c>
      <c r="AO228" s="32">
        <v>9.5500000000000007</v>
      </c>
      <c r="AP228" s="32">
        <v>10.36</v>
      </c>
      <c r="AQ228" s="32">
        <v>8.94</v>
      </c>
      <c r="AR228" s="32">
        <v>7.61</v>
      </c>
      <c r="AS228" s="32">
        <v>5.47</v>
      </c>
      <c r="AT228" s="32">
        <v>4.7300000000000004</v>
      </c>
      <c r="AU228" s="32">
        <v>4.97</v>
      </c>
      <c r="AV228" s="32">
        <v>5.55</v>
      </c>
      <c r="AW228" s="32">
        <v>6.69</v>
      </c>
      <c r="AX228" s="32">
        <v>7.49</v>
      </c>
      <c r="AY228" s="32">
        <v>7.07</v>
      </c>
      <c r="AZ228" s="32">
        <v>6.16</v>
      </c>
      <c r="BA228" s="32">
        <v>6.23</v>
      </c>
      <c r="BB228" s="32">
        <v>8.35</v>
      </c>
      <c r="BC228" s="32">
        <v>8.61</v>
      </c>
      <c r="BD228" s="32">
        <v>7.8</v>
      </c>
      <c r="BE228" s="32">
        <v>7.98</v>
      </c>
      <c r="BF228" s="32">
        <v>8.0500000000000007</v>
      </c>
      <c r="BG228" s="32">
        <v>7.95</v>
      </c>
      <c r="BH228" s="32">
        <v>7.43</v>
      </c>
      <c r="BI228" s="32">
        <v>6.99</v>
      </c>
      <c r="BJ228" s="32">
        <v>6.72</v>
      </c>
      <c r="BK228" s="32">
        <v>6.36</v>
      </c>
      <c r="BL228" s="32">
        <v>6.83</v>
      </c>
      <c r="BM228" s="32">
        <v>8.2899999999999991</v>
      </c>
      <c r="BN228" s="32">
        <v>8.7200000000000006</v>
      </c>
      <c r="BO228" s="32">
        <v>7.39</v>
      </c>
    </row>
    <row r="229" spans="1:67" x14ac:dyDescent="0.2">
      <c r="A229" s="32" t="s">
        <v>451</v>
      </c>
      <c r="B229" s="32" t="s">
        <v>450</v>
      </c>
      <c r="C229" s="32" t="s">
        <v>854</v>
      </c>
      <c r="D229" s="32" t="s">
        <v>855</v>
      </c>
      <c r="AJ229" s="32">
        <v>20.263999999999999</v>
      </c>
      <c r="AK229" s="32">
        <v>20.765999999999998</v>
      </c>
      <c r="AL229" s="32">
        <v>21.754000000000001</v>
      </c>
      <c r="AM229" s="32">
        <v>21.73</v>
      </c>
      <c r="AN229" s="32">
        <v>21.65</v>
      </c>
      <c r="AO229" s="32">
        <v>22.076000000000001</v>
      </c>
      <c r="AP229" s="32">
        <v>22.5</v>
      </c>
      <c r="AQ229" s="32">
        <v>23.245999999999999</v>
      </c>
      <c r="AR229" s="32">
        <v>23.914999999999999</v>
      </c>
      <c r="AS229" s="32">
        <v>24.616</v>
      </c>
      <c r="AT229" s="32">
        <v>25.334</v>
      </c>
      <c r="AU229" s="32">
        <v>25.855</v>
      </c>
      <c r="AV229" s="32">
        <v>26.323</v>
      </c>
      <c r="AW229" s="32">
        <v>26.754000000000001</v>
      </c>
      <c r="AX229" s="32">
        <v>27.245999999999999</v>
      </c>
      <c r="AY229" s="32">
        <v>27.698</v>
      </c>
      <c r="AZ229" s="32">
        <v>28.24</v>
      </c>
      <c r="BA229" s="32">
        <v>27.919</v>
      </c>
      <c r="BB229" s="32">
        <v>27.533000000000001</v>
      </c>
      <c r="BC229" s="32">
        <v>26.869</v>
      </c>
      <c r="BD229" s="32">
        <v>26.061</v>
      </c>
      <c r="BE229" s="32">
        <v>25.099</v>
      </c>
      <c r="BF229" s="32">
        <v>24.393000000000001</v>
      </c>
      <c r="BG229" s="32">
        <v>23.774000000000001</v>
      </c>
      <c r="BH229" s="32">
        <v>23.263000000000002</v>
      </c>
      <c r="BI229" s="32">
        <v>22.72</v>
      </c>
      <c r="BJ229" s="32">
        <v>22.65</v>
      </c>
      <c r="BK229" s="32">
        <v>22.637</v>
      </c>
      <c r="BL229" s="32">
        <v>22.535</v>
      </c>
      <c r="BM229" s="32">
        <v>24.768999999999998</v>
      </c>
      <c r="BN229" s="32">
        <v>24.372</v>
      </c>
      <c r="BO229" s="32">
        <v>22.643000000000001</v>
      </c>
    </row>
    <row r="230" spans="1:67" x14ac:dyDescent="0.2">
      <c r="A230" s="32" t="s">
        <v>453</v>
      </c>
      <c r="B230" s="32" t="s">
        <v>452</v>
      </c>
      <c r="C230" s="32" t="s">
        <v>854</v>
      </c>
      <c r="D230" s="32" t="s">
        <v>855</v>
      </c>
    </row>
    <row r="231" spans="1:67" x14ac:dyDescent="0.2">
      <c r="A231" s="32" t="s">
        <v>455</v>
      </c>
      <c r="B231" s="32" t="s">
        <v>454</v>
      </c>
      <c r="C231" s="32" t="s">
        <v>854</v>
      </c>
      <c r="D231" s="32" t="s">
        <v>855</v>
      </c>
    </row>
    <row r="232" spans="1:67" x14ac:dyDescent="0.2">
      <c r="A232" s="32" t="s">
        <v>457</v>
      </c>
      <c r="B232" s="32" t="s">
        <v>456</v>
      </c>
      <c r="C232" s="32" t="s">
        <v>854</v>
      </c>
      <c r="D232" s="32" t="s">
        <v>855</v>
      </c>
      <c r="AJ232" s="32">
        <v>6.75</v>
      </c>
      <c r="AK232" s="32">
        <v>6.9660000000000002</v>
      </c>
      <c r="AL232" s="32">
        <v>7.4</v>
      </c>
      <c r="AM232" s="32">
        <v>7.5</v>
      </c>
      <c r="AN232" s="32">
        <v>7.2</v>
      </c>
      <c r="AO232" s="32">
        <v>7.2320000000000002</v>
      </c>
      <c r="AP232" s="32">
        <v>7.3220000000000001</v>
      </c>
      <c r="AQ232" s="32">
        <v>7.3929999999999998</v>
      </c>
      <c r="AR232" s="32">
        <v>7.6</v>
      </c>
      <c r="AS232" s="32">
        <v>9.5920000000000005</v>
      </c>
      <c r="AT232" s="32">
        <v>11.63</v>
      </c>
      <c r="AU232" s="32">
        <v>10.941000000000001</v>
      </c>
      <c r="AV232" s="32">
        <v>10.28</v>
      </c>
      <c r="AW232" s="32">
        <v>9.5220000000000002</v>
      </c>
      <c r="AX232" s="32">
        <v>8.82</v>
      </c>
      <c r="AY232" s="32">
        <v>8.17</v>
      </c>
      <c r="AZ232" s="32">
        <v>8.42</v>
      </c>
      <c r="BA232" s="32">
        <v>10.94</v>
      </c>
      <c r="BB232" s="32">
        <v>8.14</v>
      </c>
      <c r="BC232" s="32">
        <v>8.61</v>
      </c>
      <c r="BD232" s="32">
        <v>8.6110000000000007</v>
      </c>
      <c r="BE232" s="32">
        <v>13.8</v>
      </c>
      <c r="BF232" s="32">
        <v>14.419</v>
      </c>
      <c r="BG232" s="32">
        <v>14.683</v>
      </c>
      <c r="BH232" s="32">
        <v>14.246</v>
      </c>
      <c r="BI232" s="32">
        <v>13.856</v>
      </c>
      <c r="BJ232" s="32">
        <v>13.672000000000001</v>
      </c>
      <c r="BK232" s="32">
        <v>13.561999999999999</v>
      </c>
      <c r="BL232" s="32">
        <v>13.409000000000001</v>
      </c>
      <c r="BM232" s="32">
        <v>15.279</v>
      </c>
      <c r="BN232" s="32">
        <v>15.084</v>
      </c>
      <c r="BO232" s="32">
        <v>13.808999999999999</v>
      </c>
    </row>
    <row r="233" spans="1:67" x14ac:dyDescent="0.2">
      <c r="A233" s="32" t="s">
        <v>459</v>
      </c>
      <c r="B233" s="32" t="s">
        <v>458</v>
      </c>
      <c r="C233" s="32" t="s">
        <v>854</v>
      </c>
      <c r="D233" s="32" t="s">
        <v>855</v>
      </c>
    </row>
    <row r="234" spans="1:67" x14ac:dyDescent="0.2">
      <c r="A234" s="32" t="s">
        <v>461</v>
      </c>
      <c r="B234" s="32" t="s">
        <v>460</v>
      </c>
      <c r="C234" s="32" t="s">
        <v>854</v>
      </c>
      <c r="D234" s="32" t="s">
        <v>855</v>
      </c>
      <c r="AJ234" s="32">
        <v>0.66200000000000003</v>
      </c>
      <c r="AK234" s="32">
        <v>0.64900000000000002</v>
      </c>
      <c r="AL234" s="32">
        <v>0.7</v>
      </c>
      <c r="AM234" s="32">
        <v>0.70799999999999996</v>
      </c>
      <c r="AN234" s="32">
        <v>0.75600000000000001</v>
      </c>
      <c r="AO234" s="32">
        <v>0.68600000000000005</v>
      </c>
      <c r="AP234" s="32">
        <v>0.72</v>
      </c>
      <c r="AQ234" s="32">
        <v>0.70799999999999996</v>
      </c>
      <c r="AR234" s="32">
        <v>0.73499999999999999</v>
      </c>
      <c r="AS234" s="32">
        <v>0.78200000000000003</v>
      </c>
      <c r="AT234" s="32">
        <v>0.77200000000000002</v>
      </c>
      <c r="AU234" s="32">
        <v>0.74199999999999999</v>
      </c>
      <c r="AV234" s="32">
        <v>0.69099999999999995</v>
      </c>
      <c r="AW234" s="32">
        <v>0.63700000000000001</v>
      </c>
      <c r="AX234" s="32">
        <v>0.63</v>
      </c>
      <c r="AY234" s="32">
        <v>0.67100000000000004</v>
      </c>
      <c r="AZ234" s="32">
        <v>0.79600000000000004</v>
      </c>
      <c r="BA234" s="32">
        <v>0.88500000000000001</v>
      </c>
      <c r="BB234" s="32">
        <v>0.878</v>
      </c>
      <c r="BC234" s="32">
        <v>0.83599999999999997</v>
      </c>
      <c r="BD234" s="32">
        <v>0.86399999999999999</v>
      </c>
      <c r="BE234" s="32">
        <v>0.85199999999999998</v>
      </c>
      <c r="BF234" s="32">
        <v>0.90800000000000003</v>
      </c>
      <c r="BG234" s="32">
        <v>0.88300000000000001</v>
      </c>
      <c r="BH234" s="32">
        <v>0.93100000000000005</v>
      </c>
      <c r="BI234" s="32">
        <v>1.022</v>
      </c>
      <c r="BJ234" s="32">
        <v>1.111</v>
      </c>
      <c r="BK234" s="32">
        <v>1.1299999999999999</v>
      </c>
      <c r="BL234" s="32">
        <v>1.0569999999999999</v>
      </c>
      <c r="BM234" s="32">
        <v>1.6839999999999999</v>
      </c>
      <c r="BN234" s="32">
        <v>1.591</v>
      </c>
      <c r="BO234" s="32">
        <v>1.1000000000000001</v>
      </c>
    </row>
    <row r="235" spans="1:67" x14ac:dyDescent="0.2">
      <c r="A235" s="32" t="s">
        <v>610</v>
      </c>
      <c r="B235" s="32" t="s">
        <v>462</v>
      </c>
      <c r="C235" s="32" t="s">
        <v>854</v>
      </c>
      <c r="D235" s="32" t="s">
        <v>855</v>
      </c>
      <c r="AJ235" s="32">
        <v>2.409136197827094</v>
      </c>
      <c r="AK235" s="32">
        <v>2.3758142935608202</v>
      </c>
      <c r="AL235" s="32">
        <v>2.6280284427196268</v>
      </c>
      <c r="AM235" s="32">
        <v>2.9268595368400199</v>
      </c>
      <c r="AN235" s="32">
        <v>3.01028188936283</v>
      </c>
      <c r="AO235" s="32">
        <v>3.1156594052682802</v>
      </c>
      <c r="AP235" s="32">
        <v>3.2080346241870488</v>
      </c>
      <c r="AQ235" s="32">
        <v>3.3741070607627823</v>
      </c>
      <c r="AR235" s="32">
        <v>3.4645665079506736</v>
      </c>
      <c r="AS235" s="32">
        <v>3.4203448916628032</v>
      </c>
      <c r="AT235" s="32">
        <v>3.8512250012860729</v>
      </c>
      <c r="AU235" s="32">
        <v>4.1718058841158125</v>
      </c>
      <c r="AV235" s="32">
        <v>4.4250066581050902</v>
      </c>
      <c r="AW235" s="32">
        <v>4.4177177457543593</v>
      </c>
      <c r="AX235" s="32">
        <v>4.4962107113092031</v>
      </c>
      <c r="AY235" s="32">
        <v>4.3894718351128388</v>
      </c>
      <c r="AZ235" s="32">
        <v>4.3690134990310474</v>
      </c>
      <c r="BA235" s="32">
        <v>4.4548297597694564</v>
      </c>
      <c r="BB235" s="32">
        <v>4.4405262618535994</v>
      </c>
      <c r="BC235" s="32">
        <v>4.1759897482257387</v>
      </c>
      <c r="BD235" s="32">
        <v>4.1255416391612956</v>
      </c>
      <c r="BE235" s="32">
        <v>4.0642287643924062</v>
      </c>
      <c r="BF235" s="32">
        <v>4.0656919586152327</v>
      </c>
      <c r="BG235" s="32">
        <v>4.0624308752006657</v>
      </c>
      <c r="BH235" s="32">
        <v>4.1374864212687363</v>
      </c>
      <c r="BI235" s="32">
        <v>4.0540179812670383</v>
      </c>
      <c r="BJ235" s="32">
        <v>3.9315828114843354</v>
      </c>
      <c r="BK235" s="32">
        <v>3.8246029739206899</v>
      </c>
      <c r="BL235" s="32">
        <v>3.9121095366392056</v>
      </c>
      <c r="BM235" s="32">
        <v>4.3913157697419534</v>
      </c>
      <c r="BN235" s="32">
        <v>4.1408526002350756</v>
      </c>
      <c r="BO235" s="32">
        <v>4.2537777713324054</v>
      </c>
    </row>
    <row r="236" spans="1:67" x14ac:dyDescent="0.2">
      <c r="A236" s="32" t="s">
        <v>611</v>
      </c>
      <c r="B236" s="32" t="s">
        <v>464</v>
      </c>
      <c r="C236" s="32" t="s">
        <v>854</v>
      </c>
      <c r="D236" s="32" t="s">
        <v>855</v>
      </c>
      <c r="AJ236" s="32">
        <v>5.9389228234956475</v>
      </c>
      <c r="AK236" s="32">
        <v>6.3580100552271794</v>
      </c>
      <c r="AL236" s="32">
        <v>6.9779281397285784</v>
      </c>
      <c r="AM236" s="32">
        <v>8.3517592163576708</v>
      </c>
      <c r="AN236" s="32">
        <v>9.3333743217066498</v>
      </c>
      <c r="AO236" s="32">
        <v>9.9331733823702066</v>
      </c>
      <c r="AP236" s="32">
        <v>10.603732981468065</v>
      </c>
      <c r="AQ236" s="32">
        <v>11.466986406073779</v>
      </c>
      <c r="AR236" s="32">
        <v>11.897433427835027</v>
      </c>
      <c r="AS236" s="32">
        <v>11.159956591813089</v>
      </c>
      <c r="AT236" s="32">
        <v>10.773404851565802</v>
      </c>
      <c r="AU236" s="32">
        <v>10.558957807707662</v>
      </c>
      <c r="AV236" s="32">
        <v>10.301023242105934</v>
      </c>
      <c r="AW236" s="32">
        <v>10.029000235332395</v>
      </c>
      <c r="AX236" s="32">
        <v>9.366396911790746</v>
      </c>
      <c r="AY236" s="32">
        <v>8.5603337108013431</v>
      </c>
      <c r="AZ236" s="32">
        <v>7.4673353474183273</v>
      </c>
      <c r="BA236" s="32">
        <v>7.2025193835674575</v>
      </c>
      <c r="BB236" s="32">
        <v>8.8326625857120398</v>
      </c>
      <c r="BC236" s="32">
        <v>8.4383665790884539</v>
      </c>
      <c r="BD236" s="32">
        <v>7.9056949058318509</v>
      </c>
      <c r="BE236" s="32">
        <v>7.4369266669199243</v>
      </c>
      <c r="BF236" s="32">
        <v>7.5009258207409948</v>
      </c>
      <c r="BG236" s="32">
        <v>7.5673568249170353</v>
      </c>
      <c r="BH236" s="32">
        <v>7.5357557407956106</v>
      </c>
      <c r="BI236" s="32">
        <v>7.3700614193832434</v>
      </c>
      <c r="BJ236" s="32">
        <v>7.017381992635813</v>
      </c>
      <c r="BK236" s="32">
        <v>6.5743469038804818</v>
      </c>
      <c r="BL236" s="32">
        <v>6.6210406809267086</v>
      </c>
      <c r="BM236" s="32">
        <v>7.1226522261461902</v>
      </c>
      <c r="BN236" s="32">
        <v>6.748470011448493</v>
      </c>
      <c r="BO236" s="32">
        <v>5.5970558815929934</v>
      </c>
    </row>
    <row r="237" spans="1:67" x14ac:dyDescent="0.2">
      <c r="A237" s="32" t="s">
        <v>467</v>
      </c>
      <c r="B237" s="32" t="s">
        <v>466</v>
      </c>
      <c r="C237" s="32" t="s">
        <v>854</v>
      </c>
      <c r="D237" s="32" t="s">
        <v>855</v>
      </c>
      <c r="AJ237" s="32">
        <v>4.0460000000000003</v>
      </c>
      <c r="AK237" s="32">
        <v>4.2320000000000002</v>
      </c>
      <c r="AL237" s="32">
        <v>4.6040000000000001</v>
      </c>
      <c r="AM237" s="32">
        <v>4.218</v>
      </c>
      <c r="AN237" s="32">
        <v>3.9550000000000001</v>
      </c>
      <c r="AO237" s="32">
        <v>3.4929999999999999</v>
      </c>
      <c r="AP237" s="32">
        <v>3.5049999999999999</v>
      </c>
      <c r="AQ237" s="32">
        <v>3.6930000000000001</v>
      </c>
      <c r="AR237" s="32">
        <v>3.82</v>
      </c>
      <c r="AS237" s="32">
        <v>4.1520000000000001</v>
      </c>
      <c r="AT237" s="32">
        <v>4.0839999999999996</v>
      </c>
      <c r="AU237" s="32">
        <v>4.0570000000000004</v>
      </c>
      <c r="AV237" s="32">
        <v>3.8980000000000001</v>
      </c>
      <c r="AW237" s="32">
        <v>3.9390000000000001</v>
      </c>
      <c r="AX237" s="32">
        <v>4.1310000000000002</v>
      </c>
      <c r="AY237" s="32">
        <v>4.2300000000000004</v>
      </c>
      <c r="AZ237" s="32">
        <v>3.8340000000000001</v>
      </c>
      <c r="BA237" s="32">
        <v>3.27</v>
      </c>
      <c r="BB237" s="32">
        <v>2.8410000000000002</v>
      </c>
      <c r="BC237" s="32">
        <v>2.3679999999999999</v>
      </c>
      <c r="BD237" s="32">
        <v>1.98</v>
      </c>
      <c r="BE237" s="32">
        <v>2.0230000000000001</v>
      </c>
      <c r="BF237" s="32">
        <v>2.077</v>
      </c>
      <c r="BG237" s="32">
        <v>2.1360000000000001</v>
      </c>
      <c r="BH237" s="32">
        <v>2.2000000000000002</v>
      </c>
      <c r="BI237" s="32">
        <v>2.9569999999999999</v>
      </c>
      <c r="BJ237" s="32">
        <v>3.74</v>
      </c>
      <c r="BK237" s="32">
        <v>3.7589999999999999</v>
      </c>
      <c r="BL237" s="32">
        <v>3.7650000000000001</v>
      </c>
      <c r="BM237" s="32">
        <v>4.1719999999999997</v>
      </c>
      <c r="BN237" s="32">
        <v>4.3979999999999997</v>
      </c>
      <c r="BO237" s="32">
        <v>3.8460000000000001</v>
      </c>
    </row>
    <row r="238" spans="1:67" x14ac:dyDescent="0.2">
      <c r="A238" s="32" t="s">
        <v>469</v>
      </c>
      <c r="B238" s="32" t="s">
        <v>468</v>
      </c>
      <c r="C238" s="32" t="s">
        <v>854</v>
      </c>
      <c r="D238" s="32" t="s">
        <v>855</v>
      </c>
      <c r="AJ238" s="32">
        <v>2.63</v>
      </c>
      <c r="AK238" s="32">
        <v>1.35</v>
      </c>
      <c r="AL238" s="32">
        <v>1.49</v>
      </c>
      <c r="AM238" s="32">
        <v>1.35</v>
      </c>
      <c r="AN238" s="32">
        <v>1.1000000000000001</v>
      </c>
      <c r="AO238" s="32">
        <v>1.07</v>
      </c>
      <c r="AP238" s="32">
        <v>0.87</v>
      </c>
      <c r="AQ238" s="32">
        <v>3.4</v>
      </c>
      <c r="AR238" s="32">
        <v>2.97</v>
      </c>
      <c r="AS238" s="32">
        <v>2.39</v>
      </c>
      <c r="AT238" s="32">
        <v>2.6</v>
      </c>
      <c r="AU238" s="32">
        <v>1.82</v>
      </c>
      <c r="AV238" s="32">
        <v>1.54</v>
      </c>
      <c r="AW238" s="32">
        <v>1.51</v>
      </c>
      <c r="AX238" s="32">
        <v>1.35</v>
      </c>
      <c r="AY238" s="32">
        <v>1.22</v>
      </c>
      <c r="AZ238" s="32">
        <v>1.18</v>
      </c>
      <c r="BA238" s="32">
        <v>1.18</v>
      </c>
      <c r="BB238" s="32">
        <v>1.49</v>
      </c>
      <c r="BC238" s="32">
        <v>0.62</v>
      </c>
      <c r="BD238" s="32">
        <v>0.66</v>
      </c>
      <c r="BE238" s="32">
        <v>0.57999999999999996</v>
      </c>
      <c r="BF238" s="32">
        <v>0.25</v>
      </c>
      <c r="BG238" s="32">
        <v>0.57999999999999996</v>
      </c>
      <c r="BH238" s="32">
        <v>0.6</v>
      </c>
      <c r="BI238" s="32">
        <v>0.69</v>
      </c>
      <c r="BJ238" s="32">
        <v>0.83</v>
      </c>
      <c r="BK238" s="32">
        <v>0.77</v>
      </c>
      <c r="BL238" s="32">
        <v>0.72</v>
      </c>
      <c r="BM238" s="32">
        <v>1.1000000000000001</v>
      </c>
      <c r="BN238" s="32">
        <v>1.21</v>
      </c>
      <c r="BO238" s="32">
        <v>0.94</v>
      </c>
    </row>
    <row r="239" spans="1:67" x14ac:dyDescent="0.2">
      <c r="A239" s="32" t="s">
        <v>471</v>
      </c>
      <c r="B239" s="32" t="s">
        <v>470</v>
      </c>
      <c r="C239" s="32" t="s">
        <v>854</v>
      </c>
      <c r="D239" s="32" t="s">
        <v>855</v>
      </c>
      <c r="AJ239" s="32">
        <v>1.9</v>
      </c>
      <c r="AK239" s="32">
        <v>2.1</v>
      </c>
      <c r="AL239" s="32">
        <v>6.2</v>
      </c>
      <c r="AM239" s="32">
        <v>8.8000000000000007</v>
      </c>
      <c r="AN239" s="32">
        <v>10.3</v>
      </c>
      <c r="AO239" s="32">
        <v>13.4</v>
      </c>
      <c r="AP239" s="32">
        <v>13.9</v>
      </c>
      <c r="AQ239" s="32">
        <v>16.5</v>
      </c>
      <c r="AR239" s="32">
        <v>15.4</v>
      </c>
      <c r="AS239" s="32">
        <v>14.972</v>
      </c>
      <c r="AT239" s="32">
        <v>14.565</v>
      </c>
      <c r="AU239" s="32">
        <v>14.147</v>
      </c>
      <c r="AV239" s="32">
        <v>13.75</v>
      </c>
      <c r="AW239" s="32">
        <v>13.362</v>
      </c>
      <c r="AX239" s="32">
        <v>12.994</v>
      </c>
      <c r="AY239" s="32">
        <v>12.625999999999999</v>
      </c>
      <c r="AZ239" s="32">
        <v>12.253</v>
      </c>
      <c r="BA239" s="32">
        <v>11.869</v>
      </c>
      <c r="BB239" s="32">
        <v>11.5</v>
      </c>
      <c r="BC239" s="32">
        <v>10.843999999999999</v>
      </c>
      <c r="BD239" s="32">
        <v>10.186</v>
      </c>
      <c r="BE239" s="32">
        <v>9.5169999999999995</v>
      </c>
      <c r="BF239" s="32">
        <v>8.859</v>
      </c>
      <c r="BG239" s="32">
        <v>8.2050000000000001</v>
      </c>
      <c r="BH239" s="32">
        <v>7.5540000000000003</v>
      </c>
      <c r="BI239" s="32">
        <v>6.9</v>
      </c>
      <c r="BJ239" s="32">
        <v>6.8979999999999997</v>
      </c>
      <c r="BK239" s="32">
        <v>6.8949999999999996</v>
      </c>
      <c r="BL239" s="32">
        <v>6.8940000000000001</v>
      </c>
      <c r="BM239" s="32">
        <v>7.3040000000000003</v>
      </c>
      <c r="BN239" s="32">
        <v>7.4690000000000003</v>
      </c>
      <c r="BO239" s="32">
        <v>7.0010000000000003</v>
      </c>
    </row>
    <row r="240" spans="1:67" x14ac:dyDescent="0.2">
      <c r="A240" s="32" t="s">
        <v>473</v>
      </c>
      <c r="B240" s="32" t="s">
        <v>472</v>
      </c>
      <c r="C240" s="32" t="s">
        <v>854</v>
      </c>
      <c r="D240" s="32" t="s">
        <v>855</v>
      </c>
      <c r="AJ240" s="32">
        <v>1.4</v>
      </c>
      <c r="AK240" s="32">
        <v>1.5</v>
      </c>
      <c r="AL240" s="32">
        <v>1.5</v>
      </c>
      <c r="AM240" s="32">
        <v>4.7</v>
      </c>
      <c r="AN240" s="32">
        <v>8.3000000000000007</v>
      </c>
      <c r="AO240" s="32">
        <v>10.3</v>
      </c>
      <c r="AP240" s="32">
        <v>11</v>
      </c>
      <c r="AQ240" s="32">
        <v>12.2</v>
      </c>
      <c r="AR240" s="32">
        <v>12.7</v>
      </c>
      <c r="AS240" s="32">
        <v>11.747</v>
      </c>
      <c r="AT240" s="32">
        <v>10.893000000000001</v>
      </c>
      <c r="AU240" s="32">
        <v>10.095000000000001</v>
      </c>
      <c r="AV240" s="32">
        <v>9.2330000000000005</v>
      </c>
      <c r="AW240" s="32">
        <v>8.3610000000000007</v>
      </c>
      <c r="AX240" s="32">
        <v>7.4539999999999997</v>
      </c>
      <c r="AY240" s="32">
        <v>6.5709999999999997</v>
      </c>
      <c r="AZ240" s="32">
        <v>5.7</v>
      </c>
      <c r="BA240" s="32">
        <v>4.8440000000000003</v>
      </c>
      <c r="BB240" s="32">
        <v>4</v>
      </c>
      <c r="BC240" s="32">
        <v>4</v>
      </c>
      <c r="BD240" s="32">
        <v>4.0010000000000003</v>
      </c>
      <c r="BE240" s="32">
        <v>3.9940000000000002</v>
      </c>
      <c r="BF240" s="32">
        <v>3.9950000000000001</v>
      </c>
      <c r="BG240" s="32">
        <v>4.0049999999999999</v>
      </c>
      <c r="BH240" s="32">
        <v>4.016</v>
      </c>
      <c r="BI240" s="32">
        <v>4.0259999999999998</v>
      </c>
      <c r="BJ240" s="32">
        <v>4.0359999999999996</v>
      </c>
      <c r="BK240" s="32">
        <v>4.04</v>
      </c>
      <c r="BL240" s="32">
        <v>4.0430000000000001</v>
      </c>
      <c r="BM240" s="32">
        <v>4.5510000000000002</v>
      </c>
      <c r="BN240" s="32">
        <v>4.5289999999999999</v>
      </c>
      <c r="BO240" s="32">
        <v>4.1260000000000003</v>
      </c>
    </row>
    <row r="241" spans="1:67" x14ac:dyDescent="0.2">
      <c r="A241" s="32" t="s">
        <v>612</v>
      </c>
      <c r="B241" s="32" t="s">
        <v>474</v>
      </c>
      <c r="C241" s="32" t="s">
        <v>854</v>
      </c>
      <c r="D241" s="32" t="s">
        <v>855</v>
      </c>
      <c r="AJ241" s="32">
        <v>5.960383390303492</v>
      </c>
      <c r="AK241" s="32">
        <v>5.9227376150057633</v>
      </c>
      <c r="AL241" s="32">
        <v>5.9191187346819039</v>
      </c>
      <c r="AM241" s="32">
        <v>6.5759042714918747</v>
      </c>
      <c r="AN241" s="32">
        <v>7.8658569575824568</v>
      </c>
      <c r="AO241" s="32">
        <v>8.2816818811473674</v>
      </c>
      <c r="AP241" s="32">
        <v>8.1335783770698029</v>
      </c>
      <c r="AQ241" s="32">
        <v>8.5118214892630117</v>
      </c>
      <c r="AR241" s="32">
        <v>9.4972217902515634</v>
      </c>
      <c r="AS241" s="32">
        <v>9.5499338595964822</v>
      </c>
      <c r="AT241" s="32">
        <v>9.1603403029754578</v>
      </c>
      <c r="AU241" s="32">
        <v>9.5203635139066538</v>
      </c>
      <c r="AV241" s="32">
        <v>9.3942347627804796</v>
      </c>
      <c r="AW241" s="32">
        <v>8.8793042524383168</v>
      </c>
      <c r="AX241" s="32">
        <v>8.3371676582721115</v>
      </c>
      <c r="AY241" s="32">
        <v>7.6998407722193667</v>
      </c>
      <c r="AZ241" s="32">
        <v>7.3080402041484902</v>
      </c>
      <c r="BA241" s="32">
        <v>6.9128082792897763</v>
      </c>
      <c r="BB241" s="32">
        <v>7.8894503509941822</v>
      </c>
      <c r="BC241" s="32">
        <v>7.2525268904421116</v>
      </c>
      <c r="BD241" s="32">
        <v>6.7258728169317035</v>
      </c>
      <c r="BE241" s="32">
        <v>6.4341220179396341</v>
      </c>
      <c r="BF241" s="32">
        <v>6.3884810621018753</v>
      </c>
      <c r="BG241" s="32">
        <v>6.2041747389882138</v>
      </c>
      <c r="BH241" s="32">
        <v>6.7329442048186889</v>
      </c>
      <c r="BI241" s="32">
        <v>7.8316625523363124</v>
      </c>
      <c r="BJ241" s="32">
        <v>8.1401878461140988</v>
      </c>
      <c r="BK241" s="32">
        <v>8.0448103894853134</v>
      </c>
      <c r="BL241" s="32">
        <v>8.124764452542097</v>
      </c>
      <c r="BM241" s="32">
        <v>10.367271686930655</v>
      </c>
      <c r="BN241" s="32">
        <v>9.33410280521184</v>
      </c>
      <c r="BO241" s="32">
        <v>7.002036843522947</v>
      </c>
    </row>
    <row r="242" spans="1:67" x14ac:dyDescent="0.2">
      <c r="A242" s="32" t="s">
        <v>477</v>
      </c>
      <c r="B242" s="32" t="s">
        <v>476</v>
      </c>
      <c r="C242" s="32" t="s">
        <v>854</v>
      </c>
      <c r="D242" s="32" t="s">
        <v>855</v>
      </c>
      <c r="AJ242" s="32">
        <v>3.3450000000000002</v>
      </c>
      <c r="AK242" s="32">
        <v>3.3109999999999999</v>
      </c>
      <c r="AL242" s="32">
        <v>3.2770000000000001</v>
      </c>
      <c r="AM242" s="32">
        <v>3.2959999999999998</v>
      </c>
      <c r="AN242" s="32">
        <v>3.3149999999999999</v>
      </c>
      <c r="AO242" s="32">
        <v>3.327</v>
      </c>
      <c r="AP242" s="32">
        <v>3.355</v>
      </c>
      <c r="AQ242" s="32">
        <v>3.41</v>
      </c>
      <c r="AR242" s="32">
        <v>3.6379999999999999</v>
      </c>
      <c r="AS242" s="32">
        <v>3.5779999999999998</v>
      </c>
      <c r="AT242" s="32">
        <v>3.4750000000000001</v>
      </c>
      <c r="AU242" s="32">
        <v>3.331</v>
      </c>
      <c r="AV242" s="32">
        <v>3.4060000000000001</v>
      </c>
      <c r="AW242" s="32">
        <v>3.4860000000000002</v>
      </c>
      <c r="AX242" s="32">
        <v>3.4390000000000001</v>
      </c>
      <c r="AY242" s="32">
        <v>3.4489999999999998</v>
      </c>
      <c r="AZ242" s="32">
        <v>3.4020000000000001</v>
      </c>
      <c r="BA242" s="32">
        <v>3.3620000000000001</v>
      </c>
      <c r="BB242" s="32">
        <v>3.2959999999999998</v>
      </c>
      <c r="BC242" s="32">
        <v>3.3</v>
      </c>
      <c r="BD242" s="32">
        <v>3.532</v>
      </c>
      <c r="BE242" s="32">
        <v>3.7669999999999999</v>
      </c>
      <c r="BF242" s="32">
        <v>4.01</v>
      </c>
      <c r="BG242" s="32">
        <v>4.2279999999999998</v>
      </c>
      <c r="BH242" s="32">
        <v>4.4509999999999996</v>
      </c>
      <c r="BI242" s="32">
        <v>4.66</v>
      </c>
      <c r="BJ242" s="32">
        <v>4.1909999999999998</v>
      </c>
      <c r="BK242" s="32">
        <v>3.69</v>
      </c>
      <c r="BL242" s="32">
        <v>3.0790000000000002</v>
      </c>
      <c r="BM242" s="32">
        <v>2.7909999999999999</v>
      </c>
      <c r="BN242" s="32">
        <v>2.34</v>
      </c>
      <c r="BO242" s="32">
        <v>1.786</v>
      </c>
    </row>
    <row r="243" spans="1:67" x14ac:dyDescent="0.2">
      <c r="A243" s="32" t="s">
        <v>613</v>
      </c>
      <c r="B243" s="32" t="s">
        <v>478</v>
      </c>
      <c r="C243" s="32" t="s">
        <v>854</v>
      </c>
      <c r="D243" s="32" t="s">
        <v>855</v>
      </c>
      <c r="AJ243" s="32">
        <v>11.909802279219122</v>
      </c>
      <c r="AK243" s="32">
        <v>12.078749190571989</v>
      </c>
      <c r="AL243" s="32">
        <v>12.865607564714537</v>
      </c>
      <c r="AM243" s="32">
        <v>12.965519538645722</v>
      </c>
      <c r="AN243" s="32">
        <v>13.376992151215093</v>
      </c>
      <c r="AO243" s="32">
        <v>12.242082215047608</v>
      </c>
      <c r="AP243" s="32">
        <v>11.971391520950071</v>
      </c>
      <c r="AQ243" s="32">
        <v>12.130624064321836</v>
      </c>
      <c r="AR243" s="32">
        <v>12.504384750309766</v>
      </c>
      <c r="AS243" s="32">
        <v>13.109582862879105</v>
      </c>
      <c r="AT243" s="32">
        <v>13.085942344953359</v>
      </c>
      <c r="AU243" s="32">
        <v>13.150303975564299</v>
      </c>
      <c r="AV243" s="32">
        <v>12.802573345259194</v>
      </c>
      <c r="AW243" s="32">
        <v>11.473334810610258</v>
      </c>
      <c r="AX243" s="32">
        <v>11.7031547092525</v>
      </c>
      <c r="AY243" s="32">
        <v>10.954221568172638</v>
      </c>
      <c r="AZ243" s="32">
        <v>10.489697319673478</v>
      </c>
      <c r="BA243" s="32">
        <v>10.249069254179734</v>
      </c>
      <c r="BB243" s="32">
        <v>10.41995481730474</v>
      </c>
      <c r="BC243" s="32">
        <v>10.681051382794049</v>
      </c>
      <c r="BD243" s="32">
        <v>11.441639231675843</v>
      </c>
      <c r="BE243" s="32">
        <v>11.953590304040102</v>
      </c>
      <c r="BF243" s="32">
        <v>11.68666587303456</v>
      </c>
      <c r="BG243" s="32">
        <v>11.823229168805256</v>
      </c>
      <c r="BH243" s="32">
        <v>12.25708201301698</v>
      </c>
      <c r="BI243" s="32">
        <v>12.39632090879376</v>
      </c>
      <c r="BJ243" s="32">
        <v>12.626250797592959</v>
      </c>
      <c r="BK243" s="32">
        <v>12.158049883378544</v>
      </c>
      <c r="BL243" s="32">
        <v>11.385762044874435</v>
      </c>
      <c r="BM243" s="32">
        <v>12.027817997310622</v>
      </c>
      <c r="BN243" s="32">
        <v>11.737016752658576</v>
      </c>
      <c r="BO243" s="32">
        <v>10.857602554573814</v>
      </c>
    </row>
    <row r="244" spans="1:67" x14ac:dyDescent="0.2">
      <c r="A244" s="32" t="s">
        <v>481</v>
      </c>
      <c r="B244" s="32" t="s">
        <v>480</v>
      </c>
      <c r="C244" s="32" t="s">
        <v>854</v>
      </c>
      <c r="D244" s="32" t="s">
        <v>855</v>
      </c>
      <c r="AJ244" s="32">
        <v>1.347</v>
      </c>
      <c r="AK244" s="32">
        <v>1.347</v>
      </c>
      <c r="AL244" s="32">
        <v>1.3</v>
      </c>
      <c r="AM244" s="32">
        <v>1.708</v>
      </c>
      <c r="AN244" s="32">
        <v>2.0150000000000001</v>
      </c>
      <c r="AO244" s="32">
        <v>2.4209999999999998</v>
      </c>
      <c r="AP244" s="32">
        <v>2.8660000000000001</v>
      </c>
      <c r="AQ244" s="32">
        <v>3.3540000000000001</v>
      </c>
      <c r="AR244" s="32">
        <v>3.7109999999999999</v>
      </c>
      <c r="AS244" s="32">
        <v>4.1150000000000002</v>
      </c>
      <c r="AT244" s="32">
        <v>4.4749999999999996</v>
      </c>
      <c r="AU244" s="32">
        <v>4.835</v>
      </c>
      <c r="AV244" s="32">
        <v>5.18</v>
      </c>
      <c r="AW244" s="32">
        <v>3.9329999999999998</v>
      </c>
      <c r="AX244" s="32">
        <v>2.5619999999999998</v>
      </c>
      <c r="AY244" s="32">
        <v>1.0900000000000001</v>
      </c>
      <c r="AZ244" s="32">
        <v>1.1830000000000001</v>
      </c>
      <c r="BA244" s="32">
        <v>1.258</v>
      </c>
      <c r="BB244" s="32">
        <v>1.409</v>
      </c>
      <c r="BC244" s="32">
        <v>1.5149999999999999</v>
      </c>
      <c r="BD244" s="32">
        <v>1.605</v>
      </c>
      <c r="BE244" s="32">
        <v>1.651</v>
      </c>
      <c r="BF244" s="32">
        <v>1.7609999999999999</v>
      </c>
      <c r="BG244" s="32">
        <v>1.9219999999999999</v>
      </c>
      <c r="BH244" s="32">
        <v>2.0249999999999999</v>
      </c>
      <c r="BI244" s="32">
        <v>2.0510000000000002</v>
      </c>
      <c r="BJ244" s="32">
        <v>2.1360000000000001</v>
      </c>
      <c r="BK244" s="32">
        <v>2.25</v>
      </c>
      <c r="BL244" s="32">
        <v>2.1360000000000001</v>
      </c>
      <c r="BM244" s="32">
        <v>2.7330000000000001</v>
      </c>
      <c r="BN244" s="32">
        <v>2.11</v>
      </c>
      <c r="BO244" s="32">
        <v>2.4289999999999998</v>
      </c>
    </row>
    <row r="245" spans="1:67" x14ac:dyDescent="0.2">
      <c r="A245" s="32" t="s">
        <v>483</v>
      </c>
      <c r="B245" s="32" t="s">
        <v>482</v>
      </c>
      <c r="C245" s="32" t="s">
        <v>854</v>
      </c>
      <c r="D245" s="32" t="s">
        <v>855</v>
      </c>
      <c r="AJ245" s="32">
        <v>6.0501830225999154</v>
      </c>
      <c r="AK245" s="32">
        <v>6.0426347976152774</v>
      </c>
      <c r="AL245" s="32">
        <v>6.0477860649725743</v>
      </c>
      <c r="AM245" s="32">
        <v>6.0318355416323026</v>
      </c>
      <c r="AN245" s="32">
        <v>6.1605479018763871</v>
      </c>
      <c r="AO245" s="32">
        <v>6.2740652812675766</v>
      </c>
      <c r="AP245" s="32">
        <v>6.407050479944508</v>
      </c>
      <c r="AQ245" s="32">
        <v>6.5408927638877783</v>
      </c>
      <c r="AR245" s="32">
        <v>6.682325716158652</v>
      </c>
      <c r="AS245" s="32">
        <v>6.8091812289155014</v>
      </c>
      <c r="AT245" s="32">
        <v>6.9610679281876449</v>
      </c>
      <c r="AU245" s="32">
        <v>7.134793668393475</v>
      </c>
      <c r="AV245" s="32">
        <v>7.2772985233010905</v>
      </c>
      <c r="AW245" s="32">
        <v>7.3923333135355653</v>
      </c>
      <c r="AX245" s="32">
        <v>7.4979084003124328</v>
      </c>
      <c r="AY245" s="32">
        <v>7.3567248174173097</v>
      </c>
      <c r="AZ245" s="32">
        <v>7.3132691046185183</v>
      </c>
      <c r="BA245" s="32">
        <v>7.2905979353931922</v>
      </c>
      <c r="BB245" s="32">
        <v>7.2854871483674444</v>
      </c>
      <c r="BC245" s="32">
        <v>7.0565050992815994</v>
      </c>
      <c r="BD245" s="32">
        <v>7.0191199275351845</v>
      </c>
      <c r="BE245" s="32">
        <v>7.2662720651918091</v>
      </c>
      <c r="BF245" s="32">
        <v>7.1671466679673221</v>
      </c>
      <c r="BG245" s="32">
        <v>6.9889100513149929</v>
      </c>
      <c r="BH245" s="32">
        <v>7.1076403430707673</v>
      </c>
      <c r="BI245" s="32">
        <v>6.9221558923376394</v>
      </c>
      <c r="BJ245" s="32">
        <v>6.9577831907644008</v>
      </c>
      <c r="BK245" s="32">
        <v>6.990164112462427</v>
      </c>
      <c r="BL245" s="32">
        <v>6.2003318492992952</v>
      </c>
      <c r="BM245" s="32">
        <v>7.503444020383542</v>
      </c>
      <c r="BN245" s="32">
        <v>6.3932567244938987</v>
      </c>
      <c r="BO245" s="32">
        <v>5.0502910669954506</v>
      </c>
    </row>
    <row r="246" spans="1:67" x14ac:dyDescent="0.2">
      <c r="A246" s="32" t="s">
        <v>614</v>
      </c>
      <c r="B246" s="32" t="s">
        <v>484</v>
      </c>
      <c r="C246" s="32" t="s">
        <v>854</v>
      </c>
      <c r="D246" s="32" t="s">
        <v>855</v>
      </c>
      <c r="AJ246" s="32">
        <v>6.4985448081854784</v>
      </c>
      <c r="AK246" s="32">
        <v>6.6379438922670859</v>
      </c>
      <c r="AL246" s="32">
        <v>6.6838858003039405</v>
      </c>
      <c r="AM246" s="32">
        <v>6.6107775171338661</v>
      </c>
      <c r="AN246" s="32">
        <v>6.4351348909446955</v>
      </c>
      <c r="AO246" s="32">
        <v>6.3247839070248864</v>
      </c>
      <c r="AP246" s="32">
        <v>6.27045861481899</v>
      </c>
      <c r="AQ246" s="32">
        <v>6.3104398320398341</v>
      </c>
      <c r="AR246" s="32">
        <v>6.4420104431049507</v>
      </c>
      <c r="AS246" s="32">
        <v>6.4374913061895684</v>
      </c>
      <c r="AT246" s="32">
        <v>6.3335361726211579</v>
      </c>
      <c r="AU246" s="32">
        <v>6.226550464057528</v>
      </c>
      <c r="AV246" s="32">
        <v>6.1645040354290339</v>
      </c>
      <c r="AW246" s="32">
        <v>6.0158114030001171</v>
      </c>
      <c r="AX246" s="32">
        <v>5.9141356835336154</v>
      </c>
      <c r="AY246" s="32">
        <v>5.8230731209801965</v>
      </c>
      <c r="AZ246" s="32">
        <v>5.7799275738637892</v>
      </c>
      <c r="BA246" s="32">
        <v>5.7813763533449887</v>
      </c>
      <c r="BB246" s="32">
        <v>5.8725180427315289</v>
      </c>
      <c r="BC246" s="32">
        <v>6.1178964603065831</v>
      </c>
      <c r="BD246" s="32">
        <v>6.0345319802447897</v>
      </c>
      <c r="BE246" s="32">
        <v>5.9205326853782809</v>
      </c>
      <c r="BF246" s="32">
        <v>5.7483803064728054</v>
      </c>
      <c r="BG246" s="32">
        <v>5.7843430558611928</v>
      </c>
      <c r="BH246" s="32">
        <v>5.9498694333006963</v>
      </c>
      <c r="BI246" s="32">
        <v>6.044499679287985</v>
      </c>
      <c r="BJ246" s="32">
        <v>6.1526804744309631</v>
      </c>
      <c r="BK246" s="32">
        <v>6.1398885571517825</v>
      </c>
      <c r="BL246" s="32">
        <v>6.2643496643069847</v>
      </c>
      <c r="BM246" s="32">
        <v>6.7388929810283242</v>
      </c>
      <c r="BN246" s="32">
        <v>6.9336686356360744</v>
      </c>
      <c r="BO246" s="32">
        <v>6.2937331822425673</v>
      </c>
    </row>
    <row r="247" spans="1:67" x14ac:dyDescent="0.2">
      <c r="A247" s="32" t="s">
        <v>487</v>
      </c>
      <c r="B247" s="32" t="s">
        <v>486</v>
      </c>
      <c r="C247" s="32" t="s">
        <v>854</v>
      </c>
      <c r="D247" s="32" t="s">
        <v>855</v>
      </c>
      <c r="AJ247" s="32">
        <v>18.52</v>
      </c>
      <c r="AK247" s="32">
        <v>19.66</v>
      </c>
      <c r="AL247" s="32">
        <v>19.809999999999999</v>
      </c>
      <c r="AM247" s="32">
        <v>18.440000000000001</v>
      </c>
      <c r="AN247" s="32">
        <v>17.22</v>
      </c>
      <c r="AO247" s="32">
        <v>16.25</v>
      </c>
      <c r="AP247" s="32">
        <v>15.01</v>
      </c>
      <c r="AQ247" s="32">
        <v>14.21</v>
      </c>
      <c r="AR247" s="32">
        <v>13.12</v>
      </c>
      <c r="AS247" s="32">
        <v>12.1</v>
      </c>
      <c r="AT247" s="32">
        <v>10.88</v>
      </c>
      <c r="AU247" s="32">
        <v>10.39</v>
      </c>
      <c r="AV247" s="32">
        <v>10.48</v>
      </c>
      <c r="AW247" s="32">
        <v>8.33</v>
      </c>
      <c r="AX247" s="32">
        <v>7.95</v>
      </c>
      <c r="AY247" s="32">
        <v>6.27</v>
      </c>
      <c r="AZ247" s="32">
        <v>5.54</v>
      </c>
      <c r="BA247" s="32">
        <v>4.63</v>
      </c>
      <c r="BB247" s="32">
        <v>5.28</v>
      </c>
      <c r="BC247" s="32">
        <v>4.03</v>
      </c>
      <c r="BD247" s="32">
        <v>3.43</v>
      </c>
      <c r="BE247" s="32">
        <v>3.72</v>
      </c>
      <c r="BF247" s="32">
        <v>2.68</v>
      </c>
      <c r="BG247" s="32">
        <v>2.48</v>
      </c>
      <c r="BH247" s="32">
        <v>2.4300000000000002</v>
      </c>
      <c r="BI247" s="32">
        <v>3.21</v>
      </c>
      <c r="BJ247" s="32">
        <v>3.3879999999999999</v>
      </c>
      <c r="BK247" s="32">
        <v>3.49</v>
      </c>
      <c r="BL247" s="32">
        <v>3.52</v>
      </c>
      <c r="BM247" s="32">
        <v>4.21</v>
      </c>
      <c r="BN247" s="32">
        <v>4.45</v>
      </c>
      <c r="BO247" s="32">
        <v>3.8119999999999998</v>
      </c>
    </row>
    <row r="248" spans="1:67" x14ac:dyDescent="0.2">
      <c r="A248" s="32" t="s">
        <v>489</v>
      </c>
      <c r="B248" s="32" t="s">
        <v>488</v>
      </c>
      <c r="C248" s="32" t="s">
        <v>854</v>
      </c>
      <c r="D248" s="32" t="s">
        <v>855</v>
      </c>
      <c r="AJ248" s="32">
        <v>15.996</v>
      </c>
      <c r="AK248" s="32">
        <v>15.685</v>
      </c>
      <c r="AL248" s="32">
        <v>15.997</v>
      </c>
      <c r="AM248" s="32">
        <v>16.042000000000002</v>
      </c>
      <c r="AN248" s="32">
        <v>16.338000000000001</v>
      </c>
      <c r="AO248" s="32">
        <v>16.064</v>
      </c>
      <c r="AP248" s="32">
        <v>15.94</v>
      </c>
      <c r="AQ248" s="32">
        <v>15.483000000000001</v>
      </c>
      <c r="AR248" s="32">
        <v>15.21</v>
      </c>
      <c r="AS248" s="32">
        <v>14.94</v>
      </c>
      <c r="AT248" s="32">
        <v>14.4</v>
      </c>
      <c r="AU248" s="32">
        <v>14.55</v>
      </c>
      <c r="AV248" s="32">
        <v>14.51</v>
      </c>
      <c r="AW248" s="32">
        <v>14.23</v>
      </c>
      <c r="AX248" s="32">
        <v>12.87</v>
      </c>
      <c r="AY248" s="32">
        <v>12.51</v>
      </c>
      <c r="AZ248" s="32">
        <v>12.36</v>
      </c>
      <c r="BA248" s="32">
        <v>12.44</v>
      </c>
      <c r="BB248" s="32">
        <v>13.29</v>
      </c>
      <c r="BC248" s="32">
        <v>13.05</v>
      </c>
      <c r="BD248" s="32">
        <v>18.329999999999998</v>
      </c>
      <c r="BE248" s="32">
        <v>17.63</v>
      </c>
      <c r="BF248" s="32">
        <v>15.93</v>
      </c>
      <c r="BG248" s="32">
        <v>14.26</v>
      </c>
      <c r="BH248" s="32">
        <v>15.16</v>
      </c>
      <c r="BI248" s="32">
        <v>15.56</v>
      </c>
      <c r="BJ248" s="32">
        <v>15.33</v>
      </c>
      <c r="BK248" s="32">
        <v>15.46</v>
      </c>
      <c r="BL248" s="32">
        <v>17.149999999999999</v>
      </c>
      <c r="BM248" s="32">
        <v>18.629000000000001</v>
      </c>
      <c r="BN248" s="32">
        <v>18.524000000000001</v>
      </c>
      <c r="BO248" s="32">
        <v>17.759</v>
      </c>
    </row>
    <row r="249" spans="1:67" x14ac:dyDescent="0.2">
      <c r="A249" s="32" t="s">
        <v>615</v>
      </c>
      <c r="B249" s="32" t="s">
        <v>490</v>
      </c>
      <c r="C249" s="32" t="s">
        <v>854</v>
      </c>
      <c r="D249" s="32" t="s">
        <v>855</v>
      </c>
      <c r="AJ249" s="32">
        <v>8.11</v>
      </c>
      <c r="AK249" s="32">
        <v>8.18</v>
      </c>
      <c r="AL249" s="32">
        <v>8.25</v>
      </c>
      <c r="AM249" s="32">
        <v>8.15</v>
      </c>
      <c r="AN249" s="32">
        <v>7.24</v>
      </c>
      <c r="AO249" s="32">
        <v>6.26</v>
      </c>
      <c r="AP249" s="32">
        <v>6.45</v>
      </c>
      <c r="AQ249" s="32">
        <v>6.55</v>
      </c>
      <c r="AR249" s="32">
        <v>7.45</v>
      </c>
      <c r="AS249" s="32">
        <v>6.3</v>
      </c>
      <c r="AT249" s="32">
        <v>8.3699999999999992</v>
      </c>
      <c r="AU249" s="32">
        <v>10.35</v>
      </c>
      <c r="AV249" s="32">
        <v>10.55</v>
      </c>
      <c r="AW249" s="32">
        <v>10.83</v>
      </c>
      <c r="AX249" s="32">
        <v>10.63</v>
      </c>
      <c r="AY249" s="32">
        <v>8.7200000000000006</v>
      </c>
      <c r="AZ249" s="32">
        <v>8.8699999999999992</v>
      </c>
      <c r="BA249" s="32">
        <v>9.7100000000000009</v>
      </c>
      <c r="BB249" s="32">
        <v>12.55</v>
      </c>
      <c r="BC249" s="32">
        <v>10.66</v>
      </c>
      <c r="BD249" s="32">
        <v>8.8000000000000007</v>
      </c>
      <c r="BE249" s="32">
        <v>8.15</v>
      </c>
      <c r="BF249" s="32">
        <v>8.73</v>
      </c>
      <c r="BG249" s="32">
        <v>9.8800000000000008</v>
      </c>
      <c r="BH249" s="32">
        <v>10.24</v>
      </c>
      <c r="BI249" s="32">
        <v>10.84</v>
      </c>
      <c r="BJ249" s="32">
        <v>10.82</v>
      </c>
      <c r="BK249" s="32">
        <v>10.89</v>
      </c>
      <c r="BL249" s="32">
        <v>13.67</v>
      </c>
      <c r="BM249" s="32">
        <v>13.11</v>
      </c>
      <c r="BN249" s="32">
        <v>11.98</v>
      </c>
      <c r="BO249" s="32">
        <v>10.43</v>
      </c>
    </row>
    <row r="250" spans="1:67" x14ac:dyDescent="0.2">
      <c r="A250" s="32" t="s">
        <v>493</v>
      </c>
      <c r="B250" s="32" t="s">
        <v>492</v>
      </c>
      <c r="C250" s="32" t="s">
        <v>854</v>
      </c>
      <c r="D250" s="32" t="s">
        <v>855</v>
      </c>
    </row>
    <row r="251" spans="1:67" x14ac:dyDescent="0.2">
      <c r="A251" s="32" t="s">
        <v>495</v>
      </c>
      <c r="B251" s="32" t="s">
        <v>494</v>
      </c>
      <c r="C251" s="32" t="s">
        <v>854</v>
      </c>
      <c r="D251" s="32" t="s">
        <v>855</v>
      </c>
      <c r="AJ251" s="32">
        <v>3.6</v>
      </c>
      <c r="AK251" s="32">
        <v>3.7349999999999999</v>
      </c>
      <c r="AL251" s="32">
        <v>4.0490000000000004</v>
      </c>
      <c r="AM251" s="32">
        <v>4.0259999999999998</v>
      </c>
      <c r="AN251" s="32">
        <v>3.782</v>
      </c>
      <c r="AO251" s="32">
        <v>3.532</v>
      </c>
      <c r="AP251" s="32">
        <v>3.3730000000000002</v>
      </c>
      <c r="AQ251" s="32">
        <v>3.3159999999999998</v>
      </c>
      <c r="AR251" s="32">
        <v>3.2509999999999999</v>
      </c>
      <c r="AS251" s="32">
        <v>3.1520000000000001</v>
      </c>
      <c r="AT251" s="32">
        <v>2.99</v>
      </c>
      <c r="AU251" s="32">
        <v>3.0070000000000001</v>
      </c>
      <c r="AV251" s="32">
        <v>3.0270000000000001</v>
      </c>
      <c r="AW251" s="32">
        <v>3.0790000000000002</v>
      </c>
      <c r="AX251" s="32">
        <v>3.177</v>
      </c>
      <c r="AY251" s="32">
        <v>3.3</v>
      </c>
      <c r="AZ251" s="32">
        <v>3.02</v>
      </c>
      <c r="BA251" s="32">
        <v>2.778</v>
      </c>
      <c r="BB251" s="32">
        <v>2.5</v>
      </c>
      <c r="BC251" s="32">
        <v>3.0470000000000002</v>
      </c>
      <c r="BD251" s="32">
        <v>3.47</v>
      </c>
      <c r="BE251" s="32">
        <v>3.2320000000000002</v>
      </c>
      <c r="BF251" s="32">
        <v>2.93</v>
      </c>
      <c r="BG251" s="32">
        <v>2.12</v>
      </c>
      <c r="BH251" s="32">
        <v>2.129</v>
      </c>
      <c r="BI251" s="32">
        <v>2.1890000000000001</v>
      </c>
      <c r="BJ251" s="32">
        <v>2.2509999999999999</v>
      </c>
      <c r="BK251" s="32">
        <v>2.34</v>
      </c>
      <c r="BL251" s="32">
        <v>2.4449999999999998</v>
      </c>
      <c r="BM251" s="32">
        <v>2.78</v>
      </c>
      <c r="BN251" s="32">
        <v>2.8660000000000001</v>
      </c>
      <c r="BO251" s="32">
        <v>2.6030000000000002</v>
      </c>
    </row>
    <row r="252" spans="1:67" x14ac:dyDescent="0.2">
      <c r="A252" s="32" t="s">
        <v>497</v>
      </c>
      <c r="B252" s="32" t="s">
        <v>496</v>
      </c>
      <c r="C252" s="32" t="s">
        <v>854</v>
      </c>
      <c r="D252" s="32" t="s">
        <v>855</v>
      </c>
      <c r="AJ252" s="32">
        <v>3.407</v>
      </c>
      <c r="AK252" s="32">
        <v>3.5350000000000001</v>
      </c>
      <c r="AL252" s="32">
        <v>3.4580000000000002</v>
      </c>
      <c r="AM252" s="32">
        <v>3.4249999999999998</v>
      </c>
      <c r="AN252" s="32">
        <v>3.117</v>
      </c>
      <c r="AO252" s="32">
        <v>3.0939999999999999</v>
      </c>
      <c r="AP252" s="32">
        <v>3.1429999999999998</v>
      </c>
      <c r="AQ252" s="32">
        <v>3.4020000000000001</v>
      </c>
      <c r="AR252" s="32">
        <v>3.448</v>
      </c>
      <c r="AS252" s="32">
        <v>3.5350000000000001</v>
      </c>
      <c r="AT252" s="32">
        <v>3.5270000000000001</v>
      </c>
      <c r="AU252" s="32">
        <v>3.5</v>
      </c>
      <c r="AV252" s="32">
        <v>3.6</v>
      </c>
      <c r="AW252" s="32">
        <v>2.6880000000000002</v>
      </c>
      <c r="AX252" s="32">
        <v>1.9</v>
      </c>
      <c r="AY252" s="32">
        <v>2.2519999999999998</v>
      </c>
      <c r="AZ252" s="32">
        <v>2.65</v>
      </c>
      <c r="BA252" s="32">
        <v>3.0070000000000001</v>
      </c>
      <c r="BB252" s="32">
        <v>3.6</v>
      </c>
      <c r="BC252" s="32">
        <v>3.6320000000000001</v>
      </c>
      <c r="BD252" s="32">
        <v>3.512</v>
      </c>
      <c r="BE252" s="32">
        <v>3.55</v>
      </c>
      <c r="BF252" s="32">
        <v>1.91</v>
      </c>
      <c r="BG252" s="32">
        <v>2.4289999999999998</v>
      </c>
      <c r="BH252" s="32">
        <v>2.7930000000000001</v>
      </c>
      <c r="BI252" s="32">
        <v>3.149</v>
      </c>
      <c r="BJ252" s="32">
        <v>3.64</v>
      </c>
      <c r="BK252" s="32">
        <v>3.3820000000000001</v>
      </c>
      <c r="BL252" s="32">
        <v>3.109</v>
      </c>
      <c r="BM252" s="32">
        <v>3.8119999999999998</v>
      </c>
      <c r="BN252" s="32">
        <v>3.42</v>
      </c>
      <c r="BO252" s="32">
        <v>2.9380000000000002</v>
      </c>
    </row>
    <row r="253" spans="1:67" x14ac:dyDescent="0.2">
      <c r="A253" s="32" t="s">
        <v>499</v>
      </c>
      <c r="B253" s="32" t="s">
        <v>498</v>
      </c>
      <c r="C253" s="32" t="s">
        <v>854</v>
      </c>
      <c r="D253" s="32" t="s">
        <v>855</v>
      </c>
      <c r="AJ253" s="32">
        <v>1.9</v>
      </c>
      <c r="AK253" s="32">
        <v>1.9</v>
      </c>
      <c r="AL253" s="32">
        <v>2</v>
      </c>
      <c r="AM253" s="32">
        <v>2</v>
      </c>
      <c r="AN253" s="32">
        <v>5.62</v>
      </c>
      <c r="AO253" s="32">
        <v>7.65</v>
      </c>
      <c r="AP253" s="32">
        <v>8.93</v>
      </c>
      <c r="AQ253" s="32">
        <v>11.32</v>
      </c>
      <c r="AR253" s="32">
        <v>11.86</v>
      </c>
      <c r="AS253" s="32">
        <v>11.71</v>
      </c>
      <c r="AT253" s="32">
        <v>11.06</v>
      </c>
      <c r="AU253" s="32">
        <v>10.14</v>
      </c>
      <c r="AV253" s="32">
        <v>9.06</v>
      </c>
      <c r="AW253" s="32">
        <v>8.59</v>
      </c>
      <c r="AX253" s="32">
        <v>7.18</v>
      </c>
      <c r="AY253" s="32">
        <v>6.81</v>
      </c>
      <c r="AZ253" s="32">
        <v>6.35</v>
      </c>
      <c r="BA253" s="32">
        <v>6.36</v>
      </c>
      <c r="BB253" s="32">
        <v>8.84</v>
      </c>
      <c r="BC253" s="32">
        <v>8.1</v>
      </c>
      <c r="BD253" s="32">
        <v>7.85</v>
      </c>
      <c r="BE253" s="32">
        <v>7.53</v>
      </c>
      <c r="BF253" s="32">
        <v>7.17</v>
      </c>
      <c r="BG253" s="32">
        <v>9.27</v>
      </c>
      <c r="BH253" s="32">
        <v>9.14</v>
      </c>
      <c r="BI253" s="32">
        <v>9.35</v>
      </c>
      <c r="BJ253" s="32">
        <v>9.5</v>
      </c>
      <c r="BK253" s="32">
        <v>8.8000000000000007</v>
      </c>
      <c r="BL253" s="32">
        <v>8.19</v>
      </c>
      <c r="BM253" s="32">
        <v>9.48</v>
      </c>
      <c r="BN253" s="32">
        <v>9.83</v>
      </c>
    </row>
    <row r="254" spans="1:67" x14ac:dyDescent="0.2">
      <c r="A254" s="32" t="s">
        <v>21</v>
      </c>
      <c r="B254" s="32" t="s">
        <v>500</v>
      </c>
      <c r="C254" s="32" t="s">
        <v>854</v>
      </c>
      <c r="D254" s="32" t="s">
        <v>855</v>
      </c>
      <c r="AJ254" s="32">
        <v>3.6335240933281545</v>
      </c>
      <c r="AK254" s="32">
        <v>3.6986252462834135</v>
      </c>
      <c r="AL254" s="32">
        <v>3.9908406991143379</v>
      </c>
      <c r="AM254" s="32">
        <v>4.5242978353231003</v>
      </c>
      <c r="AN254" s="32">
        <v>4.902108683424526</v>
      </c>
      <c r="AO254" s="32">
        <v>5.0761617874362699</v>
      </c>
      <c r="AP254" s="32">
        <v>5.2182383908272172</v>
      </c>
      <c r="AQ254" s="32">
        <v>5.5072253082349221</v>
      </c>
      <c r="AR254" s="32">
        <v>5.7376363371796693</v>
      </c>
      <c r="AS254" s="32">
        <v>5.5238500424572132</v>
      </c>
      <c r="AT254" s="32">
        <v>5.7227528916642463</v>
      </c>
      <c r="AU254" s="32">
        <v>6.0041182652601517</v>
      </c>
      <c r="AV254" s="32">
        <v>6.1839306662904372</v>
      </c>
      <c r="AW254" s="32">
        <v>6.07707549644587</v>
      </c>
      <c r="AX254" s="32">
        <v>6.0417784575613069</v>
      </c>
      <c r="AY254" s="32">
        <v>5.8050240955213477</v>
      </c>
      <c r="AZ254" s="32">
        <v>5.6689639693865894</v>
      </c>
      <c r="BA254" s="32">
        <v>5.6837911797297798</v>
      </c>
      <c r="BB254" s="32">
        <v>6.0581673377104517</v>
      </c>
      <c r="BC254" s="32">
        <v>5.7283168560144366</v>
      </c>
      <c r="BD254" s="32">
        <v>5.5143616481660152</v>
      </c>
      <c r="BE254" s="32">
        <v>5.3624027808982122</v>
      </c>
      <c r="BF254" s="32">
        <v>5.3705929940639656</v>
      </c>
      <c r="BG254" s="32">
        <v>5.3518752773285447</v>
      </c>
      <c r="BH254" s="32">
        <v>5.5671064066829867</v>
      </c>
      <c r="BI254" s="32">
        <v>5.7652014656455011</v>
      </c>
      <c r="BJ254" s="32">
        <v>5.7303988505691654</v>
      </c>
      <c r="BK254" s="32">
        <v>5.648745284404618</v>
      </c>
      <c r="BL254" s="32">
        <v>5.785242747756234</v>
      </c>
      <c r="BM254" s="32">
        <v>6.4990633024092919</v>
      </c>
      <c r="BN254" s="32">
        <v>6.0780435304510023</v>
      </c>
      <c r="BO254" s="32">
        <v>5.7217695091882845</v>
      </c>
    </row>
    <row r="255" spans="1:67" x14ac:dyDescent="0.2">
      <c r="A255" s="32" t="s">
        <v>502</v>
      </c>
      <c r="B255" s="32" t="s">
        <v>501</v>
      </c>
      <c r="C255" s="32" t="s">
        <v>854</v>
      </c>
      <c r="D255" s="32" t="s">
        <v>855</v>
      </c>
      <c r="AJ255" s="32">
        <v>8.9499999999999993</v>
      </c>
      <c r="AK255" s="32">
        <v>8.9600000000000009</v>
      </c>
      <c r="AL255" s="32">
        <v>8.35</v>
      </c>
      <c r="AM255" s="32">
        <v>9.0399999999999991</v>
      </c>
      <c r="AN255" s="32">
        <v>10.02</v>
      </c>
      <c r="AO255" s="32">
        <v>11.93</v>
      </c>
      <c r="AP255" s="32">
        <v>11.44</v>
      </c>
      <c r="AQ255" s="32">
        <v>9.36</v>
      </c>
      <c r="AR255" s="32">
        <v>10.47</v>
      </c>
      <c r="AS255" s="32">
        <v>12.63</v>
      </c>
      <c r="AT255" s="32">
        <v>15.05</v>
      </c>
      <c r="AU255" s="32">
        <v>16.649999999999999</v>
      </c>
      <c r="AV255" s="32">
        <v>16.66</v>
      </c>
      <c r="AW255" s="32">
        <v>12.98</v>
      </c>
      <c r="AX255" s="32">
        <v>12.01</v>
      </c>
      <c r="AY255" s="32">
        <v>10.84</v>
      </c>
      <c r="AZ255" s="32">
        <v>9.4</v>
      </c>
      <c r="BA255" s="32">
        <v>8.0299999999999994</v>
      </c>
      <c r="BB255" s="32">
        <v>7.74</v>
      </c>
      <c r="BC255" s="32">
        <v>7.16</v>
      </c>
      <c r="BD255" s="32">
        <v>6.31</v>
      </c>
      <c r="BE255" s="32">
        <v>6.45</v>
      </c>
      <c r="BF255" s="32">
        <v>6.44</v>
      </c>
      <c r="BG255" s="32">
        <v>6.55</v>
      </c>
      <c r="BH255" s="32">
        <v>7.49</v>
      </c>
      <c r="BI255" s="32">
        <v>7.84</v>
      </c>
      <c r="BJ255" s="32">
        <v>7.89</v>
      </c>
      <c r="BK255" s="32">
        <v>8.34</v>
      </c>
      <c r="BL255" s="32">
        <v>8.73</v>
      </c>
      <c r="BM255" s="32">
        <v>10.33</v>
      </c>
      <c r="BN255" s="32">
        <v>9.2899999999999991</v>
      </c>
      <c r="BO255" s="32">
        <v>7.87</v>
      </c>
    </row>
    <row r="256" spans="1:67" x14ac:dyDescent="0.2">
      <c r="A256" s="32" t="s">
        <v>504</v>
      </c>
      <c r="B256" s="32" t="s">
        <v>503</v>
      </c>
      <c r="C256" s="32" t="s">
        <v>854</v>
      </c>
      <c r="D256" s="32" t="s">
        <v>855</v>
      </c>
      <c r="AJ256" s="32">
        <v>6.8</v>
      </c>
      <c r="AK256" s="32">
        <v>7.5</v>
      </c>
      <c r="AL256" s="32">
        <v>6.9</v>
      </c>
      <c r="AM256" s="32">
        <v>6.12</v>
      </c>
      <c r="AN256" s="32">
        <v>5.65</v>
      </c>
      <c r="AO256" s="32">
        <v>5.45</v>
      </c>
      <c r="AP256" s="32">
        <v>5</v>
      </c>
      <c r="AQ256" s="32">
        <v>4.51</v>
      </c>
      <c r="AR256" s="32">
        <v>4.22</v>
      </c>
      <c r="AS256" s="32">
        <v>3.99</v>
      </c>
      <c r="AT256" s="32">
        <v>4.7300000000000004</v>
      </c>
      <c r="AU256" s="32">
        <v>5.78</v>
      </c>
      <c r="AV256" s="32">
        <v>5.99</v>
      </c>
      <c r="AW256" s="32">
        <v>5.53</v>
      </c>
      <c r="AX256" s="32">
        <v>5.08</v>
      </c>
      <c r="AY256" s="32">
        <v>4.62</v>
      </c>
      <c r="AZ256" s="32">
        <v>4.62</v>
      </c>
      <c r="BA256" s="32">
        <v>5.78</v>
      </c>
      <c r="BB256" s="32">
        <v>9.25</v>
      </c>
      <c r="BC256" s="32">
        <v>9.6300000000000008</v>
      </c>
      <c r="BD256" s="32">
        <v>8.9499999999999993</v>
      </c>
      <c r="BE256" s="32">
        <v>8.07</v>
      </c>
      <c r="BF256" s="32">
        <v>7.37</v>
      </c>
      <c r="BG256" s="32">
        <v>6.17</v>
      </c>
      <c r="BH256" s="32">
        <v>5.28</v>
      </c>
      <c r="BI256" s="32">
        <v>4.87</v>
      </c>
      <c r="BJ256" s="32">
        <v>4.3600000000000003</v>
      </c>
      <c r="BK256" s="32">
        <v>3.9</v>
      </c>
      <c r="BL256" s="32">
        <v>3.67</v>
      </c>
      <c r="BM256" s="32">
        <v>8.0500000000000007</v>
      </c>
      <c r="BN256" s="32">
        <v>5.35</v>
      </c>
      <c r="BO256" s="32">
        <v>3.65</v>
      </c>
    </row>
    <row r="257" spans="1:67" x14ac:dyDescent="0.2">
      <c r="A257" s="32" t="s">
        <v>506</v>
      </c>
      <c r="B257" s="32" t="s">
        <v>505</v>
      </c>
      <c r="C257" s="32" t="s">
        <v>854</v>
      </c>
      <c r="D257" s="32" t="s">
        <v>855</v>
      </c>
      <c r="AJ257" s="32">
        <v>1.9</v>
      </c>
      <c r="AK257" s="32">
        <v>2.9</v>
      </c>
      <c r="AL257" s="32">
        <v>4.9000000000000004</v>
      </c>
      <c r="AM257" s="32">
        <v>7.3</v>
      </c>
      <c r="AN257" s="32">
        <v>7.8</v>
      </c>
      <c r="AO257" s="32">
        <v>10.7</v>
      </c>
      <c r="AP257" s="32">
        <v>10.9</v>
      </c>
      <c r="AQ257" s="32">
        <v>13.3</v>
      </c>
      <c r="AR257" s="32">
        <v>13.3</v>
      </c>
      <c r="AS257" s="32">
        <v>12.282999999999999</v>
      </c>
      <c r="AT257" s="32">
        <v>11.25</v>
      </c>
      <c r="AU257" s="32">
        <v>10.218</v>
      </c>
      <c r="AV257" s="32">
        <v>9.1790000000000003</v>
      </c>
      <c r="AW257" s="32">
        <v>8.1199999999999992</v>
      </c>
      <c r="AX257" s="32">
        <v>7.069</v>
      </c>
      <c r="AY257" s="32">
        <v>6.024</v>
      </c>
      <c r="AZ257" s="32">
        <v>4.99</v>
      </c>
      <c r="BA257" s="32">
        <v>4.8899999999999997</v>
      </c>
      <c r="BB257" s="32">
        <v>5.04</v>
      </c>
      <c r="BC257" s="32">
        <v>5.36</v>
      </c>
      <c r="BD257" s="32">
        <v>4.96</v>
      </c>
      <c r="BE257" s="32">
        <v>4.87</v>
      </c>
      <c r="BF257" s="32">
        <v>4.8600000000000003</v>
      </c>
      <c r="BG257" s="32">
        <v>5.09</v>
      </c>
      <c r="BH257" s="32">
        <v>5.15</v>
      </c>
      <c r="BI257" s="32">
        <v>5.16</v>
      </c>
      <c r="BJ257" s="32">
        <v>5.83</v>
      </c>
      <c r="BK257" s="32">
        <v>5.3789999999999996</v>
      </c>
      <c r="BL257" s="32">
        <v>4.92</v>
      </c>
      <c r="BM257" s="32">
        <v>5.29</v>
      </c>
      <c r="BN257" s="32">
        <v>5.4189999999999996</v>
      </c>
      <c r="BO257" s="32">
        <v>4.5069999999999997</v>
      </c>
    </row>
    <row r="258" spans="1:67" x14ac:dyDescent="0.2">
      <c r="A258" s="32" t="s">
        <v>508</v>
      </c>
      <c r="B258" s="32" t="s">
        <v>507</v>
      </c>
      <c r="C258" s="32" t="s">
        <v>854</v>
      </c>
      <c r="D258" s="32" t="s">
        <v>855</v>
      </c>
      <c r="AJ258" s="32">
        <v>19.77</v>
      </c>
      <c r="AK258" s="32">
        <v>19.545999999999999</v>
      </c>
      <c r="AL258" s="32">
        <v>19.664999999999999</v>
      </c>
      <c r="AM258" s="32">
        <v>19.960999999999999</v>
      </c>
      <c r="AN258" s="32">
        <v>19.988</v>
      </c>
      <c r="AO258" s="32">
        <v>20.329999999999998</v>
      </c>
      <c r="AP258" s="32">
        <v>20.111999999999998</v>
      </c>
      <c r="AQ258" s="32">
        <v>20.506</v>
      </c>
      <c r="AR258" s="32">
        <v>20.527999999999999</v>
      </c>
      <c r="AS258" s="32">
        <v>20.794</v>
      </c>
      <c r="AT258" s="32">
        <v>21.1</v>
      </c>
      <c r="AU258" s="32">
        <v>20.619</v>
      </c>
      <c r="AV258" s="32">
        <v>19.972000000000001</v>
      </c>
      <c r="AW258" s="32">
        <v>19.53</v>
      </c>
      <c r="AX258" s="32">
        <v>19.452000000000002</v>
      </c>
      <c r="AY258" s="32">
        <v>19.152999999999999</v>
      </c>
      <c r="AZ258" s="32">
        <v>18.928999999999998</v>
      </c>
      <c r="BA258" s="32">
        <v>18.79</v>
      </c>
      <c r="BB258" s="32">
        <v>19.367999999999999</v>
      </c>
      <c r="BC258" s="32">
        <v>19.93</v>
      </c>
      <c r="BD258" s="32">
        <v>20.004999999999999</v>
      </c>
      <c r="BE258" s="32">
        <v>19.818999999999999</v>
      </c>
      <c r="BF258" s="32">
        <v>19.323</v>
      </c>
      <c r="BG258" s="32">
        <v>19.202999999999999</v>
      </c>
      <c r="BH258" s="32">
        <v>19.093</v>
      </c>
      <c r="BI258" s="32">
        <v>18.978999999999999</v>
      </c>
      <c r="BJ258" s="32">
        <v>18.946000000000002</v>
      </c>
      <c r="BK258" s="32">
        <v>18.931000000000001</v>
      </c>
      <c r="BL258" s="32">
        <v>19.193999999999999</v>
      </c>
      <c r="BM258" s="32">
        <v>20.678000000000001</v>
      </c>
      <c r="BN258" s="32">
        <v>20.454999999999998</v>
      </c>
      <c r="BO258" s="32">
        <v>19.553999999999998</v>
      </c>
    </row>
    <row r="259" spans="1:67" x14ac:dyDescent="0.2">
      <c r="A259" s="32" t="s">
        <v>510</v>
      </c>
      <c r="B259" s="32" t="s">
        <v>509</v>
      </c>
      <c r="C259" s="32" t="s">
        <v>854</v>
      </c>
      <c r="D259" s="32" t="s">
        <v>855</v>
      </c>
      <c r="AJ259" s="32">
        <v>9.4499999999999993</v>
      </c>
      <c r="AK259" s="32">
        <v>7.69</v>
      </c>
      <c r="AL259" s="32">
        <v>6.6</v>
      </c>
      <c r="AM259" s="32">
        <v>8.56</v>
      </c>
      <c r="AN259" s="32">
        <v>10.24</v>
      </c>
      <c r="AO259" s="32">
        <v>11.77</v>
      </c>
      <c r="AP259" s="32">
        <v>11.16</v>
      </c>
      <c r="AQ259" s="32">
        <v>11.15</v>
      </c>
      <c r="AR259" s="32">
        <v>14.53</v>
      </c>
      <c r="AS259" s="32">
        <v>13.99</v>
      </c>
      <c r="AT259" s="32">
        <v>13.04</v>
      </c>
      <c r="AU259" s="32">
        <v>16.170000000000002</v>
      </c>
      <c r="AV259" s="32">
        <v>16.78</v>
      </c>
      <c r="AW259" s="32">
        <v>15.07</v>
      </c>
      <c r="AX259" s="32">
        <v>10.66</v>
      </c>
      <c r="AY259" s="32">
        <v>8.61</v>
      </c>
      <c r="AZ259" s="32">
        <v>7.28</v>
      </c>
      <c r="BA259" s="32">
        <v>6.25</v>
      </c>
      <c r="BB259" s="32">
        <v>6.1</v>
      </c>
      <c r="BC259" s="32">
        <v>7.11</v>
      </c>
      <c r="BD259" s="32">
        <v>6.9</v>
      </c>
      <c r="BE259" s="32">
        <v>6.6</v>
      </c>
      <c r="BF259" s="32">
        <v>7.54</v>
      </c>
      <c r="BG259" s="32">
        <v>6.798</v>
      </c>
      <c r="BH259" s="32">
        <v>6.085</v>
      </c>
      <c r="BI259" s="32">
        <v>5.32</v>
      </c>
      <c r="BJ259" s="32">
        <v>5.05</v>
      </c>
      <c r="BK259" s="32">
        <v>5.5119999999999996</v>
      </c>
      <c r="BL259" s="32">
        <v>5.923</v>
      </c>
      <c r="BM259" s="32">
        <v>7.53</v>
      </c>
      <c r="BN259" s="32">
        <v>7.133</v>
      </c>
      <c r="BO259" s="32">
        <v>5.62</v>
      </c>
    </row>
    <row r="260" spans="1:67" x14ac:dyDescent="0.2">
      <c r="A260" s="32" t="s">
        <v>512</v>
      </c>
      <c r="B260" s="32" t="s">
        <v>511</v>
      </c>
      <c r="C260" s="32" t="s">
        <v>854</v>
      </c>
      <c r="D260" s="32" t="s">
        <v>855</v>
      </c>
    </row>
    <row r="261" spans="1:67" x14ac:dyDescent="0.2">
      <c r="A261" s="32" t="s">
        <v>514</v>
      </c>
      <c r="B261" s="32" t="s">
        <v>513</v>
      </c>
      <c r="C261" s="32" t="s">
        <v>854</v>
      </c>
      <c r="D261" s="32" t="s">
        <v>855</v>
      </c>
      <c r="AJ261" s="32">
        <v>11.781000000000001</v>
      </c>
      <c r="AK261" s="32">
        <v>12.064</v>
      </c>
      <c r="AL261" s="32">
        <v>12.246</v>
      </c>
      <c r="AM261" s="32">
        <v>12.06</v>
      </c>
      <c r="AN261" s="32">
        <v>11.631</v>
      </c>
      <c r="AO261" s="32">
        <v>11.515000000000001</v>
      </c>
      <c r="AP261" s="32">
        <v>11.281000000000001</v>
      </c>
      <c r="AQ261" s="32">
        <v>11.061</v>
      </c>
      <c r="AR261" s="32">
        <v>10.686999999999999</v>
      </c>
      <c r="AS261" s="32">
        <v>10.294</v>
      </c>
      <c r="AT261" s="32">
        <v>10.41</v>
      </c>
      <c r="AU261" s="32">
        <v>10.646000000000001</v>
      </c>
      <c r="AV261" s="32">
        <v>10.95</v>
      </c>
      <c r="AW261" s="32">
        <v>10.615</v>
      </c>
      <c r="AX261" s="32">
        <v>10.553000000000001</v>
      </c>
      <c r="AY261" s="32">
        <v>10.034000000000001</v>
      </c>
      <c r="AZ261" s="32">
        <v>9.8140000000000001</v>
      </c>
      <c r="BA261" s="32">
        <v>9.8989999999999991</v>
      </c>
      <c r="BB261" s="32">
        <v>11.196</v>
      </c>
      <c r="BC261" s="32">
        <v>11.417</v>
      </c>
      <c r="BD261" s="32">
        <v>11.712999999999999</v>
      </c>
      <c r="BE261" s="32">
        <v>11.798</v>
      </c>
      <c r="BF261" s="32">
        <v>12.254</v>
      </c>
      <c r="BG261" s="32">
        <v>12.364000000000001</v>
      </c>
      <c r="BH261" s="32">
        <v>12.17</v>
      </c>
      <c r="BI261" s="32">
        <v>12.284000000000001</v>
      </c>
      <c r="BJ261" s="32">
        <v>12.005000000000001</v>
      </c>
      <c r="BK261" s="32">
        <v>12.207000000000001</v>
      </c>
      <c r="BL261" s="32">
        <v>12.332000000000001</v>
      </c>
      <c r="BM261" s="32">
        <v>14.686999999999999</v>
      </c>
      <c r="BN261" s="32">
        <v>14.125</v>
      </c>
      <c r="BO261" s="32">
        <v>12.856</v>
      </c>
    </row>
    <row r="262" spans="1:67" x14ac:dyDescent="0.2">
      <c r="A262" s="32" t="s">
        <v>1745</v>
      </c>
      <c r="B262" s="32" t="s">
        <v>515</v>
      </c>
      <c r="C262" s="32" t="s">
        <v>854</v>
      </c>
      <c r="D262" s="32" t="s">
        <v>855</v>
      </c>
      <c r="AJ262" s="32">
        <v>2.198</v>
      </c>
      <c r="AK262" s="32">
        <v>2.1579999999999999</v>
      </c>
      <c r="AL262" s="32">
        <v>2.069</v>
      </c>
      <c r="AM262" s="32">
        <v>1.988</v>
      </c>
      <c r="AN262" s="32">
        <v>1.964</v>
      </c>
      <c r="AO262" s="32">
        <v>1.93</v>
      </c>
      <c r="AP262" s="32">
        <v>2.87</v>
      </c>
      <c r="AQ262" s="32">
        <v>2.29</v>
      </c>
      <c r="AR262" s="32">
        <v>2.33</v>
      </c>
      <c r="AS262" s="32">
        <v>2.2599999999999998</v>
      </c>
      <c r="AT262" s="32">
        <v>2.76</v>
      </c>
      <c r="AU262" s="32">
        <v>2.12</v>
      </c>
      <c r="AV262" s="32">
        <v>2.25</v>
      </c>
      <c r="AW262" s="32">
        <v>2.14</v>
      </c>
      <c r="AX262" s="32">
        <v>2.0750000000000002</v>
      </c>
      <c r="AY262" s="32">
        <v>2.0449999999999999</v>
      </c>
      <c r="AZ262" s="32">
        <v>2.0299999999999998</v>
      </c>
      <c r="BA262" s="32">
        <v>1.893</v>
      </c>
      <c r="BB262" s="32">
        <v>1.74</v>
      </c>
      <c r="BC262" s="32">
        <v>1.1100000000000001</v>
      </c>
      <c r="BD262" s="32">
        <v>1</v>
      </c>
      <c r="BE262" s="32">
        <v>1.03</v>
      </c>
      <c r="BF262" s="32">
        <v>1.32</v>
      </c>
      <c r="BG262" s="32">
        <v>1.26</v>
      </c>
      <c r="BH262" s="32">
        <v>1.85</v>
      </c>
      <c r="BI262" s="32">
        <v>1.85</v>
      </c>
      <c r="BJ262" s="32">
        <v>1.87</v>
      </c>
      <c r="BK262" s="32">
        <v>1.1599999999999999</v>
      </c>
      <c r="BL262" s="32">
        <v>1.68</v>
      </c>
      <c r="BM262" s="32">
        <v>2.1</v>
      </c>
      <c r="BN262" s="32">
        <v>2.38</v>
      </c>
      <c r="BO262" s="32">
        <v>1.54</v>
      </c>
    </row>
    <row r="263" spans="1:67" x14ac:dyDescent="0.2">
      <c r="A263" s="32" t="s">
        <v>518</v>
      </c>
      <c r="B263" s="32" t="s">
        <v>517</v>
      </c>
      <c r="C263" s="32" t="s">
        <v>854</v>
      </c>
      <c r="D263" s="32" t="s">
        <v>855</v>
      </c>
      <c r="AJ263" s="32">
        <v>8.048</v>
      </c>
      <c r="AK263" s="32">
        <v>8.0210000000000008</v>
      </c>
      <c r="AL263" s="32">
        <v>8.3360000000000003</v>
      </c>
      <c r="AM263" s="32">
        <v>8.1669999999999998</v>
      </c>
      <c r="AN263" s="32">
        <v>8.2140000000000004</v>
      </c>
      <c r="AO263" s="32">
        <v>8.17</v>
      </c>
      <c r="AP263" s="32">
        <v>8.2919999999999998</v>
      </c>
      <c r="AQ263" s="32">
        <v>8.2880000000000003</v>
      </c>
      <c r="AR263" s="32">
        <v>8.3469999999999995</v>
      </c>
      <c r="AS263" s="32">
        <v>8.3160000000000007</v>
      </c>
      <c r="AT263" s="32">
        <v>8.4499999999999993</v>
      </c>
      <c r="AU263" s="32">
        <v>8.6180000000000003</v>
      </c>
      <c r="AV263" s="32">
        <v>8.6669999999999998</v>
      </c>
      <c r="AW263" s="32">
        <v>8.4390000000000001</v>
      </c>
      <c r="AX263" s="32">
        <v>8.1289999999999996</v>
      </c>
      <c r="AY263" s="32">
        <v>8.01</v>
      </c>
      <c r="AZ263" s="32">
        <v>6.8529999999999998</v>
      </c>
      <c r="BA263" s="32">
        <v>5.66</v>
      </c>
      <c r="BB263" s="32">
        <v>4.5599999999999996</v>
      </c>
      <c r="BC263" s="32">
        <v>4.6760000000000002</v>
      </c>
      <c r="BD263" s="32">
        <v>4.8079999999999998</v>
      </c>
      <c r="BE263" s="32">
        <v>4.9349999999999996</v>
      </c>
      <c r="BF263" s="32">
        <v>5.0410000000000004</v>
      </c>
      <c r="BG263" s="32">
        <v>5.1340000000000003</v>
      </c>
      <c r="BH263" s="32">
        <v>5.2389999999999999</v>
      </c>
      <c r="BI263" s="32">
        <v>5.2510000000000003</v>
      </c>
      <c r="BJ263" s="32">
        <v>5.282</v>
      </c>
      <c r="BK263" s="32">
        <v>5.3239999999999998</v>
      </c>
      <c r="BL263" s="32">
        <v>5.44</v>
      </c>
      <c r="BM263" s="32">
        <v>4.05</v>
      </c>
      <c r="BN263" s="32">
        <v>4.7889999999999997</v>
      </c>
      <c r="BO263" s="32">
        <v>5.2190000000000003</v>
      </c>
    </row>
    <row r="264" spans="1:67" x14ac:dyDescent="0.2">
      <c r="A264" s="32" t="s">
        <v>520</v>
      </c>
      <c r="B264" s="32" t="s">
        <v>519</v>
      </c>
      <c r="C264" s="32" t="s">
        <v>854</v>
      </c>
      <c r="D264" s="32" t="s">
        <v>855</v>
      </c>
      <c r="AJ264" s="32">
        <v>4.9900783400696085</v>
      </c>
      <c r="AK264" s="32">
        <v>5.1429421928505556</v>
      </c>
      <c r="AL264" s="32">
        <v>5.4234623981215107</v>
      </c>
      <c r="AM264" s="32">
        <v>5.6781436472184339</v>
      </c>
      <c r="AN264" s="32">
        <v>5.8279126061784385</v>
      </c>
      <c r="AO264" s="32">
        <v>5.9143750148534489</v>
      </c>
      <c r="AP264" s="32">
        <v>5.9568709054686764</v>
      </c>
      <c r="AQ264" s="32">
        <v>6.12830059870769</v>
      </c>
      <c r="AR264" s="32">
        <v>6.2716951224074817</v>
      </c>
      <c r="AS264" s="32">
        <v>6.1374980821568945</v>
      </c>
      <c r="AT264" s="32">
        <v>6.2284413598605006</v>
      </c>
      <c r="AU264" s="32">
        <v>6.4672637701632913</v>
      </c>
      <c r="AV264" s="32">
        <v>6.5736754949771043</v>
      </c>
      <c r="AW264" s="32">
        <v>6.4532767343077282</v>
      </c>
      <c r="AX264" s="32">
        <v>6.3739012697478357</v>
      </c>
      <c r="AY264" s="32">
        <v>6.1027628191613683</v>
      </c>
      <c r="AZ264" s="32">
        <v>5.8969974499932007</v>
      </c>
      <c r="BA264" s="32">
        <v>5.9317429893092273</v>
      </c>
      <c r="BB264" s="32">
        <v>6.5088667859469203</v>
      </c>
      <c r="BC264" s="32">
        <v>6.3845424932624519</v>
      </c>
      <c r="BD264" s="32">
        <v>6.2395222844635949</v>
      </c>
      <c r="BE264" s="32">
        <v>6.225651015174158</v>
      </c>
      <c r="BF264" s="32">
        <v>6.1636288498623966</v>
      </c>
      <c r="BG264" s="32">
        <v>6.022234261602291</v>
      </c>
      <c r="BH264" s="32">
        <v>6.0550283588537503</v>
      </c>
      <c r="BI264" s="32">
        <v>6.0213021815103662</v>
      </c>
      <c r="BJ264" s="32">
        <v>5.9297597745295665</v>
      </c>
      <c r="BK264" s="32">
        <v>5.7686915093499644</v>
      </c>
      <c r="BL264" s="32">
        <v>5.591541613861442</v>
      </c>
      <c r="BM264" s="32">
        <v>6.6032785242806478</v>
      </c>
      <c r="BN264" s="32">
        <v>6.0641048311541921</v>
      </c>
      <c r="BO264" s="32">
        <v>5.2674771149693926</v>
      </c>
    </row>
    <row r="265" spans="1:67" x14ac:dyDescent="0.2">
      <c r="A265" s="32" t="s">
        <v>522</v>
      </c>
      <c r="B265" s="32" t="s">
        <v>521</v>
      </c>
      <c r="C265" s="32" t="s">
        <v>854</v>
      </c>
      <c r="D265" s="32" t="s">
        <v>855</v>
      </c>
      <c r="AJ265" s="32">
        <v>2.1</v>
      </c>
      <c r="AK265" s="32">
        <v>2.4350000000000001</v>
      </c>
      <c r="AL265" s="32">
        <v>2.6859999999999999</v>
      </c>
      <c r="AM265" s="32">
        <v>2.9940000000000002</v>
      </c>
      <c r="AN265" s="32">
        <v>3.24</v>
      </c>
      <c r="AO265" s="32">
        <v>3.5129999999999999</v>
      </c>
      <c r="AP265" s="32">
        <v>3.7789999999999999</v>
      </c>
      <c r="AQ265" s="32">
        <v>4.1230000000000002</v>
      </c>
      <c r="AR265" s="32">
        <v>4.4809999999999999</v>
      </c>
      <c r="AS265" s="32">
        <v>4.7279999999999998</v>
      </c>
      <c r="AT265" s="32">
        <v>4.96</v>
      </c>
      <c r="AU265" s="32">
        <v>4.9820000000000002</v>
      </c>
      <c r="AV265" s="32">
        <v>5.0439999999999996</v>
      </c>
      <c r="AW265" s="32">
        <v>5.1660000000000004</v>
      </c>
      <c r="AX265" s="32">
        <v>5.2169999999999996</v>
      </c>
      <c r="AY265" s="32">
        <v>5.3230000000000004</v>
      </c>
      <c r="AZ265" s="32">
        <v>5.4240000000000004</v>
      </c>
      <c r="BA265" s="32">
        <v>5.5330000000000004</v>
      </c>
      <c r="BB265" s="32">
        <v>5.6379999999999999</v>
      </c>
      <c r="BC265" s="32">
        <v>5.62</v>
      </c>
      <c r="BD265" s="32">
        <v>5.68</v>
      </c>
      <c r="BE265" s="32">
        <v>8.75</v>
      </c>
      <c r="BF265" s="32">
        <v>8.7680000000000007</v>
      </c>
      <c r="BG265" s="32">
        <v>8.7200000000000006</v>
      </c>
      <c r="BH265" s="32">
        <v>8.9030000000000005</v>
      </c>
      <c r="BI265" s="32">
        <v>9.07</v>
      </c>
      <c r="BJ265" s="32">
        <v>9.4</v>
      </c>
      <c r="BK265" s="32">
        <v>9.5030000000000001</v>
      </c>
      <c r="BL265" s="32">
        <v>9.5839999999999996</v>
      </c>
      <c r="BM265" s="32">
        <v>10.374000000000001</v>
      </c>
      <c r="BN265" s="32">
        <v>10.619</v>
      </c>
      <c r="BO265" s="32">
        <v>10.036</v>
      </c>
    </row>
    <row r="266" spans="1:67" x14ac:dyDescent="0.2">
      <c r="A266" s="32" t="s">
        <v>524</v>
      </c>
      <c r="B266" s="32" t="s">
        <v>523</v>
      </c>
      <c r="C266" s="32" t="s">
        <v>854</v>
      </c>
      <c r="D266" s="32" t="s">
        <v>855</v>
      </c>
    </row>
    <row r="267" spans="1:67" x14ac:dyDescent="0.2">
      <c r="A267" s="32" t="s">
        <v>526</v>
      </c>
      <c r="B267" s="32" t="s">
        <v>525</v>
      </c>
      <c r="C267" s="32" t="s">
        <v>854</v>
      </c>
      <c r="D267" s="32" t="s">
        <v>855</v>
      </c>
      <c r="AJ267" s="32">
        <v>8.1839999999999993</v>
      </c>
      <c r="AK267" s="32">
        <v>8.1349999999999998</v>
      </c>
      <c r="AL267" s="32">
        <v>8.34</v>
      </c>
      <c r="AM267" s="32">
        <v>8.34</v>
      </c>
      <c r="AN267" s="32">
        <v>8.9860000000000007</v>
      </c>
      <c r="AO267" s="32">
        <v>9.5890000000000004</v>
      </c>
      <c r="AP267" s="32">
        <v>10.224</v>
      </c>
      <c r="AQ267" s="32">
        <v>10.831</v>
      </c>
      <c r="AR267" s="32">
        <v>11.46</v>
      </c>
      <c r="AS267" s="32">
        <v>11.564</v>
      </c>
      <c r="AT267" s="32">
        <v>11.727</v>
      </c>
      <c r="AU267" s="32">
        <v>11.845000000000001</v>
      </c>
      <c r="AV267" s="32">
        <v>12.013999999999999</v>
      </c>
      <c r="AW267" s="32">
        <v>12.132999999999999</v>
      </c>
      <c r="AX267" s="32">
        <v>12.223000000000001</v>
      </c>
      <c r="AY267" s="32">
        <v>12.355</v>
      </c>
      <c r="AZ267" s="32">
        <v>12.49</v>
      </c>
      <c r="BA267" s="32">
        <v>12.651</v>
      </c>
      <c r="BB267" s="32">
        <v>12.76</v>
      </c>
      <c r="BC267" s="32">
        <v>12.792999999999999</v>
      </c>
      <c r="BD267" s="32">
        <v>13.265000000000001</v>
      </c>
      <c r="BE267" s="32">
        <v>13.425000000000001</v>
      </c>
      <c r="BF267" s="32">
        <v>13.619</v>
      </c>
      <c r="BG267" s="32">
        <v>13.47</v>
      </c>
      <c r="BH267" s="32">
        <v>17.899999999999999</v>
      </c>
      <c r="BI267" s="32">
        <v>18.341000000000001</v>
      </c>
      <c r="BJ267" s="32">
        <v>18.504000000000001</v>
      </c>
      <c r="BK267" s="32">
        <v>17.649999999999999</v>
      </c>
      <c r="BL267" s="32">
        <v>17.350000000000001</v>
      </c>
      <c r="BM267" s="32">
        <v>18.34</v>
      </c>
      <c r="BN267" s="32">
        <v>18.646999999999998</v>
      </c>
      <c r="BO267" s="32">
        <v>17.613</v>
      </c>
    </row>
    <row r="268" spans="1:67" x14ac:dyDescent="0.2">
      <c r="A268" s="32" t="s">
        <v>528</v>
      </c>
      <c r="B268" s="32" t="s">
        <v>527</v>
      </c>
      <c r="C268" s="32" t="s">
        <v>854</v>
      </c>
      <c r="D268" s="32" t="s">
        <v>855</v>
      </c>
      <c r="AJ268" s="32">
        <v>20.542999999999999</v>
      </c>
      <c r="AK268" s="32">
        <v>20.945</v>
      </c>
      <c r="AL268" s="32">
        <v>20.818999999999999</v>
      </c>
      <c r="AM268" s="32">
        <v>20.463999999999999</v>
      </c>
      <c r="AN268" s="32">
        <v>20.032</v>
      </c>
      <c r="AO268" s="32">
        <v>19.786999999999999</v>
      </c>
      <c r="AP268" s="32">
        <v>19.835999999999999</v>
      </c>
      <c r="AQ268" s="32">
        <v>20.047999999999998</v>
      </c>
      <c r="AR268" s="32">
        <v>20.204000000000001</v>
      </c>
      <c r="AS268" s="32">
        <v>20.068999999999999</v>
      </c>
      <c r="AT268" s="32">
        <v>19.887</v>
      </c>
      <c r="AU268" s="32">
        <v>19.780999999999999</v>
      </c>
      <c r="AV268" s="32">
        <v>19.882000000000001</v>
      </c>
      <c r="AW268" s="32">
        <v>19.731999999999999</v>
      </c>
      <c r="AX268" s="32">
        <v>19.608000000000001</v>
      </c>
      <c r="AY268" s="32">
        <v>19.401</v>
      </c>
      <c r="AZ268" s="32">
        <v>19.341999999999999</v>
      </c>
      <c r="BA268" s="32">
        <v>19.510000000000002</v>
      </c>
      <c r="BB268" s="32">
        <v>20.51</v>
      </c>
      <c r="BC268" s="32">
        <v>23.18</v>
      </c>
      <c r="BD268" s="32">
        <v>21.42</v>
      </c>
      <c r="BE268" s="32">
        <v>21.79</v>
      </c>
      <c r="BF268" s="32">
        <v>22.04</v>
      </c>
      <c r="BG268" s="32">
        <v>22.61</v>
      </c>
      <c r="BH268" s="32">
        <v>22.87</v>
      </c>
      <c r="BI268" s="32">
        <v>24.02</v>
      </c>
      <c r="BJ268" s="32">
        <v>23.99</v>
      </c>
      <c r="BK268" s="32">
        <v>24.22</v>
      </c>
      <c r="BL268" s="32">
        <v>25.54</v>
      </c>
      <c r="BM268" s="32">
        <v>24.34</v>
      </c>
      <c r="BN268" s="32">
        <v>28.77</v>
      </c>
      <c r="BO268" s="32">
        <v>28.84</v>
      </c>
    </row>
    <row r="269" spans="1:67" x14ac:dyDescent="0.2">
      <c r="A269" s="32" t="s">
        <v>530</v>
      </c>
      <c r="B269" s="32" t="s">
        <v>529</v>
      </c>
      <c r="C269" s="32" t="s">
        <v>854</v>
      </c>
      <c r="D269" s="32" t="s">
        <v>855</v>
      </c>
      <c r="AJ269" s="32">
        <v>18.899999999999999</v>
      </c>
      <c r="AK269" s="32">
        <v>19.63</v>
      </c>
      <c r="AL269" s="32">
        <v>19.7</v>
      </c>
      <c r="AM269" s="32">
        <v>18.792999999999999</v>
      </c>
      <c r="AN269" s="32">
        <v>16.847000000000001</v>
      </c>
      <c r="AO269" s="32">
        <v>15.3</v>
      </c>
      <c r="AP269" s="32">
        <v>13.188000000000001</v>
      </c>
      <c r="AQ269" s="32">
        <v>12</v>
      </c>
      <c r="AR269" s="32">
        <v>12.507</v>
      </c>
      <c r="AS269" s="32">
        <v>12.93</v>
      </c>
      <c r="AT269" s="32">
        <v>13.375999999999999</v>
      </c>
      <c r="AU269" s="32">
        <v>14.132999999999999</v>
      </c>
      <c r="AV269" s="32">
        <v>14.701000000000001</v>
      </c>
      <c r="AW269" s="32">
        <v>15.337</v>
      </c>
      <c r="AX269" s="32">
        <v>15.9</v>
      </c>
      <c r="AY269" s="32">
        <v>13.225</v>
      </c>
      <c r="AZ269" s="32">
        <v>10.552</v>
      </c>
      <c r="BA269" s="32">
        <v>7.93</v>
      </c>
      <c r="BB269" s="32">
        <v>10.589</v>
      </c>
      <c r="BC269" s="32">
        <v>13.19</v>
      </c>
      <c r="BD269" s="32">
        <v>10.554</v>
      </c>
      <c r="BE269" s="32">
        <v>7.85</v>
      </c>
      <c r="BF269" s="32">
        <v>8.0630000000000006</v>
      </c>
      <c r="BG269" s="32">
        <v>8.1370000000000005</v>
      </c>
      <c r="BH269" s="32">
        <v>8.34</v>
      </c>
      <c r="BI269" s="32">
        <v>8.4309999999999992</v>
      </c>
      <c r="BJ269" s="32">
        <v>8.52</v>
      </c>
      <c r="BK269" s="32">
        <v>5.03</v>
      </c>
      <c r="BL269" s="32">
        <v>5.54</v>
      </c>
      <c r="BM269" s="32">
        <v>6.03</v>
      </c>
      <c r="BN269" s="32">
        <v>5.2</v>
      </c>
      <c r="BO269" s="32">
        <v>4.3739999999999997</v>
      </c>
    </row>
    <row r="270" spans="1:67" x14ac:dyDescent="0.2">
      <c r="A270" s="32" t="s">
        <v>532</v>
      </c>
      <c r="B270" s="32" t="s">
        <v>531</v>
      </c>
      <c r="C270" s="32" t="s">
        <v>854</v>
      </c>
      <c r="D270" s="32" t="s">
        <v>855</v>
      </c>
      <c r="AJ270" s="32">
        <v>4.75</v>
      </c>
      <c r="AK270" s="32">
        <v>4.9290000000000003</v>
      </c>
      <c r="AL270" s="32">
        <v>5.0069999999999997</v>
      </c>
      <c r="AM270" s="32">
        <v>4.96</v>
      </c>
      <c r="AN270" s="32">
        <v>5.5570000000000004</v>
      </c>
      <c r="AO270" s="32">
        <v>6.1230000000000002</v>
      </c>
      <c r="AP270" s="32">
        <v>6.93</v>
      </c>
      <c r="AQ270" s="32">
        <v>6.3559999999999999</v>
      </c>
      <c r="AR270" s="32">
        <v>6</v>
      </c>
      <c r="AS270" s="32">
        <v>5.6829999999999998</v>
      </c>
      <c r="AT270" s="32">
        <v>5.2969999999999997</v>
      </c>
      <c r="AU270" s="32">
        <v>4.9939999999999998</v>
      </c>
      <c r="AV270" s="32">
        <v>4.7430000000000003</v>
      </c>
      <c r="AW270" s="32">
        <v>4.3899999999999997</v>
      </c>
      <c r="AX270" s="32">
        <v>4.665</v>
      </c>
      <c r="AY270" s="32">
        <v>4.8019999999999996</v>
      </c>
      <c r="AZ270" s="32">
        <v>5.0730000000000004</v>
      </c>
      <c r="BA270" s="32">
        <v>5.5430000000000001</v>
      </c>
      <c r="BB270" s="32">
        <v>5.617</v>
      </c>
      <c r="BC270" s="32">
        <v>5.5419999999999998</v>
      </c>
      <c r="BD270" s="32">
        <v>5.37</v>
      </c>
      <c r="BE270" s="32">
        <v>5.0199999999999996</v>
      </c>
      <c r="BF270" s="32">
        <v>4.9320000000000004</v>
      </c>
      <c r="BG270" s="32">
        <v>4.7699999999999996</v>
      </c>
      <c r="BH270" s="32">
        <v>5.4119999999999999</v>
      </c>
      <c r="BI270" s="32">
        <v>5.9180000000000001</v>
      </c>
      <c r="BJ270" s="32">
        <v>6.3490000000000002</v>
      </c>
      <c r="BK270" s="32">
        <v>6.7670000000000003</v>
      </c>
      <c r="BL270" s="32">
        <v>7.37</v>
      </c>
      <c r="BM270" s="32">
        <v>8.6509999999999998</v>
      </c>
      <c r="BN270" s="32">
        <v>9.5399999999999991</v>
      </c>
      <c r="BO270" s="32">
        <v>9.2560000000000002</v>
      </c>
    </row>
    <row r="271" spans="1:67" x14ac:dyDescent="0.2">
      <c r="A271" s="135" t="s">
        <v>857</v>
      </c>
      <c r="B271" s="135" t="s">
        <v>849</v>
      </c>
      <c r="BO271" s="32">
        <f>3.5</f>
        <v>3.5</v>
      </c>
    </row>
  </sheetData>
  <autoFilter ref="A4:BO270" xr:uid="{2670A3DB-38C0-48A3-B780-00C1937C07BE}"/>
  <pageMargins left="0.7" right="0.7" top="0.75" bottom="0.75" header="0.3" footer="0.3"/>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691BD-2A17-3B4F-8780-D741E050E274}">
  <sheetPr>
    <tabColor theme="9" tint="0.79998168889431442"/>
  </sheetPr>
  <dimension ref="A1:M41"/>
  <sheetViews>
    <sheetView showGridLines="0" showRowColHeaders="0" zoomScale="125" workbookViewId="0">
      <selection activeCell="A7" sqref="A7"/>
    </sheetView>
  </sheetViews>
  <sheetFormatPr baseColWidth="10" defaultColWidth="10.83203125" defaultRowHeight="14" x14ac:dyDescent="0.2"/>
  <cols>
    <col min="1" max="1" width="22.83203125" style="9" customWidth="1"/>
    <col min="2" max="2" width="15.33203125" style="9" customWidth="1"/>
    <col min="3" max="3" width="13.83203125" style="9" customWidth="1"/>
    <col min="4" max="7" width="10.83203125" style="9"/>
    <col min="8" max="8" width="20.6640625" style="9" customWidth="1"/>
    <col min="9" max="16384" width="10.83203125" style="9"/>
  </cols>
  <sheetData>
    <row r="1" spans="1:13" x14ac:dyDescent="0.2">
      <c r="H1" s="130"/>
      <c r="I1" s="130"/>
      <c r="J1" s="131" t="s">
        <v>678</v>
      </c>
      <c r="K1" s="130"/>
      <c r="L1" s="130"/>
      <c r="M1" s="130"/>
    </row>
    <row r="2" spans="1:13" s="11" customFormat="1" ht="30" x14ac:dyDescent="0.2">
      <c r="B2" s="94" t="s">
        <v>679</v>
      </c>
      <c r="C2" s="12" t="s">
        <v>680</v>
      </c>
      <c r="D2" s="12" t="s">
        <v>681</v>
      </c>
      <c r="E2" s="12" t="s">
        <v>682</v>
      </c>
      <c r="F2" s="12" t="s">
        <v>683</v>
      </c>
      <c r="G2" s="12" t="s">
        <v>684</v>
      </c>
      <c r="H2" s="128" t="s">
        <v>2386</v>
      </c>
      <c r="I2" s="129" t="s">
        <v>685</v>
      </c>
      <c r="J2" s="129" t="s">
        <v>681</v>
      </c>
      <c r="K2" s="129" t="s">
        <v>682</v>
      </c>
      <c r="L2" s="129" t="s">
        <v>683</v>
      </c>
      <c r="M2" s="129" t="s">
        <v>684</v>
      </c>
    </row>
    <row r="3" spans="1:13" ht="15" x14ac:dyDescent="0.2">
      <c r="A3" s="15" t="s">
        <v>686</v>
      </c>
      <c r="B3" s="93">
        <v>0.9</v>
      </c>
      <c r="C3" s="9">
        <v>100</v>
      </c>
      <c r="D3" s="9">
        <v>266</v>
      </c>
      <c r="E3" s="9">
        <v>208</v>
      </c>
      <c r="F3" s="9">
        <v>28.6</v>
      </c>
      <c r="G3" s="9">
        <v>29.8</v>
      </c>
      <c r="H3" s="9" t="str">
        <f>A3</f>
        <v>Loaf of Fresh White Bread </v>
      </c>
      <c r="I3" s="9">
        <v>3.3</v>
      </c>
      <c r="J3" s="9">
        <f>$I3*D3</f>
        <v>877.8</v>
      </c>
      <c r="K3" s="9">
        <f t="shared" ref="K3:M16" si="0">$I3*E3</f>
        <v>686.4</v>
      </c>
      <c r="L3" s="76">
        <f t="shared" si="0"/>
        <v>94.38</v>
      </c>
      <c r="M3" s="76">
        <f t="shared" si="0"/>
        <v>98.34</v>
      </c>
    </row>
    <row r="4" spans="1:13" ht="15" x14ac:dyDescent="0.2">
      <c r="A4" s="15" t="s">
        <v>687</v>
      </c>
      <c r="B4" s="93">
        <v>1</v>
      </c>
      <c r="C4" s="9">
        <v>100</v>
      </c>
      <c r="D4" s="9">
        <v>143</v>
      </c>
      <c r="E4" s="9">
        <v>3.2</v>
      </c>
      <c r="F4" s="9">
        <v>89.5</v>
      </c>
      <c r="G4" s="9">
        <v>50.3</v>
      </c>
      <c r="H4" s="9" t="str">
        <f t="shared" ref="H4:H16" si="1">A4</f>
        <v>Eggs </v>
      </c>
      <c r="I4" s="9">
        <v>0.5</v>
      </c>
      <c r="J4" s="9">
        <f>$I4*D4</f>
        <v>71.5</v>
      </c>
      <c r="K4" s="9">
        <f t="shared" si="0"/>
        <v>1.6</v>
      </c>
      <c r="L4" s="76">
        <f t="shared" si="0"/>
        <v>44.75</v>
      </c>
      <c r="M4" s="76">
        <f t="shared" si="0"/>
        <v>25.15</v>
      </c>
    </row>
    <row r="5" spans="1:13" ht="15" x14ac:dyDescent="0.2">
      <c r="A5" s="15" t="s">
        <v>688</v>
      </c>
      <c r="B5" s="93">
        <v>0.9</v>
      </c>
      <c r="C5" s="9">
        <v>100</v>
      </c>
      <c r="D5" s="9">
        <v>403</v>
      </c>
      <c r="E5" s="9">
        <v>5.4</v>
      </c>
      <c r="F5" s="9">
        <v>291</v>
      </c>
      <c r="G5" s="9">
        <v>106</v>
      </c>
      <c r="H5" s="9" t="str">
        <f t="shared" si="1"/>
        <v>Local Cheese </v>
      </c>
      <c r="I5" s="9">
        <v>1.1000000000000001</v>
      </c>
      <c r="J5" s="9">
        <f t="shared" ref="J5:J16" si="2">$I5*D5</f>
        <v>443.3</v>
      </c>
      <c r="K5" s="9">
        <f t="shared" si="0"/>
        <v>5.9400000000000013</v>
      </c>
      <c r="L5" s="76">
        <f t="shared" si="0"/>
        <v>320.10000000000002</v>
      </c>
      <c r="M5" s="76">
        <f t="shared" si="0"/>
        <v>116.60000000000001</v>
      </c>
    </row>
    <row r="6" spans="1:13" ht="15" x14ac:dyDescent="0.2">
      <c r="A6" s="15" t="s">
        <v>689</v>
      </c>
      <c r="B6" s="93">
        <v>0.8</v>
      </c>
      <c r="C6" s="9">
        <v>100</v>
      </c>
      <c r="D6" s="9">
        <v>52</v>
      </c>
      <c r="E6" s="9">
        <v>49.7</v>
      </c>
      <c r="F6" s="9">
        <v>1.4</v>
      </c>
      <c r="G6" s="9">
        <v>0.9</v>
      </c>
      <c r="H6" s="9" t="str">
        <f t="shared" si="1"/>
        <v>Apples </v>
      </c>
      <c r="I6" s="9">
        <v>0.5</v>
      </c>
      <c r="J6" s="9">
        <f t="shared" si="2"/>
        <v>26</v>
      </c>
      <c r="K6" s="9">
        <f t="shared" si="0"/>
        <v>24.85</v>
      </c>
      <c r="L6" s="76">
        <f t="shared" si="0"/>
        <v>0.7</v>
      </c>
      <c r="M6" s="74">
        <f t="shared" si="0"/>
        <v>0.45</v>
      </c>
    </row>
    <row r="7" spans="1:13" ht="15" x14ac:dyDescent="0.2">
      <c r="A7" s="15" t="s">
        <v>690</v>
      </c>
      <c r="B7" s="93">
        <v>0.8</v>
      </c>
      <c r="C7" s="9">
        <v>100</v>
      </c>
      <c r="D7" s="9">
        <v>47</v>
      </c>
      <c r="E7" s="9">
        <v>42.8</v>
      </c>
      <c r="F7" s="9">
        <v>1</v>
      </c>
      <c r="G7" s="9">
        <v>3.2</v>
      </c>
      <c r="H7" s="9" t="str">
        <f t="shared" si="1"/>
        <v>Oranges </v>
      </c>
      <c r="I7" s="9">
        <v>0.5</v>
      </c>
      <c r="J7" s="9">
        <f t="shared" si="2"/>
        <v>23.5</v>
      </c>
      <c r="K7" s="9">
        <f t="shared" si="0"/>
        <v>21.4</v>
      </c>
      <c r="L7" s="76">
        <f t="shared" si="0"/>
        <v>0.5</v>
      </c>
      <c r="M7" s="74">
        <f t="shared" si="0"/>
        <v>1.6</v>
      </c>
    </row>
    <row r="8" spans="1:13" ht="15" x14ac:dyDescent="0.2">
      <c r="A8" s="15" t="s">
        <v>691</v>
      </c>
      <c r="B8" s="93">
        <v>0.9</v>
      </c>
      <c r="C8" s="9">
        <v>100</v>
      </c>
      <c r="D8" s="9">
        <v>93</v>
      </c>
      <c r="E8" s="9">
        <v>85</v>
      </c>
      <c r="F8" s="9">
        <v>1.1000000000000001</v>
      </c>
      <c r="G8" s="9">
        <v>7</v>
      </c>
      <c r="H8" s="9" t="str">
        <f t="shared" si="1"/>
        <v>Potato </v>
      </c>
      <c r="I8" s="9">
        <v>3</v>
      </c>
      <c r="J8" s="9">
        <f t="shared" si="2"/>
        <v>279</v>
      </c>
      <c r="K8" s="9">
        <f t="shared" si="0"/>
        <v>255</v>
      </c>
      <c r="L8" s="76">
        <f t="shared" si="0"/>
        <v>3.3000000000000003</v>
      </c>
      <c r="M8" s="76">
        <f t="shared" si="0"/>
        <v>21</v>
      </c>
    </row>
    <row r="9" spans="1:13" ht="15" x14ac:dyDescent="0.2">
      <c r="A9" s="15" t="s">
        <v>692</v>
      </c>
      <c r="B9" s="93">
        <v>0.5</v>
      </c>
      <c r="C9" s="9">
        <v>100</v>
      </c>
      <c r="D9" s="9">
        <v>14</v>
      </c>
      <c r="E9" s="9">
        <v>10.6</v>
      </c>
      <c r="F9" s="9">
        <v>1.2</v>
      </c>
      <c r="G9" s="9">
        <v>2.2000000000000002</v>
      </c>
      <c r="H9" s="9" t="str">
        <f t="shared" si="1"/>
        <v>Lettuce </v>
      </c>
      <c r="I9" s="9">
        <v>0.6</v>
      </c>
      <c r="J9" s="9">
        <f t="shared" si="2"/>
        <v>8.4</v>
      </c>
      <c r="K9" s="9">
        <f t="shared" si="0"/>
        <v>6.3599999999999994</v>
      </c>
      <c r="L9" s="76">
        <f t="shared" si="0"/>
        <v>0.72</v>
      </c>
      <c r="M9" s="74">
        <f t="shared" si="0"/>
        <v>1.32</v>
      </c>
    </row>
    <row r="10" spans="1:13" ht="15" x14ac:dyDescent="0.2">
      <c r="A10" s="15" t="s">
        <v>693</v>
      </c>
      <c r="B10" s="93">
        <v>1</v>
      </c>
      <c r="C10" s="9">
        <v>100</v>
      </c>
      <c r="D10" s="9">
        <v>130</v>
      </c>
      <c r="E10" s="9">
        <v>117</v>
      </c>
      <c r="F10" s="9">
        <v>2.2999999999999998</v>
      </c>
      <c r="G10" s="9">
        <v>10.3</v>
      </c>
      <c r="H10" s="9" t="str">
        <f t="shared" si="1"/>
        <v>Rice </v>
      </c>
      <c r="I10" s="9">
        <v>3</v>
      </c>
      <c r="J10" s="9">
        <f t="shared" si="2"/>
        <v>390</v>
      </c>
      <c r="K10" s="9">
        <f t="shared" si="0"/>
        <v>351</v>
      </c>
      <c r="L10" s="76">
        <f t="shared" si="0"/>
        <v>6.8999999999999995</v>
      </c>
      <c r="M10" s="76">
        <f t="shared" si="0"/>
        <v>30.900000000000002</v>
      </c>
    </row>
    <row r="11" spans="1:13" ht="15" x14ac:dyDescent="0.2">
      <c r="A11" s="15" t="s">
        <v>694</v>
      </c>
      <c r="B11" s="93">
        <v>0.8</v>
      </c>
      <c r="C11" s="9">
        <v>100</v>
      </c>
      <c r="D11" s="9">
        <v>18</v>
      </c>
      <c r="E11" s="9">
        <v>14.2</v>
      </c>
      <c r="F11" s="9">
        <v>0</v>
      </c>
      <c r="G11" s="9">
        <v>1.7</v>
      </c>
      <c r="H11" s="9" t="str">
        <f t="shared" si="1"/>
        <v>Tomato </v>
      </c>
      <c r="I11" s="9">
        <v>0.6</v>
      </c>
      <c r="J11" s="9">
        <f t="shared" si="2"/>
        <v>10.799999999999999</v>
      </c>
      <c r="K11" s="9">
        <f t="shared" si="0"/>
        <v>8.52</v>
      </c>
      <c r="L11" s="76">
        <f t="shared" si="0"/>
        <v>0</v>
      </c>
      <c r="M11" s="74">
        <f t="shared" si="0"/>
        <v>1.02</v>
      </c>
    </row>
    <row r="12" spans="1:13" ht="15" x14ac:dyDescent="0.2">
      <c r="A12" s="15" t="s">
        <v>695</v>
      </c>
      <c r="B12" s="93">
        <v>0.7</v>
      </c>
      <c r="C12" s="9">
        <v>100</v>
      </c>
      <c r="D12" s="16">
        <v>89</v>
      </c>
      <c r="E12" s="9">
        <v>82.6</v>
      </c>
      <c r="F12" s="9">
        <v>2.8</v>
      </c>
      <c r="G12" s="9">
        <v>3.7</v>
      </c>
      <c r="H12" s="9" t="str">
        <f t="shared" si="1"/>
        <v>Banana </v>
      </c>
      <c r="I12" s="9">
        <v>0.6</v>
      </c>
      <c r="J12" s="9">
        <f t="shared" si="2"/>
        <v>53.4</v>
      </c>
      <c r="K12" s="9">
        <f t="shared" si="0"/>
        <v>49.559999999999995</v>
      </c>
      <c r="L12" s="76">
        <f t="shared" si="0"/>
        <v>1.68</v>
      </c>
      <c r="M12" s="74">
        <f t="shared" si="0"/>
        <v>2.2200000000000002</v>
      </c>
    </row>
    <row r="13" spans="1:13" ht="15" x14ac:dyDescent="0.2">
      <c r="A13" s="15" t="s">
        <v>696</v>
      </c>
      <c r="B13" s="93">
        <v>0.8</v>
      </c>
      <c r="C13" s="9">
        <v>100</v>
      </c>
      <c r="D13" s="16">
        <v>40</v>
      </c>
      <c r="E13" s="16">
        <v>36.1</v>
      </c>
      <c r="F13" s="9">
        <v>0.8</v>
      </c>
      <c r="G13" s="9">
        <v>3.1</v>
      </c>
      <c r="H13" s="9" t="str">
        <f t="shared" si="1"/>
        <v>Onion </v>
      </c>
      <c r="I13" s="9">
        <v>0.3</v>
      </c>
      <c r="J13" s="9">
        <f t="shared" si="2"/>
        <v>12</v>
      </c>
      <c r="K13" s="9">
        <f t="shared" si="0"/>
        <v>10.83</v>
      </c>
      <c r="L13" s="76">
        <f t="shared" si="0"/>
        <v>0.24</v>
      </c>
      <c r="M13" s="74">
        <f t="shared" si="0"/>
        <v>0.92999999999999994</v>
      </c>
    </row>
    <row r="14" spans="1:13" ht="15" x14ac:dyDescent="0.2">
      <c r="A14" s="15" t="s">
        <v>697</v>
      </c>
      <c r="B14" s="93">
        <v>1</v>
      </c>
      <c r="C14" s="9">
        <v>100</v>
      </c>
      <c r="D14" s="16">
        <v>145</v>
      </c>
      <c r="E14" s="16">
        <v>0</v>
      </c>
      <c r="F14" s="16">
        <v>37.9</v>
      </c>
      <c r="G14" s="16">
        <v>107</v>
      </c>
      <c r="H14" s="9" t="str">
        <f t="shared" si="1"/>
        <v>Beef Round </v>
      </c>
      <c r="I14" s="16">
        <v>0.1</v>
      </c>
      <c r="J14" s="9">
        <f t="shared" si="2"/>
        <v>14.5</v>
      </c>
      <c r="K14" s="9">
        <f t="shared" si="0"/>
        <v>0</v>
      </c>
      <c r="L14" s="76">
        <f t="shared" si="0"/>
        <v>3.79</v>
      </c>
      <c r="M14" s="76">
        <f t="shared" si="0"/>
        <v>10.700000000000001</v>
      </c>
    </row>
    <row r="15" spans="1:13" ht="15" x14ac:dyDescent="0.2">
      <c r="A15" s="15" t="s">
        <v>698</v>
      </c>
      <c r="B15" s="93">
        <v>1</v>
      </c>
      <c r="C15" s="9">
        <v>100</v>
      </c>
      <c r="D15" s="16">
        <v>165</v>
      </c>
      <c r="E15" s="16">
        <v>0.4</v>
      </c>
      <c r="F15" s="16">
        <v>32.200000000000003</v>
      </c>
      <c r="G15" s="16">
        <v>132</v>
      </c>
      <c r="H15" s="9" t="str">
        <f t="shared" si="1"/>
        <v>Chicken Breasts </v>
      </c>
      <c r="I15" s="16">
        <v>0.2</v>
      </c>
      <c r="J15" s="9">
        <f t="shared" si="2"/>
        <v>33</v>
      </c>
      <c r="K15" s="9">
        <f t="shared" si="0"/>
        <v>8.0000000000000016E-2</v>
      </c>
      <c r="L15" s="76">
        <f t="shared" si="0"/>
        <v>6.4400000000000013</v>
      </c>
      <c r="M15" s="76">
        <f t="shared" si="0"/>
        <v>26.400000000000002</v>
      </c>
    </row>
    <row r="16" spans="1:13" ht="16" thickBot="1" x14ac:dyDescent="0.25">
      <c r="A16" s="15" t="s">
        <v>677</v>
      </c>
      <c r="B16" s="93">
        <v>1</v>
      </c>
      <c r="C16" s="9">
        <v>100</v>
      </c>
      <c r="D16" s="16">
        <v>60</v>
      </c>
      <c r="E16" s="16">
        <v>0.17899999999999999</v>
      </c>
      <c r="F16" s="16">
        <v>29.2</v>
      </c>
      <c r="G16" s="9">
        <v>12.9</v>
      </c>
      <c r="H16" s="9" t="str">
        <f t="shared" si="1"/>
        <v>Milk</v>
      </c>
      <c r="I16" s="9">
        <v>1</v>
      </c>
      <c r="J16" s="9">
        <f t="shared" si="2"/>
        <v>60</v>
      </c>
      <c r="K16" s="9">
        <f t="shared" si="0"/>
        <v>0.17899999999999999</v>
      </c>
      <c r="L16" s="76">
        <f t="shared" si="0"/>
        <v>29.2</v>
      </c>
      <c r="M16" s="76">
        <f t="shared" si="0"/>
        <v>12.9</v>
      </c>
    </row>
    <row r="17" spans="1:13" ht="15" thickBot="1" x14ac:dyDescent="0.25">
      <c r="A17" s="15"/>
      <c r="D17" s="16"/>
      <c r="E17" s="17"/>
      <c r="F17" s="16"/>
      <c r="H17" s="97" t="s">
        <v>699</v>
      </c>
      <c r="I17" s="98">
        <f>SUM(I3:I16)*0.1</f>
        <v>1.53</v>
      </c>
      <c r="J17" s="99">
        <f>SUM(J3:J16)</f>
        <v>2303.2000000000003</v>
      </c>
      <c r="K17" s="96">
        <f>SUM(K3:K16)</f>
        <v>1421.7190000000001</v>
      </c>
      <c r="L17" s="96">
        <f>SUM(L3:L16)</f>
        <v>512.70000000000005</v>
      </c>
      <c r="M17" s="96">
        <f>SUM(M3:M16)</f>
        <v>349.52999999999992</v>
      </c>
    </row>
    <row r="18" spans="1:13" ht="15" thickBot="1" x14ac:dyDescent="0.25">
      <c r="A18" s="15"/>
      <c r="D18" s="16"/>
      <c r="E18" s="17"/>
      <c r="F18" s="16"/>
      <c r="I18" s="95" t="s">
        <v>700</v>
      </c>
      <c r="J18" s="95" t="s">
        <v>701</v>
      </c>
      <c r="K18" s="100">
        <f>K17/$J$17</f>
        <v>0.61727987148315377</v>
      </c>
      <c r="L18" s="101">
        <f>L17/$J$17</f>
        <v>0.22260333449114275</v>
      </c>
      <c r="M18" s="102">
        <f>M17/$J$17</f>
        <v>0.15175842306356369</v>
      </c>
    </row>
    <row r="19" spans="1:13" ht="15" thickBot="1" x14ac:dyDescent="0.25">
      <c r="A19" s="15"/>
      <c r="D19" s="16"/>
      <c r="E19" s="17"/>
      <c r="F19" s="16"/>
      <c r="M19" s="16"/>
    </row>
    <row r="20" spans="1:13" s="10" customFormat="1" ht="16" thickBot="1" x14ac:dyDescent="0.25">
      <c r="A20" s="15" t="s">
        <v>702</v>
      </c>
      <c r="D20" s="18">
        <v>2300</v>
      </c>
      <c r="E20" s="19">
        <v>0.65</v>
      </c>
      <c r="F20" s="19">
        <v>0.22500000000000001</v>
      </c>
      <c r="G20" s="13">
        <v>0.1</v>
      </c>
      <c r="J20" s="20">
        <v>2300</v>
      </c>
      <c r="K20" s="21">
        <v>0.65</v>
      </c>
      <c r="L20" s="21">
        <v>0.22500000000000001</v>
      </c>
      <c r="M20" s="14">
        <v>0.1</v>
      </c>
    </row>
    <row r="21" spans="1:13" x14ac:dyDescent="0.2">
      <c r="A21" s="15"/>
      <c r="C21" s="16"/>
      <c r="D21" s="16"/>
      <c r="E21" s="16"/>
      <c r="F21" s="16"/>
      <c r="M21" s="16"/>
    </row>
    <row r="22" spans="1:13" x14ac:dyDescent="0.2">
      <c r="C22" s="16"/>
      <c r="D22" s="16"/>
      <c r="E22" s="16"/>
      <c r="F22" s="16"/>
      <c r="M22" s="16"/>
    </row>
    <row r="23" spans="1:13" x14ac:dyDescent="0.2">
      <c r="C23" s="16"/>
      <c r="D23" s="16"/>
      <c r="E23" s="16"/>
      <c r="F23" s="16"/>
      <c r="M23" s="16"/>
    </row>
    <row r="24" spans="1:13" x14ac:dyDescent="0.2">
      <c r="A24" s="9" t="s">
        <v>703</v>
      </c>
      <c r="C24" s="17"/>
      <c r="D24" s="17"/>
      <c r="E24" s="16"/>
      <c r="F24" s="16"/>
      <c r="M24" s="16"/>
    </row>
    <row r="25" spans="1:13" x14ac:dyDescent="0.2">
      <c r="C25" s="16"/>
      <c r="D25" s="16"/>
      <c r="E25" s="16"/>
      <c r="F25" s="16"/>
      <c r="M25" s="16"/>
    </row>
    <row r="26" spans="1:13" x14ac:dyDescent="0.2">
      <c r="A26" s="9" t="s">
        <v>704</v>
      </c>
      <c r="C26" s="16"/>
      <c r="D26" s="16"/>
      <c r="E26" s="16"/>
      <c r="F26" s="16"/>
      <c r="M26" s="16"/>
    </row>
    <row r="27" spans="1:13" x14ac:dyDescent="0.2">
      <c r="C27" s="16"/>
      <c r="D27" s="16"/>
      <c r="E27" s="16"/>
      <c r="F27" s="16"/>
      <c r="M27" s="16"/>
    </row>
    <row r="28" spans="1:13" x14ac:dyDescent="0.2">
      <c r="A28" s="9" t="s">
        <v>705</v>
      </c>
      <c r="C28" s="16"/>
      <c r="D28" s="16"/>
      <c r="E28" s="16"/>
      <c r="F28" s="16"/>
      <c r="M28" s="16"/>
    </row>
    <row r="29" spans="1:13" x14ac:dyDescent="0.2">
      <c r="C29" s="16"/>
      <c r="D29" s="16"/>
      <c r="E29" s="16"/>
      <c r="F29" s="16"/>
      <c r="M29" s="16"/>
    </row>
    <row r="30" spans="1:13" x14ac:dyDescent="0.2">
      <c r="A30" s="9" t="s">
        <v>706</v>
      </c>
      <c r="C30" s="16"/>
      <c r="D30" s="16"/>
      <c r="E30" s="16"/>
      <c r="F30" s="16"/>
      <c r="M30" s="22"/>
    </row>
    <row r="31" spans="1:13" x14ac:dyDescent="0.2">
      <c r="C31" s="16"/>
      <c r="D31" s="16"/>
      <c r="E31" s="16"/>
      <c r="F31" s="16"/>
    </row>
    <row r="32" spans="1:13" x14ac:dyDescent="0.2">
      <c r="A32" s="9" t="s">
        <v>707</v>
      </c>
      <c r="C32" s="16"/>
      <c r="D32" s="16"/>
      <c r="E32" s="16"/>
      <c r="F32" s="16"/>
    </row>
    <row r="33" spans="1:6" x14ac:dyDescent="0.2">
      <c r="C33" s="16"/>
      <c r="D33" s="16"/>
      <c r="E33" s="16"/>
      <c r="F33" s="16"/>
    </row>
    <row r="34" spans="1:6" x14ac:dyDescent="0.2">
      <c r="A34" s="9" t="s">
        <v>708</v>
      </c>
      <c r="C34" s="16"/>
      <c r="D34" s="16"/>
      <c r="E34" s="16"/>
      <c r="F34" s="16"/>
    </row>
    <row r="35" spans="1:6" x14ac:dyDescent="0.2">
      <c r="C35" s="16"/>
      <c r="D35" s="16"/>
      <c r="E35" s="16"/>
      <c r="F35" s="16"/>
    </row>
    <row r="36" spans="1:6" x14ac:dyDescent="0.2">
      <c r="A36" s="9" t="s">
        <v>709</v>
      </c>
      <c r="C36" s="16"/>
      <c r="D36" s="16"/>
      <c r="E36" s="16"/>
      <c r="F36" s="16"/>
    </row>
    <row r="37" spans="1:6" x14ac:dyDescent="0.2">
      <c r="C37" s="16"/>
      <c r="D37" s="16"/>
      <c r="E37" s="22"/>
      <c r="F37" s="16"/>
    </row>
    <row r="38" spans="1:6" x14ac:dyDescent="0.2">
      <c r="C38" s="22"/>
      <c r="D38" s="22"/>
      <c r="E38" s="22"/>
      <c r="F38" s="22"/>
    </row>
    <row r="39" spans="1:6" x14ac:dyDescent="0.2">
      <c r="D39" s="22"/>
    </row>
    <row r="40" spans="1:6" x14ac:dyDescent="0.2">
      <c r="D40" s="16"/>
    </row>
    <row r="41" spans="1:6" x14ac:dyDescent="0.2">
      <c r="D41"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6CD79-B685-47DF-8D4B-1085D100A3AF}">
  <sheetPr>
    <tabColor theme="9" tint="0.79998168889431442"/>
  </sheetPr>
  <dimension ref="A1:I254"/>
  <sheetViews>
    <sheetView zoomScale="177" zoomScaleNormal="85" workbookViewId="0">
      <pane ySplit="1" topLeftCell="A2" activePane="bottomLeft" state="frozen"/>
      <selection activeCell="A7" sqref="A7"/>
      <selection pane="bottomLeft" activeCell="A7" sqref="A7"/>
    </sheetView>
  </sheetViews>
  <sheetFormatPr baseColWidth="10" defaultColWidth="8.83203125" defaultRowHeight="15" customHeight="1" x14ac:dyDescent="0.2"/>
  <cols>
    <col min="1" max="1" width="32.6640625" style="91" bestFit="1" customWidth="1"/>
    <col min="2" max="2" width="10.33203125" style="91" customWidth="1"/>
    <col min="3" max="3" width="51" style="91" bestFit="1" customWidth="1"/>
    <col min="4" max="4" width="19" style="91" bestFit="1" customWidth="1"/>
    <col min="5" max="5" width="23.1640625" style="91" bestFit="1" customWidth="1"/>
    <col min="6" max="6" width="9.6640625" style="91" bestFit="1" customWidth="1"/>
    <col min="7" max="7" width="21.33203125" style="91" bestFit="1" customWidth="1"/>
    <col min="8" max="8" width="16.1640625" style="91" customWidth="1"/>
    <col min="9" max="9" width="15.1640625" style="150" bestFit="1" customWidth="1"/>
    <col min="10" max="16384" width="8.83203125" style="91"/>
  </cols>
  <sheetData>
    <row r="1" spans="1:9" ht="15" customHeight="1" x14ac:dyDescent="0.2">
      <c r="A1" s="90" t="s">
        <v>1684</v>
      </c>
      <c r="B1" s="90" t="s">
        <v>1685</v>
      </c>
      <c r="C1" s="90" t="s">
        <v>617</v>
      </c>
      <c r="D1" s="90" t="s">
        <v>1686</v>
      </c>
      <c r="E1" s="90" t="s">
        <v>1687</v>
      </c>
      <c r="F1" s="90" t="s">
        <v>1688</v>
      </c>
      <c r="G1" s="90" t="s">
        <v>1689</v>
      </c>
      <c r="H1" s="90" t="s">
        <v>1690</v>
      </c>
      <c r="I1" s="149" t="s">
        <v>1691</v>
      </c>
    </row>
    <row r="2" spans="1:9" ht="15" customHeight="1" x14ac:dyDescent="0.2">
      <c r="A2" s="91" t="s">
        <v>1692</v>
      </c>
      <c r="B2" s="91" t="s">
        <v>1693</v>
      </c>
      <c r="C2" s="91" t="s">
        <v>12</v>
      </c>
      <c r="D2" s="91" t="str">
        <f>_xlfn.IFNA(VLOOKUP(C2,Countries_WB!$B$2:$C$219,2,FALSE),VLOOKUP(C2,Countries_WB!$A$2:$C$219,3,FALSE))</f>
        <v>AFG</v>
      </c>
      <c r="E2" s="91" t="s">
        <v>1694</v>
      </c>
      <c r="G2" s="91" t="s">
        <v>11</v>
      </c>
      <c r="I2" s="150">
        <v>3.782</v>
      </c>
    </row>
    <row r="3" spans="1:9" ht="15" customHeight="1" x14ac:dyDescent="0.2">
      <c r="A3" s="92" t="s">
        <v>1692</v>
      </c>
      <c r="B3" s="92" t="s">
        <v>1693</v>
      </c>
      <c r="C3" s="92" t="s">
        <v>22</v>
      </c>
      <c r="D3" s="91" t="str">
        <f>_xlfn.IFNA(VLOOKUP(C3,Countries_WB!$B$2:$C$219,2,FALSE),VLOOKUP(C3,Countries_WB!$A$2:$C$219,3,FALSE))</f>
        <v>ALB</v>
      </c>
      <c r="E3" s="92" t="s">
        <v>1695</v>
      </c>
      <c r="F3" s="92"/>
      <c r="G3" s="92" t="s">
        <v>21</v>
      </c>
      <c r="H3" s="92"/>
      <c r="I3" s="151">
        <v>1.5369999999999999</v>
      </c>
    </row>
    <row r="4" spans="1:9" ht="15" customHeight="1" x14ac:dyDescent="0.2">
      <c r="A4" s="91" t="s">
        <v>1692</v>
      </c>
      <c r="B4" s="91" t="s">
        <v>1693</v>
      </c>
      <c r="C4" s="91" t="s">
        <v>135</v>
      </c>
      <c r="D4" s="91" t="str">
        <f>_xlfn.IFNA(VLOOKUP(C4,Countries_WB!$B$2:$C$219,2,FALSE),VLOOKUP(C4,Countries_WB!$A$2:$C$219,3,FALSE))</f>
        <v>DZA</v>
      </c>
      <c r="E4" s="91" t="s">
        <v>1696</v>
      </c>
      <c r="G4" s="91" t="s">
        <v>17</v>
      </c>
      <c r="I4" s="150">
        <v>2.778</v>
      </c>
    </row>
    <row r="5" spans="1:9" ht="15" customHeight="1" x14ac:dyDescent="0.2">
      <c r="A5" s="92" t="s">
        <v>1692</v>
      </c>
      <c r="B5" s="92" t="s">
        <v>1693</v>
      </c>
      <c r="C5" s="92" t="s">
        <v>36</v>
      </c>
      <c r="D5" s="91" t="str">
        <f>_xlfn.IFNA(VLOOKUP(C5,Countries_WB!$B$2:$C$219,2,FALSE),VLOOKUP(C5,Countries_WB!$A$2:$C$219,3,FALSE))</f>
        <v>ASM</v>
      </c>
      <c r="E5" s="92" t="s">
        <v>1697</v>
      </c>
      <c r="F5" s="92"/>
      <c r="G5" s="92" t="s">
        <v>5</v>
      </c>
      <c r="H5" s="92"/>
      <c r="I5" s="151">
        <v>2.4830000000000001</v>
      </c>
    </row>
    <row r="6" spans="1:9" ht="15" customHeight="1" x14ac:dyDescent="0.2">
      <c r="A6" s="91" t="s">
        <v>1692</v>
      </c>
      <c r="B6" s="91" t="s">
        <v>1693</v>
      </c>
      <c r="C6" s="91" t="s">
        <v>24</v>
      </c>
      <c r="D6" s="91" t="str">
        <f>_xlfn.IFNA(VLOOKUP(C6,Countries_WB!$B$2:$C$219,2,FALSE),VLOOKUP(C6,Countries_WB!$A$2:$C$219,3,FALSE))</f>
        <v>AND</v>
      </c>
      <c r="E6" s="91" t="s">
        <v>1695</v>
      </c>
      <c r="G6" s="91" t="s">
        <v>5</v>
      </c>
      <c r="I6" s="150">
        <v>1.129</v>
      </c>
    </row>
    <row r="7" spans="1:9" ht="15" customHeight="1" x14ac:dyDescent="0.2">
      <c r="A7" s="92" t="s">
        <v>1692</v>
      </c>
      <c r="B7" s="92" t="s">
        <v>1693</v>
      </c>
      <c r="C7" s="92" t="s">
        <v>18</v>
      </c>
      <c r="D7" s="91" t="str">
        <f>_xlfn.IFNA(VLOOKUP(C7,Countries_WB!$B$2:$C$219,2,FALSE),VLOOKUP(C7,Countries_WB!$A$2:$C$219,3,FALSE))</f>
        <v>AGO</v>
      </c>
      <c r="E7" s="92" t="s">
        <v>1696</v>
      </c>
      <c r="F7" s="92"/>
      <c r="G7" s="92" t="s">
        <v>17</v>
      </c>
      <c r="H7" s="92"/>
      <c r="I7" s="151">
        <v>5.1779999999999999</v>
      </c>
    </row>
    <row r="8" spans="1:9" ht="15" customHeight="1" x14ac:dyDescent="0.2">
      <c r="A8" s="91" t="s">
        <v>1692</v>
      </c>
      <c r="B8" s="91" t="s">
        <v>1693</v>
      </c>
      <c r="C8" s="91" t="s">
        <v>657</v>
      </c>
      <c r="D8" s="91" t="e">
        <f>_xlfn.IFNA(VLOOKUP(C8,Countries_WB!$B$2:$C$219,2,FALSE),VLOOKUP(C8,Countries_WB!$A$2:$C$219,3,FALSE))</f>
        <v>#N/A</v>
      </c>
      <c r="E8" s="91" t="s">
        <v>1698</v>
      </c>
      <c r="I8" s="150">
        <v>1.675</v>
      </c>
    </row>
    <row r="9" spans="1:9" ht="15" customHeight="1" x14ac:dyDescent="0.2">
      <c r="A9" s="92" t="s">
        <v>1692</v>
      </c>
      <c r="B9" s="92" t="s">
        <v>1693</v>
      </c>
      <c r="C9" s="92" t="s">
        <v>38</v>
      </c>
      <c r="D9" s="91" t="str">
        <f>_xlfn.IFNA(VLOOKUP(C9,Countries_WB!$B$2:$C$219,2,FALSE),VLOOKUP(C9,Countries_WB!$A$2:$C$219,3,FALSE))</f>
        <v>ATG</v>
      </c>
      <c r="E9" s="92" t="s">
        <v>1698</v>
      </c>
      <c r="F9" s="92"/>
      <c r="G9" s="92" t="s">
        <v>5</v>
      </c>
      <c r="H9" s="92"/>
      <c r="I9" s="151">
        <v>1.948</v>
      </c>
    </row>
    <row r="10" spans="1:9" ht="15" customHeight="1" x14ac:dyDescent="0.2">
      <c r="A10" s="91" t="s">
        <v>1692</v>
      </c>
      <c r="B10" s="91" t="s">
        <v>1693</v>
      </c>
      <c r="C10" s="91" t="s">
        <v>31</v>
      </c>
      <c r="D10" s="91" t="str">
        <f>_xlfn.IFNA(VLOOKUP(C10,Countries_WB!$B$2:$C$219,2,FALSE),VLOOKUP(C10,Countries_WB!$A$2:$C$219,3,FALSE))</f>
        <v>ARG</v>
      </c>
      <c r="E10" s="91" t="s">
        <v>1698</v>
      </c>
      <c r="G10" s="91" t="s">
        <v>21</v>
      </c>
      <c r="I10" s="150">
        <v>2.1930000000000001</v>
      </c>
    </row>
    <row r="11" spans="1:9" ht="15" customHeight="1" x14ac:dyDescent="0.2">
      <c r="A11" s="92" t="s">
        <v>1692</v>
      </c>
      <c r="B11" s="92" t="s">
        <v>1693</v>
      </c>
      <c r="C11" s="92" t="s">
        <v>33</v>
      </c>
      <c r="D11" s="91" t="str">
        <f>_xlfn.IFNA(VLOOKUP(C11,Countries_WB!$B$2:$C$219,2,FALSE),VLOOKUP(C11,Countries_WB!$A$2:$C$219,3,FALSE))</f>
        <v>ARM</v>
      </c>
      <c r="E11" s="92" t="s">
        <v>1695</v>
      </c>
      <c r="F11" s="92"/>
      <c r="G11" s="92" t="s">
        <v>21</v>
      </c>
      <c r="H11" s="92"/>
      <c r="I11" s="151">
        <v>1.76</v>
      </c>
    </row>
    <row r="12" spans="1:9" ht="15" customHeight="1" x14ac:dyDescent="0.2">
      <c r="A12" s="91" t="s">
        <v>1692</v>
      </c>
      <c r="B12" s="91" t="s">
        <v>1693</v>
      </c>
      <c r="C12" s="91" t="s">
        <v>6</v>
      </c>
      <c r="D12" s="91" t="str">
        <f>_xlfn.IFNA(VLOOKUP(C12,Countries_WB!$B$2:$C$219,2,FALSE),VLOOKUP(C12,Countries_WB!$A$2:$C$219,3,FALSE))</f>
        <v>ABW</v>
      </c>
      <c r="E12" s="91" t="s">
        <v>1698</v>
      </c>
      <c r="G12" s="91" t="s">
        <v>5</v>
      </c>
      <c r="H12" s="91" t="s">
        <v>1699</v>
      </c>
      <c r="I12" s="150">
        <v>1.8859999999999999</v>
      </c>
    </row>
    <row r="13" spans="1:9" ht="15" customHeight="1" x14ac:dyDescent="0.2">
      <c r="A13" s="92" t="s">
        <v>1692</v>
      </c>
      <c r="B13" s="92" t="s">
        <v>1693</v>
      </c>
      <c r="C13" s="92" t="s">
        <v>40</v>
      </c>
      <c r="D13" s="91" t="str">
        <f>_xlfn.IFNA(VLOOKUP(C13,Countries_WB!$B$2:$C$219,2,FALSE),VLOOKUP(C13,Countries_WB!$A$2:$C$219,3,FALSE))</f>
        <v>AUS</v>
      </c>
      <c r="E13" s="92" t="s">
        <v>1697</v>
      </c>
      <c r="F13" s="92"/>
      <c r="G13" s="92" t="s">
        <v>5</v>
      </c>
      <c r="H13" s="92" t="s">
        <v>1700</v>
      </c>
      <c r="I13" s="151">
        <v>1.7809999999999999</v>
      </c>
    </row>
    <row r="14" spans="1:9" ht="15" customHeight="1" x14ac:dyDescent="0.2">
      <c r="A14" s="91" t="s">
        <v>1692</v>
      </c>
      <c r="B14" s="91" t="s">
        <v>1693</v>
      </c>
      <c r="C14" s="91" t="s">
        <v>42</v>
      </c>
      <c r="D14" s="91" t="str">
        <f>_xlfn.IFNA(VLOOKUP(C14,Countries_WB!$B$2:$C$219,2,FALSE),VLOOKUP(C14,Countries_WB!$A$2:$C$219,3,FALSE))</f>
        <v>AUT</v>
      </c>
      <c r="E14" s="91" t="s">
        <v>1695</v>
      </c>
      <c r="G14" s="91" t="s">
        <v>5</v>
      </c>
      <c r="I14" s="150">
        <v>1.575</v>
      </c>
    </row>
    <row r="15" spans="1:9" ht="15" customHeight="1" x14ac:dyDescent="0.2">
      <c r="A15" s="92" t="s">
        <v>1692</v>
      </c>
      <c r="B15" s="92" t="s">
        <v>1693</v>
      </c>
      <c r="C15" s="92" t="s">
        <v>44</v>
      </c>
      <c r="D15" s="91" t="str">
        <f>_xlfn.IFNA(VLOOKUP(C15,Countries_WB!$B$2:$C$219,2,FALSE),VLOOKUP(C15,Countries_WB!$A$2:$C$219,3,FALSE))</f>
        <v>AZE</v>
      </c>
      <c r="E15" s="92" t="s">
        <v>1695</v>
      </c>
      <c r="F15" s="92"/>
      <c r="G15" s="92" t="s">
        <v>21</v>
      </c>
      <c r="H15" s="92" t="s">
        <v>1701</v>
      </c>
      <c r="I15" s="151">
        <v>1.9870000000000001</v>
      </c>
    </row>
    <row r="16" spans="1:9" ht="15" customHeight="1" x14ac:dyDescent="0.2">
      <c r="A16" s="91" t="s">
        <v>1692</v>
      </c>
      <c r="B16" s="91" t="s">
        <v>1693</v>
      </c>
      <c r="C16" s="91" t="s">
        <v>658</v>
      </c>
      <c r="D16" s="91" t="str">
        <f>_xlfn.IFNA(VLOOKUP(C16,Countries_WB!$B$2:$C$219,2,FALSE),VLOOKUP(C16,Countries_WB!$A$2:$C$219,3,FALSE))</f>
        <v>BHS</v>
      </c>
      <c r="E16" s="91" t="s">
        <v>1698</v>
      </c>
      <c r="G16" s="91" t="s">
        <v>5</v>
      </c>
      <c r="I16" s="150">
        <v>1.706</v>
      </c>
    </row>
    <row r="17" spans="1:9" ht="15" customHeight="1" x14ac:dyDescent="0.2">
      <c r="A17" s="92" t="s">
        <v>1692</v>
      </c>
      <c r="B17" s="92" t="s">
        <v>1693</v>
      </c>
      <c r="C17" s="92" t="s">
        <v>58</v>
      </c>
      <c r="D17" s="91" t="str">
        <f>_xlfn.IFNA(VLOOKUP(C17,Countries_WB!$B$2:$C$219,2,FALSE),VLOOKUP(C17,Countries_WB!$A$2:$C$219,3,FALSE))</f>
        <v>BHR</v>
      </c>
      <c r="E17" s="92" t="s">
        <v>1694</v>
      </c>
      <c r="F17" s="92"/>
      <c r="G17" s="92" t="s">
        <v>5</v>
      </c>
      <c r="H17" s="92"/>
      <c r="I17" s="151">
        <v>1.881</v>
      </c>
    </row>
    <row r="18" spans="1:9" ht="15" customHeight="1" x14ac:dyDescent="0.2">
      <c r="A18" s="91" t="s">
        <v>1692</v>
      </c>
      <c r="B18" s="91" t="s">
        <v>1693</v>
      </c>
      <c r="C18" s="91" t="s">
        <v>54</v>
      </c>
      <c r="D18" s="91" t="str">
        <f>_xlfn.IFNA(VLOOKUP(C18,Countries_WB!$B$2:$C$219,2,FALSE),VLOOKUP(C18,Countries_WB!$A$2:$C$219,3,FALSE))</f>
        <v>BGD</v>
      </c>
      <c r="E18" s="91" t="s">
        <v>1702</v>
      </c>
      <c r="G18" s="91" t="s">
        <v>17</v>
      </c>
      <c r="I18" s="150">
        <v>1.917</v>
      </c>
    </row>
    <row r="19" spans="1:9" ht="15" customHeight="1" x14ac:dyDescent="0.2">
      <c r="A19" s="92" t="s">
        <v>1692</v>
      </c>
      <c r="B19" s="92" t="s">
        <v>1693</v>
      </c>
      <c r="C19" s="92" t="s">
        <v>75</v>
      </c>
      <c r="D19" s="91" t="str">
        <f>_xlfn.IFNA(VLOOKUP(C19,Countries_WB!$B$2:$C$219,2,FALSE),VLOOKUP(C19,Countries_WB!$A$2:$C$219,3,FALSE))</f>
        <v>BRB</v>
      </c>
      <c r="E19" s="92" t="s">
        <v>1698</v>
      </c>
      <c r="F19" s="92"/>
      <c r="G19" s="92" t="s">
        <v>5</v>
      </c>
      <c r="H19" s="92"/>
      <c r="I19" s="151">
        <v>1.6419999999999999</v>
      </c>
    </row>
    <row r="20" spans="1:9" ht="15" customHeight="1" x14ac:dyDescent="0.2">
      <c r="A20" s="91" t="s">
        <v>1692</v>
      </c>
      <c r="B20" s="91" t="s">
        <v>1693</v>
      </c>
      <c r="C20" s="91" t="s">
        <v>64</v>
      </c>
      <c r="D20" s="91" t="str">
        <f>_xlfn.IFNA(VLOOKUP(C20,Countries_WB!$B$2:$C$219,2,FALSE),VLOOKUP(C20,Countries_WB!$A$2:$C$219,3,FALSE))</f>
        <v>BLR</v>
      </c>
      <c r="E20" s="91" t="s">
        <v>1695</v>
      </c>
      <c r="G20" s="91" t="s">
        <v>21</v>
      </c>
      <c r="I20" s="150">
        <v>1.738</v>
      </c>
    </row>
    <row r="21" spans="1:9" ht="15" customHeight="1" x14ac:dyDescent="0.2">
      <c r="A21" s="92" t="s">
        <v>1692</v>
      </c>
      <c r="B21" s="92" t="s">
        <v>1693</v>
      </c>
      <c r="C21" s="92" t="s">
        <v>48</v>
      </c>
      <c r="D21" s="91" t="str">
        <f>_xlfn.IFNA(VLOOKUP(C21,Countries_WB!$B$2:$C$219,2,FALSE),VLOOKUP(C21,Countries_WB!$A$2:$C$219,3,FALSE))</f>
        <v>BEL</v>
      </c>
      <c r="E21" s="92" t="s">
        <v>1695</v>
      </c>
      <c r="F21" s="92"/>
      <c r="G21" s="92" t="s">
        <v>5</v>
      </c>
      <c r="H21" s="92"/>
      <c r="I21" s="151">
        <v>1.7270000000000001</v>
      </c>
    </row>
    <row r="22" spans="1:9" ht="15" customHeight="1" x14ac:dyDescent="0.2">
      <c r="A22" s="91" t="s">
        <v>1692</v>
      </c>
      <c r="B22" s="91" t="s">
        <v>1693</v>
      </c>
      <c r="C22" s="91" t="s">
        <v>66</v>
      </c>
      <c r="D22" s="91" t="str">
        <f>_xlfn.IFNA(VLOOKUP(C22,Countries_WB!$B$2:$C$219,2,FALSE),VLOOKUP(C22,Countries_WB!$A$2:$C$219,3,FALSE))</f>
        <v>BLZ</v>
      </c>
      <c r="E22" s="91" t="s">
        <v>1698</v>
      </c>
      <c r="G22" s="91" t="s">
        <v>21</v>
      </c>
      <c r="I22" s="150">
        <v>2.1779999999999999</v>
      </c>
    </row>
    <row r="23" spans="1:9" ht="15" customHeight="1" x14ac:dyDescent="0.2">
      <c r="A23" s="92" t="s">
        <v>1692</v>
      </c>
      <c r="B23" s="92" t="s">
        <v>1693</v>
      </c>
      <c r="C23" s="92" t="s">
        <v>50</v>
      </c>
      <c r="D23" s="91" t="str">
        <f>_xlfn.IFNA(VLOOKUP(C23,Countries_WB!$B$2:$C$219,2,FALSE),VLOOKUP(C23,Countries_WB!$A$2:$C$219,3,FALSE))</f>
        <v>BEN</v>
      </c>
      <c r="E23" s="92" t="s">
        <v>1696</v>
      </c>
      <c r="F23" s="92"/>
      <c r="G23" s="92" t="s">
        <v>17</v>
      </c>
      <c r="H23" s="92"/>
      <c r="I23" s="151">
        <v>4.5129999999999999</v>
      </c>
    </row>
    <row r="24" spans="1:9" ht="15" customHeight="1" x14ac:dyDescent="0.2">
      <c r="A24" s="91" t="s">
        <v>1692</v>
      </c>
      <c r="B24" s="91" t="s">
        <v>1693</v>
      </c>
      <c r="C24" s="91" t="s">
        <v>69</v>
      </c>
      <c r="D24" s="91" t="str">
        <f>_xlfn.IFNA(VLOOKUP(C24,Countries_WB!$B$2:$C$219,2,FALSE),VLOOKUP(C24,Countries_WB!$A$2:$C$219,3,FALSE))</f>
        <v>BMU</v>
      </c>
      <c r="E24" s="91" t="s">
        <v>1698</v>
      </c>
      <c r="G24" s="91" t="s">
        <v>5</v>
      </c>
      <c r="I24" s="150">
        <v>1.36</v>
      </c>
    </row>
    <row r="25" spans="1:9" ht="15" customHeight="1" x14ac:dyDescent="0.2">
      <c r="A25" s="92" t="s">
        <v>1692</v>
      </c>
      <c r="B25" s="92" t="s">
        <v>1693</v>
      </c>
      <c r="C25" s="92" t="s">
        <v>79</v>
      </c>
      <c r="D25" s="91" t="str">
        <f>_xlfn.IFNA(VLOOKUP(C25,Countries_WB!$B$2:$C$219,2,FALSE),VLOOKUP(C25,Countries_WB!$A$2:$C$219,3,FALSE))</f>
        <v>BTN</v>
      </c>
      <c r="E25" s="92" t="s">
        <v>1702</v>
      </c>
      <c r="F25" s="92"/>
      <c r="G25" s="92" t="s">
        <v>17</v>
      </c>
      <c r="H25" s="92"/>
      <c r="I25" s="151">
        <v>1.8540000000000001</v>
      </c>
    </row>
    <row r="26" spans="1:9" ht="15" customHeight="1" x14ac:dyDescent="0.2">
      <c r="A26" s="91" t="s">
        <v>1692</v>
      </c>
      <c r="B26" s="91" t="s">
        <v>1693</v>
      </c>
      <c r="C26" s="91" t="s">
        <v>1703</v>
      </c>
      <c r="D26" s="91" t="str">
        <f>_xlfn.IFNA(VLOOKUP(C26,Countries_WB!$B$2:$C$219,2,FALSE),VLOOKUP(C26,Countries_WB!$A$2:$C$219,3,FALSE))</f>
        <v>BOL</v>
      </c>
      <c r="E26" s="91" t="s">
        <v>1698</v>
      </c>
      <c r="G26" s="91" t="s">
        <v>17</v>
      </c>
      <c r="I26" s="150">
        <v>2.5579999999999998</v>
      </c>
    </row>
    <row r="27" spans="1:9" ht="15" customHeight="1" x14ac:dyDescent="0.2">
      <c r="A27" s="92" t="s">
        <v>1692</v>
      </c>
      <c r="B27" s="92" t="s">
        <v>1693</v>
      </c>
      <c r="C27" s="92" t="s">
        <v>1704</v>
      </c>
      <c r="D27" s="91" t="e">
        <f>_xlfn.IFNA(VLOOKUP(C27,Countries_WB!$B$2:$C$219,2,FALSE),VLOOKUP(C27,Countries_WB!$A$2:$C$219,3,FALSE))</f>
        <v>#N/A</v>
      </c>
      <c r="E27" s="92" t="s">
        <v>1698</v>
      </c>
      <c r="F27" s="92"/>
      <c r="G27" s="92"/>
      <c r="H27" s="92"/>
      <c r="I27" s="151">
        <v>1.7909999999999999</v>
      </c>
    </row>
    <row r="28" spans="1:9" ht="15" customHeight="1" x14ac:dyDescent="0.2">
      <c r="A28" s="91" t="s">
        <v>1692</v>
      </c>
      <c r="B28" s="91" t="s">
        <v>1693</v>
      </c>
      <c r="C28" s="91" t="s">
        <v>62</v>
      </c>
      <c r="D28" s="91" t="str">
        <f>_xlfn.IFNA(VLOOKUP(C28,Countries_WB!$B$2:$C$219,2,FALSE),VLOOKUP(C28,Countries_WB!$A$2:$C$219,3,FALSE))</f>
        <v>BIH</v>
      </c>
      <c r="E28" s="91" t="s">
        <v>1695</v>
      </c>
      <c r="G28" s="91" t="s">
        <v>21</v>
      </c>
      <c r="I28" s="150">
        <v>1.2190000000000001</v>
      </c>
    </row>
    <row r="29" spans="1:9" x14ac:dyDescent="0.2">
      <c r="A29" s="92" t="s">
        <v>1692</v>
      </c>
      <c r="B29" s="92" t="s">
        <v>1693</v>
      </c>
      <c r="C29" s="92" t="s">
        <v>81</v>
      </c>
      <c r="D29" s="91" t="str">
        <f>_xlfn.IFNA(VLOOKUP(C29,Countries_WB!$B$2:$C$219,2,FALSE),VLOOKUP(C29,Countries_WB!$A$2:$C$219,3,FALSE))</f>
        <v>BWA</v>
      </c>
      <c r="E29" s="92" t="s">
        <v>1696</v>
      </c>
      <c r="F29" s="92"/>
      <c r="G29" s="92" t="s">
        <v>21</v>
      </c>
      <c r="H29" s="92"/>
      <c r="I29" s="151">
        <v>2.6749999999999998</v>
      </c>
    </row>
    <row r="30" spans="1:9" x14ac:dyDescent="0.2">
      <c r="A30" s="91" t="s">
        <v>1692</v>
      </c>
      <c r="B30" s="91" t="s">
        <v>1693</v>
      </c>
      <c r="C30" s="91" t="s">
        <v>73</v>
      </c>
      <c r="D30" s="91" t="str">
        <f>_xlfn.IFNA(VLOOKUP(C30,Countries_WB!$B$2:$C$219,2,FALSE),VLOOKUP(C30,Countries_WB!$A$2:$C$219,3,FALSE))</f>
        <v>BRA</v>
      </c>
      <c r="E30" s="91" t="s">
        <v>1698</v>
      </c>
      <c r="G30" s="91" t="s">
        <v>21</v>
      </c>
      <c r="I30" s="150">
        <v>1.663</v>
      </c>
    </row>
    <row r="31" spans="1:9" x14ac:dyDescent="0.2">
      <c r="A31" s="92" t="s">
        <v>1692</v>
      </c>
      <c r="B31" s="92" t="s">
        <v>1693</v>
      </c>
      <c r="C31" s="92" t="s">
        <v>512</v>
      </c>
      <c r="D31" s="91" t="str">
        <f>_xlfn.IFNA(VLOOKUP(C31,Countries_WB!$B$2:$C$219,2,FALSE),VLOOKUP(C31,Countries_WB!$A$2:$C$219,3,FALSE))</f>
        <v>VGB</v>
      </c>
      <c r="E31" s="92" t="s">
        <v>1698</v>
      </c>
      <c r="F31" s="92"/>
      <c r="G31" s="92" t="s">
        <v>5</v>
      </c>
      <c r="H31" s="92"/>
      <c r="I31" s="151">
        <v>1.37</v>
      </c>
    </row>
    <row r="32" spans="1:9" x14ac:dyDescent="0.2">
      <c r="A32" s="91" t="s">
        <v>1692</v>
      </c>
      <c r="B32" s="91" t="s">
        <v>1693</v>
      </c>
      <c r="C32" s="91" t="s">
        <v>77</v>
      </c>
      <c r="D32" s="91" t="str">
        <f>_xlfn.IFNA(VLOOKUP(C32,Countries_WB!$B$2:$C$219,2,FALSE),VLOOKUP(C32,Countries_WB!$A$2:$C$219,3,FALSE))</f>
        <v>BRN</v>
      </c>
      <c r="E32" s="91" t="s">
        <v>1697</v>
      </c>
      <c r="G32" s="91" t="s">
        <v>5</v>
      </c>
      <c r="I32" s="150">
        <v>1.748</v>
      </c>
    </row>
    <row r="33" spans="1:9" x14ac:dyDescent="0.2">
      <c r="A33" s="92" t="s">
        <v>1692</v>
      </c>
      <c r="B33" s="92" t="s">
        <v>1693</v>
      </c>
      <c r="C33" s="92" t="s">
        <v>56</v>
      </c>
      <c r="D33" s="91" t="str">
        <f>_xlfn.IFNA(VLOOKUP(C33,Countries_WB!$B$2:$C$219,2,FALSE),VLOOKUP(C33,Countries_WB!$A$2:$C$219,3,FALSE))</f>
        <v>BGR</v>
      </c>
      <c r="E33" s="92" t="s">
        <v>1695</v>
      </c>
      <c r="F33" s="92"/>
      <c r="G33" s="92" t="s">
        <v>21</v>
      </c>
      <c r="H33" s="92"/>
      <c r="I33" s="151">
        <v>1.6160000000000001</v>
      </c>
    </row>
    <row r="34" spans="1:9" x14ac:dyDescent="0.2">
      <c r="A34" s="91" t="s">
        <v>1692</v>
      </c>
      <c r="B34" s="91" t="s">
        <v>1693</v>
      </c>
      <c r="C34" s="91" t="s">
        <v>52</v>
      </c>
      <c r="D34" s="91" t="str">
        <f>_xlfn.IFNA(VLOOKUP(C34,Countries_WB!$B$2:$C$219,2,FALSE),VLOOKUP(C34,Countries_WB!$A$2:$C$219,3,FALSE))</f>
        <v>BFA</v>
      </c>
      <c r="E34" s="91" t="s">
        <v>1696</v>
      </c>
      <c r="G34" s="91" t="s">
        <v>11</v>
      </c>
      <c r="I34" s="150">
        <v>4.7969999999999997</v>
      </c>
    </row>
    <row r="35" spans="1:9" x14ac:dyDescent="0.2">
      <c r="A35" s="92" t="s">
        <v>1692</v>
      </c>
      <c r="B35" s="92" t="s">
        <v>1693</v>
      </c>
      <c r="C35" s="92" t="s">
        <v>46</v>
      </c>
      <c r="D35" s="91" t="str">
        <f>_xlfn.IFNA(VLOOKUP(C35,Countries_WB!$B$2:$C$219,2,FALSE),VLOOKUP(C35,Countries_WB!$A$2:$C$219,3,FALSE))</f>
        <v>BDI</v>
      </c>
      <c r="E35" s="92" t="s">
        <v>1696</v>
      </c>
      <c r="F35" s="92"/>
      <c r="G35" s="92" t="s">
        <v>11</v>
      </c>
      <c r="H35" s="92"/>
      <c r="I35" s="151">
        <v>5.0039999999999996</v>
      </c>
    </row>
    <row r="36" spans="1:9" x14ac:dyDescent="0.2">
      <c r="A36" s="91" t="s">
        <v>1692</v>
      </c>
      <c r="B36" s="91" t="s">
        <v>1693</v>
      </c>
      <c r="C36" s="91" t="s">
        <v>109</v>
      </c>
      <c r="D36" s="91" t="str">
        <f>_xlfn.IFNA(VLOOKUP(C36,Countries_WB!$B$2:$C$219,2,FALSE),VLOOKUP(C36,Countries_WB!$A$2:$C$219,3,FALSE))</f>
        <v>CPV</v>
      </c>
      <c r="E36" s="91" t="s">
        <v>1696</v>
      </c>
      <c r="G36" s="91" t="s">
        <v>17</v>
      </c>
      <c r="I36" s="150">
        <v>2.1379999999999999</v>
      </c>
    </row>
    <row r="37" spans="1:9" x14ac:dyDescent="0.2">
      <c r="A37" s="92" t="s">
        <v>1692</v>
      </c>
      <c r="B37" s="92" t="s">
        <v>1693</v>
      </c>
      <c r="C37" s="92" t="s">
        <v>256</v>
      </c>
      <c r="D37" s="91" t="str">
        <f>_xlfn.IFNA(VLOOKUP(C37,Countries_WB!$B$2:$C$219,2,FALSE),VLOOKUP(C37,Countries_WB!$A$2:$C$219,3,FALSE))</f>
        <v>KHM</v>
      </c>
      <c r="E37" s="92" t="s">
        <v>1697</v>
      </c>
      <c r="F37" s="92"/>
      <c r="G37" s="92" t="s">
        <v>17</v>
      </c>
      <c r="H37" s="92"/>
      <c r="I37" s="151">
        <v>2.3809999999999998</v>
      </c>
    </row>
    <row r="38" spans="1:9" x14ac:dyDescent="0.2">
      <c r="A38" s="91" t="s">
        <v>1692</v>
      </c>
      <c r="B38" s="91" t="s">
        <v>1693</v>
      </c>
      <c r="C38" s="91" t="s">
        <v>99</v>
      </c>
      <c r="D38" s="91" t="str">
        <f>_xlfn.IFNA(VLOOKUP(C38,Countries_WB!$B$2:$C$219,2,FALSE),VLOOKUP(C38,Countries_WB!$A$2:$C$219,3,FALSE))</f>
        <v>CMR</v>
      </c>
      <c r="E38" s="91" t="s">
        <v>1696</v>
      </c>
      <c r="G38" s="91" t="s">
        <v>17</v>
      </c>
      <c r="I38" s="150">
        <v>4.2649999999999997</v>
      </c>
    </row>
    <row r="39" spans="1:9" x14ac:dyDescent="0.2">
      <c r="A39" s="92" t="s">
        <v>1692</v>
      </c>
      <c r="B39" s="92" t="s">
        <v>1693</v>
      </c>
      <c r="C39" s="92" t="s">
        <v>85</v>
      </c>
      <c r="D39" s="91" t="str">
        <f>_xlfn.IFNA(VLOOKUP(C39,Countries_WB!$B$2:$C$219,2,FALSE),VLOOKUP(C39,Countries_WB!$A$2:$C$219,3,FALSE))</f>
        <v>CAN</v>
      </c>
      <c r="E39" s="92" t="s">
        <v>1698</v>
      </c>
      <c r="F39" s="92"/>
      <c r="G39" s="92" t="s">
        <v>5</v>
      </c>
      <c r="H39" s="92"/>
      <c r="I39" s="151">
        <v>1.4810000000000001</v>
      </c>
    </row>
    <row r="40" spans="1:9" x14ac:dyDescent="0.2">
      <c r="A40" s="91" t="s">
        <v>1692</v>
      </c>
      <c r="B40" s="91" t="s">
        <v>1693</v>
      </c>
      <c r="C40" s="91" t="s">
        <v>119</v>
      </c>
      <c r="D40" s="91" t="str">
        <f>_xlfn.IFNA(VLOOKUP(C40,Countries_WB!$B$2:$C$219,2,FALSE),VLOOKUP(C40,Countries_WB!$A$2:$C$219,3,FALSE))</f>
        <v>CYM</v>
      </c>
      <c r="E40" s="91" t="s">
        <v>1698</v>
      </c>
      <c r="G40" s="91" t="s">
        <v>5</v>
      </c>
      <c r="I40" s="150">
        <v>1.585</v>
      </c>
    </row>
    <row r="41" spans="1:9" x14ac:dyDescent="0.2">
      <c r="A41" s="92" t="s">
        <v>1692</v>
      </c>
      <c r="B41" s="92" t="s">
        <v>1693</v>
      </c>
      <c r="C41" s="92" t="s">
        <v>83</v>
      </c>
      <c r="D41" s="91" t="str">
        <f>_xlfn.IFNA(VLOOKUP(C41,Countries_WB!$B$2:$C$219,2,FALSE),VLOOKUP(C41,Countries_WB!$A$2:$C$219,3,FALSE))</f>
        <v>CAF</v>
      </c>
      <c r="E41" s="92" t="s">
        <v>1696</v>
      </c>
      <c r="F41" s="92"/>
      <c r="G41" s="92" t="s">
        <v>11</v>
      </c>
      <c r="H41" s="92"/>
      <c r="I41" s="151">
        <v>4.3390000000000004</v>
      </c>
    </row>
    <row r="42" spans="1:9" x14ac:dyDescent="0.2">
      <c r="A42" s="91" t="s">
        <v>1692</v>
      </c>
      <c r="B42" s="91" t="s">
        <v>1693</v>
      </c>
      <c r="C42" s="91" t="s">
        <v>461</v>
      </c>
      <c r="D42" s="91" t="str">
        <f>_xlfn.IFNA(VLOOKUP(C42,Countries_WB!$B$2:$C$219,2,FALSE),VLOOKUP(C42,Countries_WB!$A$2:$C$219,3,FALSE))</f>
        <v>TCD</v>
      </c>
      <c r="E42" s="91" t="s">
        <v>1696</v>
      </c>
      <c r="G42" s="91" t="s">
        <v>11</v>
      </c>
      <c r="I42" s="150">
        <v>5.2720000000000002</v>
      </c>
    </row>
    <row r="43" spans="1:9" x14ac:dyDescent="0.2">
      <c r="A43" s="92" t="s">
        <v>1692</v>
      </c>
      <c r="B43" s="92" t="s">
        <v>1693</v>
      </c>
      <c r="C43" s="92" t="s">
        <v>93</v>
      </c>
      <c r="D43" s="91" t="str">
        <f>_xlfn.IFNA(VLOOKUP(C43,Countries_WB!$B$2:$C$219,2,FALSE),VLOOKUP(C43,Countries_WB!$A$2:$C$219,3,FALSE))</f>
        <v>CHL</v>
      </c>
      <c r="E43" s="92" t="s">
        <v>1698</v>
      </c>
      <c r="F43" s="92"/>
      <c r="G43" s="92" t="s">
        <v>5</v>
      </c>
      <c r="H43" s="92"/>
      <c r="I43" s="151">
        <v>1.59</v>
      </c>
    </row>
    <row r="44" spans="1:9" x14ac:dyDescent="0.2">
      <c r="A44" s="91" t="s">
        <v>1692</v>
      </c>
      <c r="B44" s="91" t="s">
        <v>1693</v>
      </c>
      <c r="C44" s="91" t="s">
        <v>95</v>
      </c>
      <c r="D44" s="91" t="str">
        <f>_xlfn.IFNA(VLOOKUP(C44,Countries_WB!$B$2:$C$219,2,FALSE),VLOOKUP(C44,Countries_WB!$A$2:$C$219,3,FALSE))</f>
        <v>CHN</v>
      </c>
      <c r="E44" s="91" t="s">
        <v>1697</v>
      </c>
      <c r="G44" s="91" t="s">
        <v>21</v>
      </c>
      <c r="H44" s="91" t="s">
        <v>1705</v>
      </c>
      <c r="I44" s="150">
        <v>1.7070000000000001</v>
      </c>
    </row>
    <row r="45" spans="1:9" x14ac:dyDescent="0.2">
      <c r="A45" s="92" t="s">
        <v>1692</v>
      </c>
      <c r="B45" s="92" t="s">
        <v>1693</v>
      </c>
      <c r="C45" s="92" t="s">
        <v>204</v>
      </c>
      <c r="D45" s="91" t="str">
        <f>_xlfn.IFNA(VLOOKUP(C45,Countries_WB!$B$2:$C$219,2,FALSE),VLOOKUP(C45,Countries_WB!$A$2:$C$219,3,FALSE))</f>
        <v>HKG</v>
      </c>
      <c r="E45" s="92" t="s">
        <v>1697</v>
      </c>
      <c r="F45" s="92"/>
      <c r="G45" s="92" t="s">
        <v>5</v>
      </c>
      <c r="H45" s="92" t="s">
        <v>1706</v>
      </c>
      <c r="I45" s="151">
        <v>1.4219999999999999</v>
      </c>
    </row>
    <row r="46" spans="1:9" x14ac:dyDescent="0.2">
      <c r="A46" s="91" t="s">
        <v>1692</v>
      </c>
      <c r="B46" s="91" t="s">
        <v>1693</v>
      </c>
      <c r="C46" s="1" t="s">
        <v>299</v>
      </c>
      <c r="D46" s="91" t="str">
        <f>_xlfn.IFNA(VLOOKUP(C46,Countries_WB!$B$2:$C$219,2,FALSE),VLOOKUP(C46,Countries_WB!$A$2:$C$219,3,FALSE))</f>
        <v>MAC</v>
      </c>
      <c r="E46" s="91" t="s">
        <v>1697</v>
      </c>
      <c r="G46" s="91" t="s">
        <v>5</v>
      </c>
      <c r="H46" s="91" t="s">
        <v>1707</v>
      </c>
      <c r="I46" s="150">
        <v>1.3029999999999999</v>
      </c>
    </row>
    <row r="47" spans="1:9" x14ac:dyDescent="0.2">
      <c r="A47" s="92" t="s">
        <v>1692</v>
      </c>
      <c r="B47" s="92" t="s">
        <v>1693</v>
      </c>
      <c r="C47" s="92" t="s">
        <v>105</v>
      </c>
      <c r="D47" s="91" t="str">
        <f>_xlfn.IFNA(VLOOKUP(C47,Countries_WB!$B$2:$C$219,2,FALSE),VLOOKUP(C47,Countries_WB!$A$2:$C$219,3,FALSE))</f>
        <v>COL</v>
      </c>
      <c r="E47" s="92" t="s">
        <v>1698</v>
      </c>
      <c r="F47" s="92"/>
      <c r="G47" s="92" t="s">
        <v>21</v>
      </c>
      <c r="H47" s="92"/>
      <c r="I47" s="151">
        <v>1.718</v>
      </c>
    </row>
    <row r="48" spans="1:9" x14ac:dyDescent="0.2">
      <c r="A48" s="91" t="s">
        <v>1692</v>
      </c>
      <c r="B48" s="91" t="s">
        <v>1693</v>
      </c>
      <c r="C48" s="91" t="s">
        <v>107</v>
      </c>
      <c r="D48" s="91" t="str">
        <f>_xlfn.IFNA(VLOOKUP(C48,Countries_WB!$B$2:$C$219,2,FALSE),VLOOKUP(C48,Countries_WB!$A$2:$C$219,3,FALSE))</f>
        <v>COM</v>
      </c>
      <c r="E48" s="91" t="s">
        <v>1696</v>
      </c>
      <c r="G48" s="91" t="s">
        <v>17</v>
      </c>
      <c r="I48" s="150">
        <v>3.895</v>
      </c>
    </row>
    <row r="49" spans="1:9" x14ac:dyDescent="0.2">
      <c r="A49" s="92" t="s">
        <v>1692</v>
      </c>
      <c r="B49" s="92" t="s">
        <v>1693</v>
      </c>
      <c r="C49" s="1" t="s">
        <v>103</v>
      </c>
      <c r="D49" s="91" t="str">
        <f>_xlfn.IFNA(VLOOKUP(C49,Countries_WB!$B$2:$C$219,2,FALSE),VLOOKUP(C49,Countries_WB!$A$2:$C$219,3,FALSE))</f>
        <v>COG</v>
      </c>
      <c r="E49" s="92" t="s">
        <v>1696</v>
      </c>
      <c r="F49" s="92"/>
      <c r="G49" s="92" t="s">
        <v>17</v>
      </c>
      <c r="H49" s="92"/>
      <c r="I49" s="151">
        <v>4.17</v>
      </c>
    </row>
    <row r="50" spans="1:9" x14ac:dyDescent="0.2">
      <c r="A50" s="91" t="s">
        <v>1692</v>
      </c>
      <c r="B50" s="91" t="s">
        <v>1693</v>
      </c>
      <c r="C50" s="91" t="s">
        <v>1419</v>
      </c>
      <c r="D50" s="91" t="e">
        <f>_xlfn.IFNA(VLOOKUP(C50,Countries_WB!$B$2:$C$219,2,FALSE),VLOOKUP(C50,Countries_WB!$A$2:$C$219,3,FALSE))</f>
        <v>#N/A</v>
      </c>
      <c r="E50" s="91" t="s">
        <v>1697</v>
      </c>
      <c r="I50" s="150">
        <v>2.121</v>
      </c>
    </row>
    <row r="51" spans="1:9" x14ac:dyDescent="0.2">
      <c r="A51" s="92" t="s">
        <v>1692</v>
      </c>
      <c r="B51" s="92" t="s">
        <v>1693</v>
      </c>
      <c r="C51" s="92" t="s">
        <v>111</v>
      </c>
      <c r="D51" s="91" t="str">
        <f>_xlfn.IFNA(VLOOKUP(C51,Countries_WB!$B$2:$C$219,2,FALSE),VLOOKUP(C51,Countries_WB!$A$2:$C$219,3,FALSE))</f>
        <v>CRI</v>
      </c>
      <c r="E51" s="92" t="s">
        <v>1698</v>
      </c>
      <c r="F51" s="92"/>
      <c r="G51" s="92" t="s">
        <v>21</v>
      </c>
      <c r="H51" s="92"/>
      <c r="I51" s="151">
        <v>1.673</v>
      </c>
    </row>
    <row r="52" spans="1:9" x14ac:dyDescent="0.2">
      <c r="A52" s="91" t="s">
        <v>1692</v>
      </c>
      <c r="B52" s="91" t="s">
        <v>1693</v>
      </c>
      <c r="C52" s="1" t="s">
        <v>1680</v>
      </c>
      <c r="D52" s="91" t="str">
        <f>_xlfn.IFNA(VLOOKUP(C52,Countries_WB!$B$2:$C$219,2,FALSE),VLOOKUP(C52,Countries_WB!$A$2:$C$219,3,FALSE))</f>
        <v>CIV</v>
      </c>
      <c r="E52" s="91" t="s">
        <v>1696</v>
      </c>
      <c r="G52" s="91" t="s">
        <v>17</v>
      </c>
      <c r="I52" s="150">
        <v>4.3710000000000004</v>
      </c>
    </row>
    <row r="53" spans="1:9" x14ac:dyDescent="0.2">
      <c r="A53" s="92" t="s">
        <v>1692</v>
      </c>
      <c r="B53" s="92" t="s">
        <v>1693</v>
      </c>
      <c r="C53" s="92" t="s">
        <v>210</v>
      </c>
      <c r="D53" s="91" t="str">
        <f>_xlfn.IFNA(VLOOKUP(C53,Countries_WB!$B$2:$C$219,2,FALSE),VLOOKUP(C53,Countries_WB!$A$2:$C$219,3,FALSE))</f>
        <v>HRV</v>
      </c>
      <c r="E53" s="92" t="s">
        <v>1695</v>
      </c>
      <c r="F53" s="92"/>
      <c r="G53" s="92" t="s">
        <v>5</v>
      </c>
      <c r="H53" s="92"/>
      <c r="I53" s="151">
        <v>1.4059999999999999</v>
      </c>
    </row>
    <row r="54" spans="1:9" x14ac:dyDescent="0.2">
      <c r="A54" s="91" t="s">
        <v>1692</v>
      </c>
      <c r="B54" s="91" t="s">
        <v>1693</v>
      </c>
      <c r="C54" s="91" t="s">
        <v>115</v>
      </c>
      <c r="D54" s="91" t="str">
        <f>_xlfn.IFNA(VLOOKUP(C54,Countries_WB!$B$2:$C$219,2,FALSE),VLOOKUP(C54,Countries_WB!$A$2:$C$219,3,FALSE))</f>
        <v>CUB</v>
      </c>
      <c r="E54" s="91" t="s">
        <v>1698</v>
      </c>
      <c r="G54" s="91" t="s">
        <v>21</v>
      </c>
      <c r="I54" s="150">
        <v>1.569</v>
      </c>
    </row>
    <row r="55" spans="1:9" x14ac:dyDescent="0.2">
      <c r="A55" s="92" t="s">
        <v>1692</v>
      </c>
      <c r="B55" s="92" t="s">
        <v>1693</v>
      </c>
      <c r="C55" s="92" t="s">
        <v>117</v>
      </c>
      <c r="D55" s="91" t="str">
        <f>_xlfn.IFNA(VLOOKUP(C55,Countries_WB!$B$2:$C$219,2,FALSE),VLOOKUP(C55,Countries_WB!$A$2:$C$219,3,FALSE))</f>
        <v>CUW</v>
      </c>
      <c r="E55" s="92" t="s">
        <v>1698</v>
      </c>
      <c r="F55" s="92"/>
      <c r="G55" s="92" t="s">
        <v>5</v>
      </c>
      <c r="H55" s="92" t="s">
        <v>1699</v>
      </c>
      <c r="I55" s="151">
        <v>1.7130000000000001</v>
      </c>
    </row>
    <row r="56" spans="1:9" x14ac:dyDescent="0.2">
      <c r="A56" s="91" t="s">
        <v>1692</v>
      </c>
      <c r="B56" s="91" t="s">
        <v>1693</v>
      </c>
      <c r="C56" s="91" t="s">
        <v>121</v>
      </c>
      <c r="D56" s="91" t="str">
        <f>_xlfn.IFNA(VLOOKUP(C56,Countries_WB!$B$2:$C$219,2,FALSE),VLOOKUP(C56,Countries_WB!$A$2:$C$219,3,FALSE))</f>
        <v>CYP</v>
      </c>
      <c r="E56" s="91" t="s">
        <v>1695</v>
      </c>
      <c r="G56" s="91" t="s">
        <v>5</v>
      </c>
      <c r="H56" s="91" t="s">
        <v>1708</v>
      </c>
      <c r="I56" s="150">
        <v>1.2949999999999999</v>
      </c>
    </row>
    <row r="57" spans="1:9" x14ac:dyDescent="0.2">
      <c r="A57" s="92" t="s">
        <v>1692</v>
      </c>
      <c r="B57" s="92" t="s">
        <v>1693</v>
      </c>
      <c r="C57" s="92" t="s">
        <v>123</v>
      </c>
      <c r="D57" s="91" t="str">
        <f>_xlfn.IFNA(VLOOKUP(C57,Countries_WB!$B$2:$C$219,2,FALSE),VLOOKUP(C57,Countries_WB!$A$2:$C$219,3,FALSE))</f>
        <v>CZE</v>
      </c>
      <c r="E57" s="92" t="s">
        <v>1695</v>
      </c>
      <c r="F57" s="92"/>
      <c r="G57" s="92" t="s">
        <v>5</v>
      </c>
      <c r="H57" s="92"/>
      <c r="I57" s="151">
        <v>1.6890000000000001</v>
      </c>
    </row>
    <row r="58" spans="1:9" x14ac:dyDescent="0.2">
      <c r="A58" s="91" t="s">
        <v>1692</v>
      </c>
      <c r="B58" s="91" t="s">
        <v>1693</v>
      </c>
      <c r="C58" s="91" t="s">
        <v>1709</v>
      </c>
      <c r="D58" s="91" t="e">
        <f>_xlfn.IFNA(VLOOKUP(C58,Countries_WB!$B$2:$C$219,2,FALSE),VLOOKUP(C58,Countries_WB!$A$2:$C$219,3,FALSE))</f>
        <v>#N/A</v>
      </c>
      <c r="E58" s="91" t="s">
        <v>1702</v>
      </c>
      <c r="G58" s="91" t="s">
        <v>11</v>
      </c>
      <c r="I58" s="150">
        <v>1.86</v>
      </c>
    </row>
    <row r="59" spans="1:9" x14ac:dyDescent="0.2">
      <c r="A59" s="92" t="s">
        <v>1692</v>
      </c>
      <c r="B59" s="92" t="s">
        <v>1693</v>
      </c>
      <c r="C59" s="1" t="s">
        <v>101</v>
      </c>
      <c r="D59" s="91" t="str">
        <f>_xlfn.IFNA(VLOOKUP(C59,Countries_WB!$B$2:$C$219,2,FALSE),VLOOKUP(C59,Countries_WB!$A$2:$C$219,3,FALSE))</f>
        <v>COD</v>
      </c>
      <c r="E59" s="92" t="s">
        <v>1696</v>
      </c>
      <c r="F59" s="92"/>
      <c r="G59" s="92" t="s">
        <v>11</v>
      </c>
      <c r="H59" s="92"/>
      <c r="I59" s="151">
        <v>5.415</v>
      </c>
    </row>
    <row r="60" spans="1:9" x14ac:dyDescent="0.2">
      <c r="A60" s="91" t="s">
        <v>1692</v>
      </c>
      <c r="B60" s="91" t="s">
        <v>1693</v>
      </c>
      <c r="C60" s="91" t="s">
        <v>131</v>
      </c>
      <c r="D60" s="91" t="str">
        <f>_xlfn.IFNA(VLOOKUP(C60,Countries_WB!$B$2:$C$219,2,FALSE),VLOOKUP(C60,Countries_WB!$A$2:$C$219,3,FALSE))</f>
        <v>DNK</v>
      </c>
      <c r="E60" s="91" t="s">
        <v>1695</v>
      </c>
      <c r="G60" s="91" t="s">
        <v>5</v>
      </c>
      <c r="H60" s="91" t="s">
        <v>1710</v>
      </c>
      <c r="I60" s="150">
        <v>1.7729999999999999</v>
      </c>
    </row>
    <row r="61" spans="1:9" x14ac:dyDescent="0.2">
      <c r="A61" s="92" t="s">
        <v>1692</v>
      </c>
      <c r="B61" s="92" t="s">
        <v>1693</v>
      </c>
      <c r="C61" s="92" t="s">
        <v>127</v>
      </c>
      <c r="D61" s="91" t="str">
        <f>_xlfn.IFNA(VLOOKUP(C61,Countries_WB!$B$2:$C$219,2,FALSE),VLOOKUP(C61,Countries_WB!$A$2:$C$219,3,FALSE))</f>
        <v>DJI</v>
      </c>
      <c r="E61" s="92" t="s">
        <v>1694</v>
      </c>
      <c r="F61" s="92"/>
      <c r="G61" s="92" t="s">
        <v>17</v>
      </c>
      <c r="H61" s="92"/>
      <c r="I61" s="151">
        <v>2.4990000000000001</v>
      </c>
    </row>
    <row r="62" spans="1:9" x14ac:dyDescent="0.2">
      <c r="A62" s="91" t="s">
        <v>1692</v>
      </c>
      <c r="B62" s="91" t="s">
        <v>1693</v>
      </c>
      <c r="C62" s="91" t="s">
        <v>129</v>
      </c>
      <c r="D62" s="91" t="str">
        <f>_xlfn.IFNA(VLOOKUP(C62,Countries_WB!$B$2:$C$219,2,FALSE),VLOOKUP(C62,Countries_WB!$A$2:$C$219,3,FALSE))</f>
        <v>DMA</v>
      </c>
      <c r="E62" s="91" t="s">
        <v>1698</v>
      </c>
      <c r="G62" s="91" t="s">
        <v>21</v>
      </c>
      <c r="I62" s="150">
        <v>1.556</v>
      </c>
    </row>
    <row r="63" spans="1:9" x14ac:dyDescent="0.2">
      <c r="A63" s="92" t="s">
        <v>1692</v>
      </c>
      <c r="B63" s="92" t="s">
        <v>1693</v>
      </c>
      <c r="C63" s="92" t="s">
        <v>133</v>
      </c>
      <c r="D63" s="91" t="str">
        <f>_xlfn.IFNA(VLOOKUP(C63,Countries_WB!$B$2:$C$219,2,FALSE),VLOOKUP(C63,Countries_WB!$A$2:$C$219,3,FALSE))</f>
        <v>DOM</v>
      </c>
      <c r="E63" s="92" t="s">
        <v>1698</v>
      </c>
      <c r="F63" s="92"/>
      <c r="G63" s="92" t="s">
        <v>21</v>
      </c>
      <c r="H63" s="92"/>
      <c r="I63" s="151">
        <v>2.2240000000000002</v>
      </c>
    </row>
    <row r="64" spans="1:9" x14ac:dyDescent="0.2">
      <c r="A64" s="91" t="s">
        <v>1692</v>
      </c>
      <c r="B64" s="91" t="s">
        <v>1693</v>
      </c>
      <c r="C64" s="91" t="s">
        <v>145</v>
      </c>
      <c r="D64" s="91" t="str">
        <f>_xlfn.IFNA(VLOOKUP(C64,Countries_WB!$B$2:$C$219,2,FALSE),VLOOKUP(C64,Countries_WB!$A$2:$C$219,3,FALSE))</f>
        <v>ECU</v>
      </c>
      <c r="E64" s="91" t="s">
        <v>1698</v>
      </c>
      <c r="G64" s="91" t="s">
        <v>21</v>
      </c>
      <c r="I64" s="150">
        <v>2.3109999999999999</v>
      </c>
    </row>
    <row r="65" spans="1:9" x14ac:dyDescent="0.2">
      <c r="A65" s="92" t="s">
        <v>1692</v>
      </c>
      <c r="B65" s="92" t="s">
        <v>1693</v>
      </c>
      <c r="C65" s="92" t="s">
        <v>618</v>
      </c>
      <c r="D65" s="91" t="str">
        <f>_xlfn.IFNA(VLOOKUP(C65,Countries_WB!$B$2:$C$219,2,FALSE),VLOOKUP(C65,Countries_WB!$A$2:$C$219,3,FALSE))</f>
        <v>EGY</v>
      </c>
      <c r="E65" s="92" t="s">
        <v>1694</v>
      </c>
      <c r="F65" s="92"/>
      <c r="G65" s="92" t="s">
        <v>17</v>
      </c>
      <c r="H65" s="92"/>
      <c r="I65" s="151">
        <v>3.1150000000000002</v>
      </c>
    </row>
    <row r="66" spans="1:9" x14ac:dyDescent="0.2">
      <c r="A66" s="91" t="s">
        <v>1692</v>
      </c>
      <c r="B66" s="91" t="s">
        <v>1693</v>
      </c>
      <c r="C66" s="91" t="s">
        <v>426</v>
      </c>
      <c r="D66" s="91" t="str">
        <f>_xlfn.IFNA(VLOOKUP(C66,Countries_WB!$B$2:$C$219,2,FALSE),VLOOKUP(C66,Countries_WB!$A$2:$C$219,3,FALSE))</f>
        <v>SLV</v>
      </c>
      <c r="E66" s="91" t="s">
        <v>1698</v>
      </c>
      <c r="G66" s="91" t="s">
        <v>21</v>
      </c>
      <c r="I66" s="150">
        <v>1.948</v>
      </c>
    </row>
    <row r="67" spans="1:9" x14ac:dyDescent="0.2">
      <c r="A67" s="92" t="s">
        <v>1692</v>
      </c>
      <c r="B67" s="92" t="s">
        <v>1693</v>
      </c>
      <c r="C67" s="92" t="s">
        <v>189</v>
      </c>
      <c r="D67" s="91" t="str">
        <f>_xlfn.IFNA(VLOOKUP(C67,Countries_WB!$B$2:$C$219,2,FALSE),VLOOKUP(C67,Countries_WB!$A$2:$C$219,3,FALSE))</f>
        <v>GNQ</v>
      </c>
      <c r="E67" s="92" t="s">
        <v>1696</v>
      </c>
      <c r="F67" s="92"/>
      <c r="G67" s="92" t="s">
        <v>21</v>
      </c>
      <c r="H67" s="92"/>
      <c r="I67" s="151">
        <v>4.1109999999999998</v>
      </c>
    </row>
    <row r="68" spans="1:9" x14ac:dyDescent="0.2">
      <c r="A68" s="91" t="s">
        <v>1692</v>
      </c>
      <c r="B68" s="91" t="s">
        <v>1693</v>
      </c>
      <c r="C68" s="91" t="s">
        <v>151</v>
      </c>
      <c r="D68" s="91" t="str">
        <f>_xlfn.IFNA(VLOOKUP(C68,Countries_WB!$B$2:$C$219,2,FALSE),VLOOKUP(C68,Countries_WB!$A$2:$C$219,3,FALSE))</f>
        <v>ERI</v>
      </c>
      <c r="E68" s="91" t="s">
        <v>1696</v>
      </c>
      <c r="G68" s="91" t="s">
        <v>11</v>
      </c>
      <c r="I68" s="150">
        <v>3.7370000000000001</v>
      </c>
    </row>
    <row r="69" spans="1:9" x14ac:dyDescent="0.2">
      <c r="A69" s="92" t="s">
        <v>1692</v>
      </c>
      <c r="B69" s="92" t="s">
        <v>1693</v>
      </c>
      <c r="C69" s="92" t="s">
        <v>155</v>
      </c>
      <c r="D69" s="91" t="str">
        <f>_xlfn.IFNA(VLOOKUP(C69,Countries_WB!$B$2:$C$219,2,FALSE),VLOOKUP(C69,Countries_WB!$A$2:$C$219,3,FALSE))</f>
        <v>EST</v>
      </c>
      <c r="E69" s="92" t="s">
        <v>1695</v>
      </c>
      <c r="F69" s="92"/>
      <c r="G69" s="92" t="s">
        <v>5</v>
      </c>
      <c r="H69" s="92"/>
      <c r="I69" s="151">
        <v>1.637</v>
      </c>
    </row>
    <row r="70" spans="1:9" x14ac:dyDescent="0.2">
      <c r="A70" s="91" t="s">
        <v>1692</v>
      </c>
      <c r="B70" s="91" t="s">
        <v>1693</v>
      </c>
      <c r="C70" s="91" t="s">
        <v>451</v>
      </c>
      <c r="D70" s="91" t="str">
        <f>_xlfn.IFNA(VLOOKUP(C70,Countries_WB!$B$2:$C$219,2,FALSE),VLOOKUP(C70,Countries_WB!$A$2:$C$219,3,FALSE))</f>
        <v>SWZ</v>
      </c>
      <c r="E70" s="91" t="s">
        <v>1696</v>
      </c>
      <c r="G70" s="91" t="s">
        <v>17</v>
      </c>
      <c r="I70" s="150">
        <v>2.7869999999999999</v>
      </c>
    </row>
    <row r="71" spans="1:9" x14ac:dyDescent="0.2">
      <c r="A71" s="92" t="s">
        <v>1692</v>
      </c>
      <c r="B71" s="92" t="s">
        <v>1693</v>
      </c>
      <c r="C71" s="92" t="s">
        <v>157</v>
      </c>
      <c r="D71" s="91" t="str">
        <f>_xlfn.IFNA(VLOOKUP(C71,Countries_WB!$B$2:$C$219,2,FALSE),VLOOKUP(C71,Countries_WB!$A$2:$C$219,3,FALSE))</f>
        <v>ETH</v>
      </c>
      <c r="E71" s="92" t="s">
        <v>1696</v>
      </c>
      <c r="F71" s="92"/>
      <c r="G71" s="92" t="s">
        <v>11</v>
      </c>
      <c r="H71" s="92"/>
      <c r="I71" s="151">
        <v>3.7770000000000001</v>
      </c>
    </row>
    <row r="72" spans="1:9" x14ac:dyDescent="0.2">
      <c r="A72" s="91" t="s">
        <v>1692</v>
      </c>
      <c r="B72" s="91" t="s">
        <v>1693</v>
      </c>
      <c r="C72" s="91" t="s">
        <v>1711</v>
      </c>
      <c r="D72" s="91" t="e">
        <f>_xlfn.IFNA(VLOOKUP(C72,Countries_WB!$B$2:$C$219,2,FALSE),VLOOKUP(C72,Countries_WB!$A$2:$C$219,3,FALSE))</f>
        <v>#N/A</v>
      </c>
      <c r="I72" s="150">
        <v>1.77</v>
      </c>
    </row>
    <row r="73" spans="1:9" x14ac:dyDescent="0.2">
      <c r="A73" s="92" t="s">
        <v>1692</v>
      </c>
      <c r="B73" s="92" t="s">
        <v>1693</v>
      </c>
      <c r="C73" s="92" t="s">
        <v>169</v>
      </c>
      <c r="D73" s="91" t="str">
        <f>_xlfn.IFNA(VLOOKUP(C73,Countries_WB!$B$2:$C$219,2,FALSE),VLOOKUP(C73,Countries_WB!$A$2:$C$219,3,FALSE))</f>
        <v>FRO</v>
      </c>
      <c r="E73" s="92"/>
      <c r="F73" s="92"/>
      <c r="G73" s="92"/>
      <c r="H73" s="92"/>
      <c r="I73" s="151">
        <v>2.3820000000000001</v>
      </c>
    </row>
    <row r="74" spans="1:9" x14ac:dyDescent="0.2">
      <c r="A74" s="91" t="s">
        <v>1692</v>
      </c>
      <c r="B74" s="91" t="s">
        <v>1693</v>
      </c>
      <c r="C74" s="91" t="s">
        <v>165</v>
      </c>
      <c r="D74" s="91" t="str">
        <f>_xlfn.IFNA(VLOOKUP(C74,Countries_WB!$B$2:$C$219,2,FALSE),VLOOKUP(C74,Countries_WB!$A$2:$C$219,3,FALSE))</f>
        <v>FJI</v>
      </c>
      <c r="E74" s="91" t="s">
        <v>1697</v>
      </c>
      <c r="G74" s="91" t="s">
        <v>21</v>
      </c>
      <c r="I74" s="150">
        <v>2.6429999999999998</v>
      </c>
    </row>
    <row r="75" spans="1:9" x14ac:dyDescent="0.2">
      <c r="A75" s="92" t="s">
        <v>1692</v>
      </c>
      <c r="B75" s="92" t="s">
        <v>1693</v>
      </c>
      <c r="C75" s="92" t="s">
        <v>163</v>
      </c>
      <c r="D75" s="91" t="str">
        <f>_xlfn.IFNA(VLOOKUP(C75,Countries_WB!$B$2:$C$219,2,FALSE),VLOOKUP(C75,Countries_WB!$A$2:$C$219,3,FALSE))</f>
        <v>FIN</v>
      </c>
      <c r="E75" s="92" t="s">
        <v>1695</v>
      </c>
      <c r="F75" s="92"/>
      <c r="G75" s="92" t="s">
        <v>5</v>
      </c>
      <c r="H75" s="92" t="s">
        <v>1712</v>
      </c>
      <c r="I75" s="151">
        <v>1.4139999999999999</v>
      </c>
    </row>
    <row r="76" spans="1:9" x14ac:dyDescent="0.2">
      <c r="A76" s="91" t="s">
        <v>1692</v>
      </c>
      <c r="B76" s="91" t="s">
        <v>1693</v>
      </c>
      <c r="C76" s="91" t="s">
        <v>167</v>
      </c>
      <c r="D76" s="91" t="str">
        <f>_xlfn.IFNA(VLOOKUP(C76,Countries_WB!$B$2:$C$219,2,FALSE),VLOOKUP(C76,Countries_WB!$A$2:$C$219,3,FALSE))</f>
        <v>FRA</v>
      </c>
      <c r="E76" s="91" t="s">
        <v>1695</v>
      </c>
      <c r="G76" s="91" t="s">
        <v>5</v>
      </c>
      <c r="H76" s="91" t="s">
        <v>1713</v>
      </c>
      <c r="I76" s="150">
        <v>1.8440000000000001</v>
      </c>
    </row>
    <row r="77" spans="1:9" x14ac:dyDescent="0.2">
      <c r="A77" s="92" t="s">
        <v>1692</v>
      </c>
      <c r="B77" s="92" t="s">
        <v>1693</v>
      </c>
      <c r="C77" s="92" t="s">
        <v>663</v>
      </c>
      <c r="D77" s="91" t="e">
        <f>_xlfn.IFNA(VLOOKUP(C77,Countries_WB!$B$2:$C$219,2,FALSE),VLOOKUP(C77,Countries_WB!$A$2:$C$219,3,FALSE))</f>
        <v>#N/A</v>
      </c>
      <c r="E77" s="92"/>
      <c r="F77" s="92"/>
      <c r="G77" s="92"/>
      <c r="H77" s="92" t="s">
        <v>1714</v>
      </c>
      <c r="I77" s="151">
        <v>3.177</v>
      </c>
    </row>
    <row r="78" spans="1:9" x14ac:dyDescent="0.2">
      <c r="A78" s="91" t="s">
        <v>1692</v>
      </c>
      <c r="B78" s="91" t="s">
        <v>1693</v>
      </c>
      <c r="C78" s="91" t="s">
        <v>403</v>
      </c>
      <c r="D78" s="91" t="str">
        <f>_xlfn.IFNA(VLOOKUP(C78,Countries_WB!$B$2:$C$219,2,FALSE),VLOOKUP(C78,Countries_WB!$A$2:$C$219,3,FALSE))</f>
        <v>PYF</v>
      </c>
      <c r="E78" s="91" t="s">
        <v>1697</v>
      </c>
      <c r="G78" s="91" t="s">
        <v>5</v>
      </c>
      <c r="H78" s="91" t="s">
        <v>1714</v>
      </c>
      <c r="I78" s="150">
        <v>1.873</v>
      </c>
    </row>
    <row r="79" spans="1:9" x14ac:dyDescent="0.2">
      <c r="A79" s="92" t="s">
        <v>1692</v>
      </c>
      <c r="B79" s="92" t="s">
        <v>1693</v>
      </c>
      <c r="C79" s="92" t="s">
        <v>173</v>
      </c>
      <c r="D79" s="91" t="str">
        <f>_xlfn.IFNA(VLOOKUP(C79,Countries_WB!$B$2:$C$219,2,FALSE),VLOOKUP(C79,Countries_WB!$A$2:$C$219,3,FALSE))</f>
        <v>GAB</v>
      </c>
      <c r="E79" s="92" t="s">
        <v>1696</v>
      </c>
      <c r="F79" s="92"/>
      <c r="G79" s="92" t="s">
        <v>21</v>
      </c>
      <c r="H79" s="92"/>
      <c r="I79" s="151">
        <v>3.694</v>
      </c>
    </row>
    <row r="80" spans="1:9" x14ac:dyDescent="0.2">
      <c r="A80" s="91" t="s">
        <v>1692</v>
      </c>
      <c r="B80" s="91" t="s">
        <v>1693</v>
      </c>
      <c r="C80" s="91" t="s">
        <v>664</v>
      </c>
      <c r="D80" s="91" t="e">
        <f>_xlfn.IFNA(VLOOKUP(C80,Countries_WB!$B$2:$C$219,2,FALSE),VLOOKUP(C80,Countries_WB!$A$2:$C$219,3,FALSE))</f>
        <v>#N/A</v>
      </c>
      <c r="E80" s="91" t="s">
        <v>1696</v>
      </c>
      <c r="G80" s="91" t="s">
        <v>11</v>
      </c>
      <c r="I80" s="150">
        <v>4.8710000000000004</v>
      </c>
    </row>
    <row r="81" spans="1:9" x14ac:dyDescent="0.2">
      <c r="A81" s="92" t="s">
        <v>1692</v>
      </c>
      <c r="B81" s="92" t="s">
        <v>1693</v>
      </c>
      <c r="C81" s="92" t="s">
        <v>177</v>
      </c>
      <c r="D81" s="91" t="str">
        <f>_xlfn.IFNA(VLOOKUP(C81,Countries_WB!$B$2:$C$219,2,FALSE),VLOOKUP(C81,Countries_WB!$A$2:$C$219,3,FALSE))</f>
        <v>GEO</v>
      </c>
      <c r="E81" s="92" t="s">
        <v>1695</v>
      </c>
      <c r="F81" s="92"/>
      <c r="G81" s="92" t="s">
        <v>21</v>
      </c>
      <c r="H81" s="92" t="s">
        <v>1715</v>
      </c>
      <c r="I81" s="151">
        <v>2.0139999999999998</v>
      </c>
    </row>
    <row r="82" spans="1:9" x14ac:dyDescent="0.2">
      <c r="A82" s="91" t="s">
        <v>1692</v>
      </c>
      <c r="B82" s="91" t="s">
        <v>1693</v>
      </c>
      <c r="C82" s="91" t="s">
        <v>125</v>
      </c>
      <c r="D82" s="91" t="str">
        <f>_xlfn.IFNA(VLOOKUP(C82,Countries_WB!$B$2:$C$219,2,FALSE),VLOOKUP(C82,Countries_WB!$A$2:$C$219,3,FALSE))</f>
        <v>DEU</v>
      </c>
      <c r="E82" s="91" t="s">
        <v>1695</v>
      </c>
      <c r="G82" s="91" t="s">
        <v>5</v>
      </c>
      <c r="I82" s="150">
        <v>1.6180000000000001</v>
      </c>
    </row>
    <row r="83" spans="1:9" x14ac:dyDescent="0.2">
      <c r="A83" s="92" t="s">
        <v>1692</v>
      </c>
      <c r="B83" s="92" t="s">
        <v>1693</v>
      </c>
      <c r="C83" s="92" t="s">
        <v>179</v>
      </c>
      <c r="D83" s="91" t="str">
        <f>_xlfn.IFNA(VLOOKUP(C83,Countries_WB!$B$2:$C$219,2,FALSE),VLOOKUP(C83,Countries_WB!$A$2:$C$219,3,FALSE))</f>
        <v>GHA</v>
      </c>
      <c r="E83" s="92" t="s">
        <v>1696</v>
      </c>
      <c r="F83" s="92"/>
      <c r="G83" s="92" t="s">
        <v>17</v>
      </c>
      <c r="H83" s="92"/>
      <c r="I83" s="151">
        <v>3.6219999999999999</v>
      </c>
    </row>
    <row r="84" spans="1:9" x14ac:dyDescent="0.2">
      <c r="A84" s="91" t="s">
        <v>1692</v>
      </c>
      <c r="B84" s="91" t="s">
        <v>1693</v>
      </c>
      <c r="C84" s="91" t="s">
        <v>181</v>
      </c>
      <c r="D84" s="91" t="str">
        <f>_xlfn.IFNA(VLOOKUP(C84,Countries_WB!$B$2:$C$219,2,FALSE),VLOOKUP(C84,Countries_WB!$A$2:$C$219,3,FALSE))</f>
        <v>GIB</v>
      </c>
      <c r="I84" s="150">
        <v>1.86</v>
      </c>
    </row>
    <row r="85" spans="1:9" x14ac:dyDescent="0.2">
      <c r="A85" s="92" t="s">
        <v>1692</v>
      </c>
      <c r="B85" s="92" t="s">
        <v>1693</v>
      </c>
      <c r="C85" s="92" t="s">
        <v>191</v>
      </c>
      <c r="D85" s="91" t="str">
        <f>_xlfn.IFNA(VLOOKUP(C85,Countries_WB!$B$2:$C$219,2,FALSE),VLOOKUP(C85,Countries_WB!$A$2:$C$219,3,FALSE))</f>
        <v>GRC</v>
      </c>
      <c r="E85" s="92" t="s">
        <v>1695</v>
      </c>
      <c r="F85" s="92"/>
      <c r="G85" s="92" t="s">
        <v>5</v>
      </c>
      <c r="H85" s="92"/>
      <c r="I85" s="151">
        <v>1.2609999999999999</v>
      </c>
    </row>
    <row r="86" spans="1:9" x14ac:dyDescent="0.2">
      <c r="A86" s="91" t="s">
        <v>1692</v>
      </c>
      <c r="B86" s="91" t="s">
        <v>1693</v>
      </c>
      <c r="C86" s="91" t="s">
        <v>195</v>
      </c>
      <c r="D86" s="91" t="str">
        <f>_xlfn.IFNA(VLOOKUP(C86,Countries_WB!$B$2:$C$219,2,FALSE),VLOOKUP(C86,Countries_WB!$A$2:$C$219,3,FALSE))</f>
        <v>GRL</v>
      </c>
      <c r="E86" s="91" t="s">
        <v>1695</v>
      </c>
      <c r="G86" s="91" t="s">
        <v>5</v>
      </c>
      <c r="I86" s="150">
        <v>1.89</v>
      </c>
    </row>
    <row r="87" spans="1:9" x14ac:dyDescent="0.2">
      <c r="A87" s="92" t="s">
        <v>1692</v>
      </c>
      <c r="B87" s="92" t="s">
        <v>1693</v>
      </c>
      <c r="C87" s="92" t="s">
        <v>193</v>
      </c>
      <c r="D87" s="91" t="str">
        <f>_xlfn.IFNA(VLOOKUP(C87,Countries_WB!$B$2:$C$219,2,FALSE),VLOOKUP(C87,Countries_WB!$A$2:$C$219,3,FALSE))</f>
        <v>GRD</v>
      </c>
      <c r="E87" s="92" t="s">
        <v>1698</v>
      </c>
      <c r="F87" s="92"/>
      <c r="G87" s="92" t="s">
        <v>21</v>
      </c>
      <c r="H87" s="92"/>
      <c r="I87" s="151">
        <v>1.9690000000000001</v>
      </c>
    </row>
    <row r="88" spans="1:9" x14ac:dyDescent="0.2">
      <c r="A88" s="91" t="s">
        <v>1692</v>
      </c>
      <c r="B88" s="91" t="s">
        <v>1693</v>
      </c>
      <c r="C88" s="91" t="s">
        <v>665</v>
      </c>
      <c r="D88" s="91" t="e">
        <f>_xlfn.IFNA(VLOOKUP(C88,Countries_WB!$B$2:$C$219,2,FALSE),VLOOKUP(C88,Countries_WB!$A$2:$C$219,3,FALSE))</f>
        <v>#N/A</v>
      </c>
      <c r="H88" s="91" t="s">
        <v>1714</v>
      </c>
      <c r="I88" s="150">
        <v>2.09</v>
      </c>
    </row>
    <row r="89" spans="1:9" x14ac:dyDescent="0.2">
      <c r="A89" s="92" t="s">
        <v>1692</v>
      </c>
      <c r="B89" s="92" t="s">
        <v>1693</v>
      </c>
      <c r="C89" s="92" t="s">
        <v>199</v>
      </c>
      <c r="D89" s="91" t="str">
        <f>_xlfn.IFNA(VLOOKUP(C89,Countries_WB!$B$2:$C$219,2,FALSE),VLOOKUP(C89,Countries_WB!$A$2:$C$219,3,FALSE))</f>
        <v>GUM</v>
      </c>
      <c r="E89" s="92" t="s">
        <v>1697</v>
      </c>
      <c r="F89" s="92"/>
      <c r="G89" s="92" t="s">
        <v>5</v>
      </c>
      <c r="H89" s="92" t="s">
        <v>1716</v>
      </c>
      <c r="I89" s="151">
        <v>2.2269999999999999</v>
      </c>
    </row>
    <row r="90" spans="1:9" x14ac:dyDescent="0.2">
      <c r="A90" s="91" t="s">
        <v>1692</v>
      </c>
      <c r="B90" s="91" t="s">
        <v>1693</v>
      </c>
      <c r="C90" s="91" t="s">
        <v>197</v>
      </c>
      <c r="D90" s="91" t="str">
        <f>_xlfn.IFNA(VLOOKUP(C90,Countries_WB!$B$2:$C$219,2,FALSE),VLOOKUP(C90,Countries_WB!$A$2:$C$219,3,FALSE))</f>
        <v>GTM</v>
      </c>
      <c r="E90" s="91" t="s">
        <v>1698</v>
      </c>
      <c r="G90" s="91" t="s">
        <v>21</v>
      </c>
      <c r="I90" s="150">
        <v>2.653</v>
      </c>
    </row>
    <row r="91" spans="1:9" x14ac:dyDescent="0.2">
      <c r="A91" s="92" t="s">
        <v>1692</v>
      </c>
      <c r="B91" s="92" t="s">
        <v>1693</v>
      </c>
      <c r="C91" s="92" t="s">
        <v>183</v>
      </c>
      <c r="D91" s="91" t="str">
        <f>_xlfn.IFNA(VLOOKUP(C91,Countries_WB!$B$2:$C$219,2,FALSE),VLOOKUP(C91,Countries_WB!$A$2:$C$219,3,FALSE))</f>
        <v>GIN</v>
      </c>
      <c r="E91" s="92" t="s">
        <v>1696</v>
      </c>
      <c r="F91" s="92"/>
      <c r="G91" s="92" t="s">
        <v>17</v>
      </c>
      <c r="H91" s="92"/>
      <c r="I91" s="151">
        <v>4.3419999999999996</v>
      </c>
    </row>
    <row r="92" spans="1:9" x14ac:dyDescent="0.2">
      <c r="A92" s="91" t="s">
        <v>1692</v>
      </c>
      <c r="B92" s="91" t="s">
        <v>1693</v>
      </c>
      <c r="C92" s="91" t="s">
        <v>187</v>
      </c>
      <c r="D92" s="91" t="str">
        <f>_xlfn.IFNA(VLOOKUP(C92,Countries_WB!$B$2:$C$219,2,FALSE),VLOOKUP(C92,Countries_WB!$A$2:$C$219,3,FALSE))</f>
        <v>GNB</v>
      </c>
      <c r="E92" s="91" t="s">
        <v>1696</v>
      </c>
      <c r="G92" s="91" t="s">
        <v>11</v>
      </c>
      <c r="I92" s="150">
        <v>4.1310000000000002</v>
      </c>
    </row>
    <row r="93" spans="1:9" x14ac:dyDescent="0.2">
      <c r="A93" s="92" t="s">
        <v>1692</v>
      </c>
      <c r="B93" s="92" t="s">
        <v>1693</v>
      </c>
      <c r="C93" s="92" t="s">
        <v>201</v>
      </c>
      <c r="D93" s="91" t="str">
        <f>_xlfn.IFNA(VLOOKUP(C93,Countries_WB!$B$2:$C$219,2,FALSE),VLOOKUP(C93,Countries_WB!$A$2:$C$219,3,FALSE))</f>
        <v>GUY</v>
      </c>
      <c r="E93" s="92" t="s">
        <v>1698</v>
      </c>
      <c r="F93" s="92"/>
      <c r="G93" s="92" t="s">
        <v>5</v>
      </c>
      <c r="H93" s="92"/>
      <c r="I93" s="151">
        <v>2.3570000000000002</v>
      </c>
    </row>
    <row r="94" spans="1:9" x14ac:dyDescent="0.2">
      <c r="A94" s="91" t="s">
        <v>1692</v>
      </c>
      <c r="B94" s="91" t="s">
        <v>1693</v>
      </c>
      <c r="C94" s="91" t="s">
        <v>212</v>
      </c>
      <c r="D94" s="91" t="str">
        <f>_xlfn.IFNA(VLOOKUP(C94,Countries_WB!$B$2:$C$219,2,FALSE),VLOOKUP(C94,Countries_WB!$A$2:$C$219,3,FALSE))</f>
        <v>HTI</v>
      </c>
      <c r="E94" s="91" t="s">
        <v>1698</v>
      </c>
      <c r="G94" s="91" t="s">
        <v>17</v>
      </c>
      <c r="I94" s="150">
        <v>2.7229999999999999</v>
      </c>
    </row>
    <row r="95" spans="1:9" x14ac:dyDescent="0.2">
      <c r="A95" s="92" t="s">
        <v>1692</v>
      </c>
      <c r="B95" s="92" t="s">
        <v>1693</v>
      </c>
      <c r="C95" s="92" t="s">
        <v>1421</v>
      </c>
      <c r="D95" s="91" t="e">
        <f>_xlfn.IFNA(VLOOKUP(C95,Countries_WB!$B$2:$C$219,2,FALSE),VLOOKUP(C95,Countries_WB!$A$2:$C$219,3,FALSE))</f>
        <v>#N/A</v>
      </c>
      <c r="E95" s="92"/>
      <c r="F95" s="92"/>
      <c r="G95" s="92"/>
      <c r="H95" s="92"/>
      <c r="I95" s="151">
        <v>1</v>
      </c>
    </row>
    <row r="96" spans="1:9" x14ac:dyDescent="0.2">
      <c r="A96" s="91" t="s">
        <v>1692</v>
      </c>
      <c r="B96" s="91" t="s">
        <v>1693</v>
      </c>
      <c r="C96" s="91" t="s">
        <v>206</v>
      </c>
      <c r="D96" s="91" t="str">
        <f>_xlfn.IFNA(VLOOKUP(C96,Countries_WB!$B$2:$C$219,2,FALSE),VLOOKUP(C96,Countries_WB!$A$2:$C$219,3,FALSE))</f>
        <v>HND</v>
      </c>
      <c r="E96" s="91" t="s">
        <v>1698</v>
      </c>
      <c r="G96" s="91" t="s">
        <v>17</v>
      </c>
      <c r="I96" s="150">
        <v>2.3050000000000002</v>
      </c>
    </row>
    <row r="97" spans="1:9" x14ac:dyDescent="0.2">
      <c r="A97" s="92" t="s">
        <v>1692</v>
      </c>
      <c r="B97" s="92" t="s">
        <v>1693</v>
      </c>
      <c r="C97" s="92" t="s">
        <v>214</v>
      </c>
      <c r="D97" s="91" t="str">
        <f>_xlfn.IFNA(VLOOKUP(C97,Countries_WB!$B$2:$C$219,2,FALSE),VLOOKUP(C97,Countries_WB!$A$2:$C$219,3,FALSE))</f>
        <v>HUN</v>
      </c>
      <c r="E97" s="92" t="s">
        <v>1695</v>
      </c>
      <c r="F97" s="92"/>
      <c r="G97" s="92" t="s">
        <v>5</v>
      </c>
      <c r="H97" s="92"/>
      <c r="I97" s="151">
        <v>1.5469999999999999</v>
      </c>
    </row>
    <row r="98" spans="1:9" x14ac:dyDescent="0.2">
      <c r="A98" s="91" t="s">
        <v>1692</v>
      </c>
      <c r="B98" s="91" t="s">
        <v>1693</v>
      </c>
      <c r="C98" s="91" t="s">
        <v>238</v>
      </c>
      <c r="D98" s="91" t="str">
        <f>_xlfn.IFNA(VLOOKUP(C98,Countries_WB!$B$2:$C$219,2,FALSE),VLOOKUP(C98,Countries_WB!$A$2:$C$219,3,FALSE))</f>
        <v>ISL</v>
      </c>
      <c r="E98" s="91" t="s">
        <v>1695</v>
      </c>
      <c r="G98" s="91" t="s">
        <v>5</v>
      </c>
      <c r="I98" s="150">
        <v>1.71</v>
      </c>
    </row>
    <row r="99" spans="1:9" x14ac:dyDescent="0.2">
      <c r="A99" s="92" t="s">
        <v>1692</v>
      </c>
      <c r="B99" s="92" t="s">
        <v>1693</v>
      </c>
      <c r="C99" s="92" t="s">
        <v>230</v>
      </c>
      <c r="D99" s="91" t="str">
        <f>_xlfn.IFNA(VLOOKUP(C99,Countries_WB!$B$2:$C$219,2,FALSE),VLOOKUP(C99,Countries_WB!$A$2:$C$219,3,FALSE))</f>
        <v>IND</v>
      </c>
      <c r="E99" s="92" t="s">
        <v>1702</v>
      </c>
      <c r="F99" s="92"/>
      <c r="G99" s="92" t="s">
        <v>17</v>
      </c>
      <c r="H99" s="92"/>
      <c r="I99" s="151">
        <v>2.1280000000000001</v>
      </c>
    </row>
    <row r="100" spans="1:9" x14ac:dyDescent="0.2">
      <c r="A100" s="91" t="s">
        <v>1692</v>
      </c>
      <c r="B100" s="91" t="s">
        <v>1693</v>
      </c>
      <c r="C100" s="91" t="s">
        <v>224</v>
      </c>
      <c r="D100" s="91" t="str">
        <f>_xlfn.IFNA(VLOOKUP(C100,Countries_WB!$B$2:$C$219,2,FALSE),VLOOKUP(C100,Countries_WB!$A$2:$C$219,3,FALSE))</f>
        <v>IDN</v>
      </c>
      <c r="E100" s="91" t="s">
        <v>1702</v>
      </c>
      <c r="G100" s="91" t="s">
        <v>21</v>
      </c>
      <c r="I100" s="150">
        <v>2.2109999999999999</v>
      </c>
    </row>
    <row r="101" spans="1:9" x14ac:dyDescent="0.2">
      <c r="A101" s="92" t="s">
        <v>1692</v>
      </c>
      <c r="B101" s="92" t="s">
        <v>1693</v>
      </c>
      <c r="C101" s="92" t="s">
        <v>619</v>
      </c>
      <c r="D101" s="91" t="str">
        <f>_xlfn.IFNA(VLOOKUP(C101,Countries_WB!$B$2:$C$219,2,FALSE),VLOOKUP(C101,Countries_WB!$A$2:$C$219,3,FALSE))</f>
        <v>IRN</v>
      </c>
      <c r="E101" s="92" t="s">
        <v>1694</v>
      </c>
      <c r="F101" s="92"/>
      <c r="G101" s="92" t="s">
        <v>17</v>
      </c>
      <c r="H101" s="92"/>
      <c r="I101" s="151">
        <v>2.0960000000000001</v>
      </c>
    </row>
    <row r="102" spans="1:9" x14ac:dyDescent="0.2">
      <c r="A102" s="91" t="s">
        <v>1692</v>
      </c>
      <c r="B102" s="91" t="s">
        <v>1693</v>
      </c>
      <c r="C102" s="91" t="s">
        <v>236</v>
      </c>
      <c r="D102" s="91" t="str">
        <f>_xlfn.IFNA(VLOOKUP(C102,Countries_WB!$B$2:$C$219,2,FALSE),VLOOKUP(C102,Countries_WB!$A$2:$C$219,3,FALSE))</f>
        <v>IRQ</v>
      </c>
      <c r="E102" s="91" t="s">
        <v>1694</v>
      </c>
      <c r="G102" s="91" t="s">
        <v>21</v>
      </c>
      <c r="I102" s="150">
        <v>3.4140000000000001</v>
      </c>
    </row>
    <row r="103" spans="1:9" x14ac:dyDescent="0.2">
      <c r="A103" s="92" t="s">
        <v>1692</v>
      </c>
      <c r="B103" s="92" t="s">
        <v>1693</v>
      </c>
      <c r="C103" s="92" t="s">
        <v>232</v>
      </c>
      <c r="D103" s="91" t="str">
        <f>_xlfn.IFNA(VLOOKUP(C103,Countries_WB!$B$2:$C$219,2,FALSE),VLOOKUP(C103,Countries_WB!$A$2:$C$219,3,FALSE))</f>
        <v>IRL</v>
      </c>
      <c r="E103" s="92" t="s">
        <v>1695</v>
      </c>
      <c r="F103" s="92"/>
      <c r="G103" s="92" t="s">
        <v>5</v>
      </c>
      <c r="H103" s="92"/>
      <c r="I103" s="151">
        <v>1.7789999999999999</v>
      </c>
    </row>
    <row r="104" spans="1:9" x14ac:dyDescent="0.2">
      <c r="A104" s="91" t="s">
        <v>1692</v>
      </c>
      <c r="B104" s="91" t="s">
        <v>1693</v>
      </c>
      <c r="C104" s="91" t="s">
        <v>228</v>
      </c>
      <c r="D104" s="91" t="str">
        <f>_xlfn.IFNA(VLOOKUP(C104,Countries_WB!$B$2:$C$219,2,FALSE),VLOOKUP(C104,Countries_WB!$A$2:$C$219,3,FALSE))</f>
        <v>IMN</v>
      </c>
      <c r="I104" s="150">
        <v>1.6379999999999999</v>
      </c>
    </row>
    <row r="105" spans="1:9" x14ac:dyDescent="0.2">
      <c r="A105" s="92" t="s">
        <v>1692</v>
      </c>
      <c r="B105" s="92" t="s">
        <v>1693</v>
      </c>
      <c r="C105" s="92" t="s">
        <v>240</v>
      </c>
      <c r="D105" s="91" t="str">
        <f>_xlfn.IFNA(VLOOKUP(C105,Countries_WB!$B$2:$C$219,2,FALSE),VLOOKUP(C105,Countries_WB!$A$2:$C$219,3,FALSE))</f>
        <v>ISR</v>
      </c>
      <c r="E105" s="92" t="s">
        <v>1695</v>
      </c>
      <c r="F105" s="92"/>
      <c r="G105" s="92" t="s">
        <v>5</v>
      </c>
      <c r="H105" s="92"/>
      <c r="I105" s="151">
        <v>2.923</v>
      </c>
    </row>
    <row r="106" spans="1:9" x14ac:dyDescent="0.2">
      <c r="A106" s="91" t="s">
        <v>1692</v>
      </c>
      <c r="B106" s="91" t="s">
        <v>1693</v>
      </c>
      <c r="C106" s="91" t="s">
        <v>242</v>
      </c>
      <c r="D106" s="91" t="str">
        <f>_xlfn.IFNA(VLOOKUP(C106,Countries_WB!$B$2:$C$219,2,FALSE),VLOOKUP(C106,Countries_WB!$A$2:$C$219,3,FALSE))</f>
        <v>ITA</v>
      </c>
      <c r="E106" s="91" t="s">
        <v>1695</v>
      </c>
      <c r="G106" s="91" t="s">
        <v>5</v>
      </c>
      <c r="I106" s="150">
        <v>1.296</v>
      </c>
    </row>
    <row r="107" spans="1:9" x14ac:dyDescent="0.2">
      <c r="A107" s="92" t="s">
        <v>1692</v>
      </c>
      <c r="B107" s="92" t="s">
        <v>1693</v>
      </c>
      <c r="C107" s="92" t="s">
        <v>244</v>
      </c>
      <c r="D107" s="91" t="str">
        <f>_xlfn.IFNA(VLOOKUP(C107,Countries_WB!$B$2:$C$219,2,FALSE),VLOOKUP(C107,Countries_WB!$A$2:$C$219,3,FALSE))</f>
        <v>JAM</v>
      </c>
      <c r="E107" s="92" t="s">
        <v>1698</v>
      </c>
      <c r="F107" s="92"/>
      <c r="G107" s="92" t="s">
        <v>21</v>
      </c>
      <c r="H107" s="92"/>
      <c r="I107" s="151">
        <v>1.907</v>
      </c>
    </row>
    <row r="108" spans="1:9" x14ac:dyDescent="0.2">
      <c r="A108" s="91" t="s">
        <v>1692</v>
      </c>
      <c r="B108" s="91" t="s">
        <v>1693</v>
      </c>
      <c r="C108" s="91" t="s">
        <v>248</v>
      </c>
      <c r="D108" s="91" t="str">
        <f>_xlfn.IFNA(VLOOKUP(C108,Countries_WB!$B$2:$C$219,2,FALSE),VLOOKUP(C108,Countries_WB!$A$2:$C$219,3,FALSE))</f>
        <v>JPN</v>
      </c>
      <c r="E108" s="91" t="s">
        <v>1697</v>
      </c>
      <c r="G108" s="91" t="s">
        <v>5</v>
      </c>
      <c r="I108" s="150">
        <v>1.369</v>
      </c>
    </row>
    <row r="109" spans="1:9" x14ac:dyDescent="0.2">
      <c r="A109" s="92" t="s">
        <v>1692</v>
      </c>
      <c r="B109" s="92" t="s">
        <v>1693</v>
      </c>
      <c r="C109" s="92" t="s">
        <v>246</v>
      </c>
      <c r="D109" s="91" t="str">
        <f>_xlfn.IFNA(VLOOKUP(C109,Countries_WB!$B$2:$C$219,2,FALSE),VLOOKUP(C109,Countries_WB!$A$2:$C$219,3,FALSE))</f>
        <v>JOR</v>
      </c>
      <c r="E109" s="92" t="s">
        <v>1694</v>
      </c>
      <c r="F109" s="92"/>
      <c r="G109" s="92" t="s">
        <v>17</v>
      </c>
      <c r="H109" s="92"/>
      <c r="I109" s="151">
        <v>2.5430000000000001</v>
      </c>
    </row>
    <row r="110" spans="1:9" x14ac:dyDescent="0.2">
      <c r="A110" s="91" t="s">
        <v>1692</v>
      </c>
      <c r="B110" s="91" t="s">
        <v>1693</v>
      </c>
      <c r="C110" s="91" t="s">
        <v>250</v>
      </c>
      <c r="D110" s="91" t="str">
        <f>_xlfn.IFNA(VLOOKUP(C110,Countries_WB!$B$2:$C$219,2,FALSE),VLOOKUP(C110,Countries_WB!$A$2:$C$219,3,FALSE))</f>
        <v>KAZ</v>
      </c>
      <c r="E110" s="91" t="s">
        <v>1695</v>
      </c>
      <c r="G110" s="91" t="s">
        <v>21</v>
      </c>
      <c r="I110" s="150">
        <v>2.6160000000000001</v>
      </c>
    </row>
    <row r="111" spans="1:9" x14ac:dyDescent="0.2">
      <c r="A111" s="92" t="s">
        <v>1692</v>
      </c>
      <c r="B111" s="92" t="s">
        <v>1693</v>
      </c>
      <c r="C111" s="92" t="s">
        <v>252</v>
      </c>
      <c r="D111" s="91" t="str">
        <f>_xlfn.IFNA(VLOOKUP(C111,Countries_WB!$B$2:$C$219,2,FALSE),VLOOKUP(C111,Countries_WB!$A$2:$C$219,3,FALSE))</f>
        <v>KEN</v>
      </c>
      <c r="E111" s="92" t="s">
        <v>1696</v>
      </c>
      <c r="F111" s="92"/>
      <c r="G111" s="92" t="s">
        <v>17</v>
      </c>
      <c r="H111" s="92"/>
      <c r="I111" s="151">
        <v>3.226</v>
      </c>
    </row>
    <row r="112" spans="1:9" x14ac:dyDescent="0.2">
      <c r="A112" s="91" t="s">
        <v>1692</v>
      </c>
      <c r="B112" s="91" t="s">
        <v>1693</v>
      </c>
      <c r="C112" s="91" t="s">
        <v>258</v>
      </c>
      <c r="D112" s="91" t="str">
        <f>_xlfn.IFNA(VLOOKUP(C112,Countries_WB!$B$2:$C$219,2,FALSE),VLOOKUP(C112,Countries_WB!$A$2:$C$219,3,FALSE))</f>
        <v>KIR</v>
      </c>
      <c r="E112" s="91" t="s">
        <v>1697</v>
      </c>
      <c r="G112" s="91" t="s">
        <v>17</v>
      </c>
      <c r="I112" s="150">
        <v>3.3919999999999999</v>
      </c>
    </row>
    <row r="113" spans="1:9" x14ac:dyDescent="0.2">
      <c r="A113" s="92" t="s">
        <v>1692</v>
      </c>
      <c r="B113" s="92" t="s">
        <v>1693</v>
      </c>
      <c r="C113" s="92" t="s">
        <v>264</v>
      </c>
      <c r="D113" s="91" t="str">
        <f>_xlfn.IFNA(VLOOKUP(C113,Countries_WB!$B$2:$C$219,2,FALSE),VLOOKUP(C113,Countries_WB!$A$2:$C$219,3,FALSE))</f>
        <v>KWT</v>
      </c>
      <c r="E113" s="92" t="s">
        <v>1694</v>
      </c>
      <c r="F113" s="92"/>
      <c r="G113" s="92" t="s">
        <v>5</v>
      </c>
      <c r="H113" s="92"/>
      <c r="I113" s="151">
        <v>2.028</v>
      </c>
    </row>
    <row r="114" spans="1:9" x14ac:dyDescent="0.2">
      <c r="A114" s="91" t="s">
        <v>1692</v>
      </c>
      <c r="B114" s="91" t="s">
        <v>1693</v>
      </c>
      <c r="C114" s="91" t="s">
        <v>668</v>
      </c>
      <c r="D114" s="91" t="str">
        <f>_xlfn.IFNA(VLOOKUP(C114,Countries_WB!$B$2:$C$219,2,FALSE),VLOOKUP(C114,Countries_WB!$A$2:$C$219,3,FALSE))</f>
        <v>KGZ</v>
      </c>
      <c r="E114" s="91" t="s">
        <v>1695</v>
      </c>
      <c r="G114" s="91" t="s">
        <v>17</v>
      </c>
      <c r="I114" s="150">
        <v>2.8140000000000001</v>
      </c>
    </row>
    <row r="115" spans="1:9" x14ac:dyDescent="0.2">
      <c r="A115" s="92" t="s">
        <v>1692</v>
      </c>
      <c r="B115" s="92" t="s">
        <v>1693</v>
      </c>
      <c r="C115" s="92" t="s">
        <v>1717</v>
      </c>
      <c r="D115" s="91" t="e">
        <f>_xlfn.IFNA(VLOOKUP(C115,Countries_WB!$B$2:$C$219,2,FALSE),VLOOKUP(C115,Countries_WB!$A$2:$C$219,3,FALSE))</f>
        <v>#N/A</v>
      </c>
      <c r="E115" s="92" t="s">
        <v>1697</v>
      </c>
      <c r="F115" s="92"/>
      <c r="G115" s="92" t="s">
        <v>17</v>
      </c>
      <c r="H115" s="92"/>
      <c r="I115" s="151">
        <v>2.4569999999999999</v>
      </c>
    </row>
    <row r="116" spans="1:9" x14ac:dyDescent="0.2">
      <c r="A116" s="91" t="s">
        <v>1692</v>
      </c>
      <c r="B116" s="91" t="s">
        <v>1693</v>
      </c>
      <c r="C116" s="91" t="s">
        <v>297</v>
      </c>
      <c r="D116" s="91" t="str">
        <f>_xlfn.IFNA(VLOOKUP(C116,Countries_WB!$B$2:$C$219,2,FALSE),VLOOKUP(C116,Countries_WB!$A$2:$C$219,3,FALSE))</f>
        <v>LVA</v>
      </c>
      <c r="E116" s="91" t="s">
        <v>1695</v>
      </c>
      <c r="G116" s="91" t="s">
        <v>5</v>
      </c>
      <c r="I116" s="150">
        <v>1.748</v>
      </c>
    </row>
    <row r="117" spans="1:9" x14ac:dyDescent="0.2">
      <c r="A117" s="92" t="s">
        <v>1692</v>
      </c>
      <c r="B117" s="92" t="s">
        <v>1693</v>
      </c>
      <c r="C117" s="92" t="s">
        <v>270</v>
      </c>
      <c r="D117" s="91" t="str">
        <f>_xlfn.IFNA(VLOOKUP(C117,Countries_WB!$B$2:$C$219,2,FALSE),VLOOKUP(C117,Countries_WB!$A$2:$C$219,3,FALSE))</f>
        <v>LBN</v>
      </c>
      <c r="E117" s="92" t="s">
        <v>1694</v>
      </c>
      <c r="F117" s="92"/>
      <c r="G117" s="92" t="s">
        <v>17</v>
      </c>
      <c r="H117" s="92"/>
      <c r="I117" s="151">
        <v>2.0139999999999998</v>
      </c>
    </row>
    <row r="118" spans="1:9" x14ac:dyDescent="0.2">
      <c r="A118" s="91" t="s">
        <v>1692</v>
      </c>
      <c r="B118" s="91" t="s">
        <v>1693</v>
      </c>
      <c r="C118" s="91" t="s">
        <v>289</v>
      </c>
      <c r="D118" s="91" t="str">
        <f>_xlfn.IFNA(VLOOKUP(C118,Countries_WB!$B$2:$C$219,2,FALSE),VLOOKUP(C118,Countries_WB!$A$2:$C$219,3,FALSE))</f>
        <v>LSO</v>
      </c>
      <c r="E118" s="91" t="s">
        <v>1696</v>
      </c>
      <c r="G118" s="91" t="s">
        <v>17</v>
      </c>
      <c r="I118" s="150">
        <v>2.9529999999999998</v>
      </c>
    </row>
    <row r="119" spans="1:9" x14ac:dyDescent="0.2">
      <c r="A119" s="92" t="s">
        <v>1692</v>
      </c>
      <c r="B119" s="92" t="s">
        <v>1693</v>
      </c>
      <c r="C119" s="92" t="s">
        <v>272</v>
      </c>
      <c r="D119" s="91" t="str">
        <f>_xlfn.IFNA(VLOOKUP(C119,Countries_WB!$B$2:$C$219,2,FALSE),VLOOKUP(C119,Countries_WB!$A$2:$C$219,3,FALSE))</f>
        <v>LBR</v>
      </c>
      <c r="E119" s="92" t="s">
        <v>1696</v>
      </c>
      <c r="F119" s="92"/>
      <c r="G119" s="92" t="s">
        <v>11</v>
      </c>
      <c r="H119" s="92"/>
      <c r="I119" s="151">
        <v>4.0030000000000001</v>
      </c>
    </row>
    <row r="120" spans="1:9" x14ac:dyDescent="0.2">
      <c r="A120" s="91" t="s">
        <v>1692</v>
      </c>
      <c r="B120" s="91" t="s">
        <v>1693</v>
      </c>
      <c r="C120" s="91" t="s">
        <v>274</v>
      </c>
      <c r="D120" s="91" t="str">
        <f>_xlfn.IFNA(VLOOKUP(C120,Countries_WB!$B$2:$C$219,2,FALSE),VLOOKUP(C120,Countries_WB!$A$2:$C$219,3,FALSE))</f>
        <v>LBY</v>
      </c>
      <c r="E120" s="91" t="s">
        <v>1694</v>
      </c>
      <c r="G120" s="91" t="s">
        <v>21</v>
      </c>
      <c r="I120" s="150">
        <v>2.101</v>
      </c>
    </row>
    <row r="121" spans="1:9" x14ac:dyDescent="0.2">
      <c r="A121" s="92" t="s">
        <v>1692</v>
      </c>
      <c r="B121" s="92" t="s">
        <v>1693</v>
      </c>
      <c r="C121" s="92" t="s">
        <v>282</v>
      </c>
      <c r="D121" s="91" t="str">
        <f>_xlfn.IFNA(VLOOKUP(C121,Countries_WB!$B$2:$C$219,2,FALSE),VLOOKUP(C121,Countries_WB!$A$2:$C$219,3,FALSE))</f>
        <v>LIE</v>
      </c>
      <c r="E121" s="92"/>
      <c r="F121" s="92"/>
      <c r="G121" s="92"/>
      <c r="H121" s="92"/>
      <c r="I121" s="151">
        <v>1.5409999999999999</v>
      </c>
    </row>
    <row r="122" spans="1:9" x14ac:dyDescent="0.2">
      <c r="A122" s="91" t="s">
        <v>1692</v>
      </c>
      <c r="B122" s="91" t="s">
        <v>1693</v>
      </c>
      <c r="C122" s="91" t="s">
        <v>293</v>
      </c>
      <c r="D122" s="91" t="str">
        <f>_xlfn.IFNA(VLOOKUP(C122,Countries_WB!$B$2:$C$219,2,FALSE),VLOOKUP(C122,Countries_WB!$A$2:$C$219,3,FALSE))</f>
        <v>LTU</v>
      </c>
      <c r="E122" s="91" t="s">
        <v>1695</v>
      </c>
      <c r="G122" s="91" t="s">
        <v>5</v>
      </c>
      <c r="I122" s="150">
        <v>1.7050000000000001</v>
      </c>
    </row>
    <row r="123" spans="1:9" x14ac:dyDescent="0.2">
      <c r="A123" s="92" t="s">
        <v>1692</v>
      </c>
      <c r="B123" s="92" t="s">
        <v>1693</v>
      </c>
      <c r="C123" s="92" t="s">
        <v>295</v>
      </c>
      <c r="D123" s="91" t="str">
        <f>_xlfn.IFNA(VLOOKUP(C123,Countries_WB!$B$2:$C$219,2,FALSE),VLOOKUP(C123,Countries_WB!$A$2:$C$219,3,FALSE))</f>
        <v>LUX</v>
      </c>
      <c r="E123" s="92" t="s">
        <v>1695</v>
      </c>
      <c r="F123" s="92"/>
      <c r="G123" s="92" t="s">
        <v>5</v>
      </c>
      <c r="H123" s="92"/>
      <c r="I123" s="151">
        <v>1.4139999999999999</v>
      </c>
    </row>
    <row r="124" spans="1:9" x14ac:dyDescent="0.2">
      <c r="A124" s="91" t="s">
        <v>1692</v>
      </c>
      <c r="B124" s="91" t="s">
        <v>1693</v>
      </c>
      <c r="C124" s="91" t="s">
        <v>309</v>
      </c>
      <c r="D124" s="91" t="str">
        <f>_xlfn.IFNA(VLOOKUP(C124,Countries_WB!$B$2:$C$219,2,FALSE),VLOOKUP(C124,Countries_WB!$A$2:$C$219,3,FALSE))</f>
        <v>MDG</v>
      </c>
      <c r="E124" s="91" t="s">
        <v>1696</v>
      </c>
      <c r="G124" s="91" t="s">
        <v>11</v>
      </c>
      <c r="I124" s="150">
        <v>3.8290000000000002</v>
      </c>
    </row>
    <row r="125" spans="1:9" x14ac:dyDescent="0.2">
      <c r="A125" s="92" t="s">
        <v>1692</v>
      </c>
      <c r="B125" s="92" t="s">
        <v>1693</v>
      </c>
      <c r="C125" s="92" t="s">
        <v>342</v>
      </c>
      <c r="D125" s="91" t="str">
        <f>_xlfn.IFNA(VLOOKUP(C125,Countries_WB!$B$2:$C$219,2,FALSE),VLOOKUP(C125,Countries_WB!$A$2:$C$219,3,FALSE))</f>
        <v>MWI</v>
      </c>
      <c r="E125" s="92" t="s">
        <v>1696</v>
      </c>
      <c r="F125" s="92"/>
      <c r="G125" s="92" t="s">
        <v>11</v>
      </c>
      <c r="H125" s="92"/>
      <c r="I125" s="151">
        <v>3.8719999999999999</v>
      </c>
    </row>
    <row r="126" spans="1:9" x14ac:dyDescent="0.2">
      <c r="A126" s="91" t="s">
        <v>1692</v>
      </c>
      <c r="B126" s="91" t="s">
        <v>1693</v>
      </c>
      <c r="C126" s="91" t="s">
        <v>344</v>
      </c>
      <c r="D126" s="91" t="str">
        <f>_xlfn.IFNA(VLOOKUP(C126,Countries_WB!$B$2:$C$219,2,FALSE),VLOOKUP(C126,Countries_WB!$A$2:$C$219,3,FALSE))</f>
        <v>MYS</v>
      </c>
      <c r="E126" s="91" t="s">
        <v>1697</v>
      </c>
      <c r="G126" s="91" t="s">
        <v>21</v>
      </c>
      <c r="H126" s="91" t="s">
        <v>1718</v>
      </c>
      <c r="I126" s="150">
        <v>1.9159999999999999</v>
      </c>
    </row>
    <row r="127" spans="1:9" x14ac:dyDescent="0.2">
      <c r="A127" s="92" t="s">
        <v>1692</v>
      </c>
      <c r="B127" s="92" t="s">
        <v>1693</v>
      </c>
      <c r="C127" s="92" t="s">
        <v>311</v>
      </c>
      <c r="D127" s="91" t="str">
        <f>_xlfn.IFNA(VLOOKUP(C127,Countries_WB!$B$2:$C$219,2,FALSE),VLOOKUP(C127,Countries_WB!$A$2:$C$219,3,FALSE))</f>
        <v>MDV</v>
      </c>
      <c r="E127" s="92" t="s">
        <v>1702</v>
      </c>
      <c r="F127" s="92"/>
      <c r="G127" s="92" t="s">
        <v>21</v>
      </c>
      <c r="H127" s="92"/>
      <c r="I127" s="151">
        <v>1.76</v>
      </c>
    </row>
    <row r="128" spans="1:9" x14ac:dyDescent="0.2">
      <c r="A128" s="91" t="s">
        <v>1692</v>
      </c>
      <c r="B128" s="91" t="s">
        <v>1693</v>
      </c>
      <c r="C128" s="91" t="s">
        <v>322</v>
      </c>
      <c r="D128" s="91" t="str">
        <f>_xlfn.IFNA(VLOOKUP(C128,Countries_WB!$B$2:$C$219,2,FALSE),VLOOKUP(C128,Countries_WB!$A$2:$C$219,3,FALSE))</f>
        <v>MLI</v>
      </c>
      <c r="E128" s="91" t="s">
        <v>1696</v>
      </c>
      <c r="G128" s="91" t="s">
        <v>11</v>
      </c>
      <c r="I128" s="150">
        <v>5.4169999999999998</v>
      </c>
    </row>
    <row r="129" spans="1:9" x14ac:dyDescent="0.2">
      <c r="A129" s="92" t="s">
        <v>1692</v>
      </c>
      <c r="B129" s="92" t="s">
        <v>1693</v>
      </c>
      <c r="C129" s="92" t="s">
        <v>324</v>
      </c>
      <c r="D129" s="91" t="str">
        <f>_xlfn.IFNA(VLOOKUP(C129,Countries_WB!$B$2:$C$219,2,FALSE),VLOOKUP(C129,Countries_WB!$A$2:$C$219,3,FALSE))</f>
        <v>MLT</v>
      </c>
      <c r="E129" s="92" t="s">
        <v>1695</v>
      </c>
      <c r="F129" s="92"/>
      <c r="G129" s="92" t="s">
        <v>5</v>
      </c>
      <c r="H129" s="92"/>
      <c r="I129" s="151">
        <v>1.5109999999999999</v>
      </c>
    </row>
    <row r="130" spans="1:9" x14ac:dyDescent="0.2">
      <c r="A130" s="91" t="s">
        <v>1692</v>
      </c>
      <c r="B130" s="91" t="s">
        <v>1693</v>
      </c>
      <c r="C130" s="91" t="s">
        <v>316</v>
      </c>
      <c r="D130" s="91" t="str">
        <f>_xlfn.IFNA(VLOOKUP(C130,Countries_WB!$B$2:$C$219,2,FALSE),VLOOKUP(C130,Countries_WB!$A$2:$C$219,3,FALSE))</f>
        <v>MHL</v>
      </c>
      <c r="E130" s="91" t="s">
        <v>1697</v>
      </c>
      <c r="G130" s="91" t="s">
        <v>21</v>
      </c>
      <c r="I130" s="150">
        <v>2.7250000000000001</v>
      </c>
    </row>
    <row r="131" spans="1:9" x14ac:dyDescent="0.2">
      <c r="A131" s="92" t="s">
        <v>1692</v>
      </c>
      <c r="B131" s="92" t="s">
        <v>1693</v>
      </c>
      <c r="C131" s="92" t="s">
        <v>1423</v>
      </c>
      <c r="D131" s="91" t="e">
        <f>_xlfn.IFNA(VLOOKUP(C131,Countries_WB!$B$2:$C$219,2,FALSE),VLOOKUP(C131,Countries_WB!$A$2:$C$219,3,FALSE))</f>
        <v>#N/A</v>
      </c>
      <c r="E131" s="92"/>
      <c r="F131" s="92"/>
      <c r="G131" s="92"/>
      <c r="H131" s="92" t="s">
        <v>1714</v>
      </c>
      <c r="I131" s="151">
        <v>1.823</v>
      </c>
    </row>
    <row r="132" spans="1:9" x14ac:dyDescent="0.2">
      <c r="A132" s="91" t="s">
        <v>1692</v>
      </c>
      <c r="B132" s="91" t="s">
        <v>1693</v>
      </c>
      <c r="C132" s="91" t="s">
        <v>338</v>
      </c>
      <c r="D132" s="91" t="str">
        <f>_xlfn.IFNA(VLOOKUP(C132,Countries_WB!$B$2:$C$219,2,FALSE),VLOOKUP(C132,Countries_WB!$A$2:$C$219,3,FALSE))</f>
        <v>MRT</v>
      </c>
      <c r="E132" s="91" t="s">
        <v>1696</v>
      </c>
      <c r="G132" s="91" t="s">
        <v>17</v>
      </c>
      <c r="I132" s="150">
        <v>4.2960000000000003</v>
      </c>
    </row>
    <row r="133" spans="1:9" x14ac:dyDescent="0.2">
      <c r="A133" s="92" t="s">
        <v>1692</v>
      </c>
      <c r="B133" s="92" t="s">
        <v>1693</v>
      </c>
      <c r="C133" s="92" t="s">
        <v>340</v>
      </c>
      <c r="D133" s="91" t="str">
        <f>_xlfn.IFNA(VLOOKUP(C133,Countries_WB!$B$2:$C$219,2,FALSE),VLOOKUP(C133,Countries_WB!$A$2:$C$219,3,FALSE))</f>
        <v>MUS</v>
      </c>
      <c r="E133" s="92" t="s">
        <v>1696</v>
      </c>
      <c r="F133" s="92"/>
      <c r="G133" s="92" t="s">
        <v>21</v>
      </c>
      <c r="H133" s="92" t="s">
        <v>1719</v>
      </c>
      <c r="I133" s="151">
        <v>1.341</v>
      </c>
    </row>
    <row r="134" spans="1:9" x14ac:dyDescent="0.2">
      <c r="A134" s="91" t="s">
        <v>1692</v>
      </c>
      <c r="B134" s="91" t="s">
        <v>1693</v>
      </c>
      <c r="C134" s="91" t="s">
        <v>1424</v>
      </c>
      <c r="D134" s="91" t="e">
        <f>_xlfn.IFNA(VLOOKUP(C134,Countries_WB!$B$2:$C$219,2,FALSE),VLOOKUP(C134,Countries_WB!$A$2:$C$219,3,FALSE))</f>
        <v>#N/A</v>
      </c>
      <c r="H134" s="91" t="s">
        <v>1714</v>
      </c>
      <c r="I134" s="150">
        <v>3.4089999999999998</v>
      </c>
    </row>
    <row r="135" spans="1:9" x14ac:dyDescent="0.2">
      <c r="A135" s="92" t="s">
        <v>1692</v>
      </c>
      <c r="B135" s="92" t="s">
        <v>1693</v>
      </c>
      <c r="C135" s="92" t="s">
        <v>314</v>
      </c>
      <c r="D135" s="91" t="str">
        <f>_xlfn.IFNA(VLOOKUP(C135,Countries_WB!$B$2:$C$219,2,FALSE),VLOOKUP(C135,Countries_WB!$A$2:$C$219,3,FALSE))</f>
        <v>MEX</v>
      </c>
      <c r="E135" s="92" t="s">
        <v>1698</v>
      </c>
      <c r="F135" s="92"/>
      <c r="G135" s="92" t="s">
        <v>21</v>
      </c>
      <c r="H135" s="92"/>
      <c r="I135" s="151">
        <v>2.0150000000000001</v>
      </c>
    </row>
    <row r="136" spans="1:9" x14ac:dyDescent="0.2">
      <c r="A136" s="91" t="s">
        <v>1692</v>
      </c>
      <c r="B136" s="91" t="s">
        <v>1693</v>
      </c>
      <c r="C136" s="91" t="s">
        <v>1720</v>
      </c>
      <c r="D136" s="91" t="e">
        <f>_xlfn.IFNA(VLOOKUP(C136,Countries_WB!$B$2:$C$219,2,FALSE),VLOOKUP(C136,Countries_WB!$A$2:$C$219,3,FALSE))</f>
        <v>#N/A</v>
      </c>
      <c r="E136" s="91" t="s">
        <v>1697</v>
      </c>
      <c r="G136" s="91" t="s">
        <v>17</v>
      </c>
      <c r="I136" s="150">
        <v>2.8530000000000002</v>
      </c>
    </row>
    <row r="137" spans="1:9" x14ac:dyDescent="0.2">
      <c r="A137" s="92" t="s">
        <v>1692</v>
      </c>
      <c r="B137" s="92" t="s">
        <v>1693</v>
      </c>
      <c r="C137" s="92" t="s">
        <v>305</v>
      </c>
      <c r="D137" s="91" t="str">
        <f>_xlfn.IFNA(VLOOKUP(C137,Countries_WB!$B$2:$C$219,2,FALSE),VLOOKUP(C137,Countries_WB!$A$2:$C$219,3,FALSE))</f>
        <v>MCO</v>
      </c>
      <c r="E137" s="92" t="s">
        <v>1695</v>
      </c>
      <c r="F137" s="92"/>
      <c r="G137" s="92" t="s">
        <v>5</v>
      </c>
      <c r="H137" s="92"/>
      <c r="I137" s="151">
        <v>2.4</v>
      </c>
    </row>
    <row r="138" spans="1:9" x14ac:dyDescent="0.2">
      <c r="A138" s="91" t="s">
        <v>1692</v>
      </c>
      <c r="B138" s="91" t="s">
        <v>1693</v>
      </c>
      <c r="C138" s="91" t="s">
        <v>332</v>
      </c>
      <c r="D138" s="91" t="str">
        <f>_xlfn.IFNA(VLOOKUP(C138,Countries_WB!$B$2:$C$219,2,FALSE),VLOOKUP(C138,Countries_WB!$A$2:$C$219,3,FALSE))</f>
        <v>MNG</v>
      </c>
      <c r="E138" s="91" t="s">
        <v>1697</v>
      </c>
      <c r="G138" s="91" t="s">
        <v>17</v>
      </c>
      <c r="I138" s="150">
        <v>2.7229999999999999</v>
      </c>
    </row>
    <row r="139" spans="1:9" x14ac:dyDescent="0.2">
      <c r="A139" s="92" t="s">
        <v>1692</v>
      </c>
      <c r="B139" s="92" t="s">
        <v>1693</v>
      </c>
      <c r="C139" s="92" t="s">
        <v>330</v>
      </c>
      <c r="D139" s="91" t="str">
        <f>_xlfn.IFNA(VLOOKUP(C139,Countries_WB!$B$2:$C$219,2,FALSE),VLOOKUP(C139,Countries_WB!$A$2:$C$219,3,FALSE))</f>
        <v>MNE</v>
      </c>
      <c r="E139" s="92" t="s">
        <v>1695</v>
      </c>
      <c r="F139" s="92"/>
      <c r="G139" s="92" t="s">
        <v>21</v>
      </c>
      <c r="H139" s="92"/>
      <c r="I139" s="151">
        <v>1.7430000000000001</v>
      </c>
    </row>
    <row r="140" spans="1:9" x14ac:dyDescent="0.2">
      <c r="A140" s="91" t="s">
        <v>1692</v>
      </c>
      <c r="B140" s="91" t="s">
        <v>1693</v>
      </c>
      <c r="C140" s="91" t="s">
        <v>1721</v>
      </c>
      <c r="D140" s="91" t="e">
        <f>_xlfn.IFNA(VLOOKUP(C140,Countries_WB!$B$2:$C$219,2,FALSE),VLOOKUP(C140,Countries_WB!$A$2:$C$219,3,FALSE))</f>
        <v>#N/A</v>
      </c>
      <c r="E140" s="91" t="s">
        <v>1698</v>
      </c>
      <c r="I140" s="150">
        <v>1.6870000000000001</v>
      </c>
    </row>
    <row r="141" spans="1:9" x14ac:dyDescent="0.2">
      <c r="A141" s="92" t="s">
        <v>1692</v>
      </c>
      <c r="B141" s="92" t="s">
        <v>1693</v>
      </c>
      <c r="C141" s="92" t="s">
        <v>303</v>
      </c>
      <c r="D141" s="91" t="str">
        <f>_xlfn.IFNA(VLOOKUP(C141,Countries_WB!$B$2:$C$219,2,FALSE),VLOOKUP(C141,Countries_WB!$A$2:$C$219,3,FALSE))</f>
        <v>MAR</v>
      </c>
      <c r="E141" s="92" t="s">
        <v>1694</v>
      </c>
      <c r="F141" s="92"/>
      <c r="G141" s="92" t="s">
        <v>17</v>
      </c>
      <c r="H141" s="92"/>
      <c r="I141" s="151">
        <v>2.2839999999999998</v>
      </c>
    </row>
    <row r="142" spans="1:9" x14ac:dyDescent="0.2">
      <c r="A142" s="91" t="s">
        <v>1692</v>
      </c>
      <c r="B142" s="91" t="s">
        <v>1693</v>
      </c>
      <c r="C142" s="91" t="s">
        <v>336</v>
      </c>
      <c r="D142" s="91" t="str">
        <f>_xlfn.IFNA(VLOOKUP(C142,Countries_WB!$B$2:$C$219,2,FALSE),VLOOKUP(C142,Countries_WB!$A$2:$C$219,3,FALSE))</f>
        <v>MOZ</v>
      </c>
      <c r="E142" s="91" t="s">
        <v>1696</v>
      </c>
      <c r="G142" s="91" t="s">
        <v>11</v>
      </c>
      <c r="I142" s="150">
        <v>4.508</v>
      </c>
    </row>
    <row r="143" spans="1:9" x14ac:dyDescent="0.2">
      <c r="A143" s="92" t="s">
        <v>1692</v>
      </c>
      <c r="B143" s="92" t="s">
        <v>1693</v>
      </c>
      <c r="C143" s="92" t="s">
        <v>326</v>
      </c>
      <c r="D143" s="91" t="str">
        <f>_xlfn.IFNA(VLOOKUP(C143,Countries_WB!$B$2:$C$219,2,FALSE),VLOOKUP(C143,Countries_WB!$A$2:$C$219,3,FALSE))</f>
        <v>MMR</v>
      </c>
      <c r="E143" s="92" t="s">
        <v>1702</v>
      </c>
      <c r="F143" s="92"/>
      <c r="G143" s="92" t="s">
        <v>17</v>
      </c>
      <c r="H143" s="92"/>
      <c r="I143" s="151">
        <v>2.0640000000000001</v>
      </c>
    </row>
    <row r="144" spans="1:9" x14ac:dyDescent="0.2">
      <c r="A144" s="91" t="s">
        <v>1692</v>
      </c>
      <c r="B144" s="91" t="s">
        <v>1693</v>
      </c>
      <c r="C144" s="91" t="s">
        <v>347</v>
      </c>
      <c r="D144" s="91" t="str">
        <f>_xlfn.IFNA(VLOOKUP(C144,Countries_WB!$B$2:$C$219,2,FALSE),VLOOKUP(C144,Countries_WB!$A$2:$C$219,3,FALSE))</f>
        <v>NAM</v>
      </c>
      <c r="E144" s="91" t="s">
        <v>1696</v>
      </c>
      <c r="G144" s="91" t="s">
        <v>21</v>
      </c>
      <c r="I144" s="150">
        <v>3.15</v>
      </c>
    </row>
    <row r="145" spans="1:9" x14ac:dyDescent="0.2">
      <c r="A145" s="92" t="s">
        <v>1692</v>
      </c>
      <c r="B145" s="92" t="s">
        <v>1693</v>
      </c>
      <c r="C145" s="92" t="s">
        <v>363</v>
      </c>
      <c r="D145" s="91" t="str">
        <f>_xlfn.IFNA(VLOOKUP(C145,Countries_WB!$B$2:$C$219,2,FALSE),VLOOKUP(C145,Countries_WB!$A$2:$C$219,3,FALSE))</f>
        <v>NRU</v>
      </c>
      <c r="E145" s="92" t="s">
        <v>1697</v>
      </c>
      <c r="F145" s="92"/>
      <c r="G145" s="92" t="s">
        <v>5</v>
      </c>
      <c r="H145" s="92"/>
      <c r="I145" s="151">
        <v>3.363</v>
      </c>
    </row>
    <row r="146" spans="1:9" x14ac:dyDescent="0.2">
      <c r="A146" s="91" t="s">
        <v>1692</v>
      </c>
      <c r="B146" s="91" t="s">
        <v>1693</v>
      </c>
      <c r="C146" s="91" t="s">
        <v>361</v>
      </c>
      <c r="D146" s="91" t="str">
        <f>_xlfn.IFNA(VLOOKUP(C146,Countries_WB!$B$2:$C$219,2,FALSE),VLOOKUP(C146,Countries_WB!$A$2:$C$219,3,FALSE))</f>
        <v>NPL</v>
      </c>
      <c r="E146" s="91" t="s">
        <v>1702</v>
      </c>
      <c r="G146" s="91" t="s">
        <v>17</v>
      </c>
      <c r="I146" s="150">
        <v>1.778</v>
      </c>
    </row>
    <row r="147" spans="1:9" x14ac:dyDescent="0.2">
      <c r="A147" s="92" t="s">
        <v>1692</v>
      </c>
      <c r="B147" s="92" t="s">
        <v>1693</v>
      </c>
      <c r="C147" s="92" t="s">
        <v>357</v>
      </c>
      <c r="D147" s="91" t="str">
        <f>_xlfn.IFNA(VLOOKUP(C147,Countries_WB!$B$2:$C$219,2,FALSE),VLOOKUP(C147,Countries_WB!$A$2:$C$219,3,FALSE))</f>
        <v>NLD</v>
      </c>
      <c r="E147" s="92" t="s">
        <v>1695</v>
      </c>
      <c r="F147" s="92"/>
      <c r="G147" s="92" t="s">
        <v>5</v>
      </c>
      <c r="H147" s="92" t="s">
        <v>1722</v>
      </c>
      <c r="I147" s="151">
        <v>1.6779999999999999</v>
      </c>
    </row>
    <row r="148" spans="1:9" x14ac:dyDescent="0.2">
      <c r="A148" s="91" t="s">
        <v>1692</v>
      </c>
      <c r="B148" s="91" t="s">
        <v>1693</v>
      </c>
      <c r="C148" s="91" t="s">
        <v>349</v>
      </c>
      <c r="D148" s="91" t="str">
        <f>_xlfn.IFNA(VLOOKUP(C148,Countries_WB!$B$2:$C$219,2,FALSE),VLOOKUP(C148,Countries_WB!$A$2:$C$219,3,FALSE))</f>
        <v>NCL</v>
      </c>
      <c r="E148" s="91" t="s">
        <v>1697</v>
      </c>
      <c r="G148" s="91" t="s">
        <v>5</v>
      </c>
      <c r="H148" s="91" t="s">
        <v>1714</v>
      </c>
      <c r="I148" s="150">
        <v>1.891</v>
      </c>
    </row>
    <row r="149" spans="1:9" x14ac:dyDescent="0.2">
      <c r="A149" s="92" t="s">
        <v>1692</v>
      </c>
      <c r="B149" s="92" t="s">
        <v>1693</v>
      </c>
      <c r="C149" s="92" t="s">
        <v>365</v>
      </c>
      <c r="D149" s="91" t="str">
        <f>_xlfn.IFNA(VLOOKUP(C149,Countries_WB!$B$2:$C$219,2,FALSE),VLOOKUP(C149,Countries_WB!$A$2:$C$219,3,FALSE))</f>
        <v>NZL</v>
      </c>
      <c r="E149" s="92" t="s">
        <v>1697</v>
      </c>
      <c r="F149" s="92"/>
      <c r="G149" s="92" t="s">
        <v>5</v>
      </c>
      <c r="H149" s="92" t="s">
        <v>1723</v>
      </c>
      <c r="I149" s="151">
        <v>1.841</v>
      </c>
    </row>
    <row r="150" spans="1:9" x14ac:dyDescent="0.2">
      <c r="A150" s="91" t="s">
        <v>1692</v>
      </c>
      <c r="B150" s="91" t="s">
        <v>1693</v>
      </c>
      <c r="C150" s="91" t="s">
        <v>355</v>
      </c>
      <c r="D150" s="91" t="str">
        <f>_xlfn.IFNA(VLOOKUP(C150,Countries_WB!$B$2:$C$219,2,FALSE),VLOOKUP(C150,Countries_WB!$A$2:$C$219,3,FALSE))</f>
        <v>NIC</v>
      </c>
      <c r="E150" s="91" t="s">
        <v>1698</v>
      </c>
      <c r="G150" s="91" t="s">
        <v>17</v>
      </c>
      <c r="I150" s="150">
        <v>2.2669999999999999</v>
      </c>
    </row>
    <row r="151" spans="1:9" x14ac:dyDescent="0.2">
      <c r="A151" s="92" t="s">
        <v>1692</v>
      </c>
      <c r="B151" s="92" t="s">
        <v>1693</v>
      </c>
      <c r="C151" s="92" t="s">
        <v>351</v>
      </c>
      <c r="D151" s="91" t="str">
        <f>_xlfn.IFNA(VLOOKUP(C151,Countries_WB!$B$2:$C$219,2,FALSE),VLOOKUP(C151,Countries_WB!$A$2:$C$219,3,FALSE))</f>
        <v>NER</v>
      </c>
      <c r="E151" s="92" t="s">
        <v>1696</v>
      </c>
      <c r="F151" s="92"/>
      <c r="G151" s="92" t="s">
        <v>11</v>
      </c>
      <c r="H151" s="92"/>
      <c r="I151" s="151">
        <v>6.4619999999999997</v>
      </c>
    </row>
    <row r="152" spans="1:9" x14ac:dyDescent="0.2">
      <c r="A152" s="91" t="s">
        <v>1692</v>
      </c>
      <c r="B152" s="91" t="s">
        <v>1693</v>
      </c>
      <c r="C152" s="91" t="s">
        <v>353</v>
      </c>
      <c r="D152" s="91" t="str">
        <f>_xlfn.IFNA(VLOOKUP(C152,Countries_WB!$B$2:$C$219,2,FALSE),VLOOKUP(C152,Countries_WB!$A$2:$C$219,3,FALSE))</f>
        <v>NGA</v>
      </c>
      <c r="E152" s="91" t="s">
        <v>1696</v>
      </c>
      <c r="G152" s="91" t="s">
        <v>17</v>
      </c>
      <c r="I152" s="150">
        <v>5.0430000000000001</v>
      </c>
    </row>
    <row r="153" spans="1:9" x14ac:dyDescent="0.2">
      <c r="A153" s="92" t="s">
        <v>1692</v>
      </c>
      <c r="B153" s="92" t="s">
        <v>1693</v>
      </c>
      <c r="C153" s="92" t="s">
        <v>1724</v>
      </c>
      <c r="D153" s="91" t="e">
        <f>_xlfn.IFNA(VLOOKUP(C153,Countries_WB!$B$2:$C$219,2,FALSE),VLOOKUP(C153,Countries_WB!$A$2:$C$219,3,FALSE))</f>
        <v>#N/A</v>
      </c>
      <c r="E153" s="92" t="s">
        <v>1697</v>
      </c>
      <c r="F153" s="92"/>
      <c r="G153" s="92"/>
      <c r="H153" s="92"/>
      <c r="I153" s="151">
        <v>2.0979999999999999</v>
      </c>
    </row>
    <row r="154" spans="1:9" x14ac:dyDescent="0.2">
      <c r="A154" s="91" t="s">
        <v>1692</v>
      </c>
      <c r="B154" s="91" t="s">
        <v>1693</v>
      </c>
      <c r="C154" s="91" t="s">
        <v>320</v>
      </c>
      <c r="D154" s="91" t="str">
        <f>_xlfn.IFNA(VLOOKUP(C154,Countries_WB!$B$2:$C$219,2,FALSE),VLOOKUP(C154,Countries_WB!$A$2:$C$219,3,FALSE))</f>
        <v>MKD</v>
      </c>
      <c r="E154" s="91" t="s">
        <v>1695</v>
      </c>
      <c r="G154" s="91" t="s">
        <v>21</v>
      </c>
      <c r="I154" s="150">
        <v>1.4650000000000001</v>
      </c>
    </row>
    <row r="155" spans="1:9" x14ac:dyDescent="0.2">
      <c r="A155" s="92" t="s">
        <v>1692</v>
      </c>
      <c r="B155" s="92" t="s">
        <v>1693</v>
      </c>
      <c r="C155" s="92" t="s">
        <v>334</v>
      </c>
      <c r="D155" s="91" t="str">
        <f>_xlfn.IFNA(VLOOKUP(C155,Countries_WB!$B$2:$C$219,2,FALSE),VLOOKUP(C155,Countries_WB!$A$2:$C$219,3,FALSE))</f>
        <v>MNP</v>
      </c>
      <c r="E155" s="92" t="s">
        <v>1697</v>
      </c>
      <c r="F155" s="92"/>
      <c r="G155" s="92" t="s">
        <v>5</v>
      </c>
      <c r="H155" s="92"/>
      <c r="I155" s="151">
        <v>2.0019999999999998</v>
      </c>
    </row>
    <row r="156" spans="1:9" x14ac:dyDescent="0.2">
      <c r="A156" s="91" t="s">
        <v>1692</v>
      </c>
      <c r="B156" s="91" t="s">
        <v>1693</v>
      </c>
      <c r="C156" s="91" t="s">
        <v>359</v>
      </c>
      <c r="D156" s="91" t="str">
        <f>_xlfn.IFNA(VLOOKUP(C156,Countries_WB!$B$2:$C$219,2,FALSE),VLOOKUP(C156,Countries_WB!$A$2:$C$219,3,FALSE))</f>
        <v>NOR</v>
      </c>
      <c r="E156" s="91" t="s">
        <v>1695</v>
      </c>
      <c r="G156" s="91" t="s">
        <v>5</v>
      </c>
      <c r="H156" s="91" t="s">
        <v>1725</v>
      </c>
      <c r="I156" s="150">
        <v>1.696</v>
      </c>
    </row>
    <row r="157" spans="1:9" x14ac:dyDescent="0.2">
      <c r="A157" s="92" t="s">
        <v>1692</v>
      </c>
      <c r="B157" s="92" t="s">
        <v>1693</v>
      </c>
      <c r="C157" s="92" t="s">
        <v>673</v>
      </c>
      <c r="D157" s="91" t="str">
        <f>_xlfn.IFNA(VLOOKUP(C157,Countries_WB!$B$2:$C$219,2,FALSE),VLOOKUP(C157,Countries_WB!$A$2:$C$219,3,FALSE))</f>
        <v>PSE</v>
      </c>
      <c r="E157" s="92" t="s">
        <v>1694</v>
      </c>
      <c r="F157" s="92"/>
      <c r="G157" s="92" t="s">
        <v>21</v>
      </c>
      <c r="H157" s="92" t="s">
        <v>1726</v>
      </c>
      <c r="I157" s="151">
        <v>3.3220000000000001</v>
      </c>
    </row>
    <row r="158" spans="1:9" x14ac:dyDescent="0.2">
      <c r="A158" s="91" t="s">
        <v>1692</v>
      </c>
      <c r="B158" s="91" t="s">
        <v>1693</v>
      </c>
      <c r="C158" s="91" t="s">
        <v>369</v>
      </c>
      <c r="D158" s="91" t="str">
        <f>_xlfn.IFNA(VLOOKUP(C158,Countries_WB!$B$2:$C$219,2,FALSE),VLOOKUP(C158,Countries_WB!$A$2:$C$219,3,FALSE))</f>
        <v>OMN</v>
      </c>
      <c r="E158" s="91" t="s">
        <v>1694</v>
      </c>
      <c r="G158" s="91" t="s">
        <v>5</v>
      </c>
      <c r="I158" s="150">
        <v>2.581</v>
      </c>
    </row>
    <row r="159" spans="1:9" x14ac:dyDescent="0.2">
      <c r="A159" s="92" t="s">
        <v>1692</v>
      </c>
      <c r="B159" s="92" t="s">
        <v>1693</v>
      </c>
      <c r="C159" s="92" t="s">
        <v>373</v>
      </c>
      <c r="D159" s="91" t="str">
        <f>_xlfn.IFNA(VLOOKUP(C159,Countries_WB!$B$2:$C$219,2,FALSE),VLOOKUP(C159,Countries_WB!$A$2:$C$219,3,FALSE))</f>
        <v>PAK</v>
      </c>
      <c r="E159" s="92" t="s">
        <v>1694</v>
      </c>
      <c r="F159" s="92"/>
      <c r="G159" s="92" t="s">
        <v>17</v>
      </c>
      <c r="H159" s="92"/>
      <c r="I159" s="151">
        <v>3.214</v>
      </c>
    </row>
    <row r="160" spans="1:9" x14ac:dyDescent="0.2">
      <c r="A160" s="91" t="s">
        <v>1692</v>
      </c>
      <c r="B160" s="91" t="s">
        <v>1693</v>
      </c>
      <c r="C160" s="91" t="s">
        <v>381</v>
      </c>
      <c r="D160" s="91" t="str">
        <f>_xlfn.IFNA(VLOOKUP(C160,Countries_WB!$B$2:$C$219,2,FALSE),VLOOKUP(C160,Countries_WB!$A$2:$C$219,3,FALSE))</f>
        <v>PLW</v>
      </c>
      <c r="E160" s="91" t="s">
        <v>1697</v>
      </c>
      <c r="G160" s="91" t="s">
        <v>21</v>
      </c>
      <c r="I160" s="150">
        <v>2.1019999999999999</v>
      </c>
    </row>
    <row r="161" spans="1:9" x14ac:dyDescent="0.2">
      <c r="A161" s="92" t="s">
        <v>1692</v>
      </c>
      <c r="B161" s="92" t="s">
        <v>1693</v>
      </c>
      <c r="C161" s="92" t="s">
        <v>375</v>
      </c>
      <c r="D161" s="91" t="str">
        <f>_xlfn.IFNA(VLOOKUP(C161,Countries_WB!$B$2:$C$219,2,FALSE),VLOOKUP(C161,Countries_WB!$A$2:$C$219,3,FALSE))</f>
        <v>PAN</v>
      </c>
      <c r="E161" s="92" t="s">
        <v>1698</v>
      </c>
      <c r="F161" s="92"/>
      <c r="G161" s="92" t="s">
        <v>5</v>
      </c>
      <c r="H161" s="92"/>
      <c r="I161" s="151">
        <v>2.3559999999999999</v>
      </c>
    </row>
    <row r="162" spans="1:9" x14ac:dyDescent="0.2">
      <c r="A162" s="91" t="s">
        <v>1692</v>
      </c>
      <c r="B162" s="91" t="s">
        <v>1693</v>
      </c>
      <c r="C162" s="91" t="s">
        <v>383</v>
      </c>
      <c r="D162" s="91" t="str">
        <f>_xlfn.IFNA(VLOOKUP(C162,Countries_WB!$B$2:$C$219,2,FALSE),VLOOKUP(C162,Countries_WB!$A$2:$C$219,3,FALSE))</f>
        <v>PNG</v>
      </c>
      <c r="E162" s="91" t="s">
        <v>1697</v>
      </c>
      <c r="G162" s="91" t="s">
        <v>17</v>
      </c>
      <c r="I162" s="150">
        <v>3.3559999999999999</v>
      </c>
    </row>
    <row r="163" spans="1:9" x14ac:dyDescent="0.2">
      <c r="A163" s="92" t="s">
        <v>1692</v>
      </c>
      <c r="B163" s="92" t="s">
        <v>1693</v>
      </c>
      <c r="C163" s="92" t="s">
        <v>395</v>
      </c>
      <c r="D163" s="91" t="str">
        <f>_xlfn.IFNA(VLOOKUP(C163,Countries_WB!$B$2:$C$219,2,FALSE),VLOOKUP(C163,Countries_WB!$A$2:$C$219,3,FALSE))</f>
        <v>PRY</v>
      </c>
      <c r="E163" s="92" t="s">
        <v>1698</v>
      </c>
      <c r="F163" s="92"/>
      <c r="G163" s="92" t="s">
        <v>21</v>
      </c>
      <c r="H163" s="92"/>
      <c r="I163" s="151">
        <v>2.3170000000000002</v>
      </c>
    </row>
    <row r="164" spans="1:9" x14ac:dyDescent="0.2">
      <c r="A164" s="91" t="s">
        <v>1692</v>
      </c>
      <c r="B164" s="91" t="s">
        <v>1693</v>
      </c>
      <c r="C164" s="91" t="s">
        <v>377</v>
      </c>
      <c r="D164" s="91" t="str">
        <f>_xlfn.IFNA(VLOOKUP(C164,Countries_WB!$B$2:$C$219,2,FALSE),VLOOKUP(C164,Countries_WB!$A$2:$C$219,3,FALSE))</f>
        <v>PER</v>
      </c>
      <c r="E164" s="91" t="s">
        <v>1698</v>
      </c>
      <c r="G164" s="91" t="s">
        <v>21</v>
      </c>
      <c r="I164" s="150">
        <v>2.1509999999999998</v>
      </c>
    </row>
    <row r="165" spans="1:9" x14ac:dyDescent="0.2">
      <c r="A165" s="92" t="s">
        <v>1692</v>
      </c>
      <c r="B165" s="92" t="s">
        <v>1693</v>
      </c>
      <c r="C165" s="92" t="s">
        <v>379</v>
      </c>
      <c r="D165" s="91" t="str">
        <f>_xlfn.IFNA(VLOOKUP(C165,Countries_WB!$B$2:$C$219,2,FALSE),VLOOKUP(C165,Countries_WB!$A$2:$C$219,3,FALSE))</f>
        <v>PHL</v>
      </c>
      <c r="E165" s="92" t="s">
        <v>1697</v>
      </c>
      <c r="F165" s="92"/>
      <c r="G165" s="92" t="s">
        <v>17</v>
      </c>
      <c r="H165" s="92"/>
      <c r="I165" s="151">
        <v>2.431</v>
      </c>
    </row>
    <row r="166" spans="1:9" x14ac:dyDescent="0.2">
      <c r="A166" s="91" t="s">
        <v>1692</v>
      </c>
      <c r="B166" s="91" t="s">
        <v>1693</v>
      </c>
      <c r="C166" s="91" t="s">
        <v>385</v>
      </c>
      <c r="D166" s="91" t="str">
        <f>_xlfn.IFNA(VLOOKUP(C166,Countries_WB!$B$2:$C$219,2,FALSE),VLOOKUP(C166,Countries_WB!$A$2:$C$219,3,FALSE))</f>
        <v>POL</v>
      </c>
      <c r="E166" s="91" t="s">
        <v>1695</v>
      </c>
      <c r="G166" s="91" t="s">
        <v>5</v>
      </c>
      <c r="I166" s="150">
        <v>1.472</v>
      </c>
    </row>
    <row r="167" spans="1:9" x14ac:dyDescent="0.2">
      <c r="A167" s="92" t="s">
        <v>1692</v>
      </c>
      <c r="B167" s="92" t="s">
        <v>1693</v>
      </c>
      <c r="C167" s="92" t="s">
        <v>393</v>
      </c>
      <c r="D167" s="91" t="str">
        <f>_xlfn.IFNA(VLOOKUP(C167,Countries_WB!$B$2:$C$219,2,FALSE),VLOOKUP(C167,Countries_WB!$A$2:$C$219,3,FALSE))</f>
        <v>PRT</v>
      </c>
      <c r="E167" s="92" t="s">
        <v>1695</v>
      </c>
      <c r="F167" s="92"/>
      <c r="G167" s="92" t="s">
        <v>5</v>
      </c>
      <c r="H167" s="92"/>
      <c r="I167" s="151">
        <v>1.353</v>
      </c>
    </row>
    <row r="168" spans="1:9" x14ac:dyDescent="0.2">
      <c r="A168" s="91" t="s">
        <v>1692</v>
      </c>
      <c r="B168" s="91" t="s">
        <v>1693</v>
      </c>
      <c r="C168" s="91" t="s">
        <v>389</v>
      </c>
      <c r="D168" s="91" t="str">
        <f>_xlfn.IFNA(VLOOKUP(C168,Countries_WB!$B$2:$C$219,2,FALSE),VLOOKUP(C168,Countries_WB!$A$2:$C$219,3,FALSE))</f>
        <v>PRI</v>
      </c>
      <c r="E168" s="91" t="s">
        <v>1698</v>
      </c>
      <c r="G168" s="91" t="s">
        <v>5</v>
      </c>
      <c r="H168" s="91" t="s">
        <v>1716</v>
      </c>
      <c r="I168" s="150">
        <v>1.1659999999999999</v>
      </c>
    </row>
    <row r="169" spans="1:9" x14ac:dyDescent="0.2">
      <c r="A169" s="92" t="s">
        <v>1692</v>
      </c>
      <c r="B169" s="92" t="s">
        <v>1693</v>
      </c>
      <c r="C169" s="92" t="s">
        <v>405</v>
      </c>
      <c r="D169" s="91" t="str">
        <f>_xlfn.IFNA(VLOOKUP(C169,Countries_WB!$B$2:$C$219,2,FALSE),VLOOKUP(C169,Countries_WB!$A$2:$C$219,3,FALSE))</f>
        <v>QAT</v>
      </c>
      <c r="E169" s="92" t="s">
        <v>1694</v>
      </c>
      <c r="F169" s="92"/>
      <c r="G169" s="92" t="s">
        <v>5</v>
      </c>
      <c r="H169" s="92"/>
      <c r="I169" s="151">
        <v>1.7669999999999999</v>
      </c>
    </row>
    <row r="170" spans="1:9" x14ac:dyDescent="0.2">
      <c r="A170" s="91" t="s">
        <v>1692</v>
      </c>
      <c r="B170" s="91" t="s">
        <v>1693</v>
      </c>
      <c r="C170" s="91" t="s">
        <v>1741</v>
      </c>
      <c r="D170" s="91" t="str">
        <f>_xlfn.IFNA(VLOOKUP(C170,Countries_WB!$B$2:$C$219,2,FALSE),VLOOKUP(C170,Countries_WB!$A$2:$C$219,3,FALSE))</f>
        <v>KOR</v>
      </c>
      <c r="E170" s="91" t="s">
        <v>1697</v>
      </c>
      <c r="G170" s="91" t="s">
        <v>5</v>
      </c>
      <c r="I170" s="150">
        <v>1.071</v>
      </c>
    </row>
    <row r="171" spans="1:9" x14ac:dyDescent="0.2">
      <c r="A171" s="92" t="s">
        <v>1692</v>
      </c>
      <c r="B171" s="92" t="s">
        <v>1693</v>
      </c>
      <c r="C171" s="92" t="s">
        <v>307</v>
      </c>
      <c r="D171" s="91" t="str">
        <f>_xlfn.IFNA(VLOOKUP(C171,Countries_WB!$B$2:$C$219,2,FALSE),VLOOKUP(C171,Countries_WB!$A$2:$C$219,3,FALSE))</f>
        <v>MDA</v>
      </c>
      <c r="E171" s="92" t="s">
        <v>1695</v>
      </c>
      <c r="F171" s="92"/>
      <c r="G171" s="92" t="s">
        <v>21</v>
      </c>
      <c r="H171" s="92" t="s">
        <v>1727</v>
      </c>
      <c r="I171" s="151">
        <v>1.3140000000000001</v>
      </c>
    </row>
    <row r="172" spans="1:9" x14ac:dyDescent="0.2">
      <c r="A172" s="91" t="s">
        <v>1692</v>
      </c>
      <c r="B172" s="91" t="s">
        <v>1693</v>
      </c>
      <c r="C172" s="91" t="s">
        <v>1425</v>
      </c>
      <c r="D172" s="91" t="e">
        <f>_xlfn.IFNA(VLOOKUP(C172,Countries_WB!$B$2:$C$219,2,FALSE),VLOOKUP(C172,Countries_WB!$A$2:$C$219,3,FALSE))</f>
        <v>#N/A</v>
      </c>
      <c r="H172" s="91" t="s">
        <v>1714</v>
      </c>
      <c r="I172" s="150">
        <v>2.1480000000000001</v>
      </c>
    </row>
    <row r="173" spans="1:9" x14ac:dyDescent="0.2">
      <c r="A173" s="92" t="s">
        <v>1692</v>
      </c>
      <c r="B173" s="92" t="s">
        <v>1693</v>
      </c>
      <c r="C173" s="92" t="s">
        <v>407</v>
      </c>
      <c r="D173" s="91" t="str">
        <f>_xlfn.IFNA(VLOOKUP(C173,Countries_WB!$B$2:$C$219,2,FALSE),VLOOKUP(C173,Countries_WB!$A$2:$C$219,3,FALSE))</f>
        <v>ROU</v>
      </c>
      <c r="E173" s="92" t="s">
        <v>1695</v>
      </c>
      <c r="F173" s="92"/>
      <c r="G173" s="92" t="s">
        <v>5</v>
      </c>
      <c r="H173" s="92"/>
      <c r="I173" s="151">
        <v>1.653</v>
      </c>
    </row>
    <row r="174" spans="1:9" x14ac:dyDescent="0.2">
      <c r="A174" s="91" t="s">
        <v>1692</v>
      </c>
      <c r="B174" s="91" t="s">
        <v>1693</v>
      </c>
      <c r="C174" s="91" t="s">
        <v>409</v>
      </c>
      <c r="D174" s="91" t="str">
        <f>_xlfn.IFNA(VLOOKUP(C174,Countries_WB!$B$2:$C$219,2,FALSE),VLOOKUP(C174,Countries_WB!$A$2:$C$219,3,FALSE))</f>
        <v>RUS</v>
      </c>
      <c r="E174" s="91" t="s">
        <v>1695</v>
      </c>
      <c r="G174" s="91" t="s">
        <v>21</v>
      </c>
      <c r="I174" s="150">
        <v>1.829</v>
      </c>
    </row>
    <row r="175" spans="1:9" x14ac:dyDescent="0.2">
      <c r="A175" s="92" t="s">
        <v>1692</v>
      </c>
      <c r="B175" s="92" t="s">
        <v>1693</v>
      </c>
      <c r="C175" s="92" t="s">
        <v>411</v>
      </c>
      <c r="D175" s="91" t="str">
        <f>_xlfn.IFNA(VLOOKUP(C175,Countries_WB!$B$2:$C$219,2,FALSE),VLOOKUP(C175,Countries_WB!$A$2:$C$219,3,FALSE))</f>
        <v>RWA</v>
      </c>
      <c r="E175" s="92" t="s">
        <v>1696</v>
      </c>
      <c r="F175" s="92"/>
      <c r="G175" s="92" t="s">
        <v>11</v>
      </c>
      <c r="H175" s="92"/>
      <c r="I175" s="151">
        <v>3.706</v>
      </c>
    </row>
    <row r="176" spans="1:9" x14ac:dyDescent="0.2">
      <c r="A176" s="91" t="s">
        <v>1692</v>
      </c>
      <c r="B176" s="91" t="s">
        <v>1693</v>
      </c>
      <c r="C176" s="91" t="s">
        <v>1728</v>
      </c>
      <c r="D176" s="91" t="e">
        <f>_xlfn.IFNA(VLOOKUP(C176,Countries_WB!$B$2:$C$219,2,FALSE),VLOOKUP(C176,Countries_WB!$A$2:$C$219,3,FALSE))</f>
        <v>#N/A</v>
      </c>
      <c r="I176" s="150">
        <v>1.92</v>
      </c>
    </row>
    <row r="177" spans="1:9" x14ac:dyDescent="0.2">
      <c r="A177" s="92" t="s">
        <v>1692</v>
      </c>
      <c r="B177" s="92" t="s">
        <v>1693</v>
      </c>
      <c r="C177" s="92" t="s">
        <v>1729</v>
      </c>
      <c r="D177" s="91" t="e">
        <f>_xlfn.IFNA(VLOOKUP(C177,Countries_WB!$B$2:$C$219,2,FALSE),VLOOKUP(C177,Countries_WB!$A$2:$C$219,3,FALSE))</f>
        <v>#N/A</v>
      </c>
      <c r="E177" s="92"/>
      <c r="F177" s="92"/>
      <c r="G177" s="92"/>
      <c r="H177" s="92"/>
      <c r="I177" s="151">
        <v>1.6160000000000001</v>
      </c>
    </row>
    <row r="178" spans="1:9" x14ac:dyDescent="0.2">
      <c r="A178" s="91" t="s">
        <v>1692</v>
      </c>
      <c r="B178" s="91" t="s">
        <v>1693</v>
      </c>
      <c r="C178" s="91" t="s">
        <v>1412</v>
      </c>
      <c r="D178" s="91" t="e">
        <f>_xlfn.IFNA(VLOOKUP(C178,Countries_WB!$B$2:$C$219,2,FALSE),VLOOKUP(C178,Countries_WB!$A$2:$C$219,3,FALSE))</f>
        <v>#N/A</v>
      </c>
      <c r="E178" s="91" t="s">
        <v>1698</v>
      </c>
      <c r="G178" s="91" t="s">
        <v>5</v>
      </c>
      <c r="I178" s="150">
        <v>1.575</v>
      </c>
    </row>
    <row r="179" spans="1:9" x14ac:dyDescent="0.2">
      <c r="A179" s="92" t="s">
        <v>1692</v>
      </c>
      <c r="B179" s="92" t="s">
        <v>1693</v>
      </c>
      <c r="C179" s="92" t="s">
        <v>1413</v>
      </c>
      <c r="D179" s="91" t="e">
        <f>_xlfn.IFNA(VLOOKUP(C179,Countries_WB!$B$2:$C$219,2,FALSE),VLOOKUP(C179,Countries_WB!$A$2:$C$219,3,FALSE))</f>
        <v>#N/A</v>
      </c>
      <c r="E179" s="92" t="s">
        <v>1698</v>
      </c>
      <c r="F179" s="92"/>
      <c r="G179" s="92" t="s">
        <v>21</v>
      </c>
      <c r="H179" s="92"/>
      <c r="I179" s="151">
        <v>1.3759999999999999</v>
      </c>
    </row>
    <row r="180" spans="1:9" x14ac:dyDescent="0.2">
      <c r="A180" s="91" t="s">
        <v>1692</v>
      </c>
      <c r="B180" s="91" t="s">
        <v>1693</v>
      </c>
      <c r="C180" s="91" t="s">
        <v>1426</v>
      </c>
      <c r="D180" s="91" t="e">
        <f>_xlfn.IFNA(VLOOKUP(C180,Countries_WB!$B$2:$C$219,2,FALSE),VLOOKUP(C180,Countries_WB!$A$2:$C$219,3,FALSE))</f>
        <v>#N/A</v>
      </c>
      <c r="I180" s="150">
        <v>2.6419999999999999</v>
      </c>
    </row>
    <row r="181" spans="1:9" x14ac:dyDescent="0.2">
      <c r="A181" s="92" t="s">
        <v>1692</v>
      </c>
      <c r="B181" s="92" t="s">
        <v>1693</v>
      </c>
      <c r="C181" s="92" t="s">
        <v>1427</v>
      </c>
      <c r="D181" s="91" t="e">
        <f>_xlfn.IFNA(VLOOKUP(C181,Countries_WB!$B$2:$C$219,2,FALSE),VLOOKUP(C181,Countries_WB!$A$2:$C$219,3,FALSE))</f>
        <v>#N/A</v>
      </c>
      <c r="E181" s="92"/>
      <c r="F181" s="92"/>
      <c r="G181" s="92"/>
      <c r="H181" s="92"/>
      <c r="I181" s="151">
        <v>1.6020000000000001</v>
      </c>
    </row>
    <row r="182" spans="1:9" x14ac:dyDescent="0.2">
      <c r="A182" s="91" t="s">
        <v>1692</v>
      </c>
      <c r="B182" s="91" t="s">
        <v>1693</v>
      </c>
      <c r="C182" s="91" t="s">
        <v>1414</v>
      </c>
      <c r="D182" s="91" t="e">
        <f>_xlfn.IFNA(VLOOKUP(C182,Countries_WB!$B$2:$C$219,2,FALSE),VLOOKUP(C182,Countries_WB!$A$2:$C$219,3,FALSE))</f>
        <v>#N/A</v>
      </c>
      <c r="E182" s="91" t="s">
        <v>1698</v>
      </c>
      <c r="G182" s="91" t="s">
        <v>21</v>
      </c>
      <c r="I182" s="150">
        <v>1.8029999999999999</v>
      </c>
    </row>
    <row r="183" spans="1:9" x14ac:dyDescent="0.2">
      <c r="A183" s="92" t="s">
        <v>1692</v>
      </c>
      <c r="B183" s="92" t="s">
        <v>1693</v>
      </c>
      <c r="C183" s="92" t="s">
        <v>522</v>
      </c>
      <c r="D183" s="91" t="str">
        <f>_xlfn.IFNA(VLOOKUP(C183,Countries_WB!$B$2:$C$219,2,FALSE),VLOOKUP(C183,Countries_WB!$A$2:$C$219,3,FALSE))</f>
        <v>WSM</v>
      </c>
      <c r="E183" s="92" t="s">
        <v>1697</v>
      </c>
      <c r="F183" s="92"/>
      <c r="G183" s="92" t="s">
        <v>17</v>
      </c>
      <c r="H183" s="92"/>
      <c r="I183" s="151">
        <v>3.6560000000000001</v>
      </c>
    </row>
    <row r="184" spans="1:9" x14ac:dyDescent="0.2">
      <c r="A184" s="91" t="s">
        <v>1692</v>
      </c>
      <c r="B184" s="91" t="s">
        <v>1693</v>
      </c>
      <c r="C184" s="91" t="s">
        <v>428</v>
      </c>
      <c r="D184" s="91" t="str">
        <f>_xlfn.IFNA(VLOOKUP(C184,Countries_WB!$B$2:$C$219,2,FALSE),VLOOKUP(C184,Countries_WB!$A$2:$C$219,3,FALSE))</f>
        <v>SMR</v>
      </c>
      <c r="E184" s="91" t="s">
        <v>1695</v>
      </c>
      <c r="G184" s="91" t="s">
        <v>5</v>
      </c>
      <c r="I184" s="150">
        <v>1.2909999999999999</v>
      </c>
    </row>
    <row r="185" spans="1:9" x14ac:dyDescent="0.2">
      <c r="A185" s="92" t="s">
        <v>1692</v>
      </c>
      <c r="B185" s="92" t="s">
        <v>1693</v>
      </c>
      <c r="C185" s="92" t="s">
        <v>609</v>
      </c>
      <c r="D185" s="91" t="e">
        <f>_xlfn.IFNA(VLOOKUP(C185,Countries_WB!$B$2:$C$219,2,FALSE),VLOOKUP(C185,Countries_WB!$A$2:$C$219,3,FALSE))</f>
        <v>#N/A</v>
      </c>
      <c r="E185" s="92" t="s">
        <v>1696</v>
      </c>
      <c r="F185" s="92"/>
      <c r="G185" s="92" t="s">
        <v>17</v>
      </c>
      <c r="H185" s="92"/>
      <c r="I185" s="151">
        <v>4.056</v>
      </c>
    </row>
    <row r="186" spans="1:9" x14ac:dyDescent="0.2">
      <c r="A186" s="91" t="s">
        <v>1692</v>
      </c>
      <c r="B186" s="91" t="s">
        <v>1693</v>
      </c>
      <c r="C186" s="91" t="s">
        <v>414</v>
      </c>
      <c r="D186" s="91" t="str">
        <f>_xlfn.IFNA(VLOOKUP(C186,Countries_WB!$B$2:$C$219,2,FALSE),VLOOKUP(C186,Countries_WB!$A$2:$C$219,3,FALSE))</f>
        <v>SAU</v>
      </c>
      <c r="E186" s="91" t="s">
        <v>1694</v>
      </c>
      <c r="G186" s="91" t="s">
        <v>5</v>
      </c>
      <c r="I186" s="150">
        <v>2.153</v>
      </c>
    </row>
    <row r="187" spans="1:9" x14ac:dyDescent="0.2">
      <c r="A187" s="92" t="s">
        <v>1692</v>
      </c>
      <c r="B187" s="92" t="s">
        <v>1693</v>
      </c>
      <c r="C187" s="92" t="s">
        <v>418</v>
      </c>
      <c r="D187" s="91" t="str">
        <f>_xlfn.IFNA(VLOOKUP(C187,Countries_WB!$B$2:$C$219,2,FALSE),VLOOKUP(C187,Countries_WB!$A$2:$C$219,3,FALSE))</f>
        <v>SEN</v>
      </c>
      <c r="E187" s="92" t="s">
        <v>1696</v>
      </c>
      <c r="F187" s="92"/>
      <c r="G187" s="92" t="s">
        <v>17</v>
      </c>
      <c r="H187" s="92"/>
      <c r="I187" s="151">
        <v>4.3120000000000003</v>
      </c>
    </row>
    <row r="188" spans="1:9" x14ac:dyDescent="0.2">
      <c r="A188" s="91" t="s">
        <v>1692</v>
      </c>
      <c r="B188" s="91" t="s">
        <v>1693</v>
      </c>
      <c r="C188" s="91" t="s">
        <v>432</v>
      </c>
      <c r="D188" s="91" t="str">
        <f>_xlfn.IFNA(VLOOKUP(C188,Countries_WB!$B$2:$C$219,2,FALSE),VLOOKUP(C188,Countries_WB!$A$2:$C$219,3,FALSE))</f>
        <v>SRB</v>
      </c>
      <c r="E188" s="91" t="s">
        <v>1695</v>
      </c>
      <c r="G188" s="91" t="s">
        <v>21</v>
      </c>
      <c r="H188" s="91" t="s">
        <v>1730</v>
      </c>
      <c r="I188" s="152">
        <v>1.42</v>
      </c>
    </row>
    <row r="189" spans="1:9" x14ac:dyDescent="0.2">
      <c r="A189" s="92" t="s">
        <v>1692</v>
      </c>
      <c r="B189" s="92" t="s">
        <v>1693</v>
      </c>
      <c r="C189" s="92" t="s">
        <v>455</v>
      </c>
      <c r="D189" s="91" t="str">
        <f>_xlfn.IFNA(VLOOKUP(C189,Countries_WB!$B$2:$C$219,2,FALSE),VLOOKUP(C189,Countries_WB!$A$2:$C$219,3,FALSE))</f>
        <v>SYC</v>
      </c>
      <c r="E189" s="92" t="s">
        <v>1696</v>
      </c>
      <c r="F189" s="92"/>
      <c r="G189" s="92" t="s">
        <v>5</v>
      </c>
      <c r="H189" s="92"/>
      <c r="I189" s="151">
        <v>2.335</v>
      </c>
    </row>
    <row r="190" spans="1:9" x14ac:dyDescent="0.2">
      <c r="A190" s="91" t="s">
        <v>1692</v>
      </c>
      <c r="B190" s="91" t="s">
        <v>1693</v>
      </c>
      <c r="C190" s="91" t="s">
        <v>424</v>
      </c>
      <c r="D190" s="91" t="str">
        <f>_xlfn.IFNA(VLOOKUP(C190,Countries_WB!$B$2:$C$219,2,FALSE),VLOOKUP(C190,Countries_WB!$A$2:$C$219,3,FALSE))</f>
        <v>SLE</v>
      </c>
      <c r="E190" s="91" t="s">
        <v>1696</v>
      </c>
      <c r="G190" s="91" t="s">
        <v>11</v>
      </c>
      <c r="I190" s="150">
        <v>3.8109999999999999</v>
      </c>
    </row>
    <row r="191" spans="1:9" x14ac:dyDescent="0.2">
      <c r="A191" s="92" t="s">
        <v>1692</v>
      </c>
      <c r="B191" s="92" t="s">
        <v>1693</v>
      </c>
      <c r="C191" s="92" t="s">
        <v>420</v>
      </c>
      <c r="D191" s="91" t="str">
        <f>_xlfn.IFNA(VLOOKUP(C191,Countries_WB!$B$2:$C$219,2,FALSE),VLOOKUP(C191,Countries_WB!$A$2:$C$219,3,FALSE))</f>
        <v>SGP</v>
      </c>
      <c r="E191" s="92" t="s">
        <v>1697</v>
      </c>
      <c r="F191" s="92"/>
      <c r="G191" s="92" t="s">
        <v>5</v>
      </c>
      <c r="H191" s="92"/>
      <c r="I191" s="151">
        <v>1.2450000000000001</v>
      </c>
    </row>
    <row r="192" spans="1:9" x14ac:dyDescent="0.2">
      <c r="A192" s="91" t="s">
        <v>1692</v>
      </c>
      <c r="B192" s="91" t="s">
        <v>1693</v>
      </c>
      <c r="C192" s="91" t="s">
        <v>453</v>
      </c>
      <c r="D192" s="91" t="str">
        <f>_xlfn.IFNA(VLOOKUP(C192,Countries_WB!$B$2:$C$219,2,FALSE),VLOOKUP(C192,Countries_WB!$A$2:$C$219,3,FALSE))</f>
        <v>SXM</v>
      </c>
      <c r="E192" s="91" t="s">
        <v>1698</v>
      </c>
      <c r="G192" s="91" t="s">
        <v>5</v>
      </c>
      <c r="I192" s="150">
        <v>1.7509999999999999</v>
      </c>
    </row>
    <row r="193" spans="1:9" x14ac:dyDescent="0.2">
      <c r="A193" s="92" t="s">
        <v>1692</v>
      </c>
      <c r="B193" s="92" t="s">
        <v>1693</v>
      </c>
      <c r="C193" s="92" t="s">
        <v>654</v>
      </c>
      <c r="D193" s="91" t="str">
        <f>_xlfn.IFNA(VLOOKUP(C193,Countries_WB!$B$2:$C$219,2,FALSE),VLOOKUP(C193,Countries_WB!$A$2:$C$219,3,FALSE))</f>
        <v>SVK</v>
      </c>
      <c r="E193" s="92" t="s">
        <v>1695</v>
      </c>
      <c r="F193" s="92"/>
      <c r="G193" s="92" t="s">
        <v>5</v>
      </c>
      <c r="H193" s="92"/>
      <c r="I193" s="151">
        <v>1.5589999999999999</v>
      </c>
    </row>
    <row r="194" spans="1:9" x14ac:dyDescent="0.2">
      <c r="A194" s="91" t="s">
        <v>1692</v>
      </c>
      <c r="B194" s="91" t="s">
        <v>1693</v>
      </c>
      <c r="C194" s="91" t="s">
        <v>447</v>
      </c>
      <c r="D194" s="91" t="str">
        <f>_xlfn.IFNA(VLOOKUP(C194,Countries_WB!$B$2:$C$219,2,FALSE),VLOOKUP(C194,Countries_WB!$A$2:$C$219,3,FALSE))</f>
        <v>SVN</v>
      </c>
      <c r="E194" s="91" t="s">
        <v>1695</v>
      </c>
      <c r="G194" s="91" t="s">
        <v>5</v>
      </c>
      <c r="I194" s="150">
        <v>1.64</v>
      </c>
    </row>
    <row r="195" spans="1:9" x14ac:dyDescent="0.2">
      <c r="A195" s="92" t="s">
        <v>1692</v>
      </c>
      <c r="B195" s="92" t="s">
        <v>1693</v>
      </c>
      <c r="C195" s="92" t="s">
        <v>422</v>
      </c>
      <c r="D195" s="91" t="str">
        <f>_xlfn.IFNA(VLOOKUP(C195,Countries_WB!$B$2:$C$219,2,FALSE),VLOOKUP(C195,Countries_WB!$A$2:$C$219,3,FALSE))</f>
        <v>SLB</v>
      </c>
      <c r="E195" s="92" t="s">
        <v>1697</v>
      </c>
      <c r="F195" s="92"/>
      <c r="G195" s="92" t="s">
        <v>17</v>
      </c>
      <c r="H195" s="92"/>
      <c r="I195" s="151">
        <v>4.1289999999999996</v>
      </c>
    </row>
    <row r="196" spans="1:9" x14ac:dyDescent="0.2">
      <c r="A196" s="91" t="s">
        <v>1692</v>
      </c>
      <c r="B196" s="91" t="s">
        <v>1693</v>
      </c>
      <c r="C196" s="91" t="s">
        <v>430</v>
      </c>
      <c r="D196" s="91" t="str">
        <f>_xlfn.IFNA(VLOOKUP(C196,Countries_WB!$B$2:$C$219,2,FALSE),VLOOKUP(C196,Countries_WB!$A$2:$C$219,3,FALSE))</f>
        <v>SOM</v>
      </c>
      <c r="E196" s="91" t="s">
        <v>1694</v>
      </c>
      <c r="G196" s="91" t="s">
        <v>11</v>
      </c>
      <c r="I196" s="150">
        <v>5.6159999999999997</v>
      </c>
    </row>
    <row r="197" spans="1:9" x14ac:dyDescent="0.2">
      <c r="A197" s="92" t="s">
        <v>1692</v>
      </c>
      <c r="B197" s="92" t="s">
        <v>1693</v>
      </c>
      <c r="C197" s="92" t="s">
        <v>528</v>
      </c>
      <c r="D197" s="91" t="str">
        <f>_xlfn.IFNA(VLOOKUP(C197,Countries_WB!$B$2:$C$219,2,FALSE),VLOOKUP(C197,Countries_WB!$A$2:$C$219,3,FALSE))</f>
        <v>ZAF</v>
      </c>
      <c r="E197" s="92" t="s">
        <v>1696</v>
      </c>
      <c r="F197" s="92"/>
      <c r="G197" s="92" t="s">
        <v>21</v>
      </c>
      <c r="H197" s="92"/>
      <c r="I197" s="151">
        <v>2.298</v>
      </c>
    </row>
    <row r="198" spans="1:9" x14ac:dyDescent="0.2">
      <c r="A198" s="91" t="s">
        <v>1692</v>
      </c>
      <c r="B198" s="91" t="s">
        <v>1693</v>
      </c>
      <c r="C198" s="91" t="s">
        <v>436</v>
      </c>
      <c r="D198" s="91" t="str">
        <f>_xlfn.IFNA(VLOOKUP(C198,Countries_WB!$B$2:$C$219,2,FALSE),VLOOKUP(C198,Countries_WB!$A$2:$C$219,3,FALSE))</f>
        <v>SSD</v>
      </c>
      <c r="E198" s="91" t="s">
        <v>1696</v>
      </c>
      <c r="G198" s="91" t="s">
        <v>11</v>
      </c>
      <c r="I198" s="150">
        <v>4.3250000000000002</v>
      </c>
    </row>
    <row r="199" spans="1:9" x14ac:dyDescent="0.2">
      <c r="A199" s="92" t="s">
        <v>1692</v>
      </c>
      <c r="B199" s="92" t="s">
        <v>1693</v>
      </c>
      <c r="C199" s="92" t="s">
        <v>153</v>
      </c>
      <c r="D199" s="91" t="str">
        <f>_xlfn.IFNA(VLOOKUP(C199,Countries_WB!$B$2:$C$219,2,FALSE),VLOOKUP(C199,Countries_WB!$A$2:$C$219,3,FALSE))</f>
        <v>ESP</v>
      </c>
      <c r="E199" s="92" t="s">
        <v>1695</v>
      </c>
      <c r="F199" s="92"/>
      <c r="G199" s="92" t="s">
        <v>5</v>
      </c>
      <c r="H199" s="92" t="s">
        <v>1731</v>
      </c>
      <c r="I199" s="151">
        <v>1.393</v>
      </c>
    </row>
    <row r="200" spans="1:9" x14ac:dyDescent="0.2">
      <c r="A200" s="91" t="s">
        <v>1692</v>
      </c>
      <c r="B200" s="91" t="s">
        <v>1693</v>
      </c>
      <c r="C200" s="91" t="s">
        <v>284</v>
      </c>
      <c r="D200" s="91" t="str">
        <f>_xlfn.IFNA(VLOOKUP(C200,Countries_WB!$B$2:$C$219,2,FALSE),VLOOKUP(C200,Countries_WB!$A$2:$C$219,3,FALSE))</f>
        <v>LKA</v>
      </c>
      <c r="E200" s="91" t="s">
        <v>1702</v>
      </c>
      <c r="G200" s="91" t="s">
        <v>17</v>
      </c>
      <c r="I200" s="150">
        <v>2.1230000000000002</v>
      </c>
    </row>
    <row r="201" spans="1:9" x14ac:dyDescent="0.2">
      <c r="A201" s="92" t="s">
        <v>1692</v>
      </c>
      <c r="B201" s="92" t="s">
        <v>1693</v>
      </c>
      <c r="C201" s="92" t="s">
        <v>416</v>
      </c>
      <c r="D201" s="91" t="str">
        <f>_xlfn.IFNA(VLOOKUP(C201,Countries_WB!$B$2:$C$219,2,FALSE),VLOOKUP(C201,Countries_WB!$A$2:$C$219,3,FALSE))</f>
        <v>SDN</v>
      </c>
      <c r="E201" s="92" t="s">
        <v>1694</v>
      </c>
      <c r="F201" s="92"/>
      <c r="G201" s="92" t="s">
        <v>11</v>
      </c>
      <c r="H201" s="92"/>
      <c r="I201" s="151">
        <v>4.1269999999999998</v>
      </c>
    </row>
    <row r="202" spans="1:9" x14ac:dyDescent="0.2">
      <c r="A202" s="91" t="s">
        <v>1692</v>
      </c>
      <c r="B202" s="91" t="s">
        <v>1693</v>
      </c>
      <c r="C202" s="91" t="s">
        <v>443</v>
      </c>
      <c r="D202" s="91" t="str">
        <f>_xlfn.IFNA(VLOOKUP(C202,Countries_WB!$B$2:$C$219,2,FALSE),VLOOKUP(C202,Countries_WB!$A$2:$C$219,3,FALSE))</f>
        <v>SUR</v>
      </c>
      <c r="E202" s="91" t="s">
        <v>1698</v>
      </c>
      <c r="G202" s="91" t="s">
        <v>21</v>
      </c>
      <c r="I202" s="150">
        <v>2.3050000000000002</v>
      </c>
    </row>
    <row r="203" spans="1:9" x14ac:dyDescent="0.2">
      <c r="A203" s="92" t="s">
        <v>1692</v>
      </c>
      <c r="B203" s="92" t="s">
        <v>1693</v>
      </c>
      <c r="C203" s="92" t="s">
        <v>449</v>
      </c>
      <c r="D203" s="91" t="str">
        <f>_xlfn.IFNA(VLOOKUP(C203,Countries_WB!$B$2:$C$219,2,FALSE),VLOOKUP(C203,Countries_WB!$A$2:$C$219,3,FALSE))</f>
        <v>SWE</v>
      </c>
      <c r="E203" s="92" t="s">
        <v>1695</v>
      </c>
      <c r="F203" s="92"/>
      <c r="G203" s="92" t="s">
        <v>5</v>
      </c>
      <c r="H203" s="92"/>
      <c r="I203" s="151">
        <v>1.841</v>
      </c>
    </row>
    <row r="204" spans="1:9" x14ac:dyDescent="0.2">
      <c r="A204" s="91" t="s">
        <v>1692</v>
      </c>
      <c r="B204" s="91" t="s">
        <v>1693</v>
      </c>
      <c r="C204" s="91" t="s">
        <v>89</v>
      </c>
      <c r="D204" s="91" t="str">
        <f>_xlfn.IFNA(VLOOKUP(C204,Countries_WB!$B$2:$C$219,2,FALSE),VLOOKUP(C204,Countries_WB!$A$2:$C$219,3,FALSE))</f>
        <v>CHE</v>
      </c>
      <c r="E204" s="91" t="s">
        <v>1695</v>
      </c>
      <c r="G204" s="91" t="s">
        <v>5</v>
      </c>
      <c r="I204" s="150">
        <v>1.5580000000000001</v>
      </c>
    </row>
    <row r="205" spans="1:9" x14ac:dyDescent="0.2">
      <c r="A205" s="92" t="s">
        <v>1692</v>
      </c>
      <c r="B205" s="92" t="s">
        <v>1693</v>
      </c>
      <c r="C205" s="92" t="s">
        <v>457</v>
      </c>
      <c r="D205" s="91" t="str">
        <f>_xlfn.IFNA(VLOOKUP(C205,Countries_WB!$B$2:$C$219,2,FALSE),VLOOKUP(C205,Countries_WB!$A$2:$C$219,3,FALSE))</f>
        <v>SYR</v>
      </c>
      <c r="E205" s="92" t="s">
        <v>1694</v>
      </c>
      <c r="F205" s="92"/>
      <c r="G205" s="92" t="s">
        <v>11</v>
      </c>
      <c r="H205" s="92"/>
      <c r="I205" s="151">
        <v>2.625</v>
      </c>
    </row>
    <row r="206" spans="1:9" x14ac:dyDescent="0.2">
      <c r="A206" s="91" t="s">
        <v>1692</v>
      </c>
      <c r="B206" s="91" t="s">
        <v>1693</v>
      </c>
      <c r="C206" s="91" t="s">
        <v>1682</v>
      </c>
      <c r="D206" s="91" t="str">
        <f>_xlfn.IFNA(VLOOKUP(C206,Countries_WB!$B$2:$C$219,2,FALSE),VLOOKUP(C206,Countries_WB!$A$2:$C$219,3,FALSE))</f>
        <v>TWN</v>
      </c>
      <c r="H206" s="91" t="s">
        <v>1732</v>
      </c>
      <c r="I206" s="150">
        <v>1.242</v>
      </c>
    </row>
    <row r="207" spans="1:9" x14ac:dyDescent="0.2">
      <c r="A207" s="92" t="s">
        <v>1692</v>
      </c>
      <c r="B207" s="92" t="s">
        <v>1693</v>
      </c>
      <c r="C207" s="92" t="s">
        <v>471</v>
      </c>
      <c r="D207" s="91" t="str">
        <f>_xlfn.IFNA(VLOOKUP(C207,Countries_WB!$B$2:$C$219,2,FALSE),VLOOKUP(C207,Countries_WB!$A$2:$C$219,3,FALSE))</f>
        <v>TJK</v>
      </c>
      <c r="E207" s="92" t="s">
        <v>1695</v>
      </c>
      <c r="F207" s="92"/>
      <c r="G207" s="92" t="s">
        <v>17</v>
      </c>
      <c r="H207" s="92"/>
      <c r="I207" s="151">
        <v>3.391</v>
      </c>
    </row>
    <row r="208" spans="1:9" x14ac:dyDescent="0.2">
      <c r="A208" s="91" t="s">
        <v>1692</v>
      </c>
      <c r="B208" s="91" t="s">
        <v>1693</v>
      </c>
      <c r="C208" s="91" t="s">
        <v>469</v>
      </c>
      <c r="D208" s="91" t="str">
        <f>_xlfn.IFNA(VLOOKUP(C208,Countries_WB!$B$2:$C$219,2,FALSE),VLOOKUP(C208,Countries_WB!$A$2:$C$219,3,FALSE))</f>
        <v>THA</v>
      </c>
      <c r="E208" s="91" t="s">
        <v>1702</v>
      </c>
      <c r="G208" s="91" t="s">
        <v>21</v>
      </c>
      <c r="I208" s="150">
        <v>1.456</v>
      </c>
    </row>
    <row r="209" spans="1:9" x14ac:dyDescent="0.2">
      <c r="A209" s="92" t="s">
        <v>1692</v>
      </c>
      <c r="B209" s="92" t="s">
        <v>1693</v>
      </c>
      <c r="C209" s="92" t="s">
        <v>477</v>
      </c>
      <c r="D209" s="91" t="str">
        <f>_xlfn.IFNA(VLOOKUP(C209,Countries_WB!$B$2:$C$219,2,FALSE),VLOOKUP(C209,Countries_WB!$A$2:$C$219,3,FALSE))</f>
        <v>TLS</v>
      </c>
      <c r="E209" s="92" t="s">
        <v>1702</v>
      </c>
      <c r="F209" s="92"/>
      <c r="G209" s="92" t="s">
        <v>17</v>
      </c>
      <c r="H209" s="92"/>
      <c r="I209" s="151">
        <v>3.5609999999999999</v>
      </c>
    </row>
    <row r="210" spans="1:9" x14ac:dyDescent="0.2">
      <c r="A210" s="91" t="s">
        <v>1692</v>
      </c>
      <c r="B210" s="91" t="s">
        <v>1693</v>
      </c>
      <c r="C210" s="91" t="s">
        <v>467</v>
      </c>
      <c r="D210" s="91" t="str">
        <f>_xlfn.IFNA(VLOOKUP(C210,Countries_WB!$B$2:$C$219,2,FALSE),VLOOKUP(C210,Countries_WB!$A$2:$C$219,3,FALSE))</f>
        <v>TGO</v>
      </c>
      <c r="E210" s="91" t="s">
        <v>1696</v>
      </c>
      <c r="G210" s="91" t="s">
        <v>11</v>
      </c>
      <c r="I210" s="150">
        <v>4.032</v>
      </c>
    </row>
    <row r="211" spans="1:9" x14ac:dyDescent="0.2">
      <c r="A211" s="92" t="s">
        <v>1692</v>
      </c>
      <c r="B211" s="92" t="s">
        <v>1693</v>
      </c>
      <c r="C211" s="92" t="s">
        <v>1733</v>
      </c>
      <c r="D211" s="91" t="e">
        <f>_xlfn.IFNA(VLOOKUP(C211,Countries_WB!$B$2:$C$219,2,FALSE),VLOOKUP(C211,Countries_WB!$A$2:$C$219,3,FALSE))</f>
        <v>#N/A</v>
      </c>
      <c r="E211" s="92" t="s">
        <v>1697</v>
      </c>
      <c r="F211" s="92"/>
      <c r="G211" s="92"/>
      <c r="H211" s="92"/>
      <c r="I211" s="151">
        <v>2.3719999999999999</v>
      </c>
    </row>
    <row r="212" spans="1:9" x14ac:dyDescent="0.2">
      <c r="A212" s="91" t="s">
        <v>1692</v>
      </c>
      <c r="B212" s="91" t="s">
        <v>1693</v>
      </c>
      <c r="C212" s="91" t="s">
        <v>481</v>
      </c>
      <c r="D212" s="91" t="str">
        <f>_xlfn.IFNA(VLOOKUP(C212,Countries_WB!$B$2:$C$219,2,FALSE),VLOOKUP(C212,Countries_WB!$A$2:$C$219,3,FALSE))</f>
        <v>TON</v>
      </c>
      <c r="E212" s="91" t="s">
        <v>1697</v>
      </c>
      <c r="G212" s="91" t="s">
        <v>21</v>
      </c>
      <c r="I212" s="150">
        <v>3.3780000000000001</v>
      </c>
    </row>
    <row r="213" spans="1:9" x14ac:dyDescent="0.2">
      <c r="A213" s="92" t="s">
        <v>1692</v>
      </c>
      <c r="B213" s="92" t="s">
        <v>1693</v>
      </c>
      <c r="C213" s="92" t="s">
        <v>487</v>
      </c>
      <c r="D213" s="91" t="str">
        <f>_xlfn.IFNA(VLOOKUP(C213,Countries_WB!$B$2:$C$219,2,FALSE),VLOOKUP(C213,Countries_WB!$A$2:$C$219,3,FALSE))</f>
        <v>TTO</v>
      </c>
      <c r="E213" s="92" t="s">
        <v>1698</v>
      </c>
      <c r="F213" s="92"/>
      <c r="G213" s="92" t="s">
        <v>5</v>
      </c>
      <c r="H213" s="92"/>
      <c r="I213" s="151">
        <v>1.6679999999999999</v>
      </c>
    </row>
    <row r="214" spans="1:9" x14ac:dyDescent="0.2">
      <c r="A214" s="91" t="s">
        <v>1692</v>
      </c>
      <c r="B214" s="91" t="s">
        <v>1693</v>
      </c>
      <c r="C214" s="91" t="s">
        <v>489</v>
      </c>
      <c r="D214" s="91" t="str">
        <f>_xlfn.IFNA(VLOOKUP(C214,Countries_WB!$B$2:$C$219,2,FALSE),VLOOKUP(C214,Countries_WB!$A$2:$C$219,3,FALSE))</f>
        <v>TUN</v>
      </c>
      <c r="E214" s="91" t="s">
        <v>1694</v>
      </c>
      <c r="G214" s="91" t="s">
        <v>17</v>
      </c>
      <c r="I214" s="150">
        <v>2.089</v>
      </c>
    </row>
    <row r="215" spans="1:9" x14ac:dyDescent="0.2">
      <c r="A215" s="92" t="s">
        <v>1692</v>
      </c>
      <c r="B215" s="92" t="s">
        <v>1693</v>
      </c>
      <c r="C215" s="92" t="s">
        <v>491</v>
      </c>
      <c r="D215" s="91" t="str">
        <f>_xlfn.IFNA(VLOOKUP(C215,Countries_WB!$B$2:$C$219,2,FALSE),VLOOKUP(C215,Countries_WB!$A$2:$C$219,3,FALSE))</f>
        <v>TUR</v>
      </c>
      <c r="E215" s="92" t="s">
        <v>1695</v>
      </c>
      <c r="F215" s="92"/>
      <c r="G215" s="92" t="s">
        <v>21</v>
      </c>
      <c r="H215" s="92"/>
      <c r="I215" s="151">
        <v>1.988</v>
      </c>
    </row>
    <row r="216" spans="1:9" x14ac:dyDescent="0.2">
      <c r="A216" s="91" t="s">
        <v>1692</v>
      </c>
      <c r="B216" s="91" t="s">
        <v>1693</v>
      </c>
      <c r="C216" s="91" t="s">
        <v>473</v>
      </c>
      <c r="D216" s="91" t="str">
        <f>_xlfn.IFNA(VLOOKUP(C216,Countries_WB!$B$2:$C$219,2,FALSE),VLOOKUP(C216,Countries_WB!$A$2:$C$219,3,FALSE))</f>
        <v>TKM</v>
      </c>
      <c r="E216" s="91" t="s">
        <v>1695</v>
      </c>
      <c r="G216" s="91" t="s">
        <v>21</v>
      </c>
      <c r="I216" s="150">
        <v>2.609</v>
      </c>
    </row>
    <row r="217" spans="1:9" x14ac:dyDescent="0.2">
      <c r="A217" s="92" t="s">
        <v>1692</v>
      </c>
      <c r="B217" s="92" t="s">
        <v>1693</v>
      </c>
      <c r="C217" s="92" t="s">
        <v>459</v>
      </c>
      <c r="D217" s="91" t="str">
        <f>_xlfn.IFNA(VLOOKUP(C217,Countries_WB!$B$2:$C$219,2,FALSE),VLOOKUP(C217,Countries_WB!$A$2:$C$219,3,FALSE))</f>
        <v>TCA</v>
      </c>
      <c r="E217" s="92" t="s">
        <v>1698</v>
      </c>
      <c r="F217" s="92"/>
      <c r="G217" s="92" t="s">
        <v>5</v>
      </c>
      <c r="H217" s="92"/>
      <c r="I217" s="151">
        <v>1.6040000000000001</v>
      </c>
    </row>
    <row r="218" spans="1:9" x14ac:dyDescent="0.2">
      <c r="A218" s="91" t="s">
        <v>1692</v>
      </c>
      <c r="B218" s="91" t="s">
        <v>1693</v>
      </c>
      <c r="C218" s="91" t="s">
        <v>493</v>
      </c>
      <c r="D218" s="91" t="str">
        <f>_xlfn.IFNA(VLOOKUP(C218,Countries_WB!$B$2:$C$219,2,FALSE),VLOOKUP(C218,Countries_WB!$A$2:$C$219,3,FALSE))</f>
        <v>TUV</v>
      </c>
      <c r="E218" s="91" t="s">
        <v>1697</v>
      </c>
      <c r="G218" s="91" t="s">
        <v>21</v>
      </c>
      <c r="I218" s="150">
        <v>3.09</v>
      </c>
    </row>
    <row r="219" spans="1:9" x14ac:dyDescent="0.2">
      <c r="A219" s="92" t="s">
        <v>1692</v>
      </c>
      <c r="B219" s="92" t="s">
        <v>1693</v>
      </c>
      <c r="C219" s="92" t="s">
        <v>497</v>
      </c>
      <c r="D219" s="91" t="str">
        <f>_xlfn.IFNA(VLOOKUP(C219,Countries_WB!$B$2:$C$219,2,FALSE),VLOOKUP(C219,Countries_WB!$A$2:$C$219,3,FALSE))</f>
        <v>UGA</v>
      </c>
      <c r="E219" s="92" t="s">
        <v>1696</v>
      </c>
      <c r="F219" s="92"/>
      <c r="G219" s="92" t="s">
        <v>11</v>
      </c>
      <c r="H219" s="92"/>
      <c r="I219" s="151">
        <v>4.3739999999999997</v>
      </c>
    </row>
    <row r="220" spans="1:9" x14ac:dyDescent="0.2">
      <c r="A220" s="91" t="s">
        <v>1692</v>
      </c>
      <c r="B220" s="91" t="s">
        <v>1693</v>
      </c>
      <c r="C220" s="91" t="s">
        <v>499</v>
      </c>
      <c r="D220" s="91" t="str">
        <f>_xlfn.IFNA(VLOOKUP(C220,Countries_WB!$B$2:$C$219,2,FALSE),VLOOKUP(C220,Countries_WB!$A$2:$C$219,3,FALSE))</f>
        <v>UKR</v>
      </c>
      <c r="E220" s="91" t="s">
        <v>1695</v>
      </c>
      <c r="G220" s="91" t="s">
        <v>17</v>
      </c>
      <c r="H220" s="91" t="s">
        <v>1734</v>
      </c>
      <c r="I220" s="150">
        <v>1.4370000000000001</v>
      </c>
    </row>
    <row r="221" spans="1:9" x14ac:dyDescent="0.2">
      <c r="A221" s="92" t="s">
        <v>1692</v>
      </c>
      <c r="B221" s="92" t="s">
        <v>1693</v>
      </c>
      <c r="C221" s="92" t="s">
        <v>29</v>
      </c>
      <c r="D221" s="91" t="str">
        <f>_xlfn.IFNA(VLOOKUP(C221,Countries_WB!$B$2:$C$219,2,FALSE),VLOOKUP(C221,Countries_WB!$A$2:$C$219,3,FALSE))</f>
        <v>ARE</v>
      </c>
      <c r="E221" s="92" t="s">
        <v>1694</v>
      </c>
      <c r="F221" s="92"/>
      <c r="G221" s="92" t="s">
        <v>5</v>
      </c>
      <c r="H221" s="92"/>
      <c r="I221" s="151">
        <v>1.3420000000000001</v>
      </c>
    </row>
    <row r="222" spans="1:9" x14ac:dyDescent="0.2">
      <c r="A222" s="91" t="s">
        <v>1692</v>
      </c>
      <c r="B222" s="91" t="s">
        <v>1693</v>
      </c>
      <c r="C222" s="91" t="s">
        <v>175</v>
      </c>
      <c r="D222" s="91" t="str">
        <f>_xlfn.IFNA(VLOOKUP(C222,Countries_WB!$B$2:$C$219,2,FALSE),VLOOKUP(C222,Countries_WB!$A$2:$C$219,3,FALSE))</f>
        <v>GBR</v>
      </c>
      <c r="E222" s="91" t="s">
        <v>1695</v>
      </c>
      <c r="G222" s="91" t="s">
        <v>5</v>
      </c>
      <c r="H222" s="91" t="s">
        <v>1735</v>
      </c>
      <c r="I222" s="150">
        <v>1.7509999999999999</v>
      </c>
    </row>
    <row r="223" spans="1:9" x14ac:dyDescent="0.2">
      <c r="A223" s="92" t="s">
        <v>1692</v>
      </c>
      <c r="B223" s="92" t="s">
        <v>1693</v>
      </c>
      <c r="C223" s="92" t="s">
        <v>495</v>
      </c>
      <c r="D223" s="91" t="str">
        <f>_xlfn.IFNA(VLOOKUP(C223,Countries_WB!$B$2:$C$219,2,FALSE),VLOOKUP(C223,Countries_WB!$A$2:$C$219,3,FALSE))</f>
        <v>TZA</v>
      </c>
      <c r="E223" s="92" t="s">
        <v>1696</v>
      </c>
      <c r="F223" s="92"/>
      <c r="G223" s="92" t="s">
        <v>17</v>
      </c>
      <c r="H223" s="92" t="s">
        <v>1736</v>
      </c>
      <c r="I223" s="151">
        <v>4.5990000000000002</v>
      </c>
    </row>
    <row r="224" spans="1:9" x14ac:dyDescent="0.2">
      <c r="A224" s="91" t="s">
        <v>1692</v>
      </c>
      <c r="B224" s="91" t="s">
        <v>1693</v>
      </c>
      <c r="C224" s="91" t="s">
        <v>504</v>
      </c>
      <c r="D224" s="91" t="str">
        <f>_xlfn.IFNA(VLOOKUP(C224,Countries_WB!$B$2:$C$219,2,FALSE),VLOOKUP(C224,Countries_WB!$A$2:$C$219,3,FALSE))</f>
        <v>USA</v>
      </c>
      <c r="E224" s="91" t="s">
        <v>1698</v>
      </c>
      <c r="G224" s="91" t="s">
        <v>5</v>
      </c>
      <c r="H224" s="91" t="s">
        <v>1737</v>
      </c>
      <c r="I224" s="150">
        <v>1.782</v>
      </c>
    </row>
    <row r="225" spans="1:9" x14ac:dyDescent="0.2">
      <c r="A225" s="92" t="s">
        <v>1692</v>
      </c>
      <c r="B225" s="92" t="s">
        <v>1693</v>
      </c>
      <c r="C225" s="92" t="s">
        <v>1738</v>
      </c>
      <c r="D225" s="91" t="e">
        <f>_xlfn.IFNA(VLOOKUP(C225,Countries_WB!$B$2:$C$219,2,FALSE),VLOOKUP(C225,Countries_WB!$A$2:$C$219,3,FALSE))</f>
        <v>#N/A</v>
      </c>
      <c r="E225" s="92" t="s">
        <v>1698</v>
      </c>
      <c r="F225" s="92"/>
      <c r="G225" s="92" t="s">
        <v>5</v>
      </c>
      <c r="H225" s="92" t="s">
        <v>1716</v>
      </c>
      <c r="I225" s="151">
        <v>1.958</v>
      </c>
    </row>
    <row r="226" spans="1:9" x14ac:dyDescent="0.2">
      <c r="A226" s="91" t="s">
        <v>1692</v>
      </c>
      <c r="B226" s="91" t="s">
        <v>1693</v>
      </c>
      <c r="C226" s="91" t="s">
        <v>502</v>
      </c>
      <c r="D226" s="91" t="str">
        <f>_xlfn.IFNA(VLOOKUP(C226,Countries_WB!$B$2:$C$219,2,FALSE),VLOOKUP(C226,Countries_WB!$A$2:$C$219,3,FALSE))</f>
        <v>URY</v>
      </c>
      <c r="E226" s="91" t="s">
        <v>1698</v>
      </c>
      <c r="G226" s="91" t="s">
        <v>5</v>
      </c>
      <c r="I226" s="150">
        <v>1.921</v>
      </c>
    </row>
    <row r="227" spans="1:9" x14ac:dyDescent="0.2">
      <c r="A227" s="92" t="s">
        <v>1692</v>
      </c>
      <c r="B227" s="92" t="s">
        <v>1693</v>
      </c>
      <c r="C227" s="92" t="s">
        <v>506</v>
      </c>
      <c r="D227" s="91" t="str">
        <f>_xlfn.IFNA(VLOOKUP(C227,Countries_WB!$B$2:$C$219,2,FALSE),VLOOKUP(C227,Countries_WB!$A$2:$C$219,3,FALSE))</f>
        <v>UZB</v>
      </c>
      <c r="E227" s="92" t="s">
        <v>1695</v>
      </c>
      <c r="F227" s="92"/>
      <c r="G227" s="92" t="s">
        <v>17</v>
      </c>
      <c r="H227" s="92"/>
      <c r="I227" s="151">
        <v>2.302</v>
      </c>
    </row>
    <row r="228" spans="1:9" x14ac:dyDescent="0.2">
      <c r="A228" s="91" t="s">
        <v>1692</v>
      </c>
      <c r="B228" s="91" t="s">
        <v>1693</v>
      </c>
      <c r="C228" s="91" t="s">
        <v>518</v>
      </c>
      <c r="D228" s="91" t="str">
        <f>_xlfn.IFNA(VLOOKUP(C228,Countries_WB!$B$2:$C$219,2,FALSE),VLOOKUP(C228,Countries_WB!$A$2:$C$219,3,FALSE))</f>
        <v>VUT</v>
      </c>
      <c r="E228" s="91" t="s">
        <v>1697</v>
      </c>
      <c r="G228" s="91" t="s">
        <v>17</v>
      </c>
      <c r="I228" s="150">
        <v>3.601</v>
      </c>
    </row>
    <row r="229" spans="1:9" x14ac:dyDescent="0.2">
      <c r="A229" s="92" t="s">
        <v>1692</v>
      </c>
      <c r="B229" s="92" t="s">
        <v>1693</v>
      </c>
      <c r="C229" s="1" t="s">
        <v>510</v>
      </c>
      <c r="D229" s="91" t="str">
        <f>_xlfn.IFNA(VLOOKUP(C229,Countries_WB!$B$2:$C$219,2,FALSE),VLOOKUP(C229,Countries_WB!$A$2:$C$219,3,FALSE))</f>
        <v>VEN</v>
      </c>
      <c r="E229" s="92" t="s">
        <v>1698</v>
      </c>
      <c r="F229" s="92"/>
      <c r="G229" s="92"/>
      <c r="H229" s="92"/>
      <c r="I229" s="151">
        <v>2.1749999999999998</v>
      </c>
    </row>
    <row r="230" spans="1:9" x14ac:dyDescent="0.2">
      <c r="A230" s="91" t="s">
        <v>1692</v>
      </c>
      <c r="B230" s="91" t="s">
        <v>1693</v>
      </c>
      <c r="C230" s="1" t="s">
        <v>516</v>
      </c>
      <c r="D230" s="91" t="str">
        <f>_xlfn.IFNA(VLOOKUP(C230,Countries_WB!$B$2:$C$219,2,FALSE),VLOOKUP(C230,Countries_WB!$A$2:$C$219,3,FALSE))</f>
        <v>VNM</v>
      </c>
      <c r="E230" s="91" t="s">
        <v>1697</v>
      </c>
      <c r="G230" s="91" t="s">
        <v>17</v>
      </c>
      <c r="I230" s="150">
        <v>2.02</v>
      </c>
    </row>
    <row r="231" spans="1:9" x14ac:dyDescent="0.2">
      <c r="A231" s="92" t="s">
        <v>1692</v>
      </c>
      <c r="B231" s="92" t="s">
        <v>1693</v>
      </c>
      <c r="C231" s="92" t="s">
        <v>1739</v>
      </c>
      <c r="D231" s="91" t="e">
        <f>_xlfn.IFNA(VLOOKUP(C231,Countries_WB!$B$2:$C$219,2,FALSE),VLOOKUP(C231,Countries_WB!$A$2:$C$219,3,FALSE))</f>
        <v>#N/A</v>
      </c>
      <c r="E231" s="92" t="s">
        <v>1697</v>
      </c>
      <c r="F231" s="92"/>
      <c r="G231" s="92"/>
      <c r="H231" s="92"/>
      <c r="I231" s="151">
        <v>1.643</v>
      </c>
    </row>
    <row r="232" spans="1:9" x14ac:dyDescent="0.2">
      <c r="A232" s="91" t="s">
        <v>1692</v>
      </c>
      <c r="B232" s="91" t="s">
        <v>1693</v>
      </c>
      <c r="C232" s="91" t="s">
        <v>1740</v>
      </c>
      <c r="D232" s="91" t="e">
        <f>_xlfn.IFNA(VLOOKUP(C232,Countries_WB!$B$2:$C$219,2,FALSE),VLOOKUP(C232,Countries_WB!$A$2:$C$219,3,FALSE))</f>
        <v>#N/A</v>
      </c>
      <c r="I232" s="150">
        <v>2.2589999999999999</v>
      </c>
    </row>
    <row r="233" spans="1:9" x14ac:dyDescent="0.2">
      <c r="A233" s="92" t="s">
        <v>1692</v>
      </c>
      <c r="B233" s="92" t="s">
        <v>1693</v>
      </c>
      <c r="C233" s="1" t="s">
        <v>526</v>
      </c>
      <c r="D233" s="91" t="str">
        <f>_xlfn.IFNA(VLOOKUP(C233,Countries_WB!$B$2:$C$219,2,FALSE),VLOOKUP(C233,Countries_WB!$A$2:$C$219,3,FALSE))</f>
        <v>YEM</v>
      </c>
      <c r="E233" s="92" t="s">
        <v>1694</v>
      </c>
      <c r="F233" s="92"/>
      <c r="G233" s="92" t="s">
        <v>11</v>
      </c>
      <c r="H233" s="92"/>
      <c r="I233" s="151">
        <v>3.3849999999999998</v>
      </c>
    </row>
    <row r="234" spans="1:9" x14ac:dyDescent="0.2">
      <c r="A234" s="91" t="s">
        <v>1692</v>
      </c>
      <c r="B234" s="91" t="s">
        <v>1693</v>
      </c>
      <c r="C234" s="91" t="s">
        <v>530</v>
      </c>
      <c r="D234" s="91" t="str">
        <f>_xlfn.IFNA(VLOOKUP(C234,Countries_WB!$B$2:$C$219,2,FALSE),VLOOKUP(C234,Countries_WB!$A$2:$C$219,3,FALSE))</f>
        <v>ZMB</v>
      </c>
      <c r="E234" s="91" t="s">
        <v>1696</v>
      </c>
      <c r="G234" s="91" t="s">
        <v>17</v>
      </c>
      <c r="I234" s="150">
        <v>4.3460000000000001</v>
      </c>
    </row>
    <row r="235" spans="1:9" x14ac:dyDescent="0.2">
      <c r="A235" s="92" t="s">
        <v>1692</v>
      </c>
      <c r="B235" s="92" t="s">
        <v>1693</v>
      </c>
      <c r="C235" s="92" t="s">
        <v>532</v>
      </c>
      <c r="D235" s="91" t="str">
        <f>_xlfn.IFNA(VLOOKUP(C235,Countries_WB!$B$2:$C$219,2,FALSE),VLOOKUP(C235,Countries_WB!$A$2:$C$219,3,FALSE))</f>
        <v>ZWE</v>
      </c>
      <c r="E235" s="92" t="s">
        <v>1696</v>
      </c>
      <c r="F235" s="92"/>
      <c r="G235" s="92" t="s">
        <v>17</v>
      </c>
      <c r="H235" s="92"/>
      <c r="I235" s="151">
        <v>3.29</v>
      </c>
    </row>
    <row r="237" spans="1:9" ht="15" customHeight="1" x14ac:dyDescent="0.2">
      <c r="D237" s="132" t="s">
        <v>2387</v>
      </c>
      <c r="E237" t="s">
        <v>2405</v>
      </c>
      <c r="F237"/>
    </row>
    <row r="238" spans="1:9" ht="15" customHeight="1" x14ac:dyDescent="0.2">
      <c r="D238" s="133" t="s">
        <v>5</v>
      </c>
      <c r="E238" s="134">
        <v>1.7276447368421055</v>
      </c>
      <c r="F238"/>
    </row>
    <row r="239" spans="1:9" ht="15" customHeight="1" x14ac:dyDescent="0.2">
      <c r="D239" s="133" t="s">
        <v>11</v>
      </c>
      <c r="E239" s="134">
        <v>4.2721923076923076</v>
      </c>
      <c r="F239"/>
    </row>
    <row r="240" spans="1:9" ht="15" customHeight="1" x14ac:dyDescent="0.2">
      <c r="D240" s="133" t="s">
        <v>17</v>
      </c>
      <c r="E240" s="134">
        <v>3.0787962962962969</v>
      </c>
      <c r="F240"/>
    </row>
    <row r="241" spans="4:6" ht="15" customHeight="1" x14ac:dyDescent="0.2">
      <c r="D241" s="133" t="s">
        <v>21</v>
      </c>
      <c r="E241" s="134">
        <v>2.1410943396226418</v>
      </c>
      <c r="F241"/>
    </row>
    <row r="242" spans="4:6" ht="15" customHeight="1" x14ac:dyDescent="0.2">
      <c r="D242" s="133" t="s">
        <v>2388</v>
      </c>
      <c r="E242" s="134">
        <v>2.4981387559808601</v>
      </c>
      <c r="F242"/>
    </row>
    <row r="243" spans="4:6" ht="15" customHeight="1" x14ac:dyDescent="0.2">
      <c r="D243"/>
      <c r="E243"/>
      <c r="F243"/>
    </row>
    <row r="244" spans="4:6" ht="15" customHeight="1" x14ac:dyDescent="0.2">
      <c r="D244"/>
      <c r="E244"/>
      <c r="F244"/>
    </row>
    <row r="245" spans="4:6" ht="15" customHeight="1" x14ac:dyDescent="0.2">
      <c r="D245"/>
      <c r="E245"/>
      <c r="F245"/>
    </row>
    <row r="246" spans="4:6" ht="15" customHeight="1" x14ac:dyDescent="0.2">
      <c r="D246"/>
      <c r="E246"/>
      <c r="F246"/>
    </row>
    <row r="247" spans="4:6" ht="15" customHeight="1" x14ac:dyDescent="0.2">
      <c r="D247"/>
      <c r="E247"/>
      <c r="F247"/>
    </row>
    <row r="248" spans="4:6" ht="15" customHeight="1" x14ac:dyDescent="0.2">
      <c r="D248"/>
      <c r="E248"/>
      <c r="F248"/>
    </row>
    <row r="249" spans="4:6" ht="15" customHeight="1" x14ac:dyDescent="0.2">
      <c r="D249"/>
      <c r="E249"/>
      <c r="F249"/>
    </row>
    <row r="250" spans="4:6" ht="15" customHeight="1" x14ac:dyDescent="0.2">
      <c r="D250"/>
      <c r="E250"/>
      <c r="F250"/>
    </row>
    <row r="251" spans="4:6" ht="15" customHeight="1" x14ac:dyDescent="0.2">
      <c r="D251"/>
      <c r="E251"/>
      <c r="F251"/>
    </row>
    <row r="252" spans="4:6" ht="15" customHeight="1" x14ac:dyDescent="0.2">
      <c r="D252"/>
      <c r="E252"/>
      <c r="F252"/>
    </row>
    <row r="253" spans="4:6" ht="15" customHeight="1" x14ac:dyDescent="0.2">
      <c r="D253"/>
      <c r="E253"/>
      <c r="F253"/>
    </row>
    <row r="254" spans="4:6" ht="15" customHeight="1" x14ac:dyDescent="0.2">
      <c r="D254"/>
      <c r="E254"/>
      <c r="F254"/>
    </row>
  </sheetData>
  <autoFilter ref="A1:I235" xr:uid="{00000000-0009-0000-0000-000001000000}"/>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78BD-93A9-4EB0-81DC-E0F11302884D}">
  <sheetPr>
    <tabColor theme="9" tint="0.79998168889431442"/>
  </sheetPr>
  <dimension ref="A1:C357"/>
  <sheetViews>
    <sheetView topLeftCell="A106" workbookViewId="0">
      <selection activeCell="A7" sqref="A7"/>
    </sheetView>
  </sheetViews>
  <sheetFormatPr baseColWidth="10" defaultColWidth="8.83203125" defaultRowHeight="14" x14ac:dyDescent="0.2"/>
  <cols>
    <col min="1" max="1" width="17.33203125" style="9" customWidth="1"/>
    <col min="2" max="2" width="10.83203125" style="9"/>
    <col min="3" max="3" width="38.6640625" style="9" customWidth="1"/>
    <col min="4" max="16384" width="8.83203125" style="9"/>
  </cols>
  <sheetData>
    <row r="1" spans="1:3" ht="15" x14ac:dyDescent="0.2">
      <c r="A1" s="103" t="s">
        <v>617</v>
      </c>
      <c r="B1" s="104" t="s">
        <v>909</v>
      </c>
      <c r="C1" s="104" t="s">
        <v>920</v>
      </c>
    </row>
    <row r="2" spans="1:3" x14ac:dyDescent="0.2">
      <c r="A2" s="105" t="s">
        <v>89</v>
      </c>
      <c r="B2" s="106">
        <v>9.879999999999999</v>
      </c>
    </row>
    <row r="3" spans="1:3" x14ac:dyDescent="0.2">
      <c r="A3" s="107" t="s">
        <v>359</v>
      </c>
      <c r="B3" s="106">
        <v>21.131082264417881</v>
      </c>
    </row>
    <row r="4" spans="1:3" x14ac:dyDescent="0.2">
      <c r="A4" s="107" t="s">
        <v>238</v>
      </c>
      <c r="B4" s="106">
        <v>21.041793378049626</v>
      </c>
    </row>
    <row r="5" spans="1:3" x14ac:dyDescent="0.2">
      <c r="A5" s="107" t="s">
        <v>48</v>
      </c>
      <c r="B5" s="106">
        <v>25</v>
      </c>
    </row>
    <row r="6" spans="1:3" x14ac:dyDescent="0.2">
      <c r="A6" s="107" t="s">
        <v>242</v>
      </c>
      <c r="B6" s="106">
        <v>23</v>
      </c>
    </row>
    <row r="7" spans="1:3" x14ac:dyDescent="0.2">
      <c r="A7" s="107" t="s">
        <v>357</v>
      </c>
      <c r="B7" s="106">
        <v>8.9</v>
      </c>
    </row>
    <row r="8" spans="1:3" x14ac:dyDescent="0.2">
      <c r="A8" s="107" t="s">
        <v>232</v>
      </c>
      <c r="B8" s="106">
        <v>20</v>
      </c>
    </row>
    <row r="9" spans="1:3" x14ac:dyDescent="0.2">
      <c r="A9" s="107" t="s">
        <v>131</v>
      </c>
      <c r="B9" s="106">
        <v>44.444554148735158</v>
      </c>
    </row>
    <row r="10" spans="1:3" x14ac:dyDescent="0.2">
      <c r="A10" s="107" t="s">
        <v>175</v>
      </c>
      <c r="B10" s="106">
        <v>12</v>
      </c>
    </row>
    <row r="11" spans="1:3" x14ac:dyDescent="0.2">
      <c r="A11" s="107" t="s">
        <v>240</v>
      </c>
      <c r="B11" s="106">
        <v>10</v>
      </c>
    </row>
    <row r="12" spans="1:3" x14ac:dyDescent="0.2">
      <c r="A12" s="107" t="s">
        <v>167</v>
      </c>
      <c r="B12" s="106">
        <v>1</v>
      </c>
    </row>
    <row r="13" spans="1:3" x14ac:dyDescent="0.2">
      <c r="A13" s="107" t="s">
        <v>504</v>
      </c>
      <c r="B13" s="106">
        <v>12</v>
      </c>
    </row>
    <row r="14" spans="1:3" x14ac:dyDescent="0.2">
      <c r="A14" s="107" t="s">
        <v>324</v>
      </c>
      <c r="B14" s="106">
        <v>5</v>
      </c>
    </row>
    <row r="15" spans="1:3" x14ac:dyDescent="0.2">
      <c r="A15" s="107" t="s">
        <v>40</v>
      </c>
      <c r="B15" s="106">
        <v>19</v>
      </c>
    </row>
    <row r="16" spans="1:3" x14ac:dyDescent="0.2">
      <c r="A16" s="107" t="s">
        <v>502</v>
      </c>
      <c r="B16" s="106">
        <v>24</v>
      </c>
      <c r="C16" s="9" t="s">
        <v>1746</v>
      </c>
    </row>
    <row r="17" spans="1:3" x14ac:dyDescent="0.2">
      <c r="A17" s="107" t="s">
        <v>365</v>
      </c>
      <c r="B17" s="106">
        <v>13</v>
      </c>
    </row>
    <row r="18" spans="1:3" x14ac:dyDescent="0.2">
      <c r="A18" s="107" t="s">
        <v>163</v>
      </c>
      <c r="B18" s="106">
        <v>6</v>
      </c>
    </row>
    <row r="19" spans="1:3" x14ac:dyDescent="0.2">
      <c r="A19" s="107" t="s">
        <v>85</v>
      </c>
      <c r="B19" s="106">
        <v>15</v>
      </c>
    </row>
    <row r="20" spans="1:3" x14ac:dyDescent="0.2">
      <c r="A20" s="107" t="s">
        <v>121</v>
      </c>
      <c r="B20" s="106">
        <v>25</v>
      </c>
      <c r="C20" s="9" t="s">
        <v>1746</v>
      </c>
    </row>
    <row r="21" spans="1:3" x14ac:dyDescent="0.2">
      <c r="A21" s="107" t="s">
        <v>191</v>
      </c>
      <c r="B21" s="106">
        <v>22</v>
      </c>
    </row>
    <row r="22" spans="1:3" x14ac:dyDescent="0.2">
      <c r="A22" s="107" t="s">
        <v>42</v>
      </c>
      <c r="B22" s="106">
        <v>8</v>
      </c>
    </row>
    <row r="23" spans="1:3" x14ac:dyDescent="0.2">
      <c r="A23" s="107" t="s">
        <v>125</v>
      </c>
      <c r="B23" s="106">
        <v>5</v>
      </c>
    </row>
    <row r="24" spans="1:3" x14ac:dyDescent="0.2">
      <c r="A24" s="107" t="s">
        <v>153</v>
      </c>
      <c r="B24" s="106">
        <v>20</v>
      </c>
    </row>
    <row r="25" spans="1:3" x14ac:dyDescent="0.2">
      <c r="A25" s="107" t="s">
        <v>449</v>
      </c>
      <c r="B25" s="106">
        <v>32</v>
      </c>
    </row>
    <row r="26" spans="1:3" x14ac:dyDescent="0.2">
      <c r="A26" s="107" t="s">
        <v>389</v>
      </c>
      <c r="B26" s="106">
        <v>14</v>
      </c>
      <c r="C26" s="9" t="s">
        <v>1746</v>
      </c>
    </row>
    <row r="27" spans="1:3" x14ac:dyDescent="0.2">
      <c r="A27" s="107" t="s">
        <v>270</v>
      </c>
      <c r="B27" s="106">
        <v>5</v>
      </c>
    </row>
    <row r="28" spans="1:3" x14ac:dyDescent="0.2">
      <c r="A28" s="107" t="s">
        <v>528</v>
      </c>
      <c r="B28" s="106">
        <v>18</v>
      </c>
    </row>
    <row r="29" spans="1:3" x14ac:dyDescent="0.2">
      <c r="A29" s="107" t="s">
        <v>393</v>
      </c>
      <c r="B29" s="106">
        <v>16</v>
      </c>
    </row>
    <row r="30" spans="1:3" x14ac:dyDescent="0.2">
      <c r="A30" s="107" t="s">
        <v>375</v>
      </c>
      <c r="B30" s="106">
        <v>15</v>
      </c>
      <c r="C30" s="9" t="s">
        <v>1746</v>
      </c>
    </row>
    <row r="31" spans="1:3" x14ac:dyDescent="0.2">
      <c r="A31" s="107" t="s">
        <v>297</v>
      </c>
      <c r="B31" s="106">
        <v>8.9659381234215747</v>
      </c>
    </row>
    <row r="32" spans="1:3" x14ac:dyDescent="0.2">
      <c r="A32" s="107" t="s">
        <v>447</v>
      </c>
      <c r="B32" s="106">
        <v>8.9973502055685515</v>
      </c>
    </row>
    <row r="33" spans="1:3" x14ac:dyDescent="0.2">
      <c r="A33" s="107" t="s">
        <v>293</v>
      </c>
      <c r="B33" s="106">
        <v>5</v>
      </c>
    </row>
    <row r="34" spans="1:3" x14ac:dyDescent="0.2">
      <c r="A34" s="107" t="s">
        <v>155</v>
      </c>
      <c r="B34" s="106">
        <v>20</v>
      </c>
    </row>
    <row r="35" spans="1:3" x14ac:dyDescent="0.2">
      <c r="A35" s="107" t="s">
        <v>210</v>
      </c>
      <c r="B35" s="106">
        <v>5.9794111521171383</v>
      </c>
    </row>
    <row r="36" spans="1:3" x14ac:dyDescent="0.2">
      <c r="A36" s="107" t="s">
        <v>409</v>
      </c>
      <c r="B36" s="106">
        <v>13</v>
      </c>
    </row>
    <row r="37" spans="1:3" x14ac:dyDescent="0.2">
      <c r="A37" s="107" t="s">
        <v>248</v>
      </c>
      <c r="B37" s="106">
        <v>5</v>
      </c>
    </row>
    <row r="38" spans="1:3" x14ac:dyDescent="0.2">
      <c r="A38" s="107" t="s">
        <v>93</v>
      </c>
      <c r="B38" s="106">
        <v>8</v>
      </c>
    </row>
    <row r="39" spans="1:3" x14ac:dyDescent="0.2">
      <c r="A39" s="107" t="s">
        <v>246</v>
      </c>
      <c r="B39" s="106">
        <v>7</v>
      </c>
    </row>
    <row r="40" spans="1:3" x14ac:dyDescent="0.2">
      <c r="A40" s="107" t="s">
        <v>133</v>
      </c>
      <c r="B40" s="106">
        <v>15</v>
      </c>
      <c r="C40" s="9" t="s">
        <v>1746</v>
      </c>
    </row>
    <row r="41" spans="1:3" x14ac:dyDescent="0.2">
      <c r="A41" s="107" t="s">
        <v>405</v>
      </c>
      <c r="B41" s="106">
        <v>10</v>
      </c>
    </row>
    <row r="42" spans="1:3" x14ac:dyDescent="0.2">
      <c r="A42" s="107" t="s">
        <v>31</v>
      </c>
      <c r="B42" s="106">
        <v>10</v>
      </c>
    </row>
    <row r="43" spans="1:3" x14ac:dyDescent="0.2">
      <c r="A43" s="107" t="s">
        <v>204</v>
      </c>
      <c r="B43" s="106">
        <v>5</v>
      </c>
    </row>
    <row r="44" spans="1:3" x14ac:dyDescent="0.2">
      <c r="A44" s="107" t="s">
        <v>262</v>
      </c>
      <c r="B44" s="106">
        <v>10</v>
      </c>
    </row>
    <row r="45" spans="1:3" x14ac:dyDescent="0.2">
      <c r="A45" s="107" t="s">
        <v>407</v>
      </c>
      <c r="B45" s="106">
        <v>10</v>
      </c>
    </row>
    <row r="46" spans="1:3" x14ac:dyDescent="0.2">
      <c r="A46" s="107" t="s">
        <v>214</v>
      </c>
      <c r="B46" s="106">
        <v>15</v>
      </c>
    </row>
    <row r="47" spans="1:3" x14ac:dyDescent="0.2">
      <c r="A47" s="107" t="s">
        <v>64</v>
      </c>
      <c r="B47" s="106">
        <v>13</v>
      </c>
    </row>
    <row r="48" spans="1:3" x14ac:dyDescent="0.2">
      <c r="A48" s="107" t="s">
        <v>44</v>
      </c>
      <c r="B48" s="106">
        <v>10</v>
      </c>
    </row>
    <row r="49" spans="1:3" x14ac:dyDescent="0.2">
      <c r="A49" s="107" t="s">
        <v>236</v>
      </c>
      <c r="B49" s="106">
        <v>4.8049249496931932</v>
      </c>
    </row>
    <row r="50" spans="1:3" x14ac:dyDescent="0.2">
      <c r="A50" s="107" t="s">
        <v>56</v>
      </c>
      <c r="B50" s="106">
        <v>10</v>
      </c>
    </row>
    <row r="51" spans="1:3" x14ac:dyDescent="0.2">
      <c r="A51" s="107" t="s">
        <v>445</v>
      </c>
      <c r="B51" s="106">
        <v>18.789696260000223</v>
      </c>
    </row>
    <row r="52" spans="1:3" x14ac:dyDescent="0.2">
      <c r="A52" s="107" t="s">
        <v>330</v>
      </c>
      <c r="B52" s="106">
        <v>9</v>
      </c>
    </row>
    <row r="53" spans="1:3" x14ac:dyDescent="0.2">
      <c r="A53" s="107" t="s">
        <v>177</v>
      </c>
      <c r="B53" s="106">
        <v>20</v>
      </c>
      <c r="C53" s="9" t="s">
        <v>1746</v>
      </c>
    </row>
    <row r="54" spans="1:3" x14ac:dyDescent="0.2">
      <c r="A54" s="107" t="s">
        <v>22</v>
      </c>
      <c r="B54" s="106">
        <v>5</v>
      </c>
    </row>
    <row r="55" spans="1:3" x14ac:dyDescent="0.2">
      <c r="A55" s="107" t="s">
        <v>29</v>
      </c>
      <c r="B55" s="106">
        <v>9</v>
      </c>
      <c r="C55" s="9" t="s">
        <v>1746</v>
      </c>
    </row>
    <row r="56" spans="1:3" x14ac:dyDescent="0.2">
      <c r="A56" s="107" t="s">
        <v>250</v>
      </c>
      <c r="B56" s="106">
        <v>10</v>
      </c>
    </row>
    <row r="57" spans="1:3" x14ac:dyDescent="0.2">
      <c r="A57" s="107" t="s">
        <v>414</v>
      </c>
      <c r="B57" s="106">
        <v>0</v>
      </c>
      <c r="C57" s="9" t="s">
        <v>1746</v>
      </c>
    </row>
    <row r="58" spans="1:3" x14ac:dyDescent="0.2">
      <c r="A58" s="107" t="s">
        <v>385</v>
      </c>
      <c r="B58" s="106">
        <v>12.311549154722378</v>
      </c>
    </row>
    <row r="59" spans="1:3" x14ac:dyDescent="0.2">
      <c r="A59" s="107" t="s">
        <v>655</v>
      </c>
      <c r="B59" s="106">
        <v>14.80741316879279</v>
      </c>
    </row>
    <row r="60" spans="1:3" x14ac:dyDescent="0.2">
      <c r="A60" s="107" t="s">
        <v>73</v>
      </c>
      <c r="B60" s="106">
        <v>5</v>
      </c>
    </row>
    <row r="61" spans="1:3" x14ac:dyDescent="0.2">
      <c r="A61" s="107" t="s">
        <v>420</v>
      </c>
      <c r="B61" s="106">
        <v>2</v>
      </c>
    </row>
    <row r="62" spans="1:3" x14ac:dyDescent="0.2">
      <c r="A62" s="107" t="s">
        <v>314</v>
      </c>
      <c r="B62" s="106">
        <v>8</v>
      </c>
    </row>
    <row r="63" spans="1:3" x14ac:dyDescent="0.2">
      <c r="A63" s="107" t="s">
        <v>307</v>
      </c>
      <c r="B63" s="106">
        <v>12</v>
      </c>
    </row>
    <row r="64" spans="1:3" x14ac:dyDescent="0.2">
      <c r="A64" s="107" t="s">
        <v>432</v>
      </c>
      <c r="B64" s="106">
        <v>7.5957856629898153</v>
      </c>
    </row>
    <row r="65" spans="1:3" x14ac:dyDescent="0.2">
      <c r="A65" s="108" t="s">
        <v>234</v>
      </c>
      <c r="B65" s="106">
        <v>9.6738525596745717</v>
      </c>
    </row>
    <row r="66" spans="1:3" x14ac:dyDescent="0.2">
      <c r="A66" s="107" t="s">
        <v>856</v>
      </c>
      <c r="B66" s="106">
        <v>10</v>
      </c>
    </row>
    <row r="67" spans="1:3" x14ac:dyDescent="0.2">
      <c r="A67" s="107" t="s">
        <v>499</v>
      </c>
      <c r="B67" s="106">
        <v>18</v>
      </c>
    </row>
    <row r="68" spans="1:3" x14ac:dyDescent="0.2">
      <c r="A68" s="107" t="s">
        <v>675</v>
      </c>
      <c r="B68" s="106">
        <v>10</v>
      </c>
    </row>
    <row r="69" spans="1:3" x14ac:dyDescent="0.2">
      <c r="A69" s="107" t="s">
        <v>621</v>
      </c>
      <c r="B69" s="106">
        <v>17</v>
      </c>
    </row>
    <row r="70" spans="1:3" x14ac:dyDescent="0.2">
      <c r="A70" s="107" t="s">
        <v>145</v>
      </c>
      <c r="B70" s="106">
        <v>15</v>
      </c>
      <c r="C70" s="9" t="s">
        <v>1746</v>
      </c>
    </row>
    <row r="71" spans="1:3" x14ac:dyDescent="0.2">
      <c r="A71" s="107" t="s">
        <v>857</v>
      </c>
      <c r="B71" s="106">
        <v>5</v>
      </c>
    </row>
    <row r="72" spans="1:3" x14ac:dyDescent="0.2">
      <c r="A72" s="107" t="s">
        <v>303</v>
      </c>
      <c r="B72" s="106">
        <v>5</v>
      </c>
    </row>
    <row r="73" spans="1:3" x14ac:dyDescent="0.2">
      <c r="A73" s="108" t="s">
        <v>524</v>
      </c>
      <c r="B73" s="106">
        <v>4</v>
      </c>
    </row>
    <row r="74" spans="1:3" x14ac:dyDescent="0.2">
      <c r="A74" s="107" t="s">
        <v>105</v>
      </c>
      <c r="B74" s="106">
        <v>5</v>
      </c>
    </row>
    <row r="75" spans="1:3" x14ac:dyDescent="0.2">
      <c r="A75" s="108" t="s">
        <v>510</v>
      </c>
      <c r="B75" s="106">
        <v>6</v>
      </c>
    </row>
    <row r="76" spans="1:3" x14ac:dyDescent="0.2">
      <c r="A76" s="107" t="s">
        <v>377</v>
      </c>
      <c r="B76" s="106">
        <v>10</v>
      </c>
    </row>
    <row r="77" spans="1:3" x14ac:dyDescent="0.2">
      <c r="A77" s="107" t="s">
        <v>95</v>
      </c>
      <c r="B77" s="106">
        <v>6</v>
      </c>
    </row>
    <row r="78" spans="1:3" x14ac:dyDescent="0.2">
      <c r="A78" s="107" t="s">
        <v>379</v>
      </c>
      <c r="B78" s="106">
        <v>10</v>
      </c>
    </row>
    <row r="79" spans="1:3" x14ac:dyDescent="0.2">
      <c r="A79" s="108" t="s">
        <v>147</v>
      </c>
      <c r="B79" s="106">
        <v>10</v>
      </c>
    </row>
    <row r="80" spans="1:3" x14ac:dyDescent="0.2">
      <c r="A80" s="107" t="s">
        <v>135</v>
      </c>
      <c r="B80" s="106">
        <v>15</v>
      </c>
    </row>
    <row r="81" spans="1:3" x14ac:dyDescent="0.2">
      <c r="A81" s="107" t="s">
        <v>344</v>
      </c>
      <c r="B81" s="106">
        <v>2</v>
      </c>
    </row>
    <row r="82" spans="1:3" x14ac:dyDescent="0.2">
      <c r="A82" s="107" t="s">
        <v>361</v>
      </c>
      <c r="B82" s="106">
        <v>10</v>
      </c>
    </row>
    <row r="83" spans="1:3" x14ac:dyDescent="0.2">
      <c r="A83" s="107" t="s">
        <v>230</v>
      </c>
      <c r="B83" s="106">
        <v>2.5</v>
      </c>
    </row>
    <row r="84" spans="1:3" x14ac:dyDescent="0.2">
      <c r="A84" s="107" t="s">
        <v>469</v>
      </c>
      <c r="B84" s="106">
        <v>2.5</v>
      </c>
    </row>
    <row r="85" spans="1:3" x14ac:dyDescent="0.2">
      <c r="A85" s="107" t="s">
        <v>224</v>
      </c>
      <c r="B85" s="106">
        <v>10</v>
      </c>
    </row>
    <row r="86" spans="1:3" x14ac:dyDescent="0.2">
      <c r="A86" s="107" t="s">
        <v>516</v>
      </c>
      <c r="B86" s="106">
        <v>10</v>
      </c>
    </row>
    <row r="87" spans="1:3" x14ac:dyDescent="0.2">
      <c r="A87" s="107" t="s">
        <v>489</v>
      </c>
      <c r="B87" s="106">
        <v>13</v>
      </c>
    </row>
    <row r="88" spans="1:3" x14ac:dyDescent="0.2">
      <c r="A88" s="107" t="s">
        <v>373</v>
      </c>
      <c r="B88" s="106">
        <v>12.5</v>
      </c>
      <c r="C88" s="9" t="s">
        <v>1746</v>
      </c>
    </row>
    <row r="89" spans="1:3" x14ac:dyDescent="0.2">
      <c r="A89" s="107" t="s">
        <v>284</v>
      </c>
      <c r="B89" s="106">
        <v>6</v>
      </c>
    </row>
    <row r="90" spans="1:3" ht="15" x14ac:dyDescent="0.2">
      <c r="A90" s="109" t="s">
        <v>210</v>
      </c>
      <c r="B90" s="106">
        <v>7</v>
      </c>
    </row>
    <row r="91" spans="1:3" ht="15" x14ac:dyDescent="0.2">
      <c r="A91" s="109" t="s">
        <v>73</v>
      </c>
      <c r="B91" s="106">
        <v>8</v>
      </c>
    </row>
    <row r="92" spans="1:3" ht="15" x14ac:dyDescent="0.2">
      <c r="A92" s="109" t="s">
        <v>407</v>
      </c>
      <c r="B92" s="106">
        <v>9</v>
      </c>
    </row>
    <row r="93" spans="1:3" ht="15" x14ac:dyDescent="0.2">
      <c r="A93" s="109" t="s">
        <v>432</v>
      </c>
      <c r="B93" s="106">
        <v>10</v>
      </c>
    </row>
    <row r="94" spans="1:3" ht="15" x14ac:dyDescent="0.2">
      <c r="A94" s="109" t="s">
        <v>22</v>
      </c>
      <c r="B94" s="106">
        <v>11</v>
      </c>
    </row>
    <row r="95" spans="1:3" ht="15" x14ac:dyDescent="0.2">
      <c r="A95" s="109" t="s">
        <v>95</v>
      </c>
      <c r="B95" s="106">
        <v>12</v>
      </c>
    </row>
    <row r="96" spans="1:3" ht="15" x14ac:dyDescent="0.2">
      <c r="A96" s="109" t="s">
        <v>230</v>
      </c>
      <c r="B96" s="106">
        <v>2.5</v>
      </c>
    </row>
    <row r="97" spans="1:2" x14ac:dyDescent="0.2">
      <c r="A97" s="107" t="s">
        <v>89</v>
      </c>
      <c r="B97" s="110">
        <v>9.879999999999999</v>
      </c>
    </row>
    <row r="98" spans="1:2" x14ac:dyDescent="0.2">
      <c r="A98" s="107" t="s">
        <v>238</v>
      </c>
      <c r="B98" s="110">
        <v>21.041793378049626</v>
      </c>
    </row>
    <row r="99" spans="1:2" x14ac:dyDescent="0.2">
      <c r="A99" s="107" t="s">
        <v>359</v>
      </c>
      <c r="B99" s="110">
        <v>21.131082264417881</v>
      </c>
    </row>
    <row r="100" spans="1:2" x14ac:dyDescent="0.2">
      <c r="A100" s="107" t="s">
        <v>131</v>
      </c>
      <c r="B100" s="110">
        <v>44.444554148735158</v>
      </c>
    </row>
    <row r="101" spans="1:2" x14ac:dyDescent="0.2">
      <c r="A101" s="107" t="s">
        <v>240</v>
      </c>
      <c r="B101" s="110">
        <v>10</v>
      </c>
    </row>
    <row r="102" spans="1:2" x14ac:dyDescent="0.2">
      <c r="A102" s="107" t="s">
        <v>48</v>
      </c>
      <c r="B102" s="110">
        <v>25</v>
      </c>
    </row>
    <row r="103" spans="1:2" x14ac:dyDescent="0.2">
      <c r="A103" s="107" t="s">
        <v>242</v>
      </c>
      <c r="B103" s="110">
        <v>23</v>
      </c>
    </row>
    <row r="104" spans="1:2" x14ac:dyDescent="0.2">
      <c r="A104" s="107" t="s">
        <v>324</v>
      </c>
      <c r="B104" s="110">
        <v>5</v>
      </c>
    </row>
    <row r="105" spans="1:2" x14ac:dyDescent="0.2">
      <c r="A105" s="107" t="s">
        <v>357</v>
      </c>
      <c r="B105" s="110">
        <v>8.9</v>
      </c>
    </row>
    <row r="106" spans="1:2" x14ac:dyDescent="0.2">
      <c r="A106" s="107" t="s">
        <v>232</v>
      </c>
      <c r="B106" s="110">
        <v>20</v>
      </c>
    </row>
    <row r="107" spans="1:2" x14ac:dyDescent="0.2">
      <c r="A107" s="107" t="s">
        <v>175</v>
      </c>
      <c r="B107" s="110">
        <v>12</v>
      </c>
    </row>
    <row r="108" spans="1:2" x14ac:dyDescent="0.2">
      <c r="A108" s="107" t="s">
        <v>504</v>
      </c>
      <c r="B108" s="110">
        <v>12</v>
      </c>
    </row>
    <row r="109" spans="1:2" x14ac:dyDescent="0.2">
      <c r="A109" s="107" t="s">
        <v>167</v>
      </c>
      <c r="B109" s="110">
        <v>1</v>
      </c>
    </row>
    <row r="110" spans="1:2" x14ac:dyDescent="0.2">
      <c r="A110" s="107" t="s">
        <v>40</v>
      </c>
      <c r="B110" s="110">
        <v>19</v>
      </c>
    </row>
    <row r="111" spans="1:2" x14ac:dyDescent="0.2">
      <c r="A111" s="107" t="s">
        <v>121</v>
      </c>
      <c r="B111" s="110">
        <v>10</v>
      </c>
    </row>
    <row r="112" spans="1:2" x14ac:dyDescent="0.2">
      <c r="A112" s="107" t="s">
        <v>365</v>
      </c>
      <c r="B112" s="110">
        <v>13</v>
      </c>
    </row>
    <row r="113" spans="1:2" x14ac:dyDescent="0.2">
      <c r="A113" s="107" t="s">
        <v>42</v>
      </c>
      <c r="B113" s="110">
        <v>8</v>
      </c>
    </row>
    <row r="114" spans="1:2" x14ac:dyDescent="0.2">
      <c r="A114" s="107" t="s">
        <v>85</v>
      </c>
      <c r="B114" s="110">
        <v>15</v>
      </c>
    </row>
    <row r="115" spans="1:2" x14ac:dyDescent="0.2">
      <c r="A115" s="107" t="s">
        <v>163</v>
      </c>
      <c r="B115" s="110">
        <v>6</v>
      </c>
    </row>
    <row r="116" spans="1:2" x14ac:dyDescent="0.2">
      <c r="A116" s="107" t="s">
        <v>191</v>
      </c>
      <c r="B116" s="110">
        <v>22</v>
      </c>
    </row>
    <row r="117" spans="1:2" x14ac:dyDescent="0.2">
      <c r="A117" s="107" t="s">
        <v>125</v>
      </c>
      <c r="B117" s="110">
        <v>5</v>
      </c>
    </row>
    <row r="118" spans="1:2" x14ac:dyDescent="0.2">
      <c r="A118" s="107" t="s">
        <v>153</v>
      </c>
      <c r="B118" s="110">
        <v>20</v>
      </c>
    </row>
    <row r="119" spans="1:2" x14ac:dyDescent="0.2">
      <c r="A119" s="107" t="s">
        <v>502</v>
      </c>
      <c r="B119" s="110">
        <v>10</v>
      </c>
    </row>
    <row r="120" spans="1:2" x14ac:dyDescent="0.2">
      <c r="A120" s="107" t="s">
        <v>449</v>
      </c>
      <c r="B120" s="110">
        <v>32</v>
      </c>
    </row>
    <row r="121" spans="1:2" x14ac:dyDescent="0.2">
      <c r="A121" s="107" t="s">
        <v>270</v>
      </c>
      <c r="B121" s="110">
        <v>5</v>
      </c>
    </row>
    <row r="122" spans="1:2" x14ac:dyDescent="0.2">
      <c r="A122" s="107" t="s">
        <v>64</v>
      </c>
      <c r="B122" s="110">
        <v>13</v>
      </c>
    </row>
    <row r="123" spans="1:2" x14ac:dyDescent="0.2">
      <c r="A123" s="107" t="s">
        <v>420</v>
      </c>
      <c r="B123" s="110">
        <v>2</v>
      </c>
    </row>
    <row r="124" spans="1:2" x14ac:dyDescent="0.2">
      <c r="A124" s="107" t="s">
        <v>375</v>
      </c>
      <c r="B124" s="110">
        <v>10</v>
      </c>
    </row>
    <row r="125" spans="1:2" x14ac:dyDescent="0.2">
      <c r="A125" s="107" t="s">
        <v>155</v>
      </c>
      <c r="B125" s="110">
        <v>20</v>
      </c>
    </row>
    <row r="126" spans="1:2" x14ac:dyDescent="0.2">
      <c r="A126" s="107" t="s">
        <v>447</v>
      </c>
      <c r="B126" s="110">
        <v>8.9973502055685515</v>
      </c>
    </row>
    <row r="127" spans="1:2" x14ac:dyDescent="0.2">
      <c r="A127" s="107" t="s">
        <v>393</v>
      </c>
      <c r="B127" s="110">
        <v>16</v>
      </c>
    </row>
    <row r="128" spans="1:2" x14ac:dyDescent="0.2">
      <c r="A128" s="111" t="s">
        <v>347</v>
      </c>
      <c r="B128" s="106">
        <v>40.405749418235359</v>
      </c>
    </row>
    <row r="129" spans="1:2" x14ac:dyDescent="0.2">
      <c r="A129" s="107" t="s">
        <v>528</v>
      </c>
      <c r="B129" s="110">
        <v>18</v>
      </c>
    </row>
    <row r="130" spans="1:2" x14ac:dyDescent="0.2">
      <c r="A130" s="107" t="s">
        <v>405</v>
      </c>
      <c r="B130" s="110">
        <v>10</v>
      </c>
    </row>
    <row r="131" spans="1:2" x14ac:dyDescent="0.2">
      <c r="A131" s="107" t="s">
        <v>248</v>
      </c>
      <c r="B131" s="110">
        <v>5</v>
      </c>
    </row>
    <row r="132" spans="1:2" x14ac:dyDescent="0.2">
      <c r="A132" s="107" t="s">
        <v>409</v>
      </c>
      <c r="B132" s="106">
        <v>10</v>
      </c>
    </row>
    <row r="133" spans="1:2" x14ac:dyDescent="0.2">
      <c r="A133" s="107" t="s">
        <v>297</v>
      </c>
      <c r="B133" s="110">
        <v>8.9659381234215747</v>
      </c>
    </row>
    <row r="134" spans="1:2" x14ac:dyDescent="0.2">
      <c r="A134" s="107" t="s">
        <v>293</v>
      </c>
      <c r="B134" s="110">
        <v>5</v>
      </c>
    </row>
    <row r="135" spans="1:2" x14ac:dyDescent="0.2">
      <c r="A135" s="107" t="s">
        <v>210</v>
      </c>
      <c r="B135" s="110">
        <v>5.9794111521171383</v>
      </c>
    </row>
    <row r="136" spans="1:2" x14ac:dyDescent="0.2">
      <c r="A136" s="107" t="s">
        <v>111</v>
      </c>
      <c r="B136" s="106">
        <v>15.75383857596365</v>
      </c>
    </row>
    <row r="137" spans="1:2" x14ac:dyDescent="0.2">
      <c r="A137" s="107" t="s">
        <v>29</v>
      </c>
      <c r="B137" s="110">
        <v>10</v>
      </c>
    </row>
    <row r="138" spans="1:2" x14ac:dyDescent="0.2">
      <c r="A138" s="111" t="s">
        <v>262</v>
      </c>
      <c r="B138" s="106">
        <v>27.206630697565249</v>
      </c>
    </row>
    <row r="139" spans="1:2" x14ac:dyDescent="0.2">
      <c r="A139" s="107" t="s">
        <v>246</v>
      </c>
      <c r="B139" s="110">
        <v>7</v>
      </c>
    </row>
    <row r="140" spans="1:2" x14ac:dyDescent="0.2">
      <c r="A140" s="107" t="s">
        <v>58</v>
      </c>
      <c r="B140" s="106">
        <v>10</v>
      </c>
    </row>
    <row r="141" spans="1:2" x14ac:dyDescent="0.2">
      <c r="A141" s="107" t="s">
        <v>264</v>
      </c>
      <c r="B141" s="106">
        <v>10</v>
      </c>
    </row>
    <row r="142" spans="1:2" x14ac:dyDescent="0.2">
      <c r="A142" s="107" t="s">
        <v>214</v>
      </c>
      <c r="B142" s="110">
        <v>15</v>
      </c>
    </row>
    <row r="143" spans="1:2" x14ac:dyDescent="0.2">
      <c r="A143" s="107" t="s">
        <v>93</v>
      </c>
      <c r="B143" s="110">
        <v>8</v>
      </c>
    </row>
    <row r="144" spans="1:2" x14ac:dyDescent="0.2">
      <c r="A144" s="107" t="s">
        <v>655</v>
      </c>
      <c r="B144" s="110">
        <v>14.80741316879279</v>
      </c>
    </row>
    <row r="145" spans="1:2" x14ac:dyDescent="0.2">
      <c r="A145" s="107" t="s">
        <v>330</v>
      </c>
      <c r="B145" s="110">
        <v>9</v>
      </c>
    </row>
    <row r="146" spans="1:2" x14ac:dyDescent="0.2">
      <c r="A146" s="107" t="s">
        <v>236</v>
      </c>
      <c r="B146" s="110">
        <v>4.8049249496931932</v>
      </c>
    </row>
    <row r="147" spans="1:2" x14ac:dyDescent="0.2">
      <c r="A147" s="107" t="s">
        <v>44</v>
      </c>
      <c r="B147" s="110">
        <v>10</v>
      </c>
    </row>
    <row r="148" spans="1:2" x14ac:dyDescent="0.2">
      <c r="A148" s="107" t="s">
        <v>31</v>
      </c>
      <c r="B148" s="110">
        <v>10</v>
      </c>
    </row>
    <row r="149" spans="1:2" x14ac:dyDescent="0.2">
      <c r="A149" s="107" t="s">
        <v>407</v>
      </c>
      <c r="B149" s="110">
        <v>10</v>
      </c>
    </row>
    <row r="150" spans="1:2" x14ac:dyDescent="0.2">
      <c r="A150" s="107" t="s">
        <v>385</v>
      </c>
      <c r="B150" s="110">
        <v>12.311549154722378</v>
      </c>
    </row>
    <row r="151" spans="1:2" x14ac:dyDescent="0.2">
      <c r="A151" s="107" t="s">
        <v>56</v>
      </c>
      <c r="B151" s="110">
        <v>10</v>
      </c>
    </row>
    <row r="152" spans="1:2" x14ac:dyDescent="0.2">
      <c r="A152" s="107" t="s">
        <v>432</v>
      </c>
      <c r="B152" s="110">
        <v>7.5957856629898153</v>
      </c>
    </row>
    <row r="153" spans="1:2" x14ac:dyDescent="0.2">
      <c r="A153" s="107" t="s">
        <v>133</v>
      </c>
      <c r="B153" s="110">
        <v>10</v>
      </c>
    </row>
    <row r="154" spans="1:2" x14ac:dyDescent="0.2">
      <c r="A154" s="111" t="s">
        <v>445</v>
      </c>
      <c r="B154" s="106">
        <v>18.789696260000223</v>
      </c>
    </row>
    <row r="155" spans="1:2" x14ac:dyDescent="0.2">
      <c r="A155" s="107" t="s">
        <v>414</v>
      </c>
      <c r="B155" s="110">
        <v>10</v>
      </c>
    </row>
    <row r="156" spans="1:2" x14ac:dyDescent="0.2">
      <c r="A156" s="107" t="s">
        <v>314</v>
      </c>
      <c r="B156" s="110">
        <v>8</v>
      </c>
    </row>
    <row r="157" spans="1:2" x14ac:dyDescent="0.2">
      <c r="A157" s="107" t="s">
        <v>250</v>
      </c>
      <c r="B157" s="110">
        <v>10</v>
      </c>
    </row>
    <row r="158" spans="1:2" x14ac:dyDescent="0.2">
      <c r="A158" s="107" t="s">
        <v>33</v>
      </c>
      <c r="B158" s="106">
        <v>39.84869361067139</v>
      </c>
    </row>
    <row r="159" spans="1:2" x14ac:dyDescent="0.2">
      <c r="A159" s="107" t="s">
        <v>177</v>
      </c>
      <c r="B159" s="110">
        <v>10</v>
      </c>
    </row>
    <row r="160" spans="1:2" x14ac:dyDescent="0.2">
      <c r="A160" s="107" t="s">
        <v>197</v>
      </c>
      <c r="B160" s="106">
        <v>5</v>
      </c>
    </row>
    <row r="161" spans="1:2" x14ac:dyDescent="0.2">
      <c r="A161" s="107" t="s">
        <v>499</v>
      </c>
      <c r="B161" s="110">
        <v>18</v>
      </c>
    </row>
    <row r="162" spans="1:2" x14ac:dyDescent="0.2">
      <c r="A162" s="107" t="s">
        <v>252</v>
      </c>
      <c r="B162" s="106">
        <v>10</v>
      </c>
    </row>
    <row r="163" spans="1:2" x14ac:dyDescent="0.2">
      <c r="A163" s="111" t="s">
        <v>234</v>
      </c>
      <c r="B163" s="106">
        <v>10</v>
      </c>
    </row>
    <row r="164" spans="1:2" x14ac:dyDescent="0.2">
      <c r="A164" s="107" t="s">
        <v>73</v>
      </c>
      <c r="B164" s="110">
        <v>5</v>
      </c>
    </row>
    <row r="165" spans="1:2" x14ac:dyDescent="0.2">
      <c r="A165" s="107" t="s">
        <v>22</v>
      </c>
      <c r="B165" s="110">
        <v>5</v>
      </c>
    </row>
    <row r="166" spans="1:2" x14ac:dyDescent="0.2">
      <c r="A166" s="111" t="s">
        <v>856</v>
      </c>
      <c r="B166" s="106">
        <v>15.573330932292262</v>
      </c>
    </row>
    <row r="167" spans="1:2" x14ac:dyDescent="0.2">
      <c r="A167" s="107" t="s">
        <v>621</v>
      </c>
      <c r="B167" s="110">
        <v>17</v>
      </c>
    </row>
    <row r="168" spans="1:2" x14ac:dyDescent="0.2">
      <c r="A168" s="111" t="s">
        <v>457</v>
      </c>
      <c r="B168" s="106">
        <v>10</v>
      </c>
    </row>
    <row r="169" spans="1:2" x14ac:dyDescent="0.2">
      <c r="A169" s="107" t="s">
        <v>506</v>
      </c>
      <c r="B169" s="106">
        <v>19.902939875190683</v>
      </c>
    </row>
    <row r="170" spans="1:2" x14ac:dyDescent="0.2">
      <c r="A170" s="107" t="s">
        <v>857</v>
      </c>
      <c r="B170" s="110">
        <v>5</v>
      </c>
    </row>
    <row r="171" spans="1:2" x14ac:dyDescent="0.2">
      <c r="A171" s="107" t="s">
        <v>675</v>
      </c>
      <c r="B171" s="110">
        <v>10</v>
      </c>
    </row>
    <row r="172" spans="1:2" x14ac:dyDescent="0.2">
      <c r="A172" s="107" t="s">
        <v>95</v>
      </c>
      <c r="B172" s="110">
        <v>6</v>
      </c>
    </row>
    <row r="173" spans="1:2" x14ac:dyDescent="0.2">
      <c r="A173" s="111" t="s">
        <v>510</v>
      </c>
      <c r="B173" s="106">
        <v>10</v>
      </c>
    </row>
    <row r="174" spans="1:2" x14ac:dyDescent="0.2">
      <c r="A174" s="107" t="s">
        <v>145</v>
      </c>
      <c r="B174" s="110">
        <v>10</v>
      </c>
    </row>
    <row r="175" spans="1:2" x14ac:dyDescent="0.2">
      <c r="A175" s="111" t="s">
        <v>147</v>
      </c>
      <c r="B175" s="106">
        <v>10</v>
      </c>
    </row>
    <row r="176" spans="1:2" x14ac:dyDescent="0.2">
      <c r="A176" s="111" t="s">
        <v>524</v>
      </c>
      <c r="B176" s="106">
        <v>10</v>
      </c>
    </row>
    <row r="177" spans="1:2" x14ac:dyDescent="0.2">
      <c r="A177" s="107" t="s">
        <v>105</v>
      </c>
      <c r="B177" s="110">
        <v>5</v>
      </c>
    </row>
    <row r="178" spans="1:2" x14ac:dyDescent="0.2">
      <c r="A178" s="107" t="s">
        <v>303</v>
      </c>
      <c r="B178" s="110">
        <v>5</v>
      </c>
    </row>
    <row r="179" spans="1:2" x14ac:dyDescent="0.2">
      <c r="A179" s="107" t="s">
        <v>377</v>
      </c>
      <c r="B179" s="110">
        <v>10</v>
      </c>
    </row>
    <row r="180" spans="1:2" x14ac:dyDescent="0.2">
      <c r="A180" s="107" t="s">
        <v>379</v>
      </c>
      <c r="B180" s="110">
        <v>10</v>
      </c>
    </row>
    <row r="181" spans="1:2" x14ac:dyDescent="0.2">
      <c r="A181" s="107" t="s">
        <v>71</v>
      </c>
      <c r="B181" s="106">
        <v>10</v>
      </c>
    </row>
    <row r="182" spans="1:2" x14ac:dyDescent="0.2">
      <c r="A182" s="107" t="s">
        <v>135</v>
      </c>
      <c r="B182" s="110">
        <v>15</v>
      </c>
    </row>
    <row r="183" spans="1:2" x14ac:dyDescent="0.2">
      <c r="A183" s="107" t="s">
        <v>344</v>
      </c>
      <c r="B183" s="110">
        <v>2</v>
      </c>
    </row>
    <row r="184" spans="1:2" x14ac:dyDescent="0.2">
      <c r="A184" s="107" t="s">
        <v>361</v>
      </c>
      <c r="B184" s="110">
        <v>10</v>
      </c>
    </row>
    <row r="185" spans="1:2" x14ac:dyDescent="0.2">
      <c r="A185" s="107" t="s">
        <v>516</v>
      </c>
      <c r="B185" s="110">
        <v>10</v>
      </c>
    </row>
    <row r="186" spans="1:2" x14ac:dyDescent="0.2">
      <c r="A186" s="107" t="s">
        <v>230</v>
      </c>
      <c r="B186" s="110">
        <v>2.5</v>
      </c>
    </row>
    <row r="187" spans="1:2" x14ac:dyDescent="0.2">
      <c r="A187" s="107" t="s">
        <v>469</v>
      </c>
      <c r="B187" s="110">
        <v>2.5</v>
      </c>
    </row>
    <row r="188" spans="1:2" x14ac:dyDescent="0.2">
      <c r="A188" s="107" t="s">
        <v>373</v>
      </c>
      <c r="B188" s="110">
        <v>10</v>
      </c>
    </row>
    <row r="189" spans="1:2" x14ac:dyDescent="0.2">
      <c r="A189" s="107" t="s">
        <v>224</v>
      </c>
      <c r="B189" s="110">
        <v>10</v>
      </c>
    </row>
    <row r="190" spans="1:2" x14ac:dyDescent="0.2">
      <c r="A190" s="107" t="s">
        <v>489</v>
      </c>
      <c r="B190" s="110">
        <v>13</v>
      </c>
    </row>
    <row r="191" spans="1:2" x14ac:dyDescent="0.2">
      <c r="A191" s="107" t="s">
        <v>54</v>
      </c>
      <c r="B191" s="106">
        <v>25.170865719646208</v>
      </c>
    </row>
    <row r="192" spans="1:2" x14ac:dyDescent="0.2">
      <c r="A192" s="107" t="s">
        <v>353</v>
      </c>
      <c r="B192" s="106">
        <v>10</v>
      </c>
    </row>
    <row r="193" spans="1:2" x14ac:dyDescent="0.2">
      <c r="A193" s="107" t="s">
        <v>284</v>
      </c>
      <c r="B193" s="110">
        <v>6</v>
      </c>
    </row>
    <row r="194" spans="1:2" x14ac:dyDescent="0.2">
      <c r="A194" s="112" t="s">
        <v>716</v>
      </c>
      <c r="B194" s="110">
        <v>9.879999999999999</v>
      </c>
    </row>
    <row r="195" spans="1:2" x14ac:dyDescent="0.2">
      <c r="A195" s="112" t="s">
        <v>729</v>
      </c>
      <c r="B195" s="110">
        <v>21.131082264417881</v>
      </c>
    </row>
    <row r="196" spans="1:2" x14ac:dyDescent="0.2">
      <c r="A196" s="112" t="s">
        <v>863</v>
      </c>
      <c r="B196" s="110">
        <v>21.041793378049626</v>
      </c>
    </row>
    <row r="197" spans="1:2" x14ac:dyDescent="0.2">
      <c r="A197" s="112" t="s">
        <v>717</v>
      </c>
      <c r="B197" s="110">
        <v>12</v>
      </c>
    </row>
    <row r="198" spans="1:2" x14ac:dyDescent="0.2">
      <c r="A198" s="112" t="s">
        <v>724</v>
      </c>
      <c r="B198" s="110">
        <v>12</v>
      </c>
    </row>
    <row r="199" spans="1:2" x14ac:dyDescent="0.2">
      <c r="A199" s="112" t="s">
        <v>730</v>
      </c>
      <c r="B199" s="110">
        <v>44.444554148735158</v>
      </c>
    </row>
    <row r="200" spans="1:2" x14ac:dyDescent="0.2">
      <c r="A200" s="112" t="s">
        <v>719</v>
      </c>
      <c r="B200" s="110">
        <v>12</v>
      </c>
    </row>
    <row r="201" spans="1:2" x14ac:dyDescent="0.2">
      <c r="A201" s="112" t="s">
        <v>731</v>
      </c>
      <c r="B201" s="110">
        <v>10</v>
      </c>
    </row>
    <row r="202" spans="1:2" x14ac:dyDescent="0.2">
      <c r="A202" s="112" t="s">
        <v>864</v>
      </c>
      <c r="B202" s="110">
        <v>10</v>
      </c>
    </row>
    <row r="203" spans="1:2" x14ac:dyDescent="0.2">
      <c r="A203" s="112" t="s">
        <v>751</v>
      </c>
      <c r="B203" s="110">
        <v>8.9</v>
      </c>
    </row>
    <row r="204" spans="1:2" x14ac:dyDescent="0.2">
      <c r="A204" s="112" t="s">
        <v>865</v>
      </c>
      <c r="B204" s="110">
        <v>25</v>
      </c>
    </row>
    <row r="205" spans="1:2" x14ac:dyDescent="0.2">
      <c r="A205" s="112" t="s">
        <v>721</v>
      </c>
      <c r="B205" s="110">
        <v>23</v>
      </c>
    </row>
    <row r="206" spans="1:2" x14ac:dyDescent="0.2">
      <c r="A206" s="112" t="s">
        <v>728</v>
      </c>
      <c r="B206" s="110">
        <v>23</v>
      </c>
    </row>
    <row r="207" spans="1:2" x14ac:dyDescent="0.2">
      <c r="A207" s="112" t="s">
        <v>740</v>
      </c>
      <c r="B207" s="110">
        <v>8.9</v>
      </c>
    </row>
    <row r="208" spans="1:2" x14ac:dyDescent="0.2">
      <c r="A208" s="112" t="s">
        <v>741</v>
      </c>
      <c r="B208" s="110">
        <v>1</v>
      </c>
    </row>
    <row r="209" spans="1:2" x14ac:dyDescent="0.2">
      <c r="A209" s="112" t="s">
        <v>738</v>
      </c>
      <c r="B209" s="110">
        <v>8.9</v>
      </c>
    </row>
    <row r="210" spans="1:2" x14ac:dyDescent="0.2">
      <c r="A210" s="112" t="s">
        <v>866</v>
      </c>
      <c r="B210" s="110">
        <v>8.9</v>
      </c>
    </row>
    <row r="211" spans="1:2" x14ac:dyDescent="0.2">
      <c r="A211" s="112" t="s">
        <v>723</v>
      </c>
      <c r="B211" s="110">
        <v>20</v>
      </c>
    </row>
    <row r="212" spans="1:2" x14ac:dyDescent="0.2">
      <c r="A212" s="112" t="s">
        <v>867</v>
      </c>
      <c r="B212" s="110">
        <v>12</v>
      </c>
    </row>
    <row r="213" spans="1:2" x14ac:dyDescent="0.2">
      <c r="A213" s="112" t="s">
        <v>868</v>
      </c>
      <c r="B213" s="110">
        <v>15</v>
      </c>
    </row>
    <row r="214" spans="1:2" x14ac:dyDescent="0.2">
      <c r="A214" s="112" t="s">
        <v>735</v>
      </c>
      <c r="B214" s="110">
        <v>15</v>
      </c>
    </row>
    <row r="215" spans="1:2" x14ac:dyDescent="0.2">
      <c r="A215" s="112" t="s">
        <v>743</v>
      </c>
      <c r="B215" s="110">
        <v>15</v>
      </c>
    </row>
    <row r="216" spans="1:2" x14ac:dyDescent="0.2">
      <c r="A216" s="112" t="s">
        <v>727</v>
      </c>
      <c r="B216" s="110">
        <v>12</v>
      </c>
    </row>
    <row r="217" spans="1:2" x14ac:dyDescent="0.2">
      <c r="A217" s="112" t="s">
        <v>869</v>
      </c>
      <c r="B217" s="110">
        <v>12</v>
      </c>
    </row>
    <row r="218" spans="1:2" x14ac:dyDescent="0.2">
      <c r="A218" s="112" t="s">
        <v>725</v>
      </c>
      <c r="B218" s="110">
        <v>12</v>
      </c>
    </row>
    <row r="219" spans="1:2" x14ac:dyDescent="0.2">
      <c r="A219" s="112" t="s">
        <v>870</v>
      </c>
      <c r="B219" s="110">
        <v>12</v>
      </c>
    </row>
    <row r="220" spans="1:2" x14ac:dyDescent="0.2">
      <c r="A220" s="112" t="s">
        <v>871</v>
      </c>
      <c r="B220" s="110">
        <v>12</v>
      </c>
    </row>
    <row r="221" spans="1:2" x14ac:dyDescent="0.2">
      <c r="A221" s="112" t="s">
        <v>872</v>
      </c>
      <c r="B221" s="110">
        <v>12</v>
      </c>
    </row>
    <row r="222" spans="1:2" x14ac:dyDescent="0.2">
      <c r="A222" s="112" t="s">
        <v>722</v>
      </c>
      <c r="B222" s="110">
        <v>12</v>
      </c>
    </row>
    <row r="223" spans="1:2" x14ac:dyDescent="0.2">
      <c r="A223" s="112" t="s">
        <v>718</v>
      </c>
      <c r="B223" s="110">
        <v>12</v>
      </c>
    </row>
    <row r="224" spans="1:2" x14ac:dyDescent="0.2">
      <c r="A224" s="112" t="s">
        <v>720</v>
      </c>
      <c r="B224" s="110">
        <v>12</v>
      </c>
    </row>
    <row r="225" spans="1:2" x14ac:dyDescent="0.2">
      <c r="A225" s="112" t="s">
        <v>749</v>
      </c>
      <c r="B225" s="110">
        <v>6</v>
      </c>
    </row>
    <row r="226" spans="1:2" x14ac:dyDescent="0.2">
      <c r="A226" s="112" t="s">
        <v>873</v>
      </c>
      <c r="B226" s="110">
        <v>8.9</v>
      </c>
    </row>
    <row r="227" spans="1:2" x14ac:dyDescent="0.2">
      <c r="A227" s="112" t="s">
        <v>733</v>
      </c>
      <c r="B227" s="110">
        <v>12</v>
      </c>
    </row>
    <row r="228" spans="1:2" x14ac:dyDescent="0.2">
      <c r="A228" s="112" t="s">
        <v>736</v>
      </c>
      <c r="B228" s="110">
        <v>19</v>
      </c>
    </row>
    <row r="229" spans="1:2" x14ac:dyDescent="0.2">
      <c r="A229" s="112" t="s">
        <v>734</v>
      </c>
      <c r="B229" s="110">
        <v>19</v>
      </c>
    </row>
    <row r="230" spans="1:2" x14ac:dyDescent="0.2">
      <c r="A230" s="112" t="s">
        <v>742</v>
      </c>
      <c r="B230" s="110">
        <v>5</v>
      </c>
    </row>
    <row r="231" spans="1:2" x14ac:dyDescent="0.2">
      <c r="A231" s="112" t="s">
        <v>755</v>
      </c>
      <c r="B231" s="110">
        <v>20</v>
      </c>
    </row>
    <row r="232" spans="1:2" x14ac:dyDescent="0.2">
      <c r="A232" s="112" t="s">
        <v>745</v>
      </c>
      <c r="B232" s="110">
        <v>13</v>
      </c>
    </row>
    <row r="233" spans="1:2" x14ac:dyDescent="0.2">
      <c r="A233" s="112" t="s">
        <v>874</v>
      </c>
      <c r="B233" s="110">
        <v>15</v>
      </c>
    </row>
    <row r="234" spans="1:2" x14ac:dyDescent="0.2">
      <c r="A234" s="112" t="s">
        <v>744</v>
      </c>
      <c r="B234" s="110">
        <v>19</v>
      </c>
    </row>
    <row r="235" spans="1:2" x14ac:dyDescent="0.2">
      <c r="A235" s="112" t="s">
        <v>875</v>
      </c>
      <c r="B235" s="110">
        <v>5</v>
      </c>
    </row>
    <row r="236" spans="1:2" x14ac:dyDescent="0.2">
      <c r="A236" s="112" t="s">
        <v>876</v>
      </c>
      <c r="B236" s="110">
        <v>32</v>
      </c>
    </row>
    <row r="237" spans="1:2" x14ac:dyDescent="0.2">
      <c r="A237" s="112" t="s">
        <v>726</v>
      </c>
      <c r="B237" s="110">
        <v>19</v>
      </c>
    </row>
    <row r="238" spans="1:2" x14ac:dyDescent="0.2">
      <c r="A238" s="112" t="s">
        <v>732</v>
      </c>
      <c r="B238" s="110">
        <v>15</v>
      </c>
    </row>
    <row r="239" spans="1:2" x14ac:dyDescent="0.2">
      <c r="A239" s="112" t="s">
        <v>877</v>
      </c>
      <c r="B239" s="110">
        <v>15</v>
      </c>
    </row>
    <row r="240" spans="1:2" x14ac:dyDescent="0.2">
      <c r="A240" s="112" t="s">
        <v>746</v>
      </c>
      <c r="B240" s="110">
        <v>20</v>
      </c>
    </row>
    <row r="241" spans="1:2" x14ac:dyDescent="0.2">
      <c r="A241" s="112" t="s">
        <v>878</v>
      </c>
      <c r="B241" s="110">
        <v>12</v>
      </c>
    </row>
    <row r="242" spans="1:2" x14ac:dyDescent="0.2">
      <c r="A242" s="112" t="s">
        <v>759</v>
      </c>
      <c r="B242" s="110">
        <v>32</v>
      </c>
    </row>
    <row r="243" spans="1:2" x14ac:dyDescent="0.2">
      <c r="A243" s="112" t="s">
        <v>748</v>
      </c>
      <c r="B243" s="110">
        <v>15</v>
      </c>
    </row>
    <row r="244" spans="1:2" x14ac:dyDescent="0.2">
      <c r="A244" s="112" t="s">
        <v>879</v>
      </c>
      <c r="B244" s="110">
        <v>15</v>
      </c>
    </row>
    <row r="245" spans="1:2" x14ac:dyDescent="0.2">
      <c r="A245" s="112" t="s">
        <v>750</v>
      </c>
      <c r="B245" s="110">
        <v>22</v>
      </c>
    </row>
    <row r="246" spans="1:2" x14ac:dyDescent="0.2">
      <c r="A246" s="112" t="s">
        <v>880</v>
      </c>
      <c r="B246" s="110">
        <v>5</v>
      </c>
    </row>
    <row r="247" spans="1:2" x14ac:dyDescent="0.2">
      <c r="A247" s="112" t="s">
        <v>752</v>
      </c>
      <c r="B247" s="110">
        <v>22</v>
      </c>
    </row>
    <row r="248" spans="1:2" x14ac:dyDescent="0.2">
      <c r="A248" s="112" t="s">
        <v>747</v>
      </c>
      <c r="B248" s="110">
        <v>8</v>
      </c>
    </row>
    <row r="249" spans="1:2" x14ac:dyDescent="0.2">
      <c r="A249" s="112" t="s">
        <v>737</v>
      </c>
      <c r="B249" s="110">
        <v>19</v>
      </c>
    </row>
    <row r="250" spans="1:2" x14ac:dyDescent="0.2">
      <c r="A250" s="112" t="s">
        <v>780</v>
      </c>
      <c r="B250" s="110">
        <v>18</v>
      </c>
    </row>
    <row r="251" spans="1:2" x14ac:dyDescent="0.2">
      <c r="A251" s="112" t="s">
        <v>771</v>
      </c>
      <c r="B251" s="110">
        <v>5</v>
      </c>
    </row>
    <row r="252" spans="1:2" x14ac:dyDescent="0.2">
      <c r="A252" s="112" t="s">
        <v>772</v>
      </c>
      <c r="B252" s="110">
        <v>10</v>
      </c>
    </row>
    <row r="253" spans="1:2" x14ac:dyDescent="0.2">
      <c r="A253" s="112" t="s">
        <v>773</v>
      </c>
      <c r="B253" s="110">
        <v>13</v>
      </c>
    </row>
    <row r="254" spans="1:2" x14ac:dyDescent="0.2">
      <c r="A254" s="112" t="s">
        <v>881</v>
      </c>
      <c r="B254" s="110">
        <v>20</v>
      </c>
    </row>
    <row r="255" spans="1:2" x14ac:dyDescent="0.2">
      <c r="A255" s="112" t="s">
        <v>787</v>
      </c>
      <c r="B255" s="110">
        <v>18</v>
      </c>
    </row>
    <row r="256" spans="1:2" x14ac:dyDescent="0.2">
      <c r="A256" s="112" t="s">
        <v>783</v>
      </c>
      <c r="B256" s="110">
        <v>13</v>
      </c>
    </row>
    <row r="257" spans="1:2" x14ac:dyDescent="0.2">
      <c r="A257" s="112" t="s">
        <v>758</v>
      </c>
      <c r="B257" s="110">
        <v>10</v>
      </c>
    </row>
    <row r="258" spans="1:2" x14ac:dyDescent="0.2">
      <c r="A258" s="112" t="s">
        <v>753</v>
      </c>
      <c r="B258" s="110">
        <v>5</v>
      </c>
    </row>
    <row r="259" spans="1:2" x14ac:dyDescent="0.2">
      <c r="A259" s="112" t="s">
        <v>754</v>
      </c>
      <c r="B259" s="110">
        <v>16</v>
      </c>
    </row>
    <row r="260" spans="1:2" x14ac:dyDescent="0.2">
      <c r="A260" s="112" t="s">
        <v>797</v>
      </c>
      <c r="B260" s="110">
        <v>5</v>
      </c>
    </row>
    <row r="261" spans="1:2" x14ac:dyDescent="0.2">
      <c r="A261" s="112" t="s">
        <v>792</v>
      </c>
      <c r="B261" s="110">
        <v>2</v>
      </c>
    </row>
    <row r="262" spans="1:2" x14ac:dyDescent="0.2">
      <c r="A262" s="112" t="s">
        <v>762</v>
      </c>
      <c r="B262" s="110">
        <v>8.9973502055685515</v>
      </c>
    </row>
    <row r="263" spans="1:2" x14ac:dyDescent="0.2">
      <c r="A263" s="112" t="s">
        <v>756</v>
      </c>
      <c r="B263" s="110">
        <v>20</v>
      </c>
    </row>
    <row r="264" spans="1:2" x14ac:dyDescent="0.2">
      <c r="A264" s="112" t="s">
        <v>882</v>
      </c>
      <c r="B264" s="110">
        <v>18</v>
      </c>
    </row>
    <row r="265" spans="1:2" x14ac:dyDescent="0.2">
      <c r="A265" s="112" t="s">
        <v>883</v>
      </c>
      <c r="B265" s="110">
        <v>18</v>
      </c>
    </row>
    <row r="266" spans="1:2" x14ac:dyDescent="0.2">
      <c r="A266" s="112" t="s">
        <v>768</v>
      </c>
      <c r="B266" s="110">
        <v>10</v>
      </c>
    </row>
    <row r="267" spans="1:2" x14ac:dyDescent="0.2">
      <c r="A267" s="112" t="s">
        <v>782</v>
      </c>
      <c r="B267" s="110">
        <v>13</v>
      </c>
    </row>
    <row r="268" spans="1:2" x14ac:dyDescent="0.2">
      <c r="A268" s="112" t="s">
        <v>765</v>
      </c>
      <c r="B268" s="110">
        <v>5</v>
      </c>
    </row>
    <row r="269" spans="1:2" x14ac:dyDescent="0.2">
      <c r="A269" s="112" t="s">
        <v>757</v>
      </c>
      <c r="B269" s="110">
        <v>8.9659381234215747</v>
      </c>
    </row>
    <row r="270" spans="1:2" x14ac:dyDescent="0.2">
      <c r="A270" s="112" t="s">
        <v>764</v>
      </c>
      <c r="B270" s="110">
        <v>16</v>
      </c>
    </row>
    <row r="271" spans="1:2" x14ac:dyDescent="0.2">
      <c r="A271" s="112" t="s">
        <v>767</v>
      </c>
      <c r="B271" s="110">
        <v>8</v>
      </c>
    </row>
    <row r="272" spans="1:2" x14ac:dyDescent="0.2">
      <c r="A272" s="112" t="s">
        <v>884</v>
      </c>
      <c r="B272" s="110">
        <v>10</v>
      </c>
    </row>
    <row r="273" spans="1:2" x14ac:dyDescent="0.2">
      <c r="A273" s="112" t="s">
        <v>766</v>
      </c>
      <c r="B273" s="110">
        <v>5.9794111521171383</v>
      </c>
    </row>
    <row r="274" spans="1:2" x14ac:dyDescent="0.2">
      <c r="A274" s="112" t="s">
        <v>791</v>
      </c>
      <c r="B274" s="110">
        <v>5</v>
      </c>
    </row>
    <row r="275" spans="1:2" x14ac:dyDescent="0.2">
      <c r="A275" s="112" t="s">
        <v>885</v>
      </c>
      <c r="B275" s="106">
        <v>15.75383857596365</v>
      </c>
    </row>
    <row r="276" spans="1:2" x14ac:dyDescent="0.2">
      <c r="A276" s="112" t="s">
        <v>799</v>
      </c>
      <c r="B276" s="110">
        <v>7</v>
      </c>
    </row>
    <row r="277" spans="1:2" x14ac:dyDescent="0.2">
      <c r="A277" s="112" t="s">
        <v>793</v>
      </c>
      <c r="B277" s="110">
        <v>10</v>
      </c>
    </row>
    <row r="278" spans="1:2" x14ac:dyDescent="0.2">
      <c r="A278" s="112" t="s">
        <v>761</v>
      </c>
      <c r="B278" s="110">
        <v>10</v>
      </c>
    </row>
    <row r="279" spans="1:2" x14ac:dyDescent="0.2">
      <c r="A279" s="112" t="s">
        <v>775</v>
      </c>
      <c r="B279" s="110">
        <v>10</v>
      </c>
    </row>
    <row r="280" spans="1:2" x14ac:dyDescent="0.2">
      <c r="A280" s="112" t="s">
        <v>802</v>
      </c>
      <c r="B280" s="110">
        <v>10</v>
      </c>
    </row>
    <row r="281" spans="1:2" x14ac:dyDescent="0.2">
      <c r="A281" s="112" t="s">
        <v>760</v>
      </c>
      <c r="B281" s="110">
        <v>10</v>
      </c>
    </row>
    <row r="282" spans="1:2" x14ac:dyDescent="0.2">
      <c r="A282" s="112" t="s">
        <v>784</v>
      </c>
      <c r="B282" s="110">
        <v>10</v>
      </c>
    </row>
    <row r="283" spans="1:2" x14ac:dyDescent="0.2">
      <c r="A283" s="112" t="s">
        <v>800</v>
      </c>
      <c r="B283" s="110">
        <v>10</v>
      </c>
    </row>
    <row r="284" spans="1:2" x14ac:dyDescent="0.2">
      <c r="A284" s="112" t="s">
        <v>886</v>
      </c>
      <c r="B284" s="110">
        <v>5</v>
      </c>
    </row>
    <row r="285" spans="1:2" x14ac:dyDescent="0.2">
      <c r="A285" s="112" t="s">
        <v>774</v>
      </c>
      <c r="B285" s="110">
        <v>18.789696260000223</v>
      </c>
    </row>
    <row r="286" spans="1:2" x14ac:dyDescent="0.2">
      <c r="A286" s="112" t="s">
        <v>785</v>
      </c>
      <c r="B286" s="110">
        <v>14.80741316879279</v>
      </c>
    </row>
    <row r="287" spans="1:2" x14ac:dyDescent="0.2">
      <c r="A287" s="112" t="s">
        <v>769</v>
      </c>
      <c r="B287" s="110">
        <v>14.80741316879279</v>
      </c>
    </row>
    <row r="288" spans="1:2" x14ac:dyDescent="0.2">
      <c r="A288" s="112" t="s">
        <v>770</v>
      </c>
      <c r="B288" s="110">
        <v>15</v>
      </c>
    </row>
    <row r="289" spans="1:2" x14ac:dyDescent="0.2">
      <c r="A289" s="112" t="s">
        <v>789</v>
      </c>
      <c r="B289" s="110">
        <v>12.311549154722378</v>
      </c>
    </row>
    <row r="290" spans="1:2" x14ac:dyDescent="0.2">
      <c r="A290" s="112" t="s">
        <v>776</v>
      </c>
      <c r="B290" s="110">
        <v>12.311549154722378</v>
      </c>
    </row>
    <row r="291" spans="1:2" x14ac:dyDescent="0.2">
      <c r="A291" s="112" t="s">
        <v>788</v>
      </c>
      <c r="B291" s="110">
        <v>12.311549154722378</v>
      </c>
    </row>
    <row r="292" spans="1:2" x14ac:dyDescent="0.2">
      <c r="A292" s="112" t="s">
        <v>777</v>
      </c>
      <c r="B292" s="110">
        <v>12.311549154722378</v>
      </c>
    </row>
    <row r="293" spans="1:2" x14ac:dyDescent="0.2">
      <c r="A293" s="112" t="s">
        <v>887</v>
      </c>
      <c r="B293" s="106">
        <v>2</v>
      </c>
    </row>
    <row r="294" spans="1:2" x14ac:dyDescent="0.2">
      <c r="A294" s="112" t="s">
        <v>888</v>
      </c>
      <c r="B294" s="110">
        <v>12.311549154722378</v>
      </c>
    </row>
    <row r="295" spans="1:2" x14ac:dyDescent="0.2">
      <c r="A295" s="112" t="s">
        <v>889</v>
      </c>
      <c r="B295" s="110">
        <v>13</v>
      </c>
    </row>
    <row r="296" spans="1:2" x14ac:dyDescent="0.2">
      <c r="A296" s="112" t="s">
        <v>763</v>
      </c>
      <c r="B296" s="110">
        <v>8</v>
      </c>
    </row>
    <row r="297" spans="1:2" x14ac:dyDescent="0.2">
      <c r="A297" s="112" t="s">
        <v>890</v>
      </c>
      <c r="B297" s="110">
        <v>18</v>
      </c>
    </row>
    <row r="298" spans="1:2" x14ac:dyDescent="0.2">
      <c r="A298" s="112" t="s">
        <v>891</v>
      </c>
      <c r="B298" s="110">
        <v>18</v>
      </c>
    </row>
    <row r="299" spans="1:2" x14ac:dyDescent="0.2">
      <c r="A299" s="112" t="s">
        <v>778</v>
      </c>
      <c r="B299" s="110">
        <v>7.5957856629898153</v>
      </c>
    </row>
    <row r="300" spans="1:2" x14ac:dyDescent="0.2">
      <c r="A300" s="112" t="s">
        <v>892</v>
      </c>
      <c r="B300" s="110">
        <v>10</v>
      </c>
    </row>
    <row r="301" spans="1:2" x14ac:dyDescent="0.2">
      <c r="A301" s="112" t="s">
        <v>893</v>
      </c>
      <c r="B301" s="110">
        <v>13</v>
      </c>
    </row>
    <row r="302" spans="1:2" x14ac:dyDescent="0.2">
      <c r="A302" s="112" t="s">
        <v>894</v>
      </c>
      <c r="B302" s="110">
        <v>5</v>
      </c>
    </row>
    <row r="303" spans="1:2" x14ac:dyDescent="0.2">
      <c r="A303" s="112" t="s">
        <v>809</v>
      </c>
      <c r="B303" s="110">
        <v>10</v>
      </c>
    </row>
    <row r="304" spans="1:2" x14ac:dyDescent="0.2">
      <c r="A304" s="112" t="s">
        <v>895</v>
      </c>
      <c r="B304" s="110">
        <v>8</v>
      </c>
    </row>
    <row r="305" spans="1:2" x14ac:dyDescent="0.2">
      <c r="A305" s="112" t="s">
        <v>804</v>
      </c>
      <c r="B305" s="110">
        <v>10</v>
      </c>
    </row>
    <row r="306" spans="1:2" x14ac:dyDescent="0.2">
      <c r="A306" s="112" t="s">
        <v>794</v>
      </c>
      <c r="B306" s="110">
        <v>10</v>
      </c>
    </row>
    <row r="307" spans="1:2" x14ac:dyDescent="0.2">
      <c r="A307" s="112" t="s">
        <v>896</v>
      </c>
      <c r="B307" s="110">
        <v>10</v>
      </c>
    </row>
    <row r="308" spans="1:2" x14ac:dyDescent="0.2">
      <c r="A308" s="112" t="s">
        <v>897</v>
      </c>
      <c r="B308" s="110">
        <v>10</v>
      </c>
    </row>
    <row r="309" spans="1:2" x14ac:dyDescent="0.2">
      <c r="A309" s="112" t="s">
        <v>898</v>
      </c>
      <c r="B309" s="110">
        <v>9</v>
      </c>
    </row>
    <row r="310" spans="1:2" x14ac:dyDescent="0.2">
      <c r="A310" s="112" t="s">
        <v>899</v>
      </c>
      <c r="B310" s="110">
        <v>12</v>
      </c>
    </row>
    <row r="311" spans="1:2" x14ac:dyDescent="0.2">
      <c r="A311" s="112" t="s">
        <v>900</v>
      </c>
      <c r="B311" s="110">
        <v>10</v>
      </c>
    </row>
    <row r="312" spans="1:2" x14ac:dyDescent="0.2">
      <c r="A312" s="112" t="s">
        <v>796</v>
      </c>
      <c r="B312" s="110">
        <v>7.5957856629898153</v>
      </c>
    </row>
    <row r="313" spans="1:2" x14ac:dyDescent="0.2">
      <c r="A313" s="112" t="s">
        <v>786</v>
      </c>
      <c r="B313" s="110">
        <v>8</v>
      </c>
    </row>
    <row r="314" spans="1:2" x14ac:dyDescent="0.2">
      <c r="A314" s="112" t="s">
        <v>806</v>
      </c>
      <c r="B314" s="110">
        <v>10</v>
      </c>
    </row>
    <row r="315" spans="1:2" x14ac:dyDescent="0.2">
      <c r="A315" s="112" t="s">
        <v>781</v>
      </c>
      <c r="B315" s="106">
        <v>10</v>
      </c>
    </row>
    <row r="316" spans="1:2" x14ac:dyDescent="0.2">
      <c r="A316" s="112" t="s">
        <v>901</v>
      </c>
      <c r="B316" s="110">
        <v>10</v>
      </c>
    </row>
    <row r="317" spans="1:2" x14ac:dyDescent="0.2">
      <c r="A317" s="112" t="s">
        <v>902</v>
      </c>
      <c r="B317" s="110">
        <v>12.311549154722378</v>
      </c>
    </row>
    <row r="318" spans="1:2" x14ac:dyDescent="0.2">
      <c r="A318" s="112" t="s">
        <v>807</v>
      </c>
      <c r="B318" s="110">
        <v>17</v>
      </c>
    </row>
    <row r="319" spans="1:2" x14ac:dyDescent="0.2">
      <c r="A319" s="112" t="s">
        <v>810</v>
      </c>
      <c r="B319" s="110">
        <v>6</v>
      </c>
    </row>
    <row r="320" spans="1:2" x14ac:dyDescent="0.2">
      <c r="A320" s="112" t="s">
        <v>821</v>
      </c>
      <c r="B320" s="106">
        <v>10</v>
      </c>
    </row>
    <row r="321" spans="1:2" x14ac:dyDescent="0.2">
      <c r="A321" s="112" t="s">
        <v>820</v>
      </c>
      <c r="B321" s="110">
        <v>18</v>
      </c>
    </row>
    <row r="322" spans="1:2" x14ac:dyDescent="0.2">
      <c r="A322" s="112" t="s">
        <v>826</v>
      </c>
      <c r="B322" s="110">
        <v>5</v>
      </c>
    </row>
    <row r="323" spans="1:2" x14ac:dyDescent="0.2">
      <c r="A323" s="112" t="s">
        <v>801</v>
      </c>
      <c r="B323" s="110">
        <v>5</v>
      </c>
    </row>
    <row r="324" spans="1:2" x14ac:dyDescent="0.2">
      <c r="A324" s="112" t="s">
        <v>822</v>
      </c>
      <c r="B324" s="110">
        <v>6</v>
      </c>
    </row>
    <row r="325" spans="1:2" x14ac:dyDescent="0.2">
      <c r="A325" s="112" t="s">
        <v>818</v>
      </c>
      <c r="B325" s="110">
        <v>17</v>
      </c>
    </row>
    <row r="326" spans="1:2" x14ac:dyDescent="0.2">
      <c r="A326" s="112" t="s">
        <v>828</v>
      </c>
      <c r="B326" s="110">
        <v>2.5</v>
      </c>
    </row>
    <row r="327" spans="1:2" x14ac:dyDescent="0.2">
      <c r="A327" s="112" t="s">
        <v>825</v>
      </c>
      <c r="B327" s="110">
        <v>2.5</v>
      </c>
    </row>
    <row r="328" spans="1:2" x14ac:dyDescent="0.2">
      <c r="A328" s="112" t="s">
        <v>815</v>
      </c>
      <c r="B328" s="110">
        <v>2.5</v>
      </c>
    </row>
    <row r="329" spans="1:2" x14ac:dyDescent="0.2">
      <c r="A329" s="112" t="s">
        <v>829</v>
      </c>
      <c r="B329" s="110">
        <v>2.5</v>
      </c>
    </row>
    <row r="330" spans="1:2" x14ac:dyDescent="0.2">
      <c r="A330" s="112" t="s">
        <v>833</v>
      </c>
      <c r="B330" s="110">
        <v>17</v>
      </c>
    </row>
    <row r="331" spans="1:2" x14ac:dyDescent="0.2">
      <c r="A331" s="112" t="s">
        <v>811</v>
      </c>
      <c r="B331" s="110">
        <v>10</v>
      </c>
    </row>
    <row r="332" spans="1:2" x14ac:dyDescent="0.2">
      <c r="A332" s="112" t="s">
        <v>824</v>
      </c>
      <c r="B332" s="110">
        <v>18</v>
      </c>
    </row>
    <row r="333" spans="1:2" x14ac:dyDescent="0.2">
      <c r="A333" s="112" t="s">
        <v>813</v>
      </c>
      <c r="B333" s="106">
        <v>19.902939875190683</v>
      </c>
    </row>
    <row r="334" spans="1:2" x14ac:dyDescent="0.2">
      <c r="A334" s="112" t="s">
        <v>827</v>
      </c>
      <c r="B334" s="110">
        <v>10</v>
      </c>
    </row>
    <row r="335" spans="1:2" x14ac:dyDescent="0.2">
      <c r="A335" s="112" t="s">
        <v>903</v>
      </c>
      <c r="B335" s="110">
        <v>5</v>
      </c>
    </row>
    <row r="336" spans="1:2" x14ac:dyDescent="0.2">
      <c r="A336" s="112" t="s">
        <v>808</v>
      </c>
      <c r="B336" s="110">
        <v>10</v>
      </c>
    </row>
    <row r="337" spans="1:2" x14ac:dyDescent="0.2">
      <c r="A337" s="112" t="s">
        <v>904</v>
      </c>
      <c r="B337" s="110">
        <v>10</v>
      </c>
    </row>
    <row r="338" spans="1:2" x14ac:dyDescent="0.2">
      <c r="A338" s="112" t="s">
        <v>834</v>
      </c>
      <c r="B338" s="110">
        <v>10</v>
      </c>
    </row>
    <row r="339" spans="1:2" x14ac:dyDescent="0.2">
      <c r="A339" s="112" t="s">
        <v>905</v>
      </c>
      <c r="B339" s="110">
        <v>10</v>
      </c>
    </row>
    <row r="340" spans="1:2" x14ac:dyDescent="0.2">
      <c r="A340" s="112" t="s">
        <v>831</v>
      </c>
      <c r="B340" s="110">
        <v>5</v>
      </c>
    </row>
    <row r="341" spans="1:2" x14ac:dyDescent="0.2">
      <c r="A341" s="112" t="s">
        <v>830</v>
      </c>
      <c r="B341" s="110">
        <v>2.5</v>
      </c>
    </row>
    <row r="342" spans="1:2" x14ac:dyDescent="0.2">
      <c r="A342" s="112" t="s">
        <v>817</v>
      </c>
      <c r="B342" s="110">
        <v>17</v>
      </c>
    </row>
    <row r="343" spans="1:2" x14ac:dyDescent="0.2">
      <c r="A343" s="112" t="s">
        <v>832</v>
      </c>
      <c r="B343" s="110">
        <v>2</v>
      </c>
    </row>
    <row r="344" spans="1:2" x14ac:dyDescent="0.2">
      <c r="A344" s="112" t="s">
        <v>906</v>
      </c>
      <c r="B344" s="110">
        <v>10</v>
      </c>
    </row>
    <row r="345" spans="1:2" x14ac:dyDescent="0.2">
      <c r="A345" s="112" t="s">
        <v>841</v>
      </c>
      <c r="B345" s="110">
        <v>10</v>
      </c>
    </row>
    <row r="346" spans="1:2" x14ac:dyDescent="0.2">
      <c r="A346" s="112" t="s">
        <v>907</v>
      </c>
      <c r="B346" s="110">
        <v>2.5</v>
      </c>
    </row>
    <row r="347" spans="1:2" x14ac:dyDescent="0.2">
      <c r="A347" s="112" t="s">
        <v>835</v>
      </c>
      <c r="B347" s="110">
        <v>2.5</v>
      </c>
    </row>
    <row r="348" spans="1:2" x14ac:dyDescent="0.2">
      <c r="A348" s="112" t="s">
        <v>844</v>
      </c>
      <c r="B348" s="110">
        <v>2.5</v>
      </c>
    </row>
    <row r="349" spans="1:2" x14ac:dyDescent="0.2">
      <c r="A349" s="112" t="s">
        <v>840</v>
      </c>
      <c r="B349" s="110">
        <v>10</v>
      </c>
    </row>
    <row r="350" spans="1:2" x14ac:dyDescent="0.2">
      <c r="A350" s="112" t="s">
        <v>845</v>
      </c>
      <c r="B350" s="110">
        <v>10</v>
      </c>
    </row>
    <row r="351" spans="1:2" x14ac:dyDescent="0.2">
      <c r="A351" s="112" t="s">
        <v>908</v>
      </c>
      <c r="B351" s="110">
        <v>10</v>
      </c>
    </row>
    <row r="352" spans="1:2" x14ac:dyDescent="0.2">
      <c r="A352" s="112" t="s">
        <v>836</v>
      </c>
      <c r="B352" s="110">
        <v>13</v>
      </c>
    </row>
    <row r="353" spans="1:2" x14ac:dyDescent="0.2">
      <c r="A353" s="112" t="s">
        <v>839</v>
      </c>
      <c r="B353" s="110">
        <v>2.5</v>
      </c>
    </row>
    <row r="354" spans="1:2" x14ac:dyDescent="0.2">
      <c r="A354" s="112" t="s">
        <v>842</v>
      </c>
      <c r="B354" s="110">
        <v>2.5</v>
      </c>
    </row>
    <row r="355" spans="1:2" x14ac:dyDescent="0.2">
      <c r="A355" s="112" t="s">
        <v>838</v>
      </c>
      <c r="B355" s="110">
        <v>2.5</v>
      </c>
    </row>
    <row r="356" spans="1:2" x14ac:dyDescent="0.2">
      <c r="A356" s="112" t="s">
        <v>846</v>
      </c>
      <c r="B356" s="110">
        <v>2.5</v>
      </c>
    </row>
    <row r="357" spans="1:2" x14ac:dyDescent="0.2">
      <c r="A357" s="112" t="s">
        <v>847</v>
      </c>
      <c r="B357" s="110">
        <v>6</v>
      </c>
    </row>
  </sheetData>
  <autoFilter ref="A1:B357" xr:uid="{697678BD-93A9-4EB0-81DC-E0F11302884D}"/>
  <hyperlinks>
    <hyperlink ref="A194" r:id="rId1" display="https://www.numbeo.com/cost-of-living/in/Zurich" xr:uid="{04E11B3D-8559-40D3-AF11-EF8F5514EE3A}"/>
    <hyperlink ref="A195" r:id="rId2" display="https://www.numbeo.com/cost-of-living/in/Oslo" xr:uid="{3CCA1182-1086-42F7-A109-2C52BE754E3F}"/>
    <hyperlink ref="A196" r:id="rId3" display="https://www.numbeo.com/cost-of-living/in/Reykjavik" xr:uid="{B8739F98-BC9B-455B-87C6-CA3F0C889176}"/>
    <hyperlink ref="A197" r:id="rId4" display="https://www.numbeo.com/cost-of-living/in/New-York" xr:uid="{98420AC2-7718-42A0-B964-E2DB7D34C354}"/>
    <hyperlink ref="A198" r:id="rId5" display="https://www.numbeo.com/cost-of-living/in/London" xr:uid="{6B9B0F35-9005-4CA0-9D7B-984172FEF2E1}"/>
    <hyperlink ref="A199" r:id="rId6" display="https://www.numbeo.com/cost-of-living/in/Copenhagen" xr:uid="{BDBED7F1-3DB8-4EC3-BC2E-4EB9B3DA3E2E}"/>
    <hyperlink ref="A200" r:id="rId7" display="https://www.numbeo.com/cost-of-living/in/San-Francisco" xr:uid="{AE60F11E-574E-42A5-BD4F-8CEF4E21D5B9}"/>
    <hyperlink ref="A201" r:id="rId8" display="https://www.numbeo.com/cost-of-living/in/Tel-Aviv-Yafo" xr:uid="{399670F8-47A0-4A31-A2EA-F21A8BA4211B}"/>
    <hyperlink ref="A202" r:id="rId9" display="https://www.numbeo.com/cost-of-living/in/Jerusalem" xr:uid="{909CECD1-30F3-47D0-B95D-8CE49FDB54A9}"/>
    <hyperlink ref="A203" r:id="rId10" display="https://www.numbeo.com/cost-of-living/in/The-Hague-Den-Haag-Netherlands" xr:uid="{C98BDA5C-64A9-4609-8E5C-F9C99DC1B8F2}"/>
    <hyperlink ref="A204" r:id="rId11" display="https://www.numbeo.com/cost-of-living/in/Brussels" xr:uid="{1BEDAA00-0596-49BC-BBE7-AE587639740A}"/>
    <hyperlink ref="A205" r:id="rId12" display="https://www.numbeo.com/cost-of-living/in/Milan" xr:uid="{D68F7C3A-E914-4E52-A077-4CCE7E34FF28}"/>
    <hyperlink ref="A206" r:id="rId13" display="https://www.numbeo.com/cost-of-living/in/Rome" xr:uid="{35926C32-FE67-4EA2-B7C1-545FF6614B3F}"/>
    <hyperlink ref="A207" r:id="rId14" display="https://www.numbeo.com/cost-of-living/in/Amsterdam" xr:uid="{C2CA5789-41E6-4B87-9104-CE34391F85EA}"/>
    <hyperlink ref="A208" r:id="rId15" display="https://www.numbeo.com/cost-of-living/in/Paris" xr:uid="{C24A17D3-2B9E-4D5F-950A-F0B5A50E5B2A}"/>
    <hyperlink ref="A209" r:id="rId16" display="https://www.numbeo.com/cost-of-living/in/Eindhoven" xr:uid="{9DA45917-7019-4CD3-8D56-4D3292F5ADC6}"/>
    <hyperlink ref="A210" r:id="rId17" display="https://www.numbeo.com/cost-of-living/in/Utrecht" xr:uid="{D26844C6-6E8D-46A6-A7A2-748CA86FBAFD}"/>
    <hyperlink ref="A211" r:id="rId18" display="https://www.numbeo.com/cost-of-living/in/Dublin" xr:uid="{84F5DC3E-8EEF-44EE-89CE-7B796FB19973}"/>
    <hyperlink ref="A212" r:id="rId19" display="https://www.numbeo.com/cost-of-living/in/Manchester" xr:uid="{C548629C-D1C8-494B-8F96-3AAE216A042C}"/>
    <hyperlink ref="A213" r:id="rId20" display="https://www.numbeo.com/cost-of-living/in/Edmonton" xr:uid="{5BBB1A1A-794C-4723-A06B-F83F74F146F0}"/>
    <hyperlink ref="A214" r:id="rId21" display="https://www.numbeo.com/cost-of-living/in/Toronto" xr:uid="{0A76E18D-91EA-4F66-AB44-9856811A5D3C}"/>
    <hyperlink ref="A215" r:id="rId22" display="https://www.numbeo.com/cost-of-living/in/Calgary" xr:uid="{9D8EB8A5-BB23-4EAD-B329-69971F87AD2D}"/>
    <hyperlink ref="A216" r:id="rId23" display="https://www.numbeo.com/cost-of-living/in/Austin" xr:uid="{9DB5E387-6868-4A74-8A7B-F6056AB39D96}"/>
    <hyperlink ref="A217" r:id="rId24" display="https://www.numbeo.com/cost-of-living/in/Boston" xr:uid="{EB6C0717-530F-45AA-BD12-0AD253199D74}"/>
    <hyperlink ref="A218" r:id="rId25" display="https://www.numbeo.com/cost-of-living/in/Chicago" xr:uid="{64B9CD1B-EDE8-40EE-AA6F-C4639D9B61A6}"/>
    <hyperlink ref="A219" r:id="rId26" display="https://www.numbeo.com/cost-of-living/in/Dallas" xr:uid="{40B64B29-B1EA-4A0E-861A-AD8B2A9EE3D0}"/>
    <hyperlink ref="A220" r:id="rId27" display="https://www.numbeo.com/cost-of-living/in/Houston" xr:uid="{D7D18728-4D5C-4F6D-A3AD-BF8E23A8A85F}"/>
    <hyperlink ref="A221" r:id="rId28" display="https://www.numbeo.com/cost-of-living/in/Las-Vegas" xr:uid="{C7684459-C396-42CF-8D1F-0D1773E8B5F1}"/>
    <hyperlink ref="A222" r:id="rId29" display="https://www.numbeo.com/cost-of-living/in/Los-Angeles" xr:uid="{BAD2B6E2-50EE-47BA-B0AC-33772623705D}"/>
    <hyperlink ref="A223" r:id="rId30" display="https://www.numbeo.com/cost-of-living/in/San-Diego" xr:uid="{E0829845-249D-49D7-A92E-184009CAA49C}"/>
    <hyperlink ref="A224" r:id="rId31" display="https://www.numbeo.com/cost-of-living/in/Seattle" xr:uid="{82B83E97-71E4-48A2-BB66-2334FB68C4D6}"/>
    <hyperlink ref="A225" r:id="rId32" display="https://www.numbeo.com/cost-of-living/in/Helsinki" xr:uid="{B76C5716-630E-434A-9D3E-FAB2E1C7E116}"/>
    <hyperlink ref="A226" r:id="rId33" display="https://www.numbeo.com/cost-of-living/in/Rotterdam" xr:uid="{54F81008-39A5-40E5-A711-F1E317B3F36F}"/>
    <hyperlink ref="A227" r:id="rId34" display="https://www.numbeo.com/cost-of-living/in/Portland" xr:uid="{FB25DD70-9672-4533-BA4B-8D388866B1D5}"/>
    <hyperlink ref="A228" r:id="rId35" display="https://www.numbeo.com/cost-of-living/in/Brisbane" xr:uid="{18D01922-F50B-4420-9E38-E66E531B36E7}"/>
    <hyperlink ref="A229" r:id="rId36" display="https://www.numbeo.com/cost-of-living/in/Perth" xr:uid="{07C6E8E5-364F-4E4D-B080-938D5C464959}"/>
    <hyperlink ref="A230" r:id="rId37" display="https://www.numbeo.com/cost-of-living/in/Munich" xr:uid="{8AA56B51-45DF-46FF-B387-BD350C5077EA}"/>
    <hyperlink ref="A231" r:id="rId38" display="https://www.numbeo.com/cost-of-living/in/Madrid" xr:uid="{0236A890-0FFE-49F6-BF59-0BED1CD03EFA}"/>
    <hyperlink ref="A232" r:id="rId39" display="https://www.numbeo.com/cost-of-living/in/Auckland" xr:uid="{3984A921-4FA9-409A-A280-0A4F7CDA0D93}"/>
    <hyperlink ref="A233" r:id="rId40" display="https://www.numbeo.com/cost-of-living/in/Victoria" xr:uid="{EE347451-117B-474E-B523-5F7EA6D8472E}"/>
    <hyperlink ref="A234" r:id="rId41" display="https://www.numbeo.com/cost-of-living/in/Sydney" xr:uid="{0CD26D6E-4CD0-4FDC-9E3B-CE4CE4B49E5C}"/>
    <hyperlink ref="A235" r:id="rId42" display="https://www.numbeo.com/cost-of-living/in/Hamburg" xr:uid="{E1ED043E-99EA-4F3F-A9E5-34A50B9B9296}"/>
    <hyperlink ref="A236" r:id="rId43" display="https://www.numbeo.com/cost-of-living/in/Stockholm" xr:uid="{C63F8AB8-E36A-48DC-9D63-6D30D8939F5B}"/>
    <hyperlink ref="A237" r:id="rId44" display="https://www.numbeo.com/cost-of-living/in/Adelaide" xr:uid="{22C08A2B-063B-4E04-8A9C-4826B3522989}"/>
    <hyperlink ref="A238" r:id="rId45" display="https://www.numbeo.com/cost-of-living/in/Vancouver" xr:uid="{2DEE096B-C11C-4418-89BD-7354FD990B9F}"/>
    <hyperlink ref="A239" r:id="rId46" display="https://www.numbeo.com/cost-of-living/in/Ottawa" xr:uid="{45285E65-68D2-4520-8F34-0EE3754DA7C3}"/>
    <hyperlink ref="A240" r:id="rId47" display="https://www.numbeo.com/cost-of-living/in/Barcelona" xr:uid="{6DC6C490-48DB-437A-9111-724617D914A8}"/>
    <hyperlink ref="A241" r:id="rId48" display="https://www.numbeo.com/cost-of-living/in/Phoenix" xr:uid="{26CDC12D-8C7D-4B80-A7E9-58CF8DDF7DFA}"/>
    <hyperlink ref="A242" r:id="rId49" display="https://www.numbeo.com/cost-of-living/in/Gothenburg" xr:uid="{F5B8C91E-61F4-4AD9-B2D4-72ED5745C003}"/>
    <hyperlink ref="A243" r:id="rId50" display="https://www.numbeo.com/cost-of-living/in/Montreal" xr:uid="{DC921F71-B035-4272-9433-96F3FA7982BE}"/>
    <hyperlink ref="A244" r:id="rId51" display="https://www.numbeo.com/cost-of-living/in/Winnipeg" xr:uid="{2DAC4F29-CE6A-4719-8A73-3C3CC7946FFA}"/>
    <hyperlink ref="A245" r:id="rId52" display="https://www.numbeo.com/cost-of-living/in/Thessaloniki" xr:uid="{E37694BC-ED26-4A52-A379-2CB310C0EDB1}"/>
    <hyperlink ref="A246" r:id="rId53" display="https://www.numbeo.com/cost-of-living/in/Frankfurt" xr:uid="{B23136FC-CC11-4700-A3CB-403F744441AB}"/>
    <hyperlink ref="A247" r:id="rId54" display="https://www.numbeo.com/cost-of-living/in/Athens" xr:uid="{860E1FD8-744A-4CC7-BD64-5C50A719A0D6}"/>
    <hyperlink ref="A248" r:id="rId55" display="https://www.numbeo.com/cost-of-living/in/Vienna" xr:uid="{A17741B0-56A5-46EF-8082-AE703DF9886A}"/>
    <hyperlink ref="A249" r:id="rId56" display="https://www.numbeo.com/cost-of-living/in/Melbourne" xr:uid="{5889A733-DDB9-406E-9FDF-76B2B711DE4A}"/>
    <hyperlink ref="A250" r:id="rId57" display="https://www.numbeo.com/cost-of-living/in/Johannesburg" xr:uid="{D9D2C49B-4604-4702-B619-1E486004C275}"/>
    <hyperlink ref="A251" r:id="rId58" display="https://www.numbeo.com/cost-of-living/in/Beirut" xr:uid="{AB8F265B-BFB6-4F69-A58B-009C13BC8B30}"/>
    <hyperlink ref="A252" r:id="rId59" display="https://www.numbeo.com/cost-of-living/in/Panama-City" xr:uid="{0353916D-4294-4A3E-8EA4-08B7305528C9}"/>
    <hyperlink ref="A253" r:id="rId60" display="https://www.numbeo.com/cost-of-living/in/Minsk" xr:uid="{0A1A2218-A051-427E-82E6-091B148008AD}"/>
    <hyperlink ref="A254" r:id="rId61" display="https://www.numbeo.com/cost-of-living/in/Valencia" xr:uid="{8A975DA1-1781-4A33-B1D2-79A68EB42A39}"/>
    <hyperlink ref="A255" r:id="rId62" display="https://www.numbeo.com/cost-of-living/in/Cape-Town" xr:uid="{638A7EBD-A6D8-4998-8368-52BC578B0E21}"/>
    <hyperlink ref="A256" r:id="rId63" display="https://www.numbeo.com/cost-of-living/in/Moscow" xr:uid="{47A7F9D5-FF41-41CB-B527-B2645A26F53A}"/>
    <hyperlink ref="A257" r:id="rId64" display="https://www.numbeo.com/cost-of-living/in/Montevideo" xr:uid="{19637A6C-63C8-4293-8E88-87B7C068D42A}"/>
    <hyperlink ref="A258" r:id="rId65" display="https://www.numbeo.com/cost-of-living/in/Berlin" xr:uid="{C06FDA62-EC39-44CB-B9CD-BD775ED1B76F}"/>
    <hyperlink ref="A259" r:id="rId66" display="https://www.numbeo.com/cost-of-living/in/Lisbon" xr:uid="{3CDBE4F2-B134-4A2E-83A9-589F3A1484CA}"/>
    <hyperlink ref="A260" r:id="rId67" display="https://www.numbeo.com/cost-of-living/in/Tokyo" xr:uid="{5FB4300B-95C0-4581-A4FB-F8034242837A}"/>
    <hyperlink ref="A261" r:id="rId68" display="https://www.numbeo.com/cost-of-living/in/Singapore" xr:uid="{00AAE7C1-C289-4A42-B616-7CC6AE9C51B0}"/>
    <hyperlink ref="A262" r:id="rId69" display="https://www.numbeo.com/cost-of-living/in/Ljubljana" xr:uid="{70E6C5AF-23A3-4B0D-BB82-CB6102ECF966}"/>
    <hyperlink ref="A263" r:id="rId70" display="https://www.numbeo.com/cost-of-living/in/Tallinn" xr:uid="{12726C11-B906-4319-BF49-824507687EC0}"/>
    <hyperlink ref="A264" r:id="rId71" display="https://www.numbeo.com/cost-of-living/in/Durban" xr:uid="{0868A0ED-E7A1-427A-AFD1-9CB9FC605643}"/>
    <hyperlink ref="A265" r:id="rId72" display="https://www.numbeo.com/cost-of-living/in/Pretoria" xr:uid="{9A993341-A882-4F58-BA13-7DABD27D4732}"/>
    <hyperlink ref="A266" r:id="rId73" display="https://www.numbeo.com/cost-of-living/in/Dubai" xr:uid="{17994DCF-04D5-4866-A8E9-5CC8D970E4CA}"/>
    <hyperlink ref="A267" r:id="rId74" display="https://www.numbeo.com/cost-of-living/in/Saint-Petersburg" xr:uid="{CEB21978-B3BA-464C-839B-4F4589AC6169}"/>
    <hyperlink ref="A268" r:id="rId75" display="https://www.numbeo.com/cost-of-living/in/Vilnius" xr:uid="{8B09EF62-86DA-4A97-A351-48D0FDFBB5AF}"/>
    <hyperlink ref="A269" r:id="rId76" display="https://www.numbeo.com/cost-of-living/in/Riga" xr:uid="{7988B714-4596-4D76-BD73-A1D0A1B574D8}"/>
    <hyperlink ref="A270" r:id="rId77" display="https://www.numbeo.com/cost-of-living/in/Porto" xr:uid="{EB0FB0C9-948C-4D0D-865C-93C0A2C5E650}"/>
    <hyperlink ref="A271" r:id="rId78" display="https://www.numbeo.com/cost-of-living/in/Santiago" xr:uid="{3896A284-9DD1-41DA-9851-CA037EBD27C1}"/>
    <hyperlink ref="A272" r:id="rId79" display="https://www.numbeo.com/cost-of-living/in/Doha" xr:uid="{0D821996-1548-4074-AC68-B74CEA714B7F}"/>
    <hyperlink ref="A273" r:id="rId80" display="https://www.numbeo.com/cost-of-living/in/Zagreb" xr:uid="{3EE5520F-1EFA-4D12-8226-116F366E0C1E}"/>
    <hyperlink ref="A274" r:id="rId81" display="https://www.numbeo.com/cost-of-living/in/Sao-Paulo" xr:uid="{6C540395-892F-4906-96A0-EF155B9F7DEB}"/>
    <hyperlink ref="A275" r:id="rId82" display="https://www.numbeo.com/cost-of-living/in/San-Jose-Costa-Rica" xr:uid="{D3F86B22-6CC3-4877-9A42-E49337DCAD0A}"/>
    <hyperlink ref="A276" r:id="rId83" display="https://www.numbeo.com/cost-of-living/in/Amman" xr:uid="{7BC68BB4-BD12-4C62-957C-45E4DFF1B789}"/>
    <hyperlink ref="A277" r:id="rId84" display="https://www.numbeo.com/cost-of-living/in/Brasov" xr:uid="{2D06FFC0-F595-4BDD-99A0-E6241706C745}"/>
    <hyperlink ref="A278" r:id="rId85" display="https://www.numbeo.com/cost-of-living/in/Bucharest" xr:uid="{22F998BE-043F-40FF-89BB-687F97801B6E}"/>
    <hyperlink ref="A279" r:id="rId86" display="https://www.numbeo.com/cost-of-living/in/Abu-Dhabi" xr:uid="{6AFF1F60-E120-4940-B69D-114FF566BB9A}"/>
    <hyperlink ref="A280" r:id="rId87" display="https://www.numbeo.com/cost-of-living/in/Seoul" xr:uid="{FE797CE9-2F9F-4AB0-8085-2AB3E12E4EA5}"/>
    <hyperlink ref="A281" r:id="rId88" display="https://www.numbeo.com/cost-of-living/in/Sofia" xr:uid="{D463DA97-109A-47B8-8F13-37A521651571}"/>
    <hyperlink ref="A282" r:id="rId89" display="https://www.numbeo.com/cost-of-living/in/Varna" xr:uid="{99794ECC-1F3E-4DC3-BD49-C6163867417C}"/>
    <hyperlink ref="A283" r:id="rId90" display="https://www.numbeo.com/cost-of-living/in/Buenos-Aires" xr:uid="{4AB50C34-651E-445A-9B61-38BA26B70192}"/>
    <hyperlink ref="A284" r:id="rId91" display="https://www.numbeo.com/cost-of-living/in/Kaunas" xr:uid="{35D1FE39-288B-49AA-8B71-EAE8EE6B0165}"/>
    <hyperlink ref="A285" r:id="rId92" display="https://www.numbeo.com/cost-of-living/in/Bratislava" xr:uid="{6F6B9DBB-B5DF-4009-92F6-738F89F3E622}"/>
    <hyperlink ref="A286" r:id="rId93" display="https://www.numbeo.com/cost-of-living/in/Brno" xr:uid="{E10B3B45-948C-423F-BAA0-9FDB9F10009E}"/>
    <hyperlink ref="A287" r:id="rId94" display="https://www.numbeo.com/cost-of-living/in/Prague" xr:uid="{FFFF5727-70AA-490D-B4D3-1211C36E529B}"/>
    <hyperlink ref="A288" r:id="rId95" display="https://www.numbeo.com/cost-of-living/in/Budapest" xr:uid="{69D737D9-4DE2-48FA-91B2-7FC66C6316B6}"/>
    <hyperlink ref="A289" r:id="rId96" display="https://www.numbeo.com/cost-of-living/in/Gdansk" xr:uid="{99011524-D3E3-4F3D-AB6D-544A98CAD5D4}"/>
    <hyperlink ref="A290" r:id="rId97" display="https://www.numbeo.com/cost-of-living/in/Wroclaw" xr:uid="{805ED219-690D-4FA9-BFEC-C9316F59C1AC}"/>
    <hyperlink ref="A291" r:id="rId98" display="https://www.numbeo.com/cost-of-living/in/Krakow-Cracow" xr:uid="{D9F42B68-1547-4D0C-82D8-EE3EAB01439E}"/>
    <hyperlink ref="A292" r:id="rId99" display="https://www.numbeo.com/cost-of-living/in/Warsaw" xr:uid="{2EE9ED31-0CDA-4CE6-8A67-A5EAA84E096F}"/>
    <hyperlink ref="A293" r:id="rId100" display="https://www.numbeo.com/cost-of-living/in/Hong-Kong" xr:uid="{D30D507E-A3C8-4F92-95E0-AF45AAE24BB5}"/>
    <hyperlink ref="A294" r:id="rId101" display="https://www.numbeo.com/cost-of-living/in/Poznan" xr:uid="{CD6E296D-D762-41E0-A8A7-B1C82AB10707}"/>
    <hyperlink ref="A295" r:id="rId102" display="https://www.numbeo.com/cost-of-living/in/Yekaterinburg" xr:uid="{843B9912-A411-412E-BB36-5771C481AFCB}"/>
    <hyperlink ref="A296" r:id="rId103" display="https://www.numbeo.com/cost-of-living/in/Monterrey" xr:uid="{2FDC6422-2450-43D5-B48C-1C80FE7D34B6}"/>
    <hyperlink ref="A297" r:id="rId104" display="https://www.numbeo.com/cost-of-living/in/Odesa" xr:uid="{E950386F-E797-4A25-9462-6DB6D71A6BF4}"/>
    <hyperlink ref="A298" r:id="rId105" display="https://www.numbeo.com/cost-of-living/in/Kiev" xr:uid="{71E15A38-2A7F-44F0-9CFD-EBF476F20FFC}"/>
    <hyperlink ref="A299" r:id="rId106" display="https://www.numbeo.com/cost-of-living/in/Belgrade" xr:uid="{D603CA30-3ABD-49E0-8BF5-CA7BACC42248}"/>
    <hyperlink ref="A300" r:id="rId107" display="https://www.numbeo.com/cost-of-living/in/Santo-Domingo" xr:uid="{012C53BA-FEC1-4CF7-BA76-0E9EF3A2FA55}"/>
    <hyperlink ref="A301" r:id="rId108" display="https://www.numbeo.com/cost-of-living/in/Novosibirsk" xr:uid="{A85B77AF-0B22-48F2-9CBC-D8CA34998474}"/>
    <hyperlink ref="A302" r:id="rId109" display="https://www.numbeo.com/cost-of-living/in/Rio-De-Janeiro" xr:uid="{00C313EA-D175-4420-90E9-98728F968B2F}"/>
    <hyperlink ref="A303" r:id="rId110" display="https://www.numbeo.com/cost-of-living/in/Baku" xr:uid="{20298F41-1222-4EC4-9A85-35763EE37EF2}"/>
    <hyperlink ref="A304" r:id="rId111" display="https://www.numbeo.com/cost-of-living/in/Guadalajara" xr:uid="{836EF7D4-75F6-4764-BD29-A69AF4271115}"/>
    <hyperlink ref="A305" r:id="rId112" display="https://www.numbeo.com/cost-of-living/in/Timisoara" xr:uid="{FEDC1DCC-C744-4783-A4D2-0F5FD9CF4F7D}"/>
    <hyperlink ref="A306" r:id="rId113" display="https://www.numbeo.com/cost-of-living/in/Cluj-napoca" xr:uid="{9950FD96-95C3-4F30-B8BF-E3CB9B92845F}"/>
    <hyperlink ref="A307" r:id="rId114" display="https://www.numbeo.com/cost-of-living/in/Iasi" xr:uid="{C443A2DB-C7B5-45F9-B227-043DDA591105}"/>
    <hyperlink ref="A308" r:id="rId115" display="https://www.numbeo.com/cost-of-living/in/Plovdiv" xr:uid="{A341A416-154C-4C26-9CEE-24FE480D3835}"/>
    <hyperlink ref="A309" r:id="rId116" display="https://www.numbeo.com/cost-of-living/in/Podgorica" xr:uid="{02F86293-87D6-40AF-91C8-22A03CEEC401}"/>
    <hyperlink ref="A310" r:id="rId117" display="https://www.numbeo.com/cost-of-living/in/Chisinau" xr:uid="{06D39221-393D-4C12-AFEB-3B097D77AA39}"/>
    <hyperlink ref="A311" r:id="rId118" display="https://www.numbeo.com/cost-of-living/in/Skopje" xr:uid="{D4665BE6-6E60-4400-9A68-6F6B98F1850F}"/>
    <hyperlink ref="A312" r:id="rId119" display="https://www.numbeo.com/cost-of-living/in/Novi-Sad" xr:uid="{CB53770F-4240-4130-A114-DFE63635CD49}"/>
    <hyperlink ref="A313" r:id="rId120" display="https://www.numbeo.com/cost-of-living/in/Mexico-City" xr:uid="{879181D9-E1C2-41FF-9B2B-29F03A7ED59E}"/>
    <hyperlink ref="A314" r:id="rId121" display="https://www.numbeo.com/cost-of-living/in/Almaty" xr:uid="{FE734796-94A8-4839-AEAE-07F35B401217}"/>
    <hyperlink ref="A315" r:id="rId122" display="https://www.numbeo.com/cost-of-living/in/Yerevan" xr:uid="{3F136D59-3D6A-45F6-A35B-489E21D52D3D}"/>
    <hyperlink ref="A316" r:id="rId123" display="https://www.numbeo.com/cost-of-living/in/Tbilisi" xr:uid="{3A2C5393-BFBF-4BA3-9E6D-FB3D2B2BF04B}"/>
    <hyperlink ref="A317" r:id="rId124" display="https://www.numbeo.com/cost-of-living/in/Lodz" xr:uid="{0E1F12E9-8E69-4CAC-85CF-CE6DD8F5510D}"/>
    <hyperlink ref="A318" r:id="rId125" display="https://www.numbeo.com/cost-of-living/in/Istanbul" xr:uid="{9E625E6D-8C0E-4CA0-BEA8-3A0A19B070F0}"/>
    <hyperlink ref="A319" r:id="rId126" display="https://www.numbeo.com/cost-of-living/in/Shanghai" xr:uid="{777294B4-21DF-4601-9121-1837B94667F2}"/>
    <hyperlink ref="A320" r:id="rId127" display="https://www.numbeo.com/cost-of-living/in/Nairobi" xr:uid="{3E9EF816-8A0B-4EAD-925E-2D24033EADFE}"/>
    <hyperlink ref="A321" r:id="rId128" display="https://www.numbeo.com/cost-of-living/in/Kharkiv" xr:uid="{BE765588-475F-4C44-BCD8-CF5E3ECC9F1C}"/>
    <hyperlink ref="A322" r:id="rId129" display="https://www.numbeo.com/cost-of-living/in/Casablanca" xr:uid="{CA586CE1-9A85-407B-A04D-C3D0497CC716}"/>
    <hyperlink ref="A323" r:id="rId130" display="https://www.numbeo.com/cost-of-living/in/Tirana" xr:uid="{C80C48A0-5161-4A9C-BA4E-01018F8548A1}"/>
    <hyperlink ref="A324" r:id="rId131" display="https://www.numbeo.com/cost-of-living/in/Beijing" xr:uid="{2CFDB93B-66DE-4B05-AB34-B52715806E5E}"/>
    <hyperlink ref="A325" r:id="rId132" display="https://www.numbeo.com/cost-of-living/in/Ankara" xr:uid="{F368A880-5873-4830-B5AF-1D77CF20F4B8}"/>
    <hyperlink ref="A326" r:id="rId133" display="https://www.numbeo.com/cost-of-living/in/Noida" xr:uid="{2DC00BAA-9911-49D8-B625-09909E62EAE4}"/>
    <hyperlink ref="A327" r:id="rId134" display="https://www.numbeo.com/cost-of-living/in/Delhi" xr:uid="{92F7CFD5-4225-441B-B119-7CCD1F043EB3}"/>
    <hyperlink ref="A328" r:id="rId135" display="https://www.numbeo.com/cost-of-living/in/Gurgaon" xr:uid="{0B8EA849-2AE3-46C2-A0E5-99161780B7C7}"/>
    <hyperlink ref="A329" r:id="rId136" display="https://www.numbeo.com/cost-of-living/in/Mumbai" xr:uid="{0FA5BA25-AA35-4A1F-9E16-C5C3945E139D}"/>
    <hyperlink ref="A330" r:id="rId137" display="https://www.numbeo.com/cost-of-living/in/Bursa" xr:uid="{76DE087B-54BC-44CF-BDE4-711017D8740D}"/>
    <hyperlink ref="A331" r:id="rId138" display="https://www.numbeo.com/cost-of-living/in/Sarajevo" xr:uid="{44833051-BC0E-4AD2-A3F7-266B9C79CD6C}"/>
    <hyperlink ref="A332" r:id="rId139" display="https://www.numbeo.com/cost-of-living/in/Lviv" xr:uid="{D3252280-9FCA-41BA-B21F-45AB8A6B4846}"/>
    <hyperlink ref="A333" r:id="rId140" display="https://www.numbeo.com/cost-of-living/in/Tashkent" xr:uid="{3B073A5B-06EF-4F13-B129-AF078F834AC5}"/>
    <hyperlink ref="A334" r:id="rId141" display="https://www.numbeo.com/cost-of-living/in/Quito" xr:uid="{BCB3463A-D977-436E-AE7A-B5A79AFFF04B}"/>
    <hyperlink ref="A335" r:id="rId142" display="https://www.numbeo.com/cost-of-living/in/Taipei" xr:uid="{FEFBCD04-21DD-4A27-A3F0-BBFB07CE3CAA}"/>
    <hyperlink ref="A336" r:id="rId143" display="https://www.numbeo.com/cost-of-living/in/Banja-Luka" xr:uid="{91C5C157-6F99-4B6D-A928-D04A701E91AD}"/>
    <hyperlink ref="A337" r:id="rId144" display="https://www.numbeo.com/cost-of-living/in/Manila" xr:uid="{5A67B2BB-21F2-4476-B614-25B31CDF5EB8}"/>
    <hyperlink ref="A338" r:id="rId145" display="https://www.numbeo.com/cost-of-living/in/Cairo-Egypt" xr:uid="{591F1AB5-256B-403F-8FDF-22A3CA7107AC}"/>
    <hyperlink ref="A339" r:id="rId146" display="https://www.numbeo.com/cost-of-living/in/Lima" xr:uid="{1F02908F-EE0E-4728-8997-52CC636D667C}"/>
    <hyperlink ref="A340" r:id="rId147" display="https://www.numbeo.com/cost-of-living/in/Bogota" xr:uid="{B7982975-AC47-4411-A1CB-4FFFB963ED43}"/>
    <hyperlink ref="A341" r:id="rId148" display="https://www.numbeo.com/cost-of-living/in/Pune" xr:uid="{EDF38CF3-2022-4D93-A684-E6400C4142A4}"/>
    <hyperlink ref="A342" r:id="rId149" display="https://www.numbeo.com/cost-of-living/in/Izmir" xr:uid="{35083AB7-F704-49CA-9AF3-A3EBCDC30839}"/>
    <hyperlink ref="A343" r:id="rId150" display="https://www.numbeo.com/cost-of-living/in/Kuala-Lumpur" xr:uid="{62140873-3486-4AD5-AEB0-9E45EC1D25C2}"/>
    <hyperlink ref="A344" r:id="rId151" display="https://www.numbeo.com/cost-of-living/in/Alexandria" xr:uid="{DCBD0489-CAB4-4808-99F6-8B6966AA4876}"/>
    <hyperlink ref="A345" r:id="rId152" display="https://www.numbeo.com/cost-of-living/in/Jakarta" xr:uid="{2B57EDFC-99A7-4BB7-B32A-74A8B061C308}"/>
    <hyperlink ref="A346" r:id="rId153" display="https://www.numbeo.com/cost-of-living/in/Chandigarh" xr:uid="{B9F53363-27AF-4FBB-9821-6E3AC569081B}"/>
    <hyperlink ref="A347" r:id="rId154" display="https://www.numbeo.com/cost-of-living/in/Bangalore" xr:uid="{FBD06BFD-69C3-4358-9F17-988D871A34F6}"/>
    <hyperlink ref="A348" r:id="rId155" display="https://www.numbeo.com/cost-of-living/in/Kolkata" xr:uid="{DE8346B1-1DAA-4FCC-8783-E10C4866798A}"/>
    <hyperlink ref="A349" r:id="rId156" display="https://www.numbeo.com/cost-of-living/in/Kathmandu" xr:uid="{6A2D87F6-2785-42D4-A81D-1401092F79FF}"/>
    <hyperlink ref="A350" r:id="rId157" display="https://www.numbeo.com/cost-of-living/in/Hanoi" xr:uid="{A4918F71-88E2-4620-9F63-B924EE7A5064}"/>
    <hyperlink ref="A351" r:id="rId158" display="https://www.numbeo.com/cost-of-living/in/Ho-Chi-Minh-City" xr:uid="{4A07E0CD-0405-4FA3-87FC-24EE34201A0A}"/>
    <hyperlink ref="A352" r:id="rId159" display="https://www.numbeo.com/cost-of-living/in/Tunis" xr:uid="{90D991EE-50A4-45B4-972C-B4E3D68AD38E}"/>
    <hyperlink ref="A353" r:id="rId160" display="https://www.numbeo.com/cost-of-living/in/Ahmedabad" xr:uid="{6D746FBC-2199-4F36-B9FE-0C27232060B3}"/>
    <hyperlink ref="A354" r:id="rId161" display="https://www.numbeo.com/cost-of-living/in/Hyderabad" xr:uid="{600867FF-D4D4-4FDF-9971-7158AECFA06B}"/>
    <hyperlink ref="A355" r:id="rId162" display="https://www.numbeo.com/cost-of-living/in/Bangkok" xr:uid="{A52EC4F0-03DF-4891-8510-72D61553AAE8}"/>
    <hyperlink ref="A356" r:id="rId163" display="https://www.numbeo.com/cost-of-living/in/Chennai" xr:uid="{3E9C3196-0B22-491E-9B30-3495DA9238C3}"/>
    <hyperlink ref="A357" r:id="rId164" display="https://www.numbeo.com/cost-of-living/in/Colombo" xr:uid="{CC5E0D30-AA21-4B95-AEE8-FD6475A35D5B}"/>
  </hyperlinks>
  <pageMargins left="0.7" right="0.7" top="0.75" bottom="0.75" header="0.3" footer="0.3"/>
  <legacyDrawing r:id="rId16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BP270"/>
  <sheetViews>
    <sheetView workbookViewId="0">
      <selection activeCell="A7" sqref="A7"/>
    </sheetView>
  </sheetViews>
  <sheetFormatPr baseColWidth="10" defaultColWidth="11.1640625" defaultRowHeight="15" x14ac:dyDescent="0.2"/>
  <cols>
    <col min="1" max="1" width="26.5" style="1" customWidth="1"/>
    <col min="2" max="2" width="13" style="1" customWidth="1"/>
    <col min="3" max="3" width="43" style="1" hidden="1" customWidth="1"/>
    <col min="4" max="4" width="12.6640625" style="1" hidden="1" customWidth="1"/>
    <col min="5" max="62" width="11.5" style="1" hidden="1" customWidth="1"/>
    <col min="63" max="64" width="11.5" style="1" customWidth="1"/>
    <col min="65" max="66" width="11.5" style="1" bestFit="1" customWidth="1"/>
    <col min="67" max="256" width="8.83203125" style="1" customWidth="1"/>
    <col min="257" max="257" width="44" style="1" bestFit="1" customWidth="1"/>
    <col min="258" max="258" width="25.6640625" style="1" bestFit="1" customWidth="1"/>
    <col min="259" max="259" width="43" style="1" bestFit="1" customWidth="1"/>
    <col min="260" max="260" width="12.6640625" style="1" bestFit="1" customWidth="1"/>
    <col min="261" max="322" width="11.5" style="1" bestFit="1" customWidth="1"/>
    <col min="323" max="512" width="8.83203125" style="1" customWidth="1"/>
    <col min="513" max="513" width="44" style="1" bestFit="1" customWidth="1"/>
    <col min="514" max="514" width="25.6640625" style="1" bestFit="1" customWidth="1"/>
    <col min="515" max="515" width="43" style="1" bestFit="1" customWidth="1"/>
    <col min="516" max="516" width="12.6640625" style="1" bestFit="1" customWidth="1"/>
    <col min="517" max="578" width="11.5" style="1" bestFit="1" customWidth="1"/>
    <col min="579" max="768" width="8.83203125" style="1" customWidth="1"/>
    <col min="769" max="769" width="44" style="1" bestFit="1" customWidth="1"/>
    <col min="770" max="770" width="25.6640625" style="1" bestFit="1" customWidth="1"/>
    <col min="771" max="771" width="43" style="1" bestFit="1" customWidth="1"/>
    <col min="772" max="772" width="12.6640625" style="1" bestFit="1" customWidth="1"/>
    <col min="773" max="834" width="11.5" style="1" bestFit="1" customWidth="1"/>
    <col min="835" max="1024" width="8.83203125" style="1" customWidth="1"/>
    <col min="1025" max="1025" width="44" style="1" bestFit="1" customWidth="1"/>
    <col min="1026" max="1026" width="25.6640625" style="1" bestFit="1" customWidth="1"/>
    <col min="1027" max="1027" width="43" style="1" bestFit="1" customWidth="1"/>
    <col min="1028" max="1028" width="12.6640625" style="1" bestFit="1" customWidth="1"/>
    <col min="1029" max="1090" width="11.5" style="1" bestFit="1" customWidth="1"/>
    <col min="1091" max="1280" width="8.83203125" style="1" customWidth="1"/>
    <col min="1281" max="1281" width="44" style="1" bestFit="1" customWidth="1"/>
    <col min="1282" max="1282" width="25.6640625" style="1" bestFit="1" customWidth="1"/>
    <col min="1283" max="1283" width="43" style="1" bestFit="1" customWidth="1"/>
    <col min="1284" max="1284" width="12.6640625" style="1" bestFit="1" customWidth="1"/>
    <col min="1285" max="1346" width="11.5" style="1" bestFit="1" customWidth="1"/>
    <col min="1347" max="1536" width="8.83203125" style="1" customWidth="1"/>
    <col min="1537" max="1537" width="44" style="1" bestFit="1" customWidth="1"/>
    <col min="1538" max="1538" width="25.6640625" style="1" bestFit="1" customWidth="1"/>
    <col min="1539" max="1539" width="43" style="1" bestFit="1" customWidth="1"/>
    <col min="1540" max="1540" width="12.6640625" style="1" bestFit="1" customWidth="1"/>
    <col min="1541" max="1602" width="11.5" style="1" bestFit="1" customWidth="1"/>
    <col min="1603" max="1792" width="8.83203125" style="1" customWidth="1"/>
    <col min="1793" max="1793" width="44" style="1" bestFit="1" customWidth="1"/>
    <col min="1794" max="1794" width="25.6640625" style="1" bestFit="1" customWidth="1"/>
    <col min="1795" max="1795" width="43" style="1" bestFit="1" customWidth="1"/>
    <col min="1796" max="1796" width="12.6640625" style="1" bestFit="1" customWidth="1"/>
    <col min="1797" max="1858" width="11.5" style="1" bestFit="1" customWidth="1"/>
    <col min="1859" max="2048" width="8.83203125" style="1" customWidth="1"/>
    <col min="2049" max="2049" width="44" style="1" bestFit="1" customWidth="1"/>
    <col min="2050" max="2050" width="25.6640625" style="1" bestFit="1" customWidth="1"/>
    <col min="2051" max="2051" width="43" style="1" bestFit="1" customWidth="1"/>
    <col min="2052" max="2052" width="12.6640625" style="1" bestFit="1" customWidth="1"/>
    <col min="2053" max="2114" width="11.5" style="1" bestFit="1" customWidth="1"/>
    <col min="2115" max="2304" width="8.83203125" style="1" customWidth="1"/>
    <col min="2305" max="2305" width="44" style="1" bestFit="1" customWidth="1"/>
    <col min="2306" max="2306" width="25.6640625" style="1" bestFit="1" customWidth="1"/>
    <col min="2307" max="2307" width="43" style="1" bestFit="1" customWidth="1"/>
    <col min="2308" max="2308" width="12.6640625" style="1" bestFit="1" customWidth="1"/>
    <col min="2309" max="2370" width="11.5" style="1" bestFit="1" customWidth="1"/>
    <col min="2371" max="2560" width="8.83203125" style="1" customWidth="1"/>
    <col min="2561" max="2561" width="44" style="1" bestFit="1" customWidth="1"/>
    <col min="2562" max="2562" width="25.6640625" style="1" bestFit="1" customWidth="1"/>
    <col min="2563" max="2563" width="43" style="1" bestFit="1" customWidth="1"/>
    <col min="2564" max="2564" width="12.6640625" style="1" bestFit="1" customWidth="1"/>
    <col min="2565" max="2626" width="11.5" style="1" bestFit="1" customWidth="1"/>
    <col min="2627" max="2816" width="8.83203125" style="1" customWidth="1"/>
    <col min="2817" max="2817" width="44" style="1" bestFit="1" customWidth="1"/>
    <col min="2818" max="2818" width="25.6640625" style="1" bestFit="1" customWidth="1"/>
    <col min="2819" max="2819" width="43" style="1" bestFit="1" customWidth="1"/>
    <col min="2820" max="2820" width="12.6640625" style="1" bestFit="1" customWidth="1"/>
    <col min="2821" max="2882" width="11.5" style="1" bestFit="1" customWidth="1"/>
    <col min="2883" max="3072" width="8.83203125" style="1" customWidth="1"/>
    <col min="3073" max="3073" width="44" style="1" bestFit="1" customWidth="1"/>
    <col min="3074" max="3074" width="25.6640625" style="1" bestFit="1" customWidth="1"/>
    <col min="3075" max="3075" width="43" style="1" bestFit="1" customWidth="1"/>
    <col min="3076" max="3076" width="12.6640625" style="1" bestFit="1" customWidth="1"/>
    <col min="3077" max="3138" width="11.5" style="1" bestFit="1" customWidth="1"/>
    <col min="3139" max="3328" width="8.83203125" style="1" customWidth="1"/>
    <col min="3329" max="3329" width="44" style="1" bestFit="1" customWidth="1"/>
    <col min="3330" max="3330" width="25.6640625" style="1" bestFit="1" customWidth="1"/>
    <col min="3331" max="3331" width="43" style="1" bestFit="1" customWidth="1"/>
    <col min="3332" max="3332" width="12.6640625" style="1" bestFit="1" customWidth="1"/>
    <col min="3333" max="3394" width="11.5" style="1" bestFit="1" customWidth="1"/>
    <col min="3395" max="3584" width="8.83203125" style="1" customWidth="1"/>
    <col min="3585" max="3585" width="44" style="1" bestFit="1" customWidth="1"/>
    <col min="3586" max="3586" width="25.6640625" style="1" bestFit="1" customWidth="1"/>
    <col min="3587" max="3587" width="43" style="1" bestFit="1" customWidth="1"/>
    <col min="3588" max="3588" width="12.6640625" style="1" bestFit="1" customWidth="1"/>
    <col min="3589" max="3650" width="11.5" style="1" bestFit="1" customWidth="1"/>
    <col min="3651" max="3840" width="8.83203125" style="1" customWidth="1"/>
    <col min="3841" max="3841" width="44" style="1" bestFit="1" customWidth="1"/>
    <col min="3842" max="3842" width="25.6640625" style="1" bestFit="1" customWidth="1"/>
    <col min="3843" max="3843" width="43" style="1" bestFit="1" customWidth="1"/>
    <col min="3844" max="3844" width="12.6640625" style="1" bestFit="1" customWidth="1"/>
    <col min="3845" max="3906" width="11.5" style="1" bestFit="1" customWidth="1"/>
    <col min="3907" max="4096" width="8.83203125" style="1" customWidth="1"/>
    <col min="4097" max="4097" width="44" style="1" bestFit="1" customWidth="1"/>
    <col min="4098" max="4098" width="25.6640625" style="1" bestFit="1" customWidth="1"/>
    <col min="4099" max="4099" width="43" style="1" bestFit="1" customWidth="1"/>
    <col min="4100" max="4100" width="12.6640625" style="1" bestFit="1" customWidth="1"/>
    <col min="4101" max="4162" width="11.5" style="1" bestFit="1" customWidth="1"/>
    <col min="4163" max="4352" width="8.83203125" style="1" customWidth="1"/>
    <col min="4353" max="4353" width="44" style="1" bestFit="1" customWidth="1"/>
    <col min="4354" max="4354" width="25.6640625" style="1" bestFit="1" customWidth="1"/>
    <col min="4355" max="4355" width="43" style="1" bestFit="1" customWidth="1"/>
    <col min="4356" max="4356" width="12.6640625" style="1" bestFit="1" customWidth="1"/>
    <col min="4357" max="4418" width="11.5" style="1" bestFit="1" customWidth="1"/>
    <col min="4419" max="4608" width="8.83203125" style="1" customWidth="1"/>
    <col min="4609" max="4609" width="44" style="1" bestFit="1" customWidth="1"/>
    <col min="4610" max="4610" width="25.6640625" style="1" bestFit="1" customWidth="1"/>
    <col min="4611" max="4611" width="43" style="1" bestFit="1" customWidth="1"/>
    <col min="4612" max="4612" width="12.6640625" style="1" bestFit="1" customWidth="1"/>
    <col min="4613" max="4674" width="11.5" style="1" bestFit="1" customWidth="1"/>
    <col min="4675" max="4864" width="8.83203125" style="1" customWidth="1"/>
    <col min="4865" max="4865" width="44" style="1" bestFit="1" customWidth="1"/>
    <col min="4866" max="4866" width="25.6640625" style="1" bestFit="1" customWidth="1"/>
    <col min="4867" max="4867" width="43" style="1" bestFit="1" customWidth="1"/>
    <col min="4868" max="4868" width="12.6640625" style="1" bestFit="1" customWidth="1"/>
    <col min="4869" max="4930" width="11.5" style="1" bestFit="1" customWidth="1"/>
    <col min="4931" max="5120" width="8.83203125" style="1" customWidth="1"/>
    <col min="5121" max="5121" width="44" style="1" bestFit="1" customWidth="1"/>
    <col min="5122" max="5122" width="25.6640625" style="1" bestFit="1" customWidth="1"/>
    <col min="5123" max="5123" width="43" style="1" bestFit="1" customWidth="1"/>
    <col min="5124" max="5124" width="12.6640625" style="1" bestFit="1" customWidth="1"/>
    <col min="5125" max="5186" width="11.5" style="1" bestFit="1" customWidth="1"/>
    <col min="5187" max="5376" width="8.83203125" style="1" customWidth="1"/>
    <col min="5377" max="5377" width="44" style="1" bestFit="1" customWidth="1"/>
    <col min="5378" max="5378" width="25.6640625" style="1" bestFit="1" customWidth="1"/>
    <col min="5379" max="5379" width="43" style="1" bestFit="1" customWidth="1"/>
    <col min="5380" max="5380" width="12.6640625" style="1" bestFit="1" customWidth="1"/>
    <col min="5381" max="5442" width="11.5" style="1" bestFit="1" customWidth="1"/>
    <col min="5443" max="5632" width="8.83203125" style="1" customWidth="1"/>
    <col min="5633" max="5633" width="44" style="1" bestFit="1" customWidth="1"/>
    <col min="5634" max="5634" width="25.6640625" style="1" bestFit="1" customWidth="1"/>
    <col min="5635" max="5635" width="43" style="1" bestFit="1" customWidth="1"/>
    <col min="5636" max="5636" width="12.6640625" style="1" bestFit="1" customWidth="1"/>
    <col min="5637" max="5698" width="11.5" style="1" bestFit="1" customWidth="1"/>
    <col min="5699" max="5888" width="8.83203125" style="1" customWidth="1"/>
    <col min="5889" max="5889" width="44" style="1" bestFit="1" customWidth="1"/>
    <col min="5890" max="5890" width="25.6640625" style="1" bestFit="1" customWidth="1"/>
    <col min="5891" max="5891" width="43" style="1" bestFit="1" customWidth="1"/>
    <col min="5892" max="5892" width="12.6640625" style="1" bestFit="1" customWidth="1"/>
    <col min="5893" max="5954" width="11.5" style="1" bestFit="1" customWidth="1"/>
    <col min="5955" max="6144" width="8.83203125" style="1" customWidth="1"/>
    <col min="6145" max="6145" width="44" style="1" bestFit="1" customWidth="1"/>
    <col min="6146" max="6146" width="25.6640625" style="1" bestFit="1" customWidth="1"/>
    <col min="6147" max="6147" width="43" style="1" bestFit="1" customWidth="1"/>
    <col min="6148" max="6148" width="12.6640625" style="1" bestFit="1" customWidth="1"/>
    <col min="6149" max="6210" width="11.5" style="1" bestFit="1" customWidth="1"/>
    <col min="6211" max="6400" width="8.83203125" style="1" customWidth="1"/>
    <col min="6401" max="6401" width="44" style="1" bestFit="1" customWidth="1"/>
    <col min="6402" max="6402" width="25.6640625" style="1" bestFit="1" customWidth="1"/>
    <col min="6403" max="6403" width="43" style="1" bestFit="1" customWidth="1"/>
    <col min="6404" max="6404" width="12.6640625" style="1" bestFit="1" customWidth="1"/>
    <col min="6405" max="6466" width="11.5" style="1" bestFit="1" customWidth="1"/>
    <col min="6467" max="6656" width="8.83203125" style="1" customWidth="1"/>
    <col min="6657" max="6657" width="44" style="1" bestFit="1" customWidth="1"/>
    <col min="6658" max="6658" width="25.6640625" style="1" bestFit="1" customWidth="1"/>
    <col min="6659" max="6659" width="43" style="1" bestFit="1" customWidth="1"/>
    <col min="6660" max="6660" width="12.6640625" style="1" bestFit="1" customWidth="1"/>
    <col min="6661" max="6722" width="11.5" style="1" bestFit="1" customWidth="1"/>
    <col min="6723" max="6912" width="8.83203125" style="1" customWidth="1"/>
    <col min="6913" max="6913" width="44" style="1" bestFit="1" customWidth="1"/>
    <col min="6914" max="6914" width="25.6640625" style="1" bestFit="1" customWidth="1"/>
    <col min="6915" max="6915" width="43" style="1" bestFit="1" customWidth="1"/>
    <col min="6916" max="6916" width="12.6640625" style="1" bestFit="1" customWidth="1"/>
    <col min="6917" max="6978" width="11.5" style="1" bestFit="1" customWidth="1"/>
    <col min="6979" max="7168" width="8.83203125" style="1" customWidth="1"/>
    <col min="7169" max="7169" width="44" style="1" bestFit="1" customWidth="1"/>
    <col min="7170" max="7170" width="25.6640625" style="1" bestFit="1" customWidth="1"/>
    <col min="7171" max="7171" width="43" style="1" bestFit="1" customWidth="1"/>
    <col min="7172" max="7172" width="12.6640625" style="1" bestFit="1" customWidth="1"/>
    <col min="7173" max="7234" width="11.5" style="1" bestFit="1" customWidth="1"/>
    <col min="7235" max="7424" width="8.83203125" style="1" customWidth="1"/>
    <col min="7425" max="7425" width="44" style="1" bestFit="1" customWidth="1"/>
    <col min="7426" max="7426" width="25.6640625" style="1" bestFit="1" customWidth="1"/>
    <col min="7427" max="7427" width="43" style="1" bestFit="1" customWidth="1"/>
    <col min="7428" max="7428" width="12.6640625" style="1" bestFit="1" customWidth="1"/>
    <col min="7429" max="7490" width="11.5" style="1" bestFit="1" customWidth="1"/>
    <col min="7491" max="7680" width="8.83203125" style="1" customWidth="1"/>
    <col min="7681" max="7681" width="44" style="1" bestFit="1" customWidth="1"/>
    <col min="7682" max="7682" width="25.6640625" style="1" bestFit="1" customWidth="1"/>
    <col min="7683" max="7683" width="43" style="1" bestFit="1" customWidth="1"/>
    <col min="7684" max="7684" width="12.6640625" style="1" bestFit="1" customWidth="1"/>
    <col min="7685" max="7746" width="11.5" style="1" bestFit="1" customWidth="1"/>
    <col min="7747" max="7936" width="8.83203125" style="1" customWidth="1"/>
    <col min="7937" max="7937" width="44" style="1" bestFit="1" customWidth="1"/>
    <col min="7938" max="7938" width="25.6640625" style="1" bestFit="1" customWidth="1"/>
    <col min="7939" max="7939" width="43" style="1" bestFit="1" customWidth="1"/>
    <col min="7940" max="7940" width="12.6640625" style="1" bestFit="1" customWidth="1"/>
    <col min="7941" max="8002" width="11.5" style="1" bestFit="1" customWidth="1"/>
    <col min="8003" max="8192" width="8.83203125" style="1" customWidth="1"/>
    <col min="8193" max="8193" width="44" style="1" bestFit="1" customWidth="1"/>
    <col min="8194" max="8194" width="25.6640625" style="1" bestFit="1" customWidth="1"/>
    <col min="8195" max="8195" width="43" style="1" bestFit="1" customWidth="1"/>
    <col min="8196" max="8196" width="12.6640625" style="1" bestFit="1" customWidth="1"/>
    <col min="8197" max="8258" width="11.5" style="1" bestFit="1" customWidth="1"/>
    <col min="8259" max="8448" width="8.83203125" style="1" customWidth="1"/>
    <col min="8449" max="8449" width="44" style="1" bestFit="1" customWidth="1"/>
    <col min="8450" max="8450" width="25.6640625" style="1" bestFit="1" customWidth="1"/>
    <col min="8451" max="8451" width="43" style="1" bestFit="1" customWidth="1"/>
    <col min="8452" max="8452" width="12.6640625" style="1" bestFit="1" customWidth="1"/>
    <col min="8453" max="8514" width="11.5" style="1" bestFit="1" customWidth="1"/>
    <col min="8515" max="8704" width="8.83203125" style="1" customWidth="1"/>
    <col min="8705" max="8705" width="44" style="1" bestFit="1" customWidth="1"/>
    <col min="8706" max="8706" width="25.6640625" style="1" bestFit="1" customWidth="1"/>
    <col min="8707" max="8707" width="43" style="1" bestFit="1" customWidth="1"/>
    <col min="8708" max="8708" width="12.6640625" style="1" bestFit="1" customWidth="1"/>
    <col min="8709" max="8770" width="11.5" style="1" bestFit="1" customWidth="1"/>
    <col min="8771" max="8960" width="8.83203125" style="1" customWidth="1"/>
    <col min="8961" max="8961" width="44" style="1" bestFit="1" customWidth="1"/>
    <col min="8962" max="8962" width="25.6640625" style="1" bestFit="1" customWidth="1"/>
    <col min="8963" max="8963" width="43" style="1" bestFit="1" customWidth="1"/>
    <col min="8964" max="8964" width="12.6640625" style="1" bestFit="1" customWidth="1"/>
    <col min="8965" max="9026" width="11.5" style="1" bestFit="1" customWidth="1"/>
    <col min="9027" max="9216" width="8.83203125" style="1" customWidth="1"/>
    <col min="9217" max="9217" width="44" style="1" bestFit="1" customWidth="1"/>
    <col min="9218" max="9218" width="25.6640625" style="1" bestFit="1" customWidth="1"/>
    <col min="9219" max="9219" width="43" style="1" bestFit="1" customWidth="1"/>
    <col min="9220" max="9220" width="12.6640625" style="1" bestFit="1" customWidth="1"/>
    <col min="9221" max="9282" width="11.5" style="1" bestFit="1" customWidth="1"/>
    <col min="9283" max="9472" width="8.83203125" style="1" customWidth="1"/>
    <col min="9473" max="9473" width="44" style="1" bestFit="1" customWidth="1"/>
    <col min="9474" max="9474" width="25.6640625" style="1" bestFit="1" customWidth="1"/>
    <col min="9475" max="9475" width="43" style="1" bestFit="1" customWidth="1"/>
    <col min="9476" max="9476" width="12.6640625" style="1" bestFit="1" customWidth="1"/>
    <col min="9477" max="9538" width="11.5" style="1" bestFit="1" customWidth="1"/>
    <col min="9539" max="9728" width="8.83203125" style="1" customWidth="1"/>
    <col min="9729" max="9729" width="44" style="1" bestFit="1" customWidth="1"/>
    <col min="9730" max="9730" width="25.6640625" style="1" bestFit="1" customWidth="1"/>
    <col min="9731" max="9731" width="43" style="1" bestFit="1" customWidth="1"/>
    <col min="9732" max="9732" width="12.6640625" style="1" bestFit="1" customWidth="1"/>
    <col min="9733" max="9794" width="11.5" style="1" bestFit="1" customWidth="1"/>
    <col min="9795" max="9984" width="8.83203125" style="1" customWidth="1"/>
    <col min="9985" max="9985" width="44" style="1" bestFit="1" customWidth="1"/>
    <col min="9986" max="9986" width="25.6640625" style="1" bestFit="1" customWidth="1"/>
    <col min="9987" max="9987" width="43" style="1" bestFit="1" customWidth="1"/>
    <col min="9988" max="9988" width="12.6640625" style="1" bestFit="1" customWidth="1"/>
    <col min="9989" max="10050" width="11.5" style="1" bestFit="1" customWidth="1"/>
    <col min="10051" max="10240" width="8.83203125" style="1" customWidth="1"/>
    <col min="10241" max="10241" width="44" style="1" bestFit="1" customWidth="1"/>
    <col min="10242" max="10242" width="25.6640625" style="1" bestFit="1" customWidth="1"/>
    <col min="10243" max="10243" width="43" style="1" bestFit="1" customWidth="1"/>
    <col min="10244" max="10244" width="12.6640625" style="1" bestFit="1" customWidth="1"/>
    <col min="10245" max="10306" width="11.5" style="1" bestFit="1" customWidth="1"/>
    <col min="10307" max="10496" width="8.83203125" style="1" customWidth="1"/>
    <col min="10497" max="10497" width="44" style="1" bestFit="1" customWidth="1"/>
    <col min="10498" max="10498" width="25.6640625" style="1" bestFit="1" customWidth="1"/>
    <col min="10499" max="10499" width="43" style="1" bestFit="1" customWidth="1"/>
    <col min="10500" max="10500" width="12.6640625" style="1" bestFit="1" customWidth="1"/>
    <col min="10501" max="10562" width="11.5" style="1" bestFit="1" customWidth="1"/>
    <col min="10563" max="10752" width="8.83203125" style="1" customWidth="1"/>
    <col min="10753" max="10753" width="44" style="1" bestFit="1" customWidth="1"/>
    <col min="10754" max="10754" width="25.6640625" style="1" bestFit="1" customWidth="1"/>
    <col min="10755" max="10755" width="43" style="1" bestFit="1" customWidth="1"/>
    <col min="10756" max="10756" width="12.6640625" style="1" bestFit="1" customWidth="1"/>
    <col min="10757" max="10818" width="11.5" style="1" bestFit="1" customWidth="1"/>
    <col min="10819" max="11008" width="8.83203125" style="1" customWidth="1"/>
    <col min="11009" max="11009" width="44" style="1" bestFit="1" customWidth="1"/>
    <col min="11010" max="11010" width="25.6640625" style="1" bestFit="1" customWidth="1"/>
    <col min="11011" max="11011" width="43" style="1" bestFit="1" customWidth="1"/>
    <col min="11012" max="11012" width="12.6640625" style="1" bestFit="1" customWidth="1"/>
    <col min="11013" max="11074" width="11.5" style="1" bestFit="1" customWidth="1"/>
    <col min="11075" max="11264" width="8.83203125" style="1" customWidth="1"/>
    <col min="11265" max="11265" width="44" style="1" bestFit="1" customWidth="1"/>
    <col min="11266" max="11266" width="25.6640625" style="1" bestFit="1" customWidth="1"/>
    <col min="11267" max="11267" width="43" style="1" bestFit="1" customWidth="1"/>
    <col min="11268" max="11268" width="12.6640625" style="1" bestFit="1" customWidth="1"/>
    <col min="11269" max="11330" width="11.5" style="1" bestFit="1" customWidth="1"/>
    <col min="11331" max="11520" width="8.83203125" style="1" customWidth="1"/>
    <col min="11521" max="11521" width="44" style="1" bestFit="1" customWidth="1"/>
    <col min="11522" max="11522" width="25.6640625" style="1" bestFit="1" customWidth="1"/>
    <col min="11523" max="11523" width="43" style="1" bestFit="1" customWidth="1"/>
    <col min="11524" max="11524" width="12.6640625" style="1" bestFit="1" customWidth="1"/>
    <col min="11525" max="11586" width="11.5" style="1" bestFit="1" customWidth="1"/>
    <col min="11587" max="11776" width="8.83203125" style="1" customWidth="1"/>
    <col min="11777" max="11777" width="44" style="1" bestFit="1" customWidth="1"/>
    <col min="11778" max="11778" width="25.6640625" style="1" bestFit="1" customWidth="1"/>
    <col min="11779" max="11779" width="43" style="1" bestFit="1" customWidth="1"/>
    <col min="11780" max="11780" width="12.6640625" style="1" bestFit="1" customWidth="1"/>
    <col min="11781" max="11842" width="11.5" style="1" bestFit="1" customWidth="1"/>
    <col min="11843" max="12032" width="8.83203125" style="1" customWidth="1"/>
    <col min="12033" max="12033" width="44" style="1" bestFit="1" customWidth="1"/>
    <col min="12034" max="12034" width="25.6640625" style="1" bestFit="1" customWidth="1"/>
    <col min="12035" max="12035" width="43" style="1" bestFit="1" customWidth="1"/>
    <col min="12036" max="12036" width="12.6640625" style="1" bestFit="1" customWidth="1"/>
    <col min="12037" max="12098" width="11.5" style="1" bestFit="1" customWidth="1"/>
    <col min="12099" max="12288" width="8.83203125" style="1" customWidth="1"/>
    <col min="12289" max="12289" width="44" style="1" bestFit="1" customWidth="1"/>
    <col min="12290" max="12290" width="25.6640625" style="1" bestFit="1" customWidth="1"/>
    <col min="12291" max="12291" width="43" style="1" bestFit="1" customWidth="1"/>
    <col min="12292" max="12292" width="12.6640625" style="1" bestFit="1" customWidth="1"/>
    <col min="12293" max="12354" width="11.5" style="1" bestFit="1" customWidth="1"/>
    <col min="12355" max="12544" width="8.83203125" style="1" customWidth="1"/>
    <col min="12545" max="12545" width="44" style="1" bestFit="1" customWidth="1"/>
    <col min="12546" max="12546" width="25.6640625" style="1" bestFit="1" customWidth="1"/>
    <col min="12547" max="12547" width="43" style="1" bestFit="1" customWidth="1"/>
    <col min="12548" max="12548" width="12.6640625" style="1" bestFit="1" customWidth="1"/>
    <col min="12549" max="12610" width="11.5" style="1" bestFit="1" customWidth="1"/>
    <col min="12611" max="12800" width="8.83203125" style="1" customWidth="1"/>
    <col min="12801" max="12801" width="44" style="1" bestFit="1" customWidth="1"/>
    <col min="12802" max="12802" width="25.6640625" style="1" bestFit="1" customWidth="1"/>
    <col min="12803" max="12803" width="43" style="1" bestFit="1" customWidth="1"/>
    <col min="12804" max="12804" width="12.6640625" style="1" bestFit="1" customWidth="1"/>
    <col min="12805" max="12866" width="11.5" style="1" bestFit="1" customWidth="1"/>
    <col min="12867" max="13056" width="8.83203125" style="1" customWidth="1"/>
    <col min="13057" max="13057" width="44" style="1" bestFit="1" customWidth="1"/>
    <col min="13058" max="13058" width="25.6640625" style="1" bestFit="1" customWidth="1"/>
    <col min="13059" max="13059" width="43" style="1" bestFit="1" customWidth="1"/>
    <col min="13060" max="13060" width="12.6640625" style="1" bestFit="1" customWidth="1"/>
    <col min="13061" max="13122" width="11.5" style="1" bestFit="1" customWidth="1"/>
    <col min="13123" max="13312" width="8.83203125" style="1" customWidth="1"/>
    <col min="13313" max="13313" width="44" style="1" bestFit="1" customWidth="1"/>
    <col min="13314" max="13314" width="25.6640625" style="1" bestFit="1" customWidth="1"/>
    <col min="13315" max="13315" width="43" style="1" bestFit="1" customWidth="1"/>
    <col min="13316" max="13316" width="12.6640625" style="1" bestFit="1" customWidth="1"/>
    <col min="13317" max="13378" width="11.5" style="1" bestFit="1" customWidth="1"/>
    <col min="13379" max="13568" width="8.83203125" style="1" customWidth="1"/>
    <col min="13569" max="13569" width="44" style="1" bestFit="1" customWidth="1"/>
    <col min="13570" max="13570" width="25.6640625" style="1" bestFit="1" customWidth="1"/>
    <col min="13571" max="13571" width="43" style="1" bestFit="1" customWidth="1"/>
    <col min="13572" max="13572" width="12.6640625" style="1" bestFit="1" customWidth="1"/>
    <col min="13573" max="13634" width="11.5" style="1" bestFit="1" customWidth="1"/>
    <col min="13635" max="13824" width="8.83203125" style="1" customWidth="1"/>
    <col min="13825" max="13825" width="44" style="1" bestFit="1" customWidth="1"/>
    <col min="13826" max="13826" width="25.6640625" style="1" bestFit="1" customWidth="1"/>
    <col min="13827" max="13827" width="43" style="1" bestFit="1" customWidth="1"/>
    <col min="13828" max="13828" width="12.6640625" style="1" bestFit="1" customWidth="1"/>
    <col min="13829" max="13890" width="11.5" style="1" bestFit="1" customWidth="1"/>
    <col min="13891" max="14080" width="8.83203125" style="1" customWidth="1"/>
    <col min="14081" max="14081" width="44" style="1" bestFit="1" customWidth="1"/>
    <col min="14082" max="14082" width="25.6640625" style="1" bestFit="1" customWidth="1"/>
    <col min="14083" max="14083" width="43" style="1" bestFit="1" customWidth="1"/>
    <col min="14084" max="14084" width="12.6640625" style="1" bestFit="1" customWidth="1"/>
    <col min="14085" max="14146" width="11.5" style="1" bestFit="1" customWidth="1"/>
    <col min="14147" max="14336" width="8.83203125" style="1" customWidth="1"/>
    <col min="14337" max="14337" width="44" style="1" bestFit="1" customWidth="1"/>
    <col min="14338" max="14338" width="25.6640625" style="1" bestFit="1" customWidth="1"/>
    <col min="14339" max="14339" width="43" style="1" bestFit="1" customWidth="1"/>
    <col min="14340" max="14340" width="12.6640625" style="1" bestFit="1" customWidth="1"/>
    <col min="14341" max="14402" width="11.5" style="1" bestFit="1" customWidth="1"/>
    <col min="14403" max="14592" width="8.83203125" style="1" customWidth="1"/>
    <col min="14593" max="14593" width="44" style="1" bestFit="1" customWidth="1"/>
    <col min="14594" max="14594" width="25.6640625" style="1" bestFit="1" customWidth="1"/>
    <col min="14595" max="14595" width="43" style="1" bestFit="1" customWidth="1"/>
    <col min="14596" max="14596" width="12.6640625" style="1" bestFit="1" customWidth="1"/>
    <col min="14597" max="14658" width="11.5" style="1" bestFit="1" customWidth="1"/>
    <col min="14659" max="14848" width="8.83203125" style="1" customWidth="1"/>
    <col min="14849" max="14849" width="44" style="1" bestFit="1" customWidth="1"/>
    <col min="14850" max="14850" width="25.6640625" style="1" bestFit="1" customWidth="1"/>
    <col min="14851" max="14851" width="43" style="1" bestFit="1" customWidth="1"/>
    <col min="14852" max="14852" width="12.6640625" style="1" bestFit="1" customWidth="1"/>
    <col min="14853" max="14914" width="11.5" style="1" bestFit="1" customWidth="1"/>
    <col min="14915" max="15104" width="8.83203125" style="1" customWidth="1"/>
    <col min="15105" max="15105" width="44" style="1" bestFit="1" customWidth="1"/>
    <col min="15106" max="15106" width="25.6640625" style="1" bestFit="1" customWidth="1"/>
    <col min="15107" max="15107" width="43" style="1" bestFit="1" customWidth="1"/>
    <col min="15108" max="15108" width="12.6640625" style="1" bestFit="1" customWidth="1"/>
    <col min="15109" max="15170" width="11.5" style="1" bestFit="1" customWidth="1"/>
    <col min="15171" max="15360" width="8.83203125" style="1" customWidth="1"/>
    <col min="15361" max="15361" width="44" style="1" bestFit="1" customWidth="1"/>
    <col min="15362" max="15362" width="25.6640625" style="1" bestFit="1" customWidth="1"/>
    <col min="15363" max="15363" width="43" style="1" bestFit="1" customWidth="1"/>
    <col min="15364" max="15364" width="12.6640625" style="1" bestFit="1" customWidth="1"/>
    <col min="15365" max="15426" width="11.5" style="1" bestFit="1" customWidth="1"/>
    <col min="15427" max="15616" width="8.83203125" style="1" customWidth="1"/>
    <col min="15617" max="15617" width="44" style="1" bestFit="1" customWidth="1"/>
    <col min="15618" max="15618" width="25.6640625" style="1" bestFit="1" customWidth="1"/>
    <col min="15619" max="15619" width="43" style="1" bestFit="1" customWidth="1"/>
    <col min="15620" max="15620" width="12.6640625" style="1" bestFit="1" customWidth="1"/>
    <col min="15621" max="15682" width="11.5" style="1" bestFit="1" customWidth="1"/>
    <col min="15683" max="15872" width="8.83203125" style="1" customWidth="1"/>
    <col min="15873" max="15873" width="44" style="1" bestFit="1" customWidth="1"/>
    <col min="15874" max="15874" width="25.6640625" style="1" bestFit="1" customWidth="1"/>
    <col min="15875" max="15875" width="43" style="1" bestFit="1" customWidth="1"/>
    <col min="15876" max="15876" width="12.6640625" style="1" bestFit="1" customWidth="1"/>
    <col min="15877" max="15938" width="11.5" style="1" bestFit="1" customWidth="1"/>
    <col min="15939" max="16128" width="8.83203125" style="1" customWidth="1"/>
    <col min="16129" max="16129" width="44" style="1" bestFit="1" customWidth="1"/>
    <col min="16130" max="16130" width="25.6640625" style="1" bestFit="1" customWidth="1"/>
    <col min="16131" max="16131" width="43" style="1" bestFit="1" customWidth="1"/>
    <col min="16132" max="16132" width="12.6640625" style="1" bestFit="1" customWidth="1"/>
    <col min="16133" max="16194" width="11.5" style="1" bestFit="1" customWidth="1"/>
    <col min="16195" max="16384" width="8.83203125" style="1" customWidth="1"/>
  </cols>
  <sheetData>
    <row r="1" spans="1:67" x14ac:dyDescent="0.2">
      <c r="A1" s="113" t="s">
        <v>535</v>
      </c>
      <c r="B1" s="113" t="s">
        <v>536</v>
      </c>
    </row>
    <row r="2" spans="1:67" x14ac:dyDescent="0.2">
      <c r="A2" s="113" t="s">
        <v>537</v>
      </c>
      <c r="B2" s="114">
        <v>45343</v>
      </c>
    </row>
    <row r="3" spans="1:67" x14ac:dyDescent="0.2">
      <c r="A3" s="4" t="s">
        <v>616</v>
      </c>
      <c r="B3" s="3">
        <v>1</v>
      </c>
      <c r="C3" s="3">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row>
    <row r="4" spans="1:67" x14ac:dyDescent="0.2">
      <c r="A4" s="1" t="s">
        <v>538</v>
      </c>
      <c r="B4" s="1" t="s">
        <v>0</v>
      </c>
      <c r="C4" s="1" t="s">
        <v>539</v>
      </c>
      <c r="D4" s="1" t="s">
        <v>540</v>
      </c>
      <c r="E4" s="1" t="s">
        <v>541</v>
      </c>
      <c r="F4" s="1" t="s">
        <v>542</v>
      </c>
      <c r="G4" s="1" t="s">
        <v>543</v>
      </c>
      <c r="H4" s="1" t="s">
        <v>544</v>
      </c>
      <c r="I4" s="1" t="s">
        <v>545</v>
      </c>
      <c r="J4" s="1" t="s">
        <v>546</v>
      </c>
      <c r="K4" s="1" t="s">
        <v>547</v>
      </c>
      <c r="L4" s="1" t="s">
        <v>548</v>
      </c>
      <c r="M4" s="1" t="s">
        <v>549</v>
      </c>
      <c r="N4" s="1" t="s">
        <v>550</v>
      </c>
      <c r="O4" s="1" t="s">
        <v>551</v>
      </c>
      <c r="P4" s="1" t="s">
        <v>552</v>
      </c>
      <c r="Q4" s="1" t="s">
        <v>553</v>
      </c>
      <c r="R4" s="1" t="s">
        <v>554</v>
      </c>
      <c r="S4" s="1" t="s">
        <v>555</v>
      </c>
      <c r="T4" s="1" t="s">
        <v>556</v>
      </c>
      <c r="U4" s="1" t="s">
        <v>557</v>
      </c>
      <c r="V4" s="1" t="s">
        <v>558</v>
      </c>
      <c r="W4" s="1" t="s">
        <v>559</v>
      </c>
      <c r="X4" s="1" t="s">
        <v>560</v>
      </c>
      <c r="Y4" s="1" t="s">
        <v>561</v>
      </c>
      <c r="Z4" s="1" t="s">
        <v>562</v>
      </c>
      <c r="AA4" s="1" t="s">
        <v>563</v>
      </c>
      <c r="AB4" s="1" t="s">
        <v>564</v>
      </c>
      <c r="AC4" s="1" t="s">
        <v>565</v>
      </c>
      <c r="AD4" s="1" t="s">
        <v>566</v>
      </c>
      <c r="AE4" s="1" t="s">
        <v>567</v>
      </c>
      <c r="AF4" s="1" t="s">
        <v>568</v>
      </c>
      <c r="AG4" s="1" t="s">
        <v>569</v>
      </c>
      <c r="AH4" s="1" t="s">
        <v>570</v>
      </c>
      <c r="AI4" s="1" t="s">
        <v>571</v>
      </c>
      <c r="AJ4" s="1" t="s">
        <v>572</v>
      </c>
      <c r="AK4" s="1" t="s">
        <v>573</v>
      </c>
      <c r="AL4" s="1" t="s">
        <v>574</v>
      </c>
      <c r="AM4" s="1" t="s">
        <v>575</v>
      </c>
      <c r="AN4" s="1" t="s">
        <v>576</v>
      </c>
      <c r="AO4" s="1" t="s">
        <v>577</v>
      </c>
      <c r="AP4" s="1" t="s">
        <v>578</v>
      </c>
      <c r="AQ4" s="1" t="s">
        <v>579</v>
      </c>
      <c r="AR4" s="1" t="s">
        <v>580</v>
      </c>
      <c r="AS4" s="1" t="s">
        <v>581</v>
      </c>
      <c r="AT4" s="1" t="s">
        <v>582</v>
      </c>
      <c r="AU4" s="1" t="s">
        <v>583</v>
      </c>
      <c r="AV4" s="1" t="s">
        <v>584</v>
      </c>
      <c r="AW4" s="1" t="s">
        <v>585</v>
      </c>
      <c r="AX4" s="1" t="s">
        <v>586</v>
      </c>
      <c r="AY4" s="1" t="s">
        <v>587</v>
      </c>
      <c r="AZ4" s="1" t="s">
        <v>588</v>
      </c>
      <c r="BA4" s="1" t="s">
        <v>589</v>
      </c>
      <c r="BB4" s="1" t="s">
        <v>590</v>
      </c>
      <c r="BC4" s="1" t="s">
        <v>591</v>
      </c>
      <c r="BD4" s="1" t="s">
        <v>592</v>
      </c>
      <c r="BE4" s="1" t="s">
        <v>593</v>
      </c>
      <c r="BF4" s="1" t="s">
        <v>594</v>
      </c>
      <c r="BG4" s="1" t="s">
        <v>595</v>
      </c>
      <c r="BH4" s="1" t="s">
        <v>596</v>
      </c>
      <c r="BI4" s="1" t="s">
        <v>597</v>
      </c>
      <c r="BJ4" s="1" t="s">
        <v>598</v>
      </c>
      <c r="BK4" s="1" t="s">
        <v>599</v>
      </c>
      <c r="BL4" s="1" t="s">
        <v>600</v>
      </c>
      <c r="BM4" s="1" t="s">
        <v>601</v>
      </c>
      <c r="BN4" s="1" t="s">
        <v>602</v>
      </c>
      <c r="BO4" s="1" t="s">
        <v>1744</v>
      </c>
    </row>
    <row r="5" spans="1:67" x14ac:dyDescent="0.2">
      <c r="A5" s="1" t="s">
        <v>6</v>
      </c>
      <c r="B5" s="1" t="s">
        <v>3</v>
      </c>
      <c r="C5" s="1" t="s">
        <v>603</v>
      </c>
      <c r="D5" s="1" t="s">
        <v>604</v>
      </c>
      <c r="AE5" s="1">
        <v>1.79</v>
      </c>
      <c r="AF5" s="1">
        <v>1.79</v>
      </c>
      <c r="AG5" s="1">
        <v>1.79</v>
      </c>
      <c r="AH5" s="1">
        <v>1.79</v>
      </c>
      <c r="AI5" s="1">
        <v>1.79</v>
      </c>
      <c r="AJ5" s="1">
        <v>1.79</v>
      </c>
      <c r="AK5" s="1">
        <v>1.79</v>
      </c>
      <c r="AL5" s="1">
        <v>1.79</v>
      </c>
      <c r="AM5" s="1">
        <v>1.79</v>
      </c>
      <c r="AN5" s="1">
        <v>1.79</v>
      </c>
      <c r="AO5" s="1">
        <v>1.79</v>
      </c>
      <c r="AP5" s="1">
        <v>1.79</v>
      </c>
      <c r="AQ5" s="1">
        <v>1.79</v>
      </c>
      <c r="AR5" s="1">
        <v>1.79</v>
      </c>
      <c r="AS5" s="1">
        <v>1.79</v>
      </c>
      <c r="AT5" s="1">
        <v>1.79</v>
      </c>
      <c r="AU5" s="1">
        <v>1.79</v>
      </c>
      <c r="AV5" s="1">
        <v>1.79</v>
      </c>
      <c r="AW5" s="1">
        <v>1.79</v>
      </c>
      <c r="AX5" s="1">
        <v>1.79</v>
      </c>
      <c r="AY5" s="1">
        <v>1.79</v>
      </c>
      <c r="AZ5" s="1">
        <v>1.79</v>
      </c>
      <c r="BA5" s="1">
        <v>1.79</v>
      </c>
      <c r="BB5" s="1">
        <v>1.79</v>
      </c>
      <c r="BC5" s="1">
        <v>1.79</v>
      </c>
      <c r="BD5" s="1">
        <v>1.79</v>
      </c>
      <c r="BE5" s="1">
        <v>1.79</v>
      </c>
      <c r="BF5" s="1">
        <v>1.79</v>
      </c>
      <c r="BG5" s="1">
        <v>1.79</v>
      </c>
      <c r="BH5" s="1">
        <v>1.79</v>
      </c>
      <c r="BI5" s="1">
        <v>1.79</v>
      </c>
      <c r="BJ5" s="1">
        <v>1.79</v>
      </c>
      <c r="BK5" s="1">
        <v>1.79</v>
      </c>
      <c r="BL5" s="1">
        <v>1.79</v>
      </c>
      <c r="BM5" s="1">
        <v>1.79</v>
      </c>
      <c r="BN5" s="1">
        <v>1.79</v>
      </c>
      <c r="BO5" s="1">
        <v>1.79</v>
      </c>
    </row>
    <row r="6" spans="1:67" x14ac:dyDescent="0.2">
      <c r="A6" s="1" t="s">
        <v>8</v>
      </c>
      <c r="B6" s="1" t="s">
        <v>7</v>
      </c>
      <c r="C6" s="1" t="s">
        <v>603</v>
      </c>
      <c r="D6" s="1" t="s">
        <v>604</v>
      </c>
    </row>
    <row r="7" spans="1:67" x14ac:dyDescent="0.2">
      <c r="A7" s="1" t="s">
        <v>12</v>
      </c>
      <c r="B7" s="1" t="s">
        <v>9</v>
      </c>
      <c r="C7" s="1" t="s">
        <v>603</v>
      </c>
      <c r="D7" s="1" t="s">
        <v>604</v>
      </c>
      <c r="E7" s="1">
        <v>17.196560687862402</v>
      </c>
      <c r="F7" s="1">
        <v>17.196560687862402</v>
      </c>
      <c r="G7" s="1">
        <v>17.196560687862402</v>
      </c>
      <c r="H7" s="1">
        <v>35.109644737719201</v>
      </c>
      <c r="I7" s="1">
        <v>38.692261547690499</v>
      </c>
      <c r="J7" s="1">
        <v>38.692261547690499</v>
      </c>
      <c r="K7" s="1">
        <v>38.692261547690499</v>
      </c>
      <c r="L7" s="1">
        <v>38.692261547690499</v>
      </c>
      <c r="M7" s="1">
        <v>38.692261547690499</v>
      </c>
      <c r="N7" s="1">
        <v>38.692261547690499</v>
      </c>
      <c r="O7" s="1">
        <v>38.692261547690499</v>
      </c>
      <c r="P7" s="1">
        <v>38.692261547690499</v>
      </c>
      <c r="Q7" s="1">
        <v>38.692261547690499</v>
      </c>
      <c r="R7" s="1">
        <v>38.692261547690499</v>
      </c>
      <c r="S7" s="1">
        <v>38.378708983203403</v>
      </c>
      <c r="T7" s="1">
        <v>34.929630773845197</v>
      </c>
      <c r="U7" s="1">
        <v>34.929630773845197</v>
      </c>
      <c r="V7" s="1">
        <v>34.929630773845197</v>
      </c>
      <c r="W7" s="1">
        <v>34.929630773845197</v>
      </c>
      <c r="X7" s="1">
        <v>33.846164319636102</v>
      </c>
      <c r="Y7" s="1">
        <v>34.369458401519701</v>
      </c>
      <c r="Z7" s="1">
        <v>38.561658515663503</v>
      </c>
      <c r="AA7" s="1">
        <v>39.276429270145996</v>
      </c>
      <c r="AB7" s="1">
        <v>39.276429270145996</v>
      </c>
      <c r="AC7" s="1">
        <v>39.276429270145996</v>
      </c>
      <c r="AD7" s="1">
        <v>39.276429270145996</v>
      </c>
      <c r="AE7" s="1">
        <v>39.276429270145996</v>
      </c>
      <c r="AF7" s="1">
        <v>39.276429270145996</v>
      </c>
      <c r="AG7" s="1">
        <v>39.276429270145996</v>
      </c>
      <c r="AH7" s="1">
        <v>39.276429270145996</v>
      </c>
      <c r="AI7" s="1">
        <v>39.276429270145996</v>
      </c>
      <c r="AJ7" s="1">
        <v>39.276429270145996</v>
      </c>
      <c r="AK7" s="1">
        <v>39.276429270145996</v>
      </c>
      <c r="AL7" s="1">
        <v>39.276429270145996</v>
      </c>
      <c r="AM7" s="1">
        <v>38.818463000000001</v>
      </c>
      <c r="AN7" s="1">
        <v>36.567144623655899</v>
      </c>
      <c r="AO7" s="1">
        <v>47.5</v>
      </c>
      <c r="AP7" s="1">
        <v>47.5</v>
      </c>
      <c r="AQ7" s="1">
        <v>47.5</v>
      </c>
      <c r="AR7" s="1">
        <v>46.619531077188903</v>
      </c>
      <c r="AS7" s="1">
        <v>47.357574731182801</v>
      </c>
      <c r="AT7" s="1">
        <v>47.500014516128999</v>
      </c>
      <c r="AU7" s="1">
        <v>47.262999999999998</v>
      </c>
      <c r="AV7" s="1">
        <v>48.7627535833333</v>
      </c>
      <c r="AW7" s="1">
        <v>47.845312499999999</v>
      </c>
      <c r="AX7" s="1">
        <v>49.494597499999998</v>
      </c>
      <c r="AY7" s="1">
        <v>49.925330833333298</v>
      </c>
      <c r="AZ7" s="1">
        <v>49.962017770397203</v>
      </c>
      <c r="BA7" s="1">
        <v>50.249614743589703</v>
      </c>
      <c r="BB7" s="1">
        <v>50.325000000000003</v>
      </c>
      <c r="BC7" s="1">
        <v>46.452461001317502</v>
      </c>
      <c r="BD7" s="1">
        <v>46.747007738580997</v>
      </c>
      <c r="BE7" s="1">
        <v>50.921399999999998</v>
      </c>
      <c r="BF7" s="1">
        <v>55.377499999999998</v>
      </c>
      <c r="BG7" s="1">
        <v>57.247500000000002</v>
      </c>
      <c r="BH7" s="1">
        <v>61.143461541666703</v>
      </c>
      <c r="BI7" s="1">
        <v>67.866085769230807</v>
      </c>
      <c r="BJ7" s="1">
        <v>68.026904082231198</v>
      </c>
      <c r="BK7" s="1">
        <v>72.083247177304003</v>
      </c>
      <c r="BL7" s="1">
        <v>77.737949178336706</v>
      </c>
      <c r="BM7" s="1">
        <v>76.813536435489695</v>
      </c>
    </row>
    <row r="8" spans="1:67" x14ac:dyDescent="0.2">
      <c r="A8" s="1" t="s">
        <v>14</v>
      </c>
      <c r="B8" s="1" t="s">
        <v>13</v>
      </c>
      <c r="C8" s="1" t="s">
        <v>603</v>
      </c>
      <c r="D8" s="1" t="s">
        <v>604</v>
      </c>
    </row>
    <row r="9" spans="1:67" x14ac:dyDescent="0.2">
      <c r="A9" s="1" t="s">
        <v>18</v>
      </c>
      <c r="B9" s="1" t="s">
        <v>15</v>
      </c>
      <c r="C9" s="1" t="s">
        <v>603</v>
      </c>
      <c r="D9" s="1" t="s">
        <v>604</v>
      </c>
      <c r="E9" s="1">
        <v>2.8668443333333301E-8</v>
      </c>
      <c r="F9" s="1">
        <v>2.8734860000000001E-8</v>
      </c>
      <c r="G9" s="1">
        <v>2.8678443333333299E-8</v>
      </c>
      <c r="H9" s="1">
        <v>2.8752026666666701E-8</v>
      </c>
      <c r="I9" s="1">
        <v>2.8819776666666698E-8</v>
      </c>
      <c r="J9" s="1">
        <v>2.8778526666666701E-8</v>
      </c>
      <c r="K9" s="1">
        <v>2.8823859999999999E-8</v>
      </c>
      <c r="L9" s="1">
        <v>2.8841609999999999E-8</v>
      </c>
      <c r="M9" s="1">
        <v>2.8727609999999999E-8</v>
      </c>
      <c r="N9" s="1">
        <v>2.8561193333333301E-8</v>
      </c>
      <c r="O9" s="1">
        <v>2.8625109999999999E-8</v>
      </c>
      <c r="P9" s="1">
        <v>2.8191119999999999E-8</v>
      </c>
      <c r="Q9" s="1">
        <v>2.7052815000000001E-8</v>
      </c>
      <c r="R9" s="1">
        <v>2.4514619999999999E-8</v>
      </c>
      <c r="S9" s="1">
        <v>2.5407600833333301E-8</v>
      </c>
      <c r="T9" s="1">
        <v>2.5552180833333302E-8</v>
      </c>
      <c r="U9" s="1">
        <v>2.9383623333333298E-8</v>
      </c>
      <c r="V9" s="1">
        <v>2.9917999999999997E-8</v>
      </c>
      <c r="W9" s="1">
        <v>2.9917999999999997E-8</v>
      </c>
      <c r="X9" s="1">
        <v>2.9917999999999997E-8</v>
      </c>
      <c r="Y9" s="1">
        <v>2.9917999999999997E-8</v>
      </c>
      <c r="Z9" s="1">
        <v>2.9917999999999997E-8</v>
      </c>
      <c r="AA9" s="1">
        <v>2.9917999999999997E-8</v>
      </c>
      <c r="AB9" s="1">
        <v>2.9917999999999997E-8</v>
      </c>
      <c r="AC9" s="1">
        <v>2.9917999999999997E-8</v>
      </c>
      <c r="AD9" s="1">
        <v>2.9917999999999997E-8</v>
      </c>
      <c r="AE9" s="1">
        <v>2.9917999999999997E-8</v>
      </c>
      <c r="AF9" s="1">
        <v>2.9917999999999997E-8</v>
      </c>
      <c r="AG9" s="1">
        <v>2.9917999999999997E-8</v>
      </c>
      <c r="AH9" s="1">
        <v>2.9917999999999997E-8</v>
      </c>
      <c r="AI9" s="1">
        <v>2.9917999999999997E-8</v>
      </c>
      <c r="AJ9" s="1">
        <v>5.5098333333333298E-8</v>
      </c>
      <c r="AK9" s="1">
        <v>2.5141666666666701E-7</v>
      </c>
      <c r="AL9" s="1">
        <v>2.6601666666666699E-6</v>
      </c>
      <c r="AM9" s="1">
        <v>5.9515000000000002E-5</v>
      </c>
      <c r="AN9" s="1">
        <v>2.7502295833333299E-3</v>
      </c>
      <c r="AO9" s="1">
        <v>0.128029166666667</v>
      </c>
      <c r="AP9" s="1">
        <v>0.22904008333333301</v>
      </c>
      <c r="AQ9" s="1">
        <v>0.3928235175</v>
      </c>
      <c r="AR9" s="1">
        <v>2.7907061666666699</v>
      </c>
      <c r="AS9" s="1">
        <v>10.040544166666701</v>
      </c>
      <c r="AT9" s="1">
        <v>22.0578616666667</v>
      </c>
      <c r="AU9" s="1">
        <v>43.5302066666667</v>
      </c>
      <c r="AV9" s="1">
        <v>74.606300833333293</v>
      </c>
      <c r="AW9" s="1">
        <v>83.541362500000005</v>
      </c>
      <c r="AX9" s="1">
        <v>87.159141666666699</v>
      </c>
      <c r="AY9" s="1">
        <v>80.368072055555601</v>
      </c>
      <c r="AZ9" s="1">
        <v>76.706142749999998</v>
      </c>
      <c r="BA9" s="1">
        <v>75.033354166666697</v>
      </c>
      <c r="BB9" s="1">
        <v>79.328166666666704</v>
      </c>
      <c r="BC9" s="1">
        <v>91.905720340501802</v>
      </c>
      <c r="BD9" s="1">
        <v>93.934749999999994</v>
      </c>
      <c r="BE9" s="1">
        <v>95.467955421311004</v>
      </c>
      <c r="BF9" s="1">
        <v>96.518279479152596</v>
      </c>
      <c r="BG9" s="1">
        <v>98.302416855633496</v>
      </c>
      <c r="BH9" s="1">
        <v>120.060701665019</v>
      </c>
      <c r="BI9" s="1">
        <v>163.65643411657899</v>
      </c>
      <c r="BJ9" s="1">
        <v>165.91595069149801</v>
      </c>
      <c r="BK9" s="1">
        <v>252.85574773129699</v>
      </c>
      <c r="BL9" s="1">
        <v>364.82580498088703</v>
      </c>
      <c r="BM9" s="1">
        <v>578.25878028011095</v>
      </c>
      <c r="BN9" s="1">
        <v>631.44195550672703</v>
      </c>
      <c r="BO9" s="1">
        <v>460.56751163146203</v>
      </c>
    </row>
    <row r="10" spans="1:67" x14ac:dyDescent="0.2">
      <c r="A10" s="1" t="s">
        <v>22</v>
      </c>
      <c r="B10" s="1" t="s">
        <v>19</v>
      </c>
      <c r="C10" s="1" t="s">
        <v>603</v>
      </c>
      <c r="D10" s="1" t="s">
        <v>604</v>
      </c>
      <c r="AK10" s="1">
        <v>75.032499999999999</v>
      </c>
      <c r="AL10" s="1">
        <v>102.0625</v>
      </c>
      <c r="AM10" s="1">
        <v>94.623333333333306</v>
      </c>
      <c r="AN10" s="1">
        <v>92.697500000000005</v>
      </c>
      <c r="AO10" s="1">
        <v>104.498916666667</v>
      </c>
      <c r="AP10" s="1">
        <v>148.93291666666701</v>
      </c>
      <c r="AQ10" s="1">
        <v>150.63333333333301</v>
      </c>
      <c r="AR10" s="1">
        <v>137.690583333333</v>
      </c>
      <c r="AS10" s="1">
        <v>143.70941666666701</v>
      </c>
      <c r="AT10" s="1">
        <v>143.484833333333</v>
      </c>
      <c r="AU10" s="1">
        <v>140.15451587499999</v>
      </c>
      <c r="AV10" s="1">
        <v>121.86324999999999</v>
      </c>
      <c r="AW10" s="1">
        <v>102.780051196172</v>
      </c>
      <c r="AX10" s="1">
        <v>99.870254480899206</v>
      </c>
      <c r="AY10" s="1">
        <v>98.103377091269806</v>
      </c>
      <c r="AZ10" s="1">
        <v>90.427893831070804</v>
      </c>
      <c r="BA10" s="1">
        <v>83.894604100529094</v>
      </c>
      <c r="BB10" s="1">
        <v>94.978119820384293</v>
      </c>
      <c r="BC10" s="1">
        <v>103.93666666666699</v>
      </c>
      <c r="BD10" s="1">
        <v>100.895833333333</v>
      </c>
      <c r="BE10" s="1">
        <v>108.184166666667</v>
      </c>
      <c r="BF10" s="1">
        <v>105.669166666667</v>
      </c>
      <c r="BG10" s="1">
        <v>105.48</v>
      </c>
      <c r="BH10" s="1">
        <v>125.961666666667</v>
      </c>
      <c r="BI10" s="1">
        <v>124.1425</v>
      </c>
      <c r="BJ10" s="1">
        <v>119.1</v>
      </c>
      <c r="BK10" s="1">
        <v>107.989166666667</v>
      </c>
      <c r="BL10" s="1">
        <v>109.850833333333</v>
      </c>
      <c r="BM10" s="1">
        <v>108.65</v>
      </c>
      <c r="BN10" s="1">
        <v>103.52</v>
      </c>
      <c r="BO10" s="1">
        <v>113.041666666667</v>
      </c>
    </row>
    <row r="11" spans="1:67" x14ac:dyDescent="0.2">
      <c r="A11" s="1" t="s">
        <v>24</v>
      </c>
      <c r="B11" s="1" t="s">
        <v>23</v>
      </c>
      <c r="C11" s="1" t="s">
        <v>603</v>
      </c>
      <c r="D11" s="1" t="s">
        <v>604</v>
      </c>
      <c r="BN11" s="1">
        <v>0.84537656436794495</v>
      </c>
      <c r="BO11" s="1">
        <v>0.95091553396210804</v>
      </c>
    </row>
    <row r="12" spans="1:67" x14ac:dyDescent="0.2">
      <c r="A12" s="1" t="s">
        <v>26</v>
      </c>
      <c r="B12" s="1" t="s">
        <v>25</v>
      </c>
      <c r="C12" s="1" t="s">
        <v>603</v>
      </c>
      <c r="D12" s="1" t="s">
        <v>604</v>
      </c>
    </row>
    <row r="13" spans="1:67" x14ac:dyDescent="0.2">
      <c r="A13" s="1" t="s">
        <v>29</v>
      </c>
      <c r="B13" s="1" t="s">
        <v>27</v>
      </c>
      <c r="C13" s="1" t="s">
        <v>603</v>
      </c>
      <c r="D13" s="1" t="s">
        <v>604</v>
      </c>
      <c r="K13" s="1">
        <v>4.7619000037618999</v>
      </c>
      <c r="L13" s="1">
        <v>4.7619000037618999</v>
      </c>
      <c r="M13" s="1">
        <v>4.7619000037618999</v>
      </c>
      <c r="N13" s="1">
        <v>4.7619000037618999</v>
      </c>
      <c r="O13" s="1">
        <v>4.7619000037618999</v>
      </c>
      <c r="P13" s="1">
        <v>4.7479628848644202</v>
      </c>
      <c r="Q13" s="1">
        <v>4.3859778425048797</v>
      </c>
      <c r="R13" s="1">
        <v>3.9962713138644301</v>
      </c>
      <c r="S13" s="1">
        <v>3.95904515568157</v>
      </c>
      <c r="T13" s="1">
        <v>3.9612849990000001</v>
      </c>
      <c r="U13" s="1">
        <v>3.9530724990000001</v>
      </c>
      <c r="V13" s="1">
        <v>3.9032474989999999</v>
      </c>
      <c r="W13" s="1">
        <v>3.8712108323333299</v>
      </c>
      <c r="X13" s="1">
        <v>3.81567583233333</v>
      </c>
      <c r="Y13" s="1">
        <v>3.7073649990000002</v>
      </c>
      <c r="Z13" s="1">
        <v>3.6709999990000002</v>
      </c>
      <c r="AA13" s="1">
        <v>3.6709999990000002</v>
      </c>
      <c r="AB13" s="1">
        <v>3.6709999990000002</v>
      </c>
      <c r="AC13" s="1">
        <v>3.67099999958333</v>
      </c>
      <c r="AD13" s="1">
        <v>3.6709999999999998</v>
      </c>
      <c r="AE13" s="1">
        <v>3.6709999999999998</v>
      </c>
      <c r="AF13" s="1">
        <v>3.6709999999999998</v>
      </c>
      <c r="AG13" s="1">
        <v>3.6709999999999998</v>
      </c>
      <c r="AH13" s="1">
        <v>3.6709999999999998</v>
      </c>
      <c r="AI13" s="1">
        <v>3.6709999999999998</v>
      </c>
      <c r="AJ13" s="1">
        <v>3.6709999999999998</v>
      </c>
      <c r="AK13" s="1">
        <v>3.6709999999999998</v>
      </c>
      <c r="AL13" s="1">
        <v>3.6709999999999998</v>
      </c>
      <c r="AM13" s="1">
        <v>3.6709999999999998</v>
      </c>
      <c r="AN13" s="1">
        <v>3.6709999999999998</v>
      </c>
      <c r="AO13" s="1">
        <v>3.6709999999999998</v>
      </c>
      <c r="AP13" s="1">
        <v>3.671125</v>
      </c>
      <c r="AQ13" s="1">
        <v>3.6724999999999999</v>
      </c>
      <c r="AR13" s="1">
        <v>3.6724999999999999</v>
      </c>
      <c r="AS13" s="1">
        <v>3.6724999999999999</v>
      </c>
      <c r="AT13" s="1">
        <v>3.6724999999999999</v>
      </c>
      <c r="AU13" s="1">
        <v>3.6724999999999999</v>
      </c>
      <c r="AV13" s="1">
        <v>3.6724999999999999</v>
      </c>
      <c r="AW13" s="1">
        <v>3.6724999999999999</v>
      </c>
      <c r="AX13" s="1">
        <v>3.6724999999999999</v>
      </c>
      <c r="AY13" s="1">
        <v>3.6724999999999999</v>
      </c>
      <c r="AZ13" s="1">
        <v>3.6724999999999999</v>
      </c>
      <c r="BA13" s="1">
        <v>3.6724999999999999</v>
      </c>
      <c r="BB13" s="1">
        <v>3.6724999999999999</v>
      </c>
      <c r="BC13" s="1">
        <v>3.6724999999999999</v>
      </c>
      <c r="BD13" s="1">
        <v>3.6724999999999999</v>
      </c>
      <c r="BE13" s="1">
        <v>3.6724999999999999</v>
      </c>
      <c r="BF13" s="1">
        <v>3.6724999999999999</v>
      </c>
      <c r="BG13" s="1">
        <v>3.6724999999999999</v>
      </c>
      <c r="BH13" s="1">
        <v>3.6724999999999999</v>
      </c>
      <c r="BI13" s="1">
        <v>3.6724999999999999</v>
      </c>
      <c r="BJ13" s="1">
        <v>3.6724999999999999</v>
      </c>
      <c r="BK13" s="1">
        <v>3.6724999999999999</v>
      </c>
      <c r="BL13" s="1">
        <v>3.6724999999999999</v>
      </c>
      <c r="BM13" s="1">
        <v>3.6724999999999999</v>
      </c>
      <c r="BN13" s="1">
        <v>3.6724999999999999</v>
      </c>
      <c r="BO13" s="1">
        <v>3.6724999999999999</v>
      </c>
    </row>
    <row r="14" spans="1:67" x14ac:dyDescent="0.2">
      <c r="A14" s="1" t="s">
        <v>31</v>
      </c>
      <c r="B14" s="1" t="s">
        <v>30</v>
      </c>
      <c r="C14" s="1" t="s">
        <v>603</v>
      </c>
      <c r="D14" s="1" t="s">
        <v>604</v>
      </c>
      <c r="H14" s="1">
        <v>1.3871666666625E-11</v>
      </c>
      <c r="I14" s="1">
        <v>1.4039166666616699E-11</v>
      </c>
      <c r="J14" s="1">
        <v>1.69566666666417E-11</v>
      </c>
      <c r="K14" s="1">
        <v>2.0914999999966699E-11</v>
      </c>
      <c r="L14" s="1">
        <v>3.3342499999991702E-11</v>
      </c>
      <c r="M14" s="1">
        <v>3.5000000000000002E-11</v>
      </c>
      <c r="N14" s="1">
        <v>3.5000000000000002E-11</v>
      </c>
      <c r="O14" s="1">
        <v>3.7916666656666698E-11</v>
      </c>
      <c r="P14" s="1">
        <v>4.5216666656666701E-11</v>
      </c>
      <c r="Q14" s="1">
        <v>4.9999999990000002E-11</v>
      </c>
      <c r="R14" s="1">
        <v>4.9999999990000002E-11</v>
      </c>
      <c r="S14" s="1">
        <v>4.9999999990000002E-11</v>
      </c>
      <c r="T14" s="1">
        <v>3.6574999999500001E-10</v>
      </c>
      <c r="U14" s="1">
        <v>1.39983333333167E-9</v>
      </c>
      <c r="V14" s="1">
        <v>4.0763333333283302E-9</v>
      </c>
      <c r="W14" s="1">
        <v>7.9574999999958296E-9</v>
      </c>
      <c r="X14" s="1">
        <v>1.31696666666408E-8</v>
      </c>
      <c r="Y14" s="1">
        <v>1.83715833333225E-8</v>
      </c>
      <c r="Z14" s="1">
        <v>4.4026916666672502E-8</v>
      </c>
      <c r="AA14" s="1">
        <v>2.5922533333326298E-7</v>
      </c>
      <c r="AB14" s="1">
        <v>1.05299574995841E-6</v>
      </c>
      <c r="AC14" s="1">
        <v>6.7649116666E-6</v>
      </c>
      <c r="AD14" s="1">
        <v>6.0180899999999998E-5</v>
      </c>
      <c r="AE14" s="1">
        <v>9.4303166666666696E-5</v>
      </c>
      <c r="AF14" s="1">
        <v>2.1442983333333301E-4</v>
      </c>
      <c r="AG14" s="1">
        <v>8.7526041666666698E-4</v>
      </c>
      <c r="AH14" s="1">
        <v>4.2333960833333302E-2</v>
      </c>
      <c r="AI14" s="1">
        <v>0.48758908333333301</v>
      </c>
      <c r="AJ14" s="1">
        <v>0.95355441666666696</v>
      </c>
      <c r="AK14" s="1">
        <v>0.99064166666666698</v>
      </c>
      <c r="AL14" s="1">
        <v>0.99894583333333298</v>
      </c>
      <c r="AM14" s="1">
        <v>0.99900833333333305</v>
      </c>
      <c r="AN14" s="1">
        <v>0.99975000000000003</v>
      </c>
      <c r="AO14" s="1">
        <v>0.99966250000000001</v>
      </c>
      <c r="AP14" s="1">
        <v>0.99950000000000006</v>
      </c>
      <c r="AQ14" s="1">
        <v>0.99950000000000006</v>
      </c>
      <c r="AR14" s="1">
        <v>0.99950000000000006</v>
      </c>
      <c r="AS14" s="1">
        <v>0.99950000000000006</v>
      </c>
      <c r="AT14" s="1">
        <v>0.99950000000000006</v>
      </c>
      <c r="AU14" s="1">
        <v>3.0632566666666698</v>
      </c>
      <c r="AV14" s="1">
        <v>2.9006291666666701</v>
      </c>
      <c r="AW14" s="1">
        <v>2.9233008189033201</v>
      </c>
      <c r="AX14" s="1">
        <v>2.9036575</v>
      </c>
      <c r="AY14" s="1">
        <v>3.0543133333333299</v>
      </c>
      <c r="AZ14" s="1">
        <v>3.0956488492063499</v>
      </c>
      <c r="BA14" s="1">
        <v>3.14416455988456</v>
      </c>
      <c r="BB14" s="1">
        <v>3.7101068305232801</v>
      </c>
      <c r="BC14" s="1">
        <v>3.8962951544704998</v>
      </c>
      <c r="BD14" s="1">
        <v>4.1101395762132604</v>
      </c>
      <c r="BE14" s="1">
        <v>4.5369343601874599</v>
      </c>
      <c r="BF14" s="1">
        <v>5.4593526646570396</v>
      </c>
      <c r="BG14" s="1">
        <v>8.0752759928133404</v>
      </c>
      <c r="BH14" s="1">
        <v>9.2331855247242896</v>
      </c>
      <c r="BI14" s="1">
        <v>14.7581750873396</v>
      </c>
      <c r="BJ14" s="1">
        <v>16.5627069251411</v>
      </c>
      <c r="BK14" s="1">
        <v>28.094991666666701</v>
      </c>
      <c r="BL14" s="1">
        <v>48.147891666666702</v>
      </c>
      <c r="BM14" s="1">
        <v>70.539166666666702</v>
      </c>
      <c r="BN14" s="1">
        <v>94.990741666666693</v>
      </c>
      <c r="BO14" s="1">
        <v>130.61654999999999</v>
      </c>
    </row>
    <row r="15" spans="1:67" x14ac:dyDescent="0.2">
      <c r="A15" s="1" t="s">
        <v>33</v>
      </c>
      <c r="B15" s="1" t="s">
        <v>32</v>
      </c>
      <c r="C15" s="1" t="s">
        <v>603</v>
      </c>
      <c r="D15" s="1" t="s">
        <v>604</v>
      </c>
      <c r="AL15" s="1">
        <v>9.1050000000000004</v>
      </c>
      <c r="AM15" s="1">
        <v>288.65083333333303</v>
      </c>
      <c r="AN15" s="1">
        <v>405.90833333333302</v>
      </c>
      <c r="AO15" s="1">
        <v>414.04149999999998</v>
      </c>
      <c r="AP15" s="1">
        <v>490.84678574999998</v>
      </c>
      <c r="AQ15" s="1">
        <v>504.91500000000002</v>
      </c>
      <c r="AR15" s="1">
        <v>535.06183333333297</v>
      </c>
      <c r="AS15" s="1">
        <v>539.52583333333303</v>
      </c>
      <c r="AT15" s="1">
        <v>555.078258333333</v>
      </c>
      <c r="AU15" s="1">
        <v>573.35333333333301</v>
      </c>
      <c r="AV15" s="1">
        <v>578.76295454545505</v>
      </c>
      <c r="AW15" s="1">
        <v>533.45083333333298</v>
      </c>
      <c r="AX15" s="1">
        <v>457.68694062915898</v>
      </c>
      <c r="AY15" s="1">
        <v>416.04036972454202</v>
      </c>
      <c r="AZ15" s="1">
        <v>342.079116208671</v>
      </c>
      <c r="BA15" s="1">
        <v>305.96940026193602</v>
      </c>
      <c r="BB15" s="1">
        <v>363.28328560606099</v>
      </c>
      <c r="BC15" s="1">
        <v>373.66046673881698</v>
      </c>
      <c r="BD15" s="1">
        <v>372.50088244871102</v>
      </c>
      <c r="BE15" s="1">
        <v>401.76397562691602</v>
      </c>
      <c r="BF15" s="1">
        <v>409.625749270293</v>
      </c>
      <c r="BG15" s="1">
        <v>415.91978920493801</v>
      </c>
      <c r="BH15" s="1">
        <v>477.91830657609898</v>
      </c>
      <c r="BI15" s="1">
        <v>480.48815077796598</v>
      </c>
      <c r="BJ15" s="1">
        <v>482.71639384912902</v>
      </c>
      <c r="BK15" s="1">
        <v>482.98794659023503</v>
      </c>
      <c r="BL15" s="1">
        <v>480.445128767119</v>
      </c>
      <c r="BM15" s="1">
        <v>489.008858590915</v>
      </c>
      <c r="BN15" s="1">
        <v>503.76967496165202</v>
      </c>
      <c r="BO15" s="1">
        <v>435.6661796523</v>
      </c>
    </row>
    <row r="16" spans="1:67" x14ac:dyDescent="0.2">
      <c r="A16" s="1" t="s">
        <v>36</v>
      </c>
      <c r="B16" s="1" t="s">
        <v>34</v>
      </c>
      <c r="C16" s="1" t="s">
        <v>603</v>
      </c>
      <c r="D16" s="1" t="s">
        <v>604</v>
      </c>
    </row>
    <row r="17" spans="1:67" x14ac:dyDescent="0.2">
      <c r="A17" s="1" t="s">
        <v>38</v>
      </c>
      <c r="B17" s="1" t="s">
        <v>37</v>
      </c>
      <c r="C17" s="1" t="s">
        <v>603</v>
      </c>
      <c r="D17" s="1" t="s">
        <v>604</v>
      </c>
      <c r="E17" s="1">
        <v>1.7142900007142901</v>
      </c>
      <c r="F17" s="1">
        <v>1.7142900007142901</v>
      </c>
      <c r="G17" s="1">
        <v>1.7142900007142901</v>
      </c>
      <c r="H17" s="1">
        <v>1.7142900007142901</v>
      </c>
      <c r="I17" s="1">
        <v>1.7142900007142901</v>
      </c>
      <c r="J17" s="1">
        <v>1.7142900007142901</v>
      </c>
      <c r="K17" s="1">
        <v>1.7142900007142901</v>
      </c>
      <c r="L17" s="1">
        <v>1.7619083340952399</v>
      </c>
      <c r="M17" s="1">
        <v>2.0000000010000001</v>
      </c>
      <c r="N17" s="1">
        <v>2.0000000010000001</v>
      </c>
      <c r="O17" s="1">
        <v>2.0000000010000001</v>
      </c>
      <c r="P17" s="1">
        <v>1.97487273321145</v>
      </c>
      <c r="Q17" s="1">
        <v>1.9212781494760101</v>
      </c>
      <c r="R17" s="1">
        <v>1.9592192359816101</v>
      </c>
      <c r="S17" s="1">
        <v>2.0532324085176299</v>
      </c>
      <c r="T17" s="1">
        <v>2.16979583233333</v>
      </c>
      <c r="U17" s="1">
        <v>2.6146708328333301</v>
      </c>
      <c r="V17" s="1">
        <v>2.7</v>
      </c>
      <c r="W17" s="1">
        <v>2.7</v>
      </c>
      <c r="X17" s="1">
        <v>2.7</v>
      </c>
      <c r="Y17" s="1">
        <v>2.7</v>
      </c>
      <c r="Z17" s="1">
        <v>2.7</v>
      </c>
      <c r="AA17" s="1">
        <v>2.7</v>
      </c>
      <c r="AB17" s="1">
        <v>2.7</v>
      </c>
      <c r="AC17" s="1">
        <v>2.7</v>
      </c>
      <c r="AD17" s="1">
        <v>2.7</v>
      </c>
      <c r="AE17" s="1">
        <v>2.7</v>
      </c>
      <c r="AF17" s="1">
        <v>2.7</v>
      </c>
      <c r="AG17" s="1">
        <v>2.7</v>
      </c>
      <c r="AH17" s="1">
        <v>2.7</v>
      </c>
      <c r="AI17" s="1">
        <v>2.7</v>
      </c>
      <c r="AJ17" s="1">
        <v>2.7</v>
      </c>
      <c r="AK17" s="1">
        <v>2.7</v>
      </c>
      <c r="AL17" s="1">
        <v>2.7</v>
      </c>
      <c r="AM17" s="1">
        <v>2.7</v>
      </c>
      <c r="AN17" s="1">
        <v>2.7</v>
      </c>
      <c r="AO17" s="1">
        <v>2.7</v>
      </c>
      <c r="AP17" s="1">
        <v>2.7</v>
      </c>
      <c r="AQ17" s="1">
        <v>2.7</v>
      </c>
      <c r="AR17" s="1">
        <v>2.7</v>
      </c>
      <c r="AS17" s="1">
        <v>2.7</v>
      </c>
      <c r="AT17" s="1">
        <v>2.7</v>
      </c>
      <c r="AU17" s="1">
        <v>2.7</v>
      </c>
      <c r="AV17" s="1">
        <v>2.7</v>
      </c>
      <c r="AW17" s="1">
        <v>2.7</v>
      </c>
      <c r="AX17" s="1">
        <v>2.7</v>
      </c>
      <c r="AY17" s="1">
        <v>2.7</v>
      </c>
      <c r="AZ17" s="1">
        <v>2.7</v>
      </c>
      <c r="BA17" s="1">
        <v>2.7</v>
      </c>
      <c r="BB17" s="1">
        <v>2.7</v>
      </c>
      <c r="BC17" s="1">
        <v>2.7</v>
      </c>
      <c r="BD17" s="1">
        <v>2.7</v>
      </c>
      <c r="BE17" s="1">
        <v>2.7</v>
      </c>
      <c r="BF17" s="1">
        <v>2.7</v>
      </c>
      <c r="BG17" s="1">
        <v>2.7</v>
      </c>
      <c r="BH17" s="1">
        <v>2.7</v>
      </c>
      <c r="BI17" s="1">
        <v>2.7</v>
      </c>
      <c r="BJ17" s="1">
        <v>2.7</v>
      </c>
      <c r="BK17" s="1">
        <v>2.7</v>
      </c>
      <c r="BL17" s="1">
        <v>2.7</v>
      </c>
      <c r="BM17" s="1">
        <v>2.7</v>
      </c>
      <c r="BN17" s="1">
        <v>2.7</v>
      </c>
      <c r="BO17" s="1">
        <v>2.7</v>
      </c>
    </row>
    <row r="18" spans="1:67" x14ac:dyDescent="0.2">
      <c r="A18" s="1" t="s">
        <v>40</v>
      </c>
      <c r="B18" s="1" t="s">
        <v>39</v>
      </c>
      <c r="C18" s="1" t="s">
        <v>603</v>
      </c>
      <c r="D18" s="1" t="s">
        <v>604</v>
      </c>
      <c r="E18" s="1">
        <v>0.89285699989285705</v>
      </c>
      <c r="F18" s="1">
        <v>0.89285699989285705</v>
      </c>
      <c r="G18" s="1">
        <v>0.89285699989285705</v>
      </c>
      <c r="H18" s="1">
        <v>0.89285699989285705</v>
      </c>
      <c r="I18" s="1">
        <v>0.89285699989285705</v>
      </c>
      <c r="J18" s="1">
        <v>0.89285699989285705</v>
      </c>
      <c r="K18" s="1">
        <v>0.89285699989285705</v>
      </c>
      <c r="L18" s="1">
        <v>0.89285699989285705</v>
      </c>
      <c r="M18" s="1">
        <v>0.89285699989285705</v>
      </c>
      <c r="N18" s="1">
        <v>0.89285699989285705</v>
      </c>
      <c r="O18" s="1">
        <v>0.89285699989285705</v>
      </c>
      <c r="P18" s="1">
        <v>0.88267025929554799</v>
      </c>
      <c r="Q18" s="1">
        <v>0.838697807262207</v>
      </c>
      <c r="R18" s="1">
        <v>0.70411390796665796</v>
      </c>
      <c r="S18" s="1">
        <v>0.69666586863809599</v>
      </c>
      <c r="T18" s="1">
        <v>0.76387124900000003</v>
      </c>
      <c r="U18" s="1">
        <v>0.81828408233333305</v>
      </c>
      <c r="V18" s="1">
        <v>0.90182499900000002</v>
      </c>
      <c r="W18" s="1">
        <v>0.87365924900000003</v>
      </c>
      <c r="X18" s="1">
        <v>0.89464091566666704</v>
      </c>
      <c r="Y18" s="1">
        <v>0.87824433233333299</v>
      </c>
      <c r="Z18" s="1">
        <v>0.87021458233333304</v>
      </c>
      <c r="AA18" s="1">
        <v>0.98586283233333305</v>
      </c>
      <c r="AB18" s="1">
        <v>1.1100149991666699</v>
      </c>
      <c r="AC18" s="1">
        <v>1.1395191659166699</v>
      </c>
      <c r="AD18" s="1">
        <v>1.4318949995000001</v>
      </c>
      <c r="AE18" s="1">
        <v>1.4959741664166699</v>
      </c>
      <c r="AF18" s="1">
        <v>1.42818</v>
      </c>
      <c r="AG18" s="1">
        <v>1.2799083333333301</v>
      </c>
      <c r="AH18" s="1">
        <v>1.2645966666666699</v>
      </c>
      <c r="AI18" s="1">
        <v>1.2810566666666701</v>
      </c>
      <c r="AJ18" s="1">
        <v>1.2837558333333301</v>
      </c>
      <c r="AK18" s="1">
        <v>1.36164833333333</v>
      </c>
      <c r="AL18" s="1">
        <v>1.4705600000000001</v>
      </c>
      <c r="AM18" s="1">
        <v>1.3677508333333299</v>
      </c>
      <c r="AN18" s="1">
        <v>1.3490325000000001</v>
      </c>
      <c r="AO18" s="1">
        <v>1.27786333333333</v>
      </c>
      <c r="AP18" s="1">
        <v>1.34738</v>
      </c>
      <c r="AQ18" s="1">
        <v>1.5918283333333301</v>
      </c>
      <c r="AR18" s="1">
        <v>1.5499499999999999</v>
      </c>
      <c r="AS18" s="1">
        <v>1.7248266666666701</v>
      </c>
      <c r="AT18" s="1">
        <v>1.9334425</v>
      </c>
      <c r="AU18" s="1">
        <v>1.8405625000000001</v>
      </c>
      <c r="AV18" s="1">
        <v>1.54191416666667</v>
      </c>
      <c r="AW18" s="1">
        <v>1.3597524999999999</v>
      </c>
      <c r="AX18" s="1">
        <v>1.3094733333333299</v>
      </c>
      <c r="AY18" s="1">
        <v>1.3279734405000001</v>
      </c>
      <c r="AZ18" s="1">
        <v>1.1950725</v>
      </c>
      <c r="BA18" s="1">
        <v>1.19217833333333</v>
      </c>
      <c r="BB18" s="1">
        <v>1.28218881008452</v>
      </c>
      <c r="BC18" s="1">
        <v>1.0901594863867701</v>
      </c>
      <c r="BD18" s="1">
        <v>0.96946320149673504</v>
      </c>
      <c r="BE18" s="1">
        <v>0.96580103065870804</v>
      </c>
      <c r="BF18" s="1">
        <v>1.0358430965205401</v>
      </c>
      <c r="BG18" s="1">
        <v>1.1093632928169199</v>
      </c>
      <c r="BH18" s="1">
        <v>1.33109026245502</v>
      </c>
      <c r="BI18" s="1">
        <v>1.3452139760194699</v>
      </c>
      <c r="BJ18" s="1">
        <v>1.3047580767159199</v>
      </c>
      <c r="BK18" s="1">
        <v>1.33841214646451</v>
      </c>
      <c r="BL18" s="1">
        <v>1.4385065442138201</v>
      </c>
      <c r="BM18" s="1">
        <v>1.4530851184701601</v>
      </c>
      <c r="BN18" s="1">
        <v>1.3312242595708099</v>
      </c>
      <c r="BO18" s="1">
        <v>1.4416644589652201</v>
      </c>
    </row>
    <row r="19" spans="1:67" x14ac:dyDescent="0.2">
      <c r="A19" s="1" t="s">
        <v>42</v>
      </c>
      <c r="B19" s="1" t="s">
        <v>41</v>
      </c>
      <c r="C19" s="1" t="s">
        <v>603</v>
      </c>
      <c r="D19" s="1" t="s">
        <v>604</v>
      </c>
      <c r="E19" s="1">
        <v>26.000000024999999</v>
      </c>
      <c r="F19" s="1">
        <v>26.000000024999999</v>
      </c>
      <c r="G19" s="1">
        <v>26.000000024999999</v>
      </c>
      <c r="H19" s="1">
        <v>26.000000024999999</v>
      </c>
      <c r="I19" s="1">
        <v>26.000000024999999</v>
      </c>
      <c r="J19" s="1">
        <v>26.000000024999999</v>
      </c>
      <c r="K19" s="1">
        <v>26.000000024999999</v>
      </c>
      <c r="L19" s="1">
        <v>26.000000024999999</v>
      </c>
      <c r="M19" s="1">
        <v>26.000000024999999</v>
      </c>
      <c r="N19" s="1">
        <v>26.000000024999999</v>
      </c>
      <c r="O19" s="1">
        <v>26.000000024999999</v>
      </c>
      <c r="P19" s="1">
        <v>24.985583896139701</v>
      </c>
      <c r="Q19" s="1">
        <v>23.1153333323333</v>
      </c>
      <c r="R19" s="1">
        <v>19.579999999083299</v>
      </c>
      <c r="S19" s="1">
        <v>18.692499998999999</v>
      </c>
      <c r="T19" s="1">
        <v>17.416749999166701</v>
      </c>
      <c r="U19" s="1">
        <v>17.9396666658333</v>
      </c>
      <c r="V19" s="1">
        <v>16.526916666000002</v>
      </c>
      <c r="W19" s="1">
        <v>14.521666665750001</v>
      </c>
      <c r="X19" s="1">
        <v>13.367499999416699</v>
      </c>
      <c r="Y19" s="1">
        <v>12.937999999083299</v>
      </c>
      <c r="Z19" s="1">
        <v>15.926833332333301</v>
      </c>
      <c r="AA19" s="1">
        <v>17.059249999166699</v>
      </c>
      <c r="AB19" s="1">
        <v>17.9633333325</v>
      </c>
      <c r="AC19" s="1">
        <v>20.009083332666702</v>
      </c>
      <c r="AD19" s="1">
        <v>20.689499999833298</v>
      </c>
      <c r="AE19" s="1">
        <v>15.2671333333333</v>
      </c>
      <c r="AF19" s="1">
        <v>12.6425</v>
      </c>
      <c r="AG19" s="1">
        <v>12.347666666666701</v>
      </c>
      <c r="AH19" s="1">
        <v>13.2306666666667</v>
      </c>
      <c r="AI19" s="1">
        <v>11.3698333333333</v>
      </c>
      <c r="AJ19" s="1">
        <v>11.6759166666667</v>
      </c>
      <c r="AK19" s="1">
        <v>10.989333333333301</v>
      </c>
      <c r="AL19" s="1">
        <v>11.632182500000001</v>
      </c>
      <c r="AM19" s="1">
        <v>11.421824916666701</v>
      </c>
      <c r="AN19" s="1">
        <v>10.0814958333333</v>
      </c>
      <c r="AO19" s="1">
        <v>10.5865575</v>
      </c>
      <c r="AP19" s="1">
        <v>12.204244166666699</v>
      </c>
      <c r="AQ19" s="1">
        <v>12.379065000000001</v>
      </c>
    </row>
    <row r="20" spans="1:67" x14ac:dyDescent="0.2">
      <c r="A20" s="1" t="s">
        <v>44</v>
      </c>
      <c r="B20" s="1" t="s">
        <v>43</v>
      </c>
      <c r="C20" s="1" t="s">
        <v>603</v>
      </c>
      <c r="D20" s="1" t="s">
        <v>604</v>
      </c>
      <c r="AK20" s="1">
        <v>1.0840000000000001E-2</v>
      </c>
      <c r="AL20" s="1">
        <v>1.9994999999999999E-2</v>
      </c>
      <c r="AM20" s="1">
        <v>0.31404500000000002</v>
      </c>
      <c r="AN20" s="1">
        <v>0.88270850000000001</v>
      </c>
      <c r="AO20" s="1">
        <v>0.86025283333333302</v>
      </c>
      <c r="AP20" s="1">
        <v>0.79707499999999998</v>
      </c>
      <c r="AQ20" s="1">
        <v>0.77379968666666699</v>
      </c>
      <c r="AR20" s="1">
        <v>0.82403333333333295</v>
      </c>
      <c r="AS20" s="1">
        <v>0.89483075000000001</v>
      </c>
      <c r="AT20" s="1">
        <v>0.93131666666666701</v>
      </c>
      <c r="AU20" s="1">
        <v>0.97216416666666705</v>
      </c>
      <c r="AV20" s="1">
        <v>0.98214599999999996</v>
      </c>
      <c r="AW20" s="1">
        <v>0.98269550000000006</v>
      </c>
      <c r="AX20" s="1">
        <v>0.94542099999999996</v>
      </c>
      <c r="AY20" s="1">
        <v>0.89344500000000004</v>
      </c>
      <c r="AZ20" s="1">
        <v>0.85812380824372803</v>
      </c>
      <c r="BA20" s="1">
        <v>0.82161957885304604</v>
      </c>
      <c r="BB20" s="1">
        <v>0.80378333333333296</v>
      </c>
      <c r="BC20" s="1">
        <v>0.80264999999999997</v>
      </c>
      <c r="BD20" s="1">
        <v>0.78968638888888898</v>
      </c>
      <c r="BE20" s="1">
        <v>0.78564534946236597</v>
      </c>
      <c r="BF20" s="1">
        <v>0.784541075268817</v>
      </c>
      <c r="BG20" s="1">
        <v>0.78434749999999998</v>
      </c>
      <c r="BH20" s="1">
        <v>1.0245638185505901</v>
      </c>
      <c r="BI20" s="1">
        <v>1.59572157270424</v>
      </c>
      <c r="BJ20" s="1">
        <v>1.72115480222734</v>
      </c>
      <c r="BK20" s="1">
        <v>1.7000166666666701</v>
      </c>
      <c r="BL20" s="1">
        <v>1.7</v>
      </c>
      <c r="BM20" s="1">
        <v>1.7</v>
      </c>
      <c r="BN20" s="1">
        <v>1.7</v>
      </c>
      <c r="BO20" s="1">
        <v>1.7</v>
      </c>
    </row>
    <row r="21" spans="1:67" x14ac:dyDescent="0.2">
      <c r="A21" s="1" t="s">
        <v>46</v>
      </c>
      <c r="B21" s="1" t="s">
        <v>45</v>
      </c>
      <c r="C21" s="1" t="s">
        <v>603</v>
      </c>
      <c r="D21" s="1" t="s">
        <v>604</v>
      </c>
      <c r="E21" s="1">
        <v>50.000000049000001</v>
      </c>
      <c r="F21" s="1">
        <v>50.000000049000001</v>
      </c>
      <c r="G21" s="1">
        <v>50.000000049000001</v>
      </c>
      <c r="H21" s="1">
        <v>50.000000049000001</v>
      </c>
      <c r="I21" s="1">
        <v>50.000000049000001</v>
      </c>
      <c r="J21" s="1">
        <v>84.375000080125005</v>
      </c>
      <c r="K21" s="1">
        <v>87.500000087499998</v>
      </c>
      <c r="L21" s="1">
        <v>87.500000087499998</v>
      </c>
      <c r="M21" s="1">
        <v>87.500000087499998</v>
      </c>
      <c r="N21" s="1">
        <v>87.500000087499998</v>
      </c>
      <c r="O21" s="1">
        <v>87.500000087499998</v>
      </c>
      <c r="P21" s="1">
        <v>87.500000080208295</v>
      </c>
      <c r="Q21" s="1">
        <v>87.5</v>
      </c>
      <c r="R21" s="1">
        <v>80.026083333333304</v>
      </c>
      <c r="S21" s="1">
        <v>78.75</v>
      </c>
      <c r="T21" s="1">
        <v>78.75</v>
      </c>
      <c r="U21" s="1">
        <v>86.25</v>
      </c>
      <c r="V21" s="1">
        <v>90</v>
      </c>
      <c r="W21" s="1">
        <v>90</v>
      </c>
      <c r="X21" s="1">
        <v>90</v>
      </c>
      <c r="Y21" s="1">
        <v>90</v>
      </c>
      <c r="Z21" s="1">
        <v>90</v>
      </c>
      <c r="AA21" s="1">
        <v>90</v>
      </c>
      <c r="AB21" s="1">
        <v>92.948333333166701</v>
      </c>
      <c r="AC21" s="1">
        <v>119.70916666616699</v>
      </c>
      <c r="AD21" s="1">
        <v>120.69074999941699</v>
      </c>
      <c r="AE21" s="1">
        <v>114.171083333167</v>
      </c>
      <c r="AF21" s="1">
        <v>123.56383333333299</v>
      </c>
      <c r="AG21" s="1">
        <v>140.39500000000001</v>
      </c>
      <c r="AH21" s="1">
        <v>158.666666666667</v>
      </c>
      <c r="AI21" s="1">
        <v>171.255416666667</v>
      </c>
      <c r="AJ21" s="1">
        <v>181.512583333333</v>
      </c>
      <c r="AK21" s="1">
        <v>208.30266666666699</v>
      </c>
      <c r="AL21" s="1">
        <v>242.78</v>
      </c>
      <c r="AM21" s="1">
        <v>252.66249999999999</v>
      </c>
      <c r="AN21" s="1">
        <v>249.75749999999999</v>
      </c>
      <c r="AO21" s="1">
        <v>302.74666666666701</v>
      </c>
      <c r="AP21" s="1">
        <v>352.35083333333301</v>
      </c>
      <c r="AQ21" s="1">
        <v>447.76583333333298</v>
      </c>
      <c r="AR21" s="1">
        <v>563.5625</v>
      </c>
      <c r="AS21" s="1">
        <v>720.67333333333295</v>
      </c>
      <c r="AT21" s="1">
        <v>830.35333333333301</v>
      </c>
      <c r="AU21" s="1">
        <v>930.74916666666695</v>
      </c>
      <c r="AV21" s="1">
        <v>1082.6199999999999</v>
      </c>
      <c r="AW21" s="1">
        <v>1100.9000000000001</v>
      </c>
      <c r="AX21" s="1">
        <v>1081.5771666666701</v>
      </c>
      <c r="AY21" s="1">
        <v>1028.6835530000001</v>
      </c>
      <c r="AZ21" s="1">
        <v>1081.8696825</v>
      </c>
      <c r="BA21" s="1">
        <v>1185.6908333333299</v>
      </c>
      <c r="BB21" s="1">
        <v>1230.17916666667</v>
      </c>
      <c r="BC21" s="1">
        <v>1230.74833333333</v>
      </c>
      <c r="BD21" s="1">
        <v>1261.0733333333301</v>
      </c>
      <c r="BE21" s="1">
        <v>1442.505625</v>
      </c>
      <c r="BF21" s="1">
        <v>1555.09083333333</v>
      </c>
      <c r="BG21" s="1">
        <v>1546.6866666666699</v>
      </c>
      <c r="BH21" s="1">
        <v>1571.8983333333299</v>
      </c>
      <c r="BI21" s="1">
        <v>1654.62666666667</v>
      </c>
      <c r="BJ21" s="1">
        <v>1729.0550000000001</v>
      </c>
      <c r="BK21" s="1">
        <v>1782.8768749999999</v>
      </c>
      <c r="BL21" s="1">
        <v>1845.62289069697</v>
      </c>
      <c r="BM21" s="1">
        <v>1915.0461758333299</v>
      </c>
      <c r="BN21" s="1">
        <v>1975.9508813876801</v>
      </c>
      <c r="BO21" s="1">
        <v>2034.3066343047201</v>
      </c>
    </row>
    <row r="22" spans="1:67" x14ac:dyDescent="0.2">
      <c r="A22" s="1" t="s">
        <v>48</v>
      </c>
      <c r="B22" s="1" t="s">
        <v>47</v>
      </c>
      <c r="C22" s="1" t="s">
        <v>603</v>
      </c>
      <c r="D22" s="1" t="s">
        <v>604</v>
      </c>
      <c r="E22" s="1">
        <v>50.000000049000001</v>
      </c>
      <c r="F22" s="1">
        <v>50.000000049000001</v>
      </c>
      <c r="G22" s="1">
        <v>50.000000049000001</v>
      </c>
      <c r="H22" s="1">
        <v>50.000000049000001</v>
      </c>
      <c r="I22" s="1">
        <v>50.000000049000001</v>
      </c>
      <c r="J22" s="1">
        <v>50.000000049000001</v>
      </c>
      <c r="K22" s="1">
        <v>50.000000049000001</v>
      </c>
      <c r="L22" s="1">
        <v>50.000000049000001</v>
      </c>
      <c r="M22" s="1">
        <v>50.000000049000001</v>
      </c>
      <c r="N22" s="1">
        <v>50.000000049000001</v>
      </c>
      <c r="O22" s="1">
        <v>50.000000049000001</v>
      </c>
      <c r="P22" s="1">
        <v>49.056977421689901</v>
      </c>
      <c r="Q22" s="1">
        <v>44.014583332333302</v>
      </c>
      <c r="R22" s="1">
        <v>38.976499998999998</v>
      </c>
      <c r="S22" s="1">
        <v>38.951499998999999</v>
      </c>
      <c r="T22" s="1">
        <v>36.778916665666699</v>
      </c>
      <c r="U22" s="1">
        <v>38.605166665666701</v>
      </c>
      <c r="V22" s="1">
        <v>35.842749998999999</v>
      </c>
      <c r="W22" s="1">
        <v>31.492083332333301</v>
      </c>
      <c r="X22" s="1">
        <v>29.318666665666701</v>
      </c>
      <c r="Y22" s="1">
        <v>29.24166666575</v>
      </c>
      <c r="Z22" s="1">
        <v>37.129249999166703</v>
      </c>
      <c r="AA22" s="1">
        <v>45.690583332333297</v>
      </c>
      <c r="AB22" s="1">
        <v>51.131666665833301</v>
      </c>
      <c r="AC22" s="1">
        <v>57.783916666416701</v>
      </c>
      <c r="AD22" s="1">
        <v>59.378</v>
      </c>
      <c r="AE22" s="1">
        <v>44.671916666666696</v>
      </c>
      <c r="AF22" s="1">
        <v>37.334083333333297</v>
      </c>
      <c r="AG22" s="1">
        <v>36.768333333333302</v>
      </c>
      <c r="AH22" s="1">
        <v>39.404000000000003</v>
      </c>
      <c r="AI22" s="1">
        <v>33.417916666666699</v>
      </c>
      <c r="AJ22" s="1">
        <v>34.148249999999997</v>
      </c>
      <c r="AK22" s="1">
        <v>32.149500000000003</v>
      </c>
      <c r="AL22" s="1">
        <v>34.596520833333301</v>
      </c>
      <c r="AM22" s="1">
        <v>33.456497499999998</v>
      </c>
      <c r="AN22" s="1">
        <v>29.4800166666667</v>
      </c>
      <c r="AO22" s="1">
        <v>30.961513333333301</v>
      </c>
      <c r="AP22" s="1">
        <v>35.773890833333297</v>
      </c>
      <c r="AQ22" s="1">
        <v>36.298640833333302</v>
      </c>
    </row>
    <row r="23" spans="1:67" x14ac:dyDescent="0.2">
      <c r="A23" s="1" t="s">
        <v>50</v>
      </c>
      <c r="B23" s="1" t="s">
        <v>49</v>
      </c>
      <c r="C23" s="1" t="s">
        <v>603</v>
      </c>
      <c r="D23" s="1" t="s">
        <v>604</v>
      </c>
      <c r="E23" s="1">
        <v>245.19510139835899</v>
      </c>
      <c r="F23" s="1">
        <v>245.26010162116</v>
      </c>
      <c r="G23" s="1">
        <v>245.013850686544</v>
      </c>
      <c r="H23" s="1">
        <v>245.01635069607499</v>
      </c>
      <c r="I23" s="1">
        <v>245.027184079042</v>
      </c>
      <c r="J23" s="1">
        <v>245.06093420770799</v>
      </c>
      <c r="K23" s="1">
        <v>245.67843655764401</v>
      </c>
      <c r="L23" s="1">
        <v>246.00093779128099</v>
      </c>
      <c r="M23" s="1">
        <v>247.56469375695099</v>
      </c>
      <c r="N23" s="1">
        <v>259.960574351236</v>
      </c>
      <c r="O23" s="1">
        <v>276.403137026845</v>
      </c>
      <c r="P23" s="1">
        <v>275.35645668533198</v>
      </c>
      <c r="Q23" s="1">
        <v>252.02762746264901</v>
      </c>
      <c r="R23" s="1">
        <v>222.88918305322699</v>
      </c>
      <c r="S23" s="1">
        <v>240.70466763782301</v>
      </c>
      <c r="T23" s="1">
        <v>214.31290034121901</v>
      </c>
      <c r="U23" s="1">
        <v>238.95049426705901</v>
      </c>
      <c r="V23" s="1">
        <v>245.67968656657601</v>
      </c>
      <c r="W23" s="1">
        <v>225.65586023395699</v>
      </c>
      <c r="X23" s="1">
        <v>212.721644262377</v>
      </c>
      <c r="Y23" s="1">
        <v>211.27955541470499</v>
      </c>
      <c r="Z23" s="1">
        <v>271.73145255032699</v>
      </c>
      <c r="AA23" s="1">
        <v>328.60625269898998</v>
      </c>
      <c r="AB23" s="1">
        <v>381.06603602462798</v>
      </c>
      <c r="AC23" s="1">
        <v>436.95666578800802</v>
      </c>
      <c r="AD23" s="1">
        <v>449.26296271160697</v>
      </c>
      <c r="AE23" s="1">
        <v>346.305903554493</v>
      </c>
      <c r="AF23" s="1">
        <v>300.53656240147802</v>
      </c>
      <c r="AG23" s="1">
        <v>297.84821881937802</v>
      </c>
      <c r="AH23" s="1">
        <v>319.008299487903</v>
      </c>
      <c r="AI23" s="1">
        <v>272.264787954393</v>
      </c>
      <c r="AJ23" s="1">
        <v>282.10690880881998</v>
      </c>
      <c r="AK23" s="1">
        <v>264.69180075057898</v>
      </c>
      <c r="AL23" s="1">
        <v>283.16257950001801</v>
      </c>
      <c r="AM23" s="1">
        <v>555.20469565569704</v>
      </c>
      <c r="AN23" s="1">
        <v>499.14842590131002</v>
      </c>
      <c r="AO23" s="1">
        <v>511.55243027251601</v>
      </c>
      <c r="AP23" s="1">
        <v>583.66937235339606</v>
      </c>
      <c r="AQ23" s="1">
        <v>589.951774567332</v>
      </c>
      <c r="AR23" s="1">
        <v>615.47334931919295</v>
      </c>
      <c r="AS23" s="1">
        <v>710.20797703137305</v>
      </c>
      <c r="AT23" s="1">
        <v>732.397693260192</v>
      </c>
      <c r="AU23" s="1">
        <v>693.71322649637102</v>
      </c>
      <c r="AV23" s="1">
        <v>579.89742617244497</v>
      </c>
      <c r="AW23" s="1">
        <v>527.338032291584</v>
      </c>
      <c r="AX23" s="1">
        <v>527.258362649643</v>
      </c>
      <c r="AY23" s="1">
        <v>522.42562489518002</v>
      </c>
      <c r="AZ23" s="1">
        <v>478.63371847635898</v>
      </c>
      <c r="BA23" s="1">
        <v>446.00004143278801</v>
      </c>
      <c r="BB23" s="1">
        <v>470.29342334139801</v>
      </c>
      <c r="BC23" s="1">
        <v>494.79426222293603</v>
      </c>
      <c r="BD23" s="1">
        <v>471.24862571893402</v>
      </c>
      <c r="BE23" s="1">
        <v>510.55633845425098</v>
      </c>
      <c r="BF23" s="1">
        <v>493.89962385223299</v>
      </c>
      <c r="BG23" s="1">
        <v>493.75732987531899</v>
      </c>
      <c r="BH23" s="1">
        <v>591.21169798260996</v>
      </c>
      <c r="BI23" s="1">
        <v>592.60561506300598</v>
      </c>
      <c r="BJ23" s="1">
        <v>580.65674958785303</v>
      </c>
      <c r="BK23" s="1">
        <v>555.446458398235</v>
      </c>
      <c r="BL23" s="1">
        <v>585.95081375716597</v>
      </c>
      <c r="BM23" s="1">
        <v>574.29454964905597</v>
      </c>
      <c r="BN23" s="1">
        <v>554.60779886416299</v>
      </c>
      <c r="BO23" s="1">
        <v>623.93731193230599</v>
      </c>
    </row>
    <row r="24" spans="1:67" x14ac:dyDescent="0.2">
      <c r="A24" s="1" t="s">
        <v>52</v>
      </c>
      <c r="B24" s="1" t="s">
        <v>51</v>
      </c>
      <c r="C24" s="1" t="s">
        <v>603</v>
      </c>
      <c r="D24" s="1" t="s">
        <v>604</v>
      </c>
      <c r="E24" s="1">
        <v>245.19510139835899</v>
      </c>
      <c r="F24" s="1">
        <v>245.26010162116</v>
      </c>
      <c r="G24" s="1">
        <v>245.013850686544</v>
      </c>
      <c r="H24" s="1">
        <v>245.01635069607499</v>
      </c>
      <c r="I24" s="1">
        <v>245.027184079042</v>
      </c>
      <c r="J24" s="1">
        <v>245.06093420770799</v>
      </c>
      <c r="K24" s="1">
        <v>245.67843655764401</v>
      </c>
      <c r="L24" s="1">
        <v>246.00093779128099</v>
      </c>
      <c r="M24" s="1">
        <v>247.56469375695099</v>
      </c>
      <c r="N24" s="1">
        <v>259.960574351236</v>
      </c>
      <c r="O24" s="1">
        <v>276.403137026845</v>
      </c>
      <c r="P24" s="1">
        <v>275.35645668533198</v>
      </c>
      <c r="Q24" s="1">
        <v>252.02762746264901</v>
      </c>
      <c r="R24" s="1">
        <v>222.88918305322699</v>
      </c>
      <c r="S24" s="1">
        <v>240.70466763782301</v>
      </c>
      <c r="T24" s="1">
        <v>214.31290034121901</v>
      </c>
      <c r="U24" s="1">
        <v>238.95049426705901</v>
      </c>
      <c r="V24" s="1">
        <v>245.67968656657601</v>
      </c>
      <c r="W24" s="1">
        <v>225.65586023395699</v>
      </c>
      <c r="X24" s="1">
        <v>212.721644262377</v>
      </c>
      <c r="Y24" s="1">
        <v>211.27955541470499</v>
      </c>
      <c r="Z24" s="1">
        <v>271.73145255032699</v>
      </c>
      <c r="AA24" s="1">
        <v>328.60625269898998</v>
      </c>
      <c r="AB24" s="1">
        <v>381.06603602462798</v>
      </c>
      <c r="AC24" s="1">
        <v>436.95666578800802</v>
      </c>
      <c r="AD24" s="1">
        <v>449.26296271160697</v>
      </c>
      <c r="AE24" s="1">
        <v>346.305903554493</v>
      </c>
      <c r="AF24" s="1">
        <v>300.53656240147802</v>
      </c>
      <c r="AG24" s="1">
        <v>297.84821881937802</v>
      </c>
      <c r="AH24" s="1">
        <v>319.008299487903</v>
      </c>
      <c r="AI24" s="1">
        <v>272.264787954393</v>
      </c>
      <c r="AJ24" s="1">
        <v>282.10690880881998</v>
      </c>
      <c r="AK24" s="1">
        <v>264.69180075057898</v>
      </c>
      <c r="AL24" s="1">
        <v>283.16257950001801</v>
      </c>
      <c r="AM24" s="1">
        <v>555.20469565569704</v>
      </c>
      <c r="AN24" s="1">
        <v>499.14842590131002</v>
      </c>
      <c r="AO24" s="1">
        <v>511.55243027251601</v>
      </c>
      <c r="AP24" s="1">
        <v>583.66937235339606</v>
      </c>
      <c r="AQ24" s="1">
        <v>589.951774567332</v>
      </c>
      <c r="AR24" s="1">
        <v>615.47334931916396</v>
      </c>
      <c r="AS24" s="1">
        <v>710.20797703136702</v>
      </c>
      <c r="AT24" s="1">
        <v>732.39769326022804</v>
      </c>
      <c r="AU24" s="1">
        <v>693.71322649637398</v>
      </c>
      <c r="AV24" s="1">
        <v>579.897426172466</v>
      </c>
      <c r="AW24" s="1">
        <v>527.33803229157604</v>
      </c>
      <c r="AX24" s="1">
        <v>527.25836264962595</v>
      </c>
      <c r="AY24" s="1">
        <v>522.42562489517604</v>
      </c>
      <c r="AZ24" s="1">
        <v>478.63371847636301</v>
      </c>
      <c r="BA24" s="1">
        <v>446.00004143278801</v>
      </c>
      <c r="BB24" s="1">
        <v>470.29342334139801</v>
      </c>
      <c r="BC24" s="1">
        <v>494.794262222947</v>
      </c>
      <c r="BD24" s="1">
        <v>471.24862571893698</v>
      </c>
      <c r="BE24" s="1">
        <v>510.55633845425098</v>
      </c>
      <c r="BF24" s="1">
        <v>493.89962385223703</v>
      </c>
      <c r="BG24" s="1">
        <v>493.757329875312</v>
      </c>
      <c r="BH24" s="1">
        <v>591.21169798260996</v>
      </c>
      <c r="BI24" s="1">
        <v>592.60561506302201</v>
      </c>
      <c r="BJ24" s="1">
        <v>580.65674958785803</v>
      </c>
      <c r="BK24" s="1">
        <v>555.44645839822601</v>
      </c>
      <c r="BL24" s="1">
        <v>585.91101318036897</v>
      </c>
      <c r="BM24" s="1">
        <v>575.58600451094503</v>
      </c>
      <c r="BN24" s="1">
        <v>554.53067503310399</v>
      </c>
      <c r="BO24" s="1">
        <v>623.75970091118199</v>
      </c>
    </row>
    <row r="25" spans="1:67" x14ac:dyDescent="0.2">
      <c r="A25" s="1" t="s">
        <v>54</v>
      </c>
      <c r="B25" s="1" t="s">
        <v>53</v>
      </c>
      <c r="C25" s="1" t="s">
        <v>603</v>
      </c>
      <c r="D25" s="1" t="s">
        <v>604</v>
      </c>
      <c r="P25" s="1">
        <v>7.8688425850291202</v>
      </c>
      <c r="Q25" s="1">
        <v>7.7001841681494998</v>
      </c>
      <c r="R25" s="1">
        <v>7.8498159993174204</v>
      </c>
      <c r="S25" s="1">
        <v>8.2260022412153795</v>
      </c>
      <c r="T25" s="1">
        <v>12.186180036989001</v>
      </c>
      <c r="U25" s="1">
        <v>15.3991686037548</v>
      </c>
      <c r="V25" s="1">
        <v>15.375099999416699</v>
      </c>
      <c r="W25" s="1">
        <v>15.016116665749999</v>
      </c>
      <c r="X25" s="1">
        <v>15.5519249993333</v>
      </c>
      <c r="Y25" s="1">
        <v>15.454058332500001</v>
      </c>
      <c r="Z25" s="1">
        <v>17.986691665833298</v>
      </c>
      <c r="AA25" s="1">
        <v>22.1178833323333</v>
      </c>
      <c r="AB25" s="1">
        <v>24.6154249995</v>
      </c>
      <c r="AC25" s="1">
        <v>25.353933385083302</v>
      </c>
      <c r="AD25" s="1">
        <v>27.9945916666667</v>
      </c>
      <c r="AE25" s="1">
        <v>30.4069</v>
      </c>
      <c r="AF25" s="1">
        <v>30.949833333333299</v>
      </c>
      <c r="AG25" s="1">
        <v>31.7332485981559</v>
      </c>
      <c r="AH25" s="1">
        <v>32.270000000000003</v>
      </c>
      <c r="AI25" s="1">
        <v>34.568808333333301</v>
      </c>
      <c r="AJ25" s="1">
        <v>36.5961833333333</v>
      </c>
      <c r="AK25" s="1">
        <v>38.950758333333297</v>
      </c>
      <c r="AL25" s="1">
        <v>39.567257499999997</v>
      </c>
      <c r="AM25" s="1">
        <v>40.211739166666703</v>
      </c>
      <c r="AN25" s="1">
        <v>40.278318333333303</v>
      </c>
      <c r="AO25" s="1">
        <v>41.794168333333303</v>
      </c>
      <c r="AP25" s="1">
        <v>43.8921158333333</v>
      </c>
      <c r="AQ25" s="1">
        <v>46.905651666666699</v>
      </c>
      <c r="AR25" s="1">
        <v>49.0854</v>
      </c>
      <c r="AS25" s="1">
        <v>52.141666666666701</v>
      </c>
      <c r="AT25" s="1">
        <v>55.8066666666667</v>
      </c>
      <c r="AU25" s="1">
        <v>57.887999999999998</v>
      </c>
      <c r="AV25" s="1">
        <v>58.150039999999997</v>
      </c>
      <c r="AW25" s="1">
        <v>59.512658333333299</v>
      </c>
      <c r="AX25" s="1">
        <v>64.327475000000007</v>
      </c>
      <c r="AY25" s="1">
        <v>68.933233333333305</v>
      </c>
      <c r="AZ25" s="1">
        <v>68.874875000000003</v>
      </c>
      <c r="BA25" s="1">
        <v>68.598275000000001</v>
      </c>
      <c r="BB25" s="1">
        <v>69.039066666666699</v>
      </c>
      <c r="BC25" s="1">
        <v>69.649291666666699</v>
      </c>
      <c r="BD25" s="1">
        <v>74.1524</v>
      </c>
      <c r="BE25" s="1">
        <v>81.8626583333333</v>
      </c>
      <c r="BF25" s="1">
        <v>78.103234999999998</v>
      </c>
      <c r="BG25" s="1">
        <v>77.641408333333302</v>
      </c>
      <c r="BH25" s="1">
        <v>77.946908333333297</v>
      </c>
      <c r="BI25" s="1">
        <v>78.468091666666695</v>
      </c>
      <c r="BJ25" s="1">
        <v>80.437541666666704</v>
      </c>
      <c r="BK25" s="1">
        <v>83.466201916666705</v>
      </c>
      <c r="BL25" s="1">
        <v>84.453522500000005</v>
      </c>
      <c r="BM25" s="1">
        <v>84.871391666666696</v>
      </c>
      <c r="BN25" s="1">
        <v>85.083763250000004</v>
      </c>
      <c r="BO25" s="1">
        <v>91.745454439696104</v>
      </c>
    </row>
    <row r="26" spans="1:67" x14ac:dyDescent="0.2">
      <c r="A26" s="1" t="s">
        <v>56</v>
      </c>
      <c r="B26" s="1" t="s">
        <v>55</v>
      </c>
      <c r="C26" s="1" t="s">
        <v>603</v>
      </c>
      <c r="D26" s="1" t="s">
        <v>604</v>
      </c>
      <c r="E26" s="1">
        <v>1.169999999E-3</v>
      </c>
      <c r="F26" s="1">
        <v>1.169999999E-3</v>
      </c>
      <c r="G26" s="1">
        <v>1.169999999E-3</v>
      </c>
      <c r="H26" s="1">
        <v>1.169999999E-3</v>
      </c>
      <c r="I26" s="1">
        <v>1.169999999E-3</v>
      </c>
      <c r="J26" s="1">
        <v>1.169999999E-3</v>
      </c>
      <c r="K26" s="1">
        <v>1.169999999E-3</v>
      </c>
      <c r="L26" s="1">
        <v>1.169999999E-3</v>
      </c>
      <c r="M26" s="1">
        <v>1.169999999E-3</v>
      </c>
      <c r="N26" s="1">
        <v>1.169999999E-3</v>
      </c>
      <c r="O26" s="1">
        <v>1.169999999E-3</v>
      </c>
      <c r="P26" s="1">
        <v>1.169999999E-3</v>
      </c>
      <c r="Q26" s="1">
        <v>1.08E-3</v>
      </c>
      <c r="R26" s="1">
        <v>9.791666657499999E-4</v>
      </c>
      <c r="S26" s="1">
        <v>9.6999999899999995E-4</v>
      </c>
      <c r="AJ26" s="1">
        <v>1.7788249999999999E-2</v>
      </c>
      <c r="AK26" s="1">
        <v>2.3341166666666701E-2</v>
      </c>
      <c r="AL26" s="1">
        <v>2.75935833333333E-2</v>
      </c>
      <c r="AM26" s="1">
        <v>5.4133666666666698E-2</v>
      </c>
      <c r="AN26" s="1">
        <v>6.7170833333333305E-2</v>
      </c>
      <c r="AO26" s="1">
        <v>0.177888666666667</v>
      </c>
      <c r="AP26" s="1">
        <v>1.6818791666666699</v>
      </c>
      <c r="AQ26" s="1">
        <v>1.7603583333333299</v>
      </c>
      <c r="AR26" s="1">
        <v>1.8363833333333299</v>
      </c>
      <c r="AS26" s="1">
        <v>2.123275</v>
      </c>
      <c r="AT26" s="1">
        <v>2.1847083333333299</v>
      </c>
      <c r="AU26" s="1">
        <v>2.076975</v>
      </c>
      <c r="AV26" s="1">
        <v>1.7327016666666699</v>
      </c>
      <c r="AW26" s="1">
        <v>1.5751089166666701</v>
      </c>
      <c r="AX26" s="1">
        <v>1.5741333333333301</v>
      </c>
      <c r="AY26" s="1">
        <v>1.5592666666666699</v>
      </c>
      <c r="AZ26" s="1">
        <v>1.4290499999999999</v>
      </c>
      <c r="BA26" s="1">
        <v>1.3371166666666701</v>
      </c>
      <c r="BB26" s="1">
        <v>1.40669166666667</v>
      </c>
      <c r="BC26" s="1">
        <v>1.47739166666667</v>
      </c>
      <c r="BD26" s="1">
        <v>1.40645833333333</v>
      </c>
      <c r="BE26" s="1">
        <v>1.5220499999999999</v>
      </c>
      <c r="BF26" s="1">
        <v>1.47356666666667</v>
      </c>
      <c r="BG26" s="1">
        <v>1.4741833333333301</v>
      </c>
      <c r="BH26" s="1">
        <v>1.7644</v>
      </c>
      <c r="BI26" s="1">
        <v>1.7680416666666701</v>
      </c>
      <c r="BJ26" s="1">
        <v>1.73545833333333</v>
      </c>
      <c r="BK26" s="1">
        <v>1.6570416666666701</v>
      </c>
      <c r="BL26" s="1">
        <v>1.7470416666666699</v>
      </c>
      <c r="BM26" s="1">
        <v>1.7163333333333299</v>
      </c>
      <c r="BN26" s="1">
        <v>1.653775</v>
      </c>
      <c r="BO26" s="1">
        <v>1.8601416666666699</v>
      </c>
    </row>
    <row r="27" spans="1:67" x14ac:dyDescent="0.2">
      <c r="A27" s="1" t="s">
        <v>58</v>
      </c>
      <c r="B27" s="1" t="s">
        <v>57</v>
      </c>
      <c r="C27" s="1" t="s">
        <v>603</v>
      </c>
      <c r="D27" s="1" t="s">
        <v>604</v>
      </c>
      <c r="K27" s="1">
        <v>0.47618999947619001</v>
      </c>
      <c r="L27" s="1">
        <v>0.47618999947619001</v>
      </c>
      <c r="M27" s="1">
        <v>0.47618999947619001</v>
      </c>
      <c r="N27" s="1">
        <v>0.47618999947619001</v>
      </c>
      <c r="O27" s="1">
        <v>0.47618999947619001</v>
      </c>
      <c r="P27" s="1">
        <v>0.47479628758907599</v>
      </c>
      <c r="Q27" s="1">
        <v>0.43859778342153799</v>
      </c>
      <c r="R27" s="1">
        <v>0.399630307154623</v>
      </c>
      <c r="S27" s="1">
        <v>0.39473999900000001</v>
      </c>
      <c r="T27" s="1">
        <v>0.39549999899999999</v>
      </c>
      <c r="U27" s="1">
        <v>0.39559916566666697</v>
      </c>
      <c r="V27" s="1">
        <v>0.39564999899999997</v>
      </c>
      <c r="W27" s="1">
        <v>0.38745333233333301</v>
      </c>
      <c r="X27" s="1">
        <v>0.38161749924999999</v>
      </c>
      <c r="Y27" s="1">
        <v>0.37700023471010002</v>
      </c>
      <c r="Z27" s="1">
        <v>0.37599999899999997</v>
      </c>
      <c r="AA27" s="1">
        <v>0.37599999899999997</v>
      </c>
      <c r="AB27" s="1">
        <v>0.37599999899999997</v>
      </c>
      <c r="AC27" s="1">
        <v>0.37599999958333302</v>
      </c>
      <c r="AD27" s="1">
        <v>0.376</v>
      </c>
      <c r="AE27" s="1">
        <v>0.376</v>
      </c>
      <c r="AF27" s="1">
        <v>0.376</v>
      </c>
      <c r="AG27" s="1">
        <v>0.376</v>
      </c>
      <c r="AH27" s="1">
        <v>0.376</v>
      </c>
      <c r="AI27" s="1">
        <v>0.376</v>
      </c>
      <c r="AJ27" s="1">
        <v>0.376</v>
      </c>
      <c r="AK27" s="1">
        <v>0.376</v>
      </c>
      <c r="AL27" s="1">
        <v>0.37599998916666699</v>
      </c>
      <c r="AM27" s="1">
        <v>0.37599996499999999</v>
      </c>
      <c r="AN27" s="1">
        <v>0.37599997083333297</v>
      </c>
      <c r="AO27" s="1">
        <v>0.37599996749999998</v>
      </c>
      <c r="AP27" s="1">
        <v>0.37599996499999999</v>
      </c>
      <c r="AQ27" s="1">
        <v>0.37599996250000001</v>
      </c>
      <c r="AR27" s="1">
        <v>0.375999979166667</v>
      </c>
      <c r="AS27" s="1">
        <v>0.376</v>
      </c>
      <c r="AT27" s="1">
        <v>0.376</v>
      </c>
      <c r="AU27" s="1">
        <v>0.376</v>
      </c>
      <c r="AV27" s="1">
        <v>0.376</v>
      </c>
      <c r="AW27" s="1">
        <v>0.376</v>
      </c>
      <c r="AX27" s="1">
        <v>0.376</v>
      </c>
      <c r="AY27" s="1">
        <v>0.376</v>
      </c>
      <c r="AZ27" s="1">
        <v>0.376</v>
      </c>
      <c r="BA27" s="1">
        <v>0.376</v>
      </c>
      <c r="BB27" s="1">
        <v>0.376</v>
      </c>
      <c r="BC27" s="1">
        <v>0.376</v>
      </c>
      <c r="BD27" s="1">
        <v>0.376</v>
      </c>
      <c r="BE27" s="1">
        <v>0.376</v>
      </c>
      <c r="BF27" s="1">
        <v>0.376</v>
      </c>
      <c r="BG27" s="1">
        <v>0.376</v>
      </c>
      <c r="BH27" s="1">
        <v>0.376</v>
      </c>
      <c r="BI27" s="1">
        <v>0.376</v>
      </c>
      <c r="BJ27" s="1">
        <v>0.376</v>
      </c>
      <c r="BK27" s="1">
        <v>0.376</v>
      </c>
      <c r="BL27" s="1">
        <v>0.376</v>
      </c>
      <c r="BM27" s="1">
        <v>0.376</v>
      </c>
      <c r="BN27" s="1">
        <v>0.376</v>
      </c>
      <c r="BO27" s="1">
        <v>0.376</v>
      </c>
    </row>
    <row r="28" spans="1:67" x14ac:dyDescent="0.2">
      <c r="A28" s="1" t="s">
        <v>60</v>
      </c>
      <c r="B28" s="1" t="s">
        <v>59</v>
      </c>
      <c r="C28" s="1" t="s">
        <v>603</v>
      </c>
      <c r="D28" s="1" t="s">
        <v>604</v>
      </c>
      <c r="E28" s="1">
        <v>1.02041</v>
      </c>
      <c r="F28" s="1">
        <v>1.02041</v>
      </c>
      <c r="G28" s="1">
        <v>1.02041</v>
      </c>
      <c r="H28" s="1">
        <v>1.02041</v>
      </c>
      <c r="I28" s="1">
        <v>1.02041</v>
      </c>
      <c r="J28" s="1">
        <v>1.02041</v>
      </c>
      <c r="K28" s="1">
        <v>1</v>
      </c>
      <c r="L28" s="1">
        <v>1</v>
      </c>
      <c r="M28" s="1">
        <v>1</v>
      </c>
      <c r="N28" s="1">
        <v>1</v>
      </c>
      <c r="O28" s="1">
        <v>1</v>
      </c>
      <c r="P28" s="1">
        <v>1</v>
      </c>
      <c r="Q28" s="1">
        <v>1</v>
      </c>
      <c r="R28" s="1">
        <v>1</v>
      </c>
      <c r="S28" s="1">
        <v>1</v>
      </c>
      <c r="T28" s="1">
        <v>1</v>
      </c>
      <c r="U28" s="1">
        <v>1</v>
      </c>
      <c r="V28" s="1">
        <v>1</v>
      </c>
      <c r="W28" s="1">
        <v>1</v>
      </c>
      <c r="X28" s="1">
        <v>1</v>
      </c>
      <c r="Y28" s="1">
        <v>1</v>
      </c>
      <c r="Z28" s="1">
        <v>1</v>
      </c>
      <c r="AA28" s="1">
        <v>1</v>
      </c>
      <c r="AB28" s="1">
        <v>1</v>
      </c>
      <c r="AC28" s="1">
        <v>1</v>
      </c>
      <c r="AD28" s="1">
        <v>1</v>
      </c>
      <c r="AE28" s="1">
        <v>1</v>
      </c>
      <c r="AF28" s="1">
        <v>1</v>
      </c>
      <c r="AG28" s="1">
        <v>1</v>
      </c>
      <c r="AH28" s="1">
        <v>1</v>
      </c>
      <c r="AI28" s="1">
        <v>1</v>
      </c>
      <c r="AJ28" s="1">
        <v>1</v>
      </c>
      <c r="AK28" s="1">
        <v>1</v>
      </c>
      <c r="AL28" s="1">
        <v>1</v>
      </c>
      <c r="AM28" s="1">
        <v>1</v>
      </c>
      <c r="AN28" s="1">
        <v>1</v>
      </c>
      <c r="AO28" s="1">
        <v>1</v>
      </c>
      <c r="AP28" s="1">
        <v>1</v>
      </c>
      <c r="AQ28" s="1">
        <v>1</v>
      </c>
      <c r="AR28" s="1">
        <v>1</v>
      </c>
      <c r="AS28" s="1">
        <v>1</v>
      </c>
      <c r="AT28" s="1">
        <v>1</v>
      </c>
      <c r="AU28" s="1">
        <v>1</v>
      </c>
      <c r="AV28" s="1">
        <v>1</v>
      </c>
      <c r="AW28" s="1">
        <v>1</v>
      </c>
      <c r="AX28" s="1">
        <v>1</v>
      </c>
      <c r="AY28" s="1">
        <v>1</v>
      </c>
      <c r="AZ28" s="1">
        <v>1</v>
      </c>
      <c r="BA28" s="1">
        <v>1</v>
      </c>
      <c r="BB28" s="1">
        <v>1</v>
      </c>
      <c r="BC28" s="1">
        <v>1</v>
      </c>
      <c r="BD28" s="1">
        <v>1</v>
      </c>
      <c r="BE28" s="1">
        <v>1</v>
      </c>
      <c r="BF28" s="1">
        <v>1</v>
      </c>
      <c r="BG28" s="1">
        <v>1</v>
      </c>
      <c r="BH28" s="1">
        <v>1</v>
      </c>
      <c r="BI28" s="1">
        <v>1</v>
      </c>
      <c r="BJ28" s="1">
        <v>1</v>
      </c>
      <c r="BK28" s="1">
        <v>1</v>
      </c>
      <c r="BL28" s="1">
        <v>1</v>
      </c>
      <c r="BM28" s="1">
        <v>1</v>
      </c>
      <c r="BN28" s="1">
        <v>1</v>
      </c>
      <c r="BO28" s="1">
        <v>1</v>
      </c>
    </row>
    <row r="29" spans="1:67" x14ac:dyDescent="0.2">
      <c r="A29" s="1" t="s">
        <v>62</v>
      </c>
      <c r="B29" s="1" t="s">
        <v>61</v>
      </c>
      <c r="C29" s="1" t="s">
        <v>603</v>
      </c>
      <c r="D29" s="1" t="s">
        <v>604</v>
      </c>
      <c r="AP29" s="1">
        <v>1.73405583333333</v>
      </c>
      <c r="AQ29" s="1">
        <v>1.75966758333333</v>
      </c>
      <c r="AR29" s="1">
        <v>1.8357953848931099</v>
      </c>
      <c r="AS29" s="1">
        <v>2.12285951185833</v>
      </c>
      <c r="AT29" s="1">
        <v>2.1856595833000001</v>
      </c>
      <c r="AU29" s="1">
        <v>2.07817042621667</v>
      </c>
      <c r="AV29" s="1">
        <v>1.7329322041916699</v>
      </c>
      <c r="AW29" s="1">
        <v>1.57515702795</v>
      </c>
      <c r="AX29" s="1">
        <v>1.5727220196</v>
      </c>
      <c r="AY29" s="1">
        <v>1.5590719560583299</v>
      </c>
      <c r="AZ29" s="1">
        <v>1.429002741625</v>
      </c>
      <c r="BA29" s="1">
        <v>1.3351956804842799</v>
      </c>
      <c r="BB29" s="1">
        <v>1.4078912383694999</v>
      </c>
      <c r="BC29" s="1">
        <v>1.47673956845028</v>
      </c>
      <c r="BD29" s="1">
        <v>1.40693658566639</v>
      </c>
      <c r="BE29" s="1">
        <v>1.5222099744513</v>
      </c>
      <c r="BF29" s="1">
        <v>1.4730513226323501</v>
      </c>
      <c r="BG29" s="1">
        <v>1.4741691867940001</v>
      </c>
      <c r="BH29" s="1">
        <v>1.76349164694686</v>
      </c>
      <c r="BI29" s="1">
        <v>1.7681390242991499</v>
      </c>
      <c r="BJ29" s="1">
        <v>1.73535271327691</v>
      </c>
      <c r="BK29" s="1">
        <v>1.6569854411354299</v>
      </c>
      <c r="BL29" s="1">
        <v>1.74708646136073</v>
      </c>
      <c r="BM29" s="1">
        <v>1.71697049519219</v>
      </c>
      <c r="BN29" s="1">
        <v>1.65360615435868</v>
      </c>
      <c r="BO29" s="1">
        <v>1.85932587706093</v>
      </c>
    </row>
    <row r="30" spans="1:67" x14ac:dyDescent="0.2">
      <c r="A30" s="1" t="s">
        <v>64</v>
      </c>
      <c r="B30" s="1" t="s">
        <v>63</v>
      </c>
      <c r="C30" s="1" t="s">
        <v>603</v>
      </c>
      <c r="D30" s="1" t="s">
        <v>604</v>
      </c>
      <c r="AM30" s="1">
        <v>3.6411125E-4</v>
      </c>
      <c r="AN30" s="1">
        <v>1.15209666666667E-3</v>
      </c>
      <c r="AO30" s="1">
        <v>1.3229876666666701E-3</v>
      </c>
      <c r="AP30" s="1">
        <v>2.6020549583333301E-3</v>
      </c>
      <c r="AQ30" s="1">
        <v>4.6127620000000003E-3</v>
      </c>
      <c r="AR30" s="1">
        <v>2.4929532916666702E-2</v>
      </c>
      <c r="AS30" s="1">
        <v>8.7675000000000003E-2</v>
      </c>
      <c r="AT30" s="1">
        <v>0.13900000000000001</v>
      </c>
      <c r="AU30" s="1">
        <v>0.17909166666666701</v>
      </c>
      <c r="AV30" s="1">
        <v>0.20512708333333299</v>
      </c>
      <c r="AW30" s="1">
        <v>0.21602574999999999</v>
      </c>
      <c r="AX30" s="1">
        <v>0.21538199999999999</v>
      </c>
      <c r="AY30" s="1">
        <v>0.21445641666666701</v>
      </c>
      <c r="AZ30" s="1">
        <v>0.214607833333333</v>
      </c>
      <c r="BA30" s="1">
        <v>0.21363974999999999</v>
      </c>
      <c r="BB30" s="1">
        <v>0.279304921788469</v>
      </c>
      <c r="BC30" s="1">
        <v>0.29785099999999998</v>
      </c>
      <c r="BD30" s="1">
        <v>0.49746333333333298</v>
      </c>
      <c r="BE30" s="1">
        <v>0.83368983333333302</v>
      </c>
      <c r="BF30" s="1">
        <v>0.88800524999999997</v>
      </c>
      <c r="BG30" s="1">
        <v>1.0224102500000001</v>
      </c>
      <c r="BH30" s="1">
        <v>1.5925988333333301</v>
      </c>
      <c r="BI30" s="1">
        <v>1.9895628333333299</v>
      </c>
      <c r="BJ30" s="1">
        <v>1.93234166666667</v>
      </c>
      <c r="BK30" s="1">
        <v>2.0376083333333299</v>
      </c>
      <c r="BL30" s="1">
        <v>2.0917833333333302</v>
      </c>
      <c r="BM30" s="1">
        <v>2.439575</v>
      </c>
      <c r="BN30" s="1">
        <v>2.538675</v>
      </c>
      <c r="BO30" s="1">
        <v>2.6261000000000001</v>
      </c>
    </row>
    <row r="31" spans="1:67" x14ac:dyDescent="0.2">
      <c r="A31" s="1" t="s">
        <v>66</v>
      </c>
      <c r="B31" s="1" t="s">
        <v>65</v>
      </c>
      <c r="C31" s="1" t="s">
        <v>603</v>
      </c>
      <c r="D31" s="1" t="s">
        <v>604</v>
      </c>
      <c r="E31" s="1">
        <v>1.42857000042857</v>
      </c>
      <c r="F31" s="1">
        <v>1.42857000042857</v>
      </c>
      <c r="G31" s="1">
        <v>1.42857000042857</v>
      </c>
      <c r="H31" s="1">
        <v>1.42857000042857</v>
      </c>
      <c r="I31" s="1">
        <v>1.42857000042857</v>
      </c>
      <c r="J31" s="1">
        <v>1.42857000042857</v>
      </c>
      <c r="K31" s="1">
        <v>1.42857000042857</v>
      </c>
      <c r="L31" s="1">
        <v>1.4484116669960301</v>
      </c>
      <c r="M31" s="1">
        <v>1.6666700006666699</v>
      </c>
      <c r="N31" s="1">
        <v>1.6666700006666699</v>
      </c>
      <c r="O31" s="1">
        <v>1.6666700006666699</v>
      </c>
      <c r="P31" s="1">
        <v>1.6436821181343699</v>
      </c>
      <c r="Q31" s="1">
        <v>1.6015618461200301</v>
      </c>
      <c r="R31" s="1">
        <v>1.6326837811972299</v>
      </c>
      <c r="S31" s="1">
        <v>1.7109267840790501</v>
      </c>
      <c r="T31" s="1">
        <v>1.80804370464356</v>
      </c>
      <c r="U31" s="1">
        <v>2.2256731316515599</v>
      </c>
      <c r="V31" s="1">
        <v>2</v>
      </c>
      <c r="W31" s="1">
        <v>2</v>
      </c>
      <c r="X31" s="1">
        <v>2</v>
      </c>
      <c r="Y31" s="1">
        <v>2</v>
      </c>
      <c r="Z31" s="1">
        <v>2</v>
      </c>
      <c r="AA31" s="1">
        <v>2</v>
      </c>
      <c r="AB31" s="1">
        <v>2</v>
      </c>
      <c r="AC31" s="1">
        <v>2</v>
      </c>
      <c r="AD31" s="1">
        <v>2</v>
      </c>
      <c r="AE31" s="1">
        <v>2</v>
      </c>
      <c r="AF31" s="1">
        <v>2</v>
      </c>
      <c r="AG31" s="1">
        <v>2</v>
      </c>
      <c r="AH31" s="1">
        <v>2</v>
      </c>
      <c r="AI31" s="1">
        <v>2</v>
      </c>
      <c r="AJ31" s="1">
        <v>2</v>
      </c>
      <c r="AK31" s="1">
        <v>2</v>
      </c>
      <c r="AL31" s="1">
        <v>2</v>
      </c>
      <c r="AM31" s="1">
        <v>2</v>
      </c>
      <c r="AN31" s="1">
        <v>2</v>
      </c>
      <c r="AO31" s="1">
        <v>2</v>
      </c>
      <c r="AP31" s="1">
        <v>2</v>
      </c>
      <c r="AQ31" s="1">
        <v>2</v>
      </c>
      <c r="AR31" s="1">
        <v>2</v>
      </c>
      <c r="AS31" s="1">
        <v>2</v>
      </c>
      <c r="AT31" s="1">
        <v>2</v>
      </c>
      <c r="AU31" s="1">
        <v>2</v>
      </c>
      <c r="AV31" s="1">
        <v>2</v>
      </c>
      <c r="AW31" s="1">
        <v>2</v>
      </c>
      <c r="AX31" s="1">
        <v>2</v>
      </c>
      <c r="AY31" s="1">
        <v>2</v>
      </c>
      <c r="AZ31" s="1">
        <v>2</v>
      </c>
      <c r="BA31" s="1">
        <v>2</v>
      </c>
      <c r="BB31" s="1">
        <v>2</v>
      </c>
      <c r="BC31" s="1">
        <v>2</v>
      </c>
      <c r="BD31" s="1">
        <v>2</v>
      </c>
      <c r="BE31" s="1">
        <v>2</v>
      </c>
      <c r="BF31" s="1">
        <v>2</v>
      </c>
      <c r="BG31" s="1">
        <v>2</v>
      </c>
      <c r="BH31" s="1">
        <v>2</v>
      </c>
      <c r="BI31" s="1">
        <v>2</v>
      </c>
      <c r="BJ31" s="1">
        <v>2</v>
      </c>
      <c r="BK31" s="1">
        <v>2</v>
      </c>
      <c r="BL31" s="1">
        <v>2</v>
      </c>
      <c r="BM31" s="1">
        <v>2</v>
      </c>
      <c r="BN31" s="1">
        <v>2</v>
      </c>
      <c r="BO31" s="1">
        <v>2</v>
      </c>
    </row>
    <row r="32" spans="1:67" x14ac:dyDescent="0.2">
      <c r="A32" s="1" t="s">
        <v>69</v>
      </c>
      <c r="B32" s="1" t="s">
        <v>67</v>
      </c>
      <c r="C32" s="1" t="s">
        <v>603</v>
      </c>
      <c r="D32" s="1" t="s">
        <v>604</v>
      </c>
      <c r="E32" s="1">
        <v>0.85714000000000001</v>
      </c>
      <c r="F32" s="1">
        <v>0.85714000000000001</v>
      </c>
      <c r="G32" s="1">
        <v>0.85714000000000001</v>
      </c>
      <c r="H32" s="1">
        <v>0.85714000000000001</v>
      </c>
      <c r="I32" s="1">
        <v>0.85714000000000001</v>
      </c>
      <c r="J32" s="1">
        <v>0.85714000000000001</v>
      </c>
      <c r="K32" s="1">
        <v>0.85714000000000001</v>
      </c>
      <c r="L32" s="1">
        <v>0.86904499999999996</v>
      </c>
      <c r="M32" s="1">
        <v>1</v>
      </c>
      <c r="N32" s="1">
        <v>1</v>
      </c>
      <c r="O32" s="1">
        <v>1</v>
      </c>
      <c r="P32" s="1">
        <v>1</v>
      </c>
      <c r="Q32" s="1">
        <v>1</v>
      </c>
      <c r="R32" s="1">
        <v>1</v>
      </c>
      <c r="S32" s="1">
        <v>1</v>
      </c>
      <c r="T32" s="1">
        <v>1</v>
      </c>
      <c r="U32" s="1">
        <v>1</v>
      </c>
      <c r="V32" s="1">
        <v>1</v>
      </c>
      <c r="W32" s="1">
        <v>1</v>
      </c>
      <c r="X32" s="1">
        <v>1</v>
      </c>
      <c r="Y32" s="1">
        <v>1</v>
      </c>
      <c r="Z32" s="1">
        <v>1</v>
      </c>
      <c r="AA32" s="1">
        <v>1</v>
      </c>
      <c r="AB32" s="1">
        <v>1</v>
      </c>
      <c r="AC32" s="1">
        <v>1</v>
      </c>
      <c r="AD32" s="1">
        <v>1</v>
      </c>
      <c r="AE32" s="1">
        <v>1</v>
      </c>
      <c r="AF32" s="1">
        <v>1</v>
      </c>
      <c r="AG32" s="1">
        <v>1</v>
      </c>
      <c r="AH32" s="1">
        <v>1</v>
      </c>
      <c r="AI32" s="1">
        <v>1</v>
      </c>
      <c r="AJ32" s="1">
        <v>1</v>
      </c>
      <c r="AK32" s="1">
        <v>1</v>
      </c>
      <c r="AL32" s="1">
        <v>1</v>
      </c>
      <c r="AM32" s="1">
        <v>1</v>
      </c>
      <c r="AN32" s="1">
        <v>1</v>
      </c>
      <c r="AO32" s="1">
        <v>1</v>
      </c>
      <c r="AP32" s="1">
        <v>1</v>
      </c>
      <c r="AQ32" s="1">
        <v>1</v>
      </c>
      <c r="AR32" s="1">
        <v>1</v>
      </c>
      <c r="AS32" s="1">
        <v>1</v>
      </c>
      <c r="AT32" s="1">
        <v>1</v>
      </c>
      <c r="AU32" s="1">
        <v>1</v>
      </c>
      <c r="AV32" s="1">
        <v>1</v>
      </c>
      <c r="AW32" s="1">
        <v>1</v>
      </c>
      <c r="AX32" s="1">
        <v>1</v>
      </c>
      <c r="AY32" s="1">
        <v>1</v>
      </c>
      <c r="AZ32" s="1">
        <v>1</v>
      </c>
      <c r="BA32" s="1">
        <v>1</v>
      </c>
      <c r="BB32" s="1">
        <v>1</v>
      </c>
      <c r="BC32" s="1">
        <v>1</v>
      </c>
      <c r="BD32" s="1">
        <v>1</v>
      </c>
      <c r="BE32" s="1">
        <v>1</v>
      </c>
      <c r="BF32" s="1">
        <v>1</v>
      </c>
      <c r="BG32" s="1">
        <v>1</v>
      </c>
      <c r="BH32" s="1">
        <v>1</v>
      </c>
      <c r="BI32" s="1">
        <v>1</v>
      </c>
      <c r="BJ32" s="1">
        <v>1</v>
      </c>
      <c r="BK32" s="1">
        <v>1</v>
      </c>
      <c r="BL32" s="1">
        <v>1</v>
      </c>
      <c r="BM32" s="1">
        <v>1</v>
      </c>
      <c r="BN32" s="1">
        <v>1</v>
      </c>
      <c r="BO32" s="1">
        <v>1</v>
      </c>
    </row>
    <row r="33" spans="1:67" x14ac:dyDescent="0.2">
      <c r="A33" s="1" t="s">
        <v>71</v>
      </c>
      <c r="B33" s="1" t="s">
        <v>70</v>
      </c>
      <c r="C33" s="1" t="s">
        <v>603</v>
      </c>
      <c r="D33" s="1" t="s">
        <v>604</v>
      </c>
      <c r="E33" s="1">
        <v>1.188E-5</v>
      </c>
      <c r="F33" s="1">
        <v>1.188E-5</v>
      </c>
      <c r="G33" s="1">
        <v>1.188E-5</v>
      </c>
      <c r="H33" s="1">
        <v>1.188E-5</v>
      </c>
      <c r="I33" s="1">
        <v>1.188E-5</v>
      </c>
      <c r="J33" s="1">
        <v>1.188E-5</v>
      </c>
      <c r="K33" s="1">
        <v>1.188E-5</v>
      </c>
      <c r="L33" s="1">
        <v>1.188E-5</v>
      </c>
      <c r="M33" s="1">
        <v>1.188E-5</v>
      </c>
      <c r="N33" s="1">
        <v>1.188E-5</v>
      </c>
      <c r="O33" s="1">
        <v>1.188E-5</v>
      </c>
      <c r="P33" s="1">
        <v>1.188E-5</v>
      </c>
      <c r="Q33" s="1">
        <v>1.3295000000000001E-5</v>
      </c>
      <c r="R33" s="1">
        <v>2.001E-5</v>
      </c>
      <c r="S33" s="1">
        <v>2.001E-5</v>
      </c>
      <c r="T33" s="1">
        <v>2.001E-5</v>
      </c>
      <c r="U33" s="1">
        <v>2.001E-5</v>
      </c>
      <c r="V33" s="1">
        <v>2.001E-5</v>
      </c>
      <c r="W33" s="1">
        <v>2.001E-5</v>
      </c>
      <c r="X33" s="1">
        <v>2.0403333333333301E-5</v>
      </c>
      <c r="Y33" s="1">
        <v>2.4519999999999999E-5</v>
      </c>
      <c r="Z33" s="1">
        <v>2.4519999999999999E-5</v>
      </c>
      <c r="AA33" s="1">
        <v>6.4071666666666699E-5</v>
      </c>
      <c r="AB33" s="1">
        <v>2.3163E-4</v>
      </c>
      <c r="AC33" s="1">
        <v>3.1359091666666701E-3</v>
      </c>
      <c r="AD33" s="1">
        <v>0.44002900833333303</v>
      </c>
      <c r="AE33" s="1">
        <v>1.9219583333333301</v>
      </c>
      <c r="AF33" s="1">
        <v>2.0548500000000001</v>
      </c>
      <c r="AG33" s="1">
        <v>2.3502416666666699</v>
      </c>
      <c r="AH33" s="1">
        <v>2.6916833333333301</v>
      </c>
      <c r="AI33" s="1">
        <v>3.17265</v>
      </c>
      <c r="AJ33" s="1">
        <v>3.5806083333333301</v>
      </c>
      <c r="AK33" s="1">
        <v>3.90051666666667</v>
      </c>
      <c r="AL33" s="1">
        <v>4.2650833333333296</v>
      </c>
      <c r="AM33" s="1">
        <v>4.6205166666666697</v>
      </c>
      <c r="AN33" s="1">
        <v>4.8003416666666698</v>
      </c>
      <c r="AO33" s="1">
        <v>5.0746124999999997</v>
      </c>
      <c r="AP33" s="1">
        <v>5.2542583333333299</v>
      </c>
      <c r="AQ33" s="1">
        <v>5.5101333333333304</v>
      </c>
      <c r="AR33" s="1">
        <v>5.8124083333333303</v>
      </c>
      <c r="AS33" s="1">
        <v>6.1835416666666703</v>
      </c>
      <c r="AT33" s="1">
        <v>6.6069166666666703</v>
      </c>
      <c r="AU33" s="1">
        <v>7.17</v>
      </c>
      <c r="AV33" s="1">
        <v>7.6591666666666702</v>
      </c>
      <c r="AW33" s="1">
        <v>7.9362666666666701</v>
      </c>
      <c r="AX33" s="1">
        <v>8.0660624999999992</v>
      </c>
      <c r="AY33" s="1">
        <v>8.0116166666666704</v>
      </c>
      <c r="AZ33" s="1">
        <v>7.8512451612499996</v>
      </c>
      <c r="BA33" s="1">
        <v>7.2383206989166702</v>
      </c>
      <c r="BB33" s="1">
        <v>7.02</v>
      </c>
      <c r="BC33" s="1">
        <v>7.0166666666666702</v>
      </c>
      <c r="BD33" s="1">
        <v>6.9369624999999999</v>
      </c>
      <c r="BE33" s="1">
        <v>6.91</v>
      </c>
      <c r="BF33" s="1">
        <v>6.91</v>
      </c>
      <c r="BG33" s="1">
        <v>6.91</v>
      </c>
      <c r="BH33" s="1">
        <v>6.91</v>
      </c>
      <c r="BI33" s="1">
        <v>6.91</v>
      </c>
      <c r="BJ33" s="1">
        <v>6.91</v>
      </c>
      <c r="BK33" s="1">
        <v>6.91</v>
      </c>
      <c r="BL33" s="1">
        <v>6.91</v>
      </c>
      <c r="BM33" s="1">
        <v>6.91</v>
      </c>
      <c r="BN33" s="1">
        <v>6.91</v>
      </c>
      <c r="BO33" s="1">
        <v>6.91</v>
      </c>
    </row>
    <row r="34" spans="1:67" x14ac:dyDescent="0.2">
      <c r="A34" s="1" t="s">
        <v>73</v>
      </c>
      <c r="B34" s="1" t="s">
        <v>72</v>
      </c>
      <c r="C34" s="1" t="s">
        <v>603</v>
      </c>
      <c r="D34" s="1" t="s">
        <v>604</v>
      </c>
      <c r="E34" s="1">
        <v>8.0997053349699404E-14</v>
      </c>
      <c r="F34" s="1">
        <v>1.1684347882688201E-13</v>
      </c>
      <c r="G34" s="1">
        <v>1.6776415548709099E-13</v>
      </c>
      <c r="H34" s="1">
        <v>2.4886939767619999E-13</v>
      </c>
      <c r="I34" s="1">
        <v>5.4202391705355898E-13</v>
      </c>
      <c r="J34" s="1">
        <v>8.2165488534659101E-13</v>
      </c>
      <c r="K34" s="1">
        <v>9.6071305109730698E-13</v>
      </c>
      <c r="L34" s="1">
        <v>1.15260322134062E-12</v>
      </c>
      <c r="M34" s="1">
        <v>1.4695952527679299E-12</v>
      </c>
      <c r="N34" s="1">
        <v>1.7633628396387501E-12</v>
      </c>
      <c r="O34" s="1">
        <v>1.9878537834480901E-12</v>
      </c>
      <c r="P34" s="1">
        <v>2.2882208631248701E-12</v>
      </c>
      <c r="Q34" s="1">
        <v>2.56796001993275E-12</v>
      </c>
      <c r="R34" s="1">
        <v>2.65094052783721E-12</v>
      </c>
      <c r="S34" s="1">
        <v>2.9383610615176001E-12</v>
      </c>
      <c r="T34" s="1">
        <v>3.5168444719384999E-12</v>
      </c>
      <c r="U34" s="1">
        <v>4.61870733099062E-12</v>
      </c>
      <c r="V34" s="1">
        <v>6.1208672945584299E-12</v>
      </c>
      <c r="W34" s="1">
        <v>7.8197498441913693E-12</v>
      </c>
      <c r="X34" s="1">
        <v>1.1660690720063E-11</v>
      </c>
      <c r="Y34" s="1">
        <v>2.2812318924444299E-11</v>
      </c>
      <c r="Z34" s="1">
        <v>4.0300109353132597E-11</v>
      </c>
      <c r="AA34" s="1">
        <v>7.7685442717109896E-11</v>
      </c>
      <c r="AB34" s="1">
        <v>2.49718172221135E-10</v>
      </c>
      <c r="AC34" s="1">
        <v>7.9974132397413803E-10</v>
      </c>
      <c r="AD34" s="1">
        <v>2.68324234084592E-9</v>
      </c>
      <c r="AE34" s="1">
        <v>5.9096822674925101E-9</v>
      </c>
      <c r="AF34" s="1">
        <v>1.6976307824584001E-8</v>
      </c>
      <c r="AG34" s="1">
        <v>1.1354767374037E-7</v>
      </c>
      <c r="AH34" s="1">
        <v>1.22638743473744E-6</v>
      </c>
      <c r="AI34" s="1">
        <v>2.95572678942699E-5</v>
      </c>
      <c r="AJ34" s="1">
        <v>1.7596144308602401E-4</v>
      </c>
      <c r="AK34" s="1">
        <v>1.95302352248811E-3</v>
      </c>
      <c r="AL34" s="1">
        <v>3.8276610926672998E-2</v>
      </c>
      <c r="AM34" s="1">
        <v>0.66468351407057702</v>
      </c>
      <c r="AN34" s="1">
        <v>0.91766666666666696</v>
      </c>
      <c r="AO34" s="1">
        <v>1.0051000000000001</v>
      </c>
      <c r="AP34" s="1">
        <v>1.07799166666667</v>
      </c>
      <c r="AQ34" s="1">
        <v>1.16051666666667</v>
      </c>
      <c r="AR34" s="1">
        <v>1.8139328465721301</v>
      </c>
      <c r="AS34" s="1">
        <v>1.8294231220756101</v>
      </c>
      <c r="AT34" s="1">
        <v>2.3496317093224399</v>
      </c>
      <c r="AU34" s="1">
        <v>2.9203630177551898</v>
      </c>
      <c r="AV34" s="1">
        <v>3.0774751184780098</v>
      </c>
      <c r="AW34" s="1">
        <v>2.9251194495158601</v>
      </c>
      <c r="AX34" s="1">
        <v>2.4343900362318802</v>
      </c>
      <c r="AY34" s="1">
        <v>2.17532666666667</v>
      </c>
      <c r="AZ34" s="1">
        <v>1.94705833333333</v>
      </c>
      <c r="BA34" s="1">
        <v>1.8337666666666701</v>
      </c>
      <c r="BB34" s="1">
        <v>1.99942817314426</v>
      </c>
      <c r="BC34" s="1">
        <v>1.7592267105871799</v>
      </c>
      <c r="BD34" s="1">
        <v>1.6728287552565899</v>
      </c>
      <c r="BE34" s="1">
        <v>1.9530686111248701</v>
      </c>
      <c r="BF34" s="1">
        <v>2.1560891512631102</v>
      </c>
      <c r="BG34" s="1">
        <v>2.3529519627666899</v>
      </c>
      <c r="BH34" s="1">
        <v>3.3269043827687899</v>
      </c>
      <c r="BI34" s="1">
        <v>3.49131342157271</v>
      </c>
      <c r="BJ34" s="1">
        <v>3.1913894463004802</v>
      </c>
      <c r="BK34" s="1">
        <v>3.65382536145755</v>
      </c>
      <c r="BL34" s="1">
        <v>3.9444710972507</v>
      </c>
      <c r="BM34" s="1">
        <v>5.1551787875128099</v>
      </c>
      <c r="BN34" s="1">
        <v>5.3944007896250303</v>
      </c>
      <c r="BO34" s="1">
        <v>5.1639702910211103</v>
      </c>
    </row>
    <row r="35" spans="1:67" x14ac:dyDescent="0.2">
      <c r="A35" s="1" t="s">
        <v>75</v>
      </c>
      <c r="B35" s="1" t="s">
        <v>74</v>
      </c>
      <c r="C35" s="1" t="s">
        <v>603</v>
      </c>
      <c r="D35" s="1" t="s">
        <v>604</v>
      </c>
      <c r="E35" s="1">
        <v>1.7142900007142901</v>
      </c>
      <c r="F35" s="1">
        <v>1.7142900007142901</v>
      </c>
      <c r="G35" s="1">
        <v>1.7142900007142901</v>
      </c>
      <c r="H35" s="1">
        <v>1.7142900007142901</v>
      </c>
      <c r="I35" s="1">
        <v>1.7142900007142901</v>
      </c>
      <c r="J35" s="1">
        <v>1.7142900007142901</v>
      </c>
      <c r="K35" s="1">
        <v>1.7142900007142901</v>
      </c>
      <c r="L35" s="1">
        <v>1.7380991672619099</v>
      </c>
      <c r="M35" s="1">
        <v>2.0000000010000001</v>
      </c>
      <c r="N35" s="1">
        <v>2.0000000010000001</v>
      </c>
      <c r="O35" s="1">
        <v>2.0000000010000001</v>
      </c>
      <c r="P35" s="1">
        <v>1.9748761519687701</v>
      </c>
      <c r="Q35" s="1">
        <v>1.92128071035726</v>
      </c>
      <c r="R35" s="1">
        <v>1.95922053743668</v>
      </c>
      <c r="S35" s="1">
        <v>2.0532309107887801</v>
      </c>
      <c r="T35" s="1">
        <v>2.0188665976000002</v>
      </c>
      <c r="U35" s="1">
        <v>2</v>
      </c>
      <c r="V35" s="1">
        <v>2</v>
      </c>
      <c r="W35" s="1">
        <v>2</v>
      </c>
      <c r="X35" s="1">
        <v>2</v>
      </c>
      <c r="Y35" s="1">
        <v>2</v>
      </c>
      <c r="Z35" s="1">
        <v>2</v>
      </c>
      <c r="AA35" s="1">
        <v>2</v>
      </c>
      <c r="AB35" s="1">
        <v>2</v>
      </c>
      <c r="AC35" s="1">
        <v>2</v>
      </c>
      <c r="AD35" s="1">
        <v>2</v>
      </c>
      <c r="AE35" s="1">
        <v>2</v>
      </c>
      <c r="AF35" s="1">
        <v>2</v>
      </c>
      <c r="AG35" s="1">
        <v>2</v>
      </c>
      <c r="AH35" s="1">
        <v>2</v>
      </c>
      <c r="AI35" s="1">
        <v>2</v>
      </c>
      <c r="AJ35" s="1">
        <v>2</v>
      </c>
      <c r="AK35" s="1">
        <v>2</v>
      </c>
      <c r="AL35" s="1">
        <v>2</v>
      </c>
      <c r="AM35" s="1">
        <v>2</v>
      </c>
      <c r="AN35" s="1">
        <v>2</v>
      </c>
      <c r="AO35" s="1">
        <v>2</v>
      </c>
      <c r="AP35" s="1">
        <v>2</v>
      </c>
      <c r="AQ35" s="1">
        <v>2</v>
      </c>
      <c r="AR35" s="1">
        <v>2</v>
      </c>
      <c r="AS35" s="1">
        <v>2</v>
      </c>
      <c r="AT35" s="1">
        <v>2</v>
      </c>
      <c r="AU35" s="1">
        <v>2</v>
      </c>
      <c r="AV35" s="1">
        <v>2</v>
      </c>
      <c r="AW35" s="1">
        <v>2</v>
      </c>
      <c r="AX35" s="1">
        <v>2</v>
      </c>
      <c r="AY35" s="1">
        <v>2</v>
      </c>
      <c r="AZ35" s="1">
        <v>2</v>
      </c>
      <c r="BA35" s="1">
        <v>2</v>
      </c>
      <c r="BB35" s="1">
        <v>2</v>
      </c>
      <c r="BC35" s="1">
        <v>2</v>
      </c>
      <c r="BD35" s="1">
        <v>2</v>
      </c>
      <c r="BE35" s="1">
        <v>2</v>
      </c>
      <c r="BF35" s="1">
        <v>2</v>
      </c>
      <c r="BG35" s="1">
        <v>2</v>
      </c>
      <c r="BH35" s="1">
        <v>2</v>
      </c>
      <c r="BI35" s="1">
        <v>2</v>
      </c>
      <c r="BJ35" s="1">
        <v>2</v>
      </c>
      <c r="BK35" s="1">
        <v>2</v>
      </c>
      <c r="BL35" s="1">
        <v>2</v>
      </c>
      <c r="BM35" s="1">
        <v>2</v>
      </c>
      <c r="BN35" s="1">
        <v>2</v>
      </c>
      <c r="BO35" s="1">
        <v>2</v>
      </c>
    </row>
    <row r="36" spans="1:67" x14ac:dyDescent="0.2">
      <c r="A36" s="1" t="s">
        <v>77</v>
      </c>
      <c r="B36" s="1" t="s">
        <v>76</v>
      </c>
      <c r="C36" s="1" t="s">
        <v>603</v>
      </c>
      <c r="D36" s="1" t="s">
        <v>604</v>
      </c>
      <c r="E36" s="1">
        <v>3.0612200020612201</v>
      </c>
      <c r="F36" s="1">
        <v>3.0612200020612201</v>
      </c>
      <c r="G36" s="1">
        <v>3.0612200020612201</v>
      </c>
      <c r="H36" s="1">
        <v>3.0612200020612201</v>
      </c>
      <c r="I36" s="1">
        <v>3.0612200020612201</v>
      </c>
      <c r="J36" s="1">
        <v>3.0612200020612201</v>
      </c>
      <c r="K36" s="1">
        <v>3.0612200020612201</v>
      </c>
      <c r="L36" s="1">
        <v>3.0612200020612201</v>
      </c>
      <c r="M36" s="1">
        <v>3.0612200020612201</v>
      </c>
      <c r="N36" s="1">
        <v>3.0612200020612201</v>
      </c>
      <c r="O36" s="1">
        <v>3.0612200020612201</v>
      </c>
      <c r="P36" s="1">
        <v>3.0522604298093099</v>
      </c>
      <c r="Q36" s="1">
        <v>2.81955586834381</v>
      </c>
      <c r="R36" s="1">
        <v>2.45857965494532</v>
      </c>
      <c r="S36" s="1">
        <v>2.43686666583333</v>
      </c>
      <c r="T36" s="1">
        <v>2.3712999990833299</v>
      </c>
      <c r="U36" s="1">
        <v>2.4708416659166699</v>
      </c>
      <c r="V36" s="1">
        <v>2.43939999925</v>
      </c>
      <c r="W36" s="1">
        <v>2.2740249991666701</v>
      </c>
      <c r="X36" s="1">
        <v>2.1745583325000002</v>
      </c>
      <c r="Y36" s="1">
        <v>2.14120833258333</v>
      </c>
      <c r="Z36" s="1">
        <v>2.1126916659999999</v>
      </c>
      <c r="AA36" s="1">
        <v>2.1400249991666702</v>
      </c>
      <c r="AB36" s="1">
        <v>2.1130499989999998</v>
      </c>
      <c r="AC36" s="1">
        <v>2.1330833330000001</v>
      </c>
      <c r="AD36" s="1">
        <v>2.20014999966667</v>
      </c>
      <c r="AE36" s="1">
        <v>2.1774166665000001</v>
      </c>
      <c r="AF36" s="1">
        <v>2.10598333333333</v>
      </c>
      <c r="AG36" s="1">
        <v>2.0124249999999999</v>
      </c>
      <c r="AH36" s="1">
        <v>1.9502583333333301</v>
      </c>
      <c r="AI36" s="1">
        <v>1.81253333333333</v>
      </c>
      <c r="AJ36" s="1">
        <v>1.7275499999999999</v>
      </c>
      <c r="AK36" s="1">
        <v>1.62896666666667</v>
      </c>
      <c r="AL36" s="1">
        <v>1.61579083333333</v>
      </c>
      <c r="AM36" s="1">
        <v>1.52744416666667</v>
      </c>
      <c r="AN36" s="1">
        <v>1.4173750000000001</v>
      </c>
      <c r="AO36" s="1">
        <v>1.4100408333333301</v>
      </c>
      <c r="AP36" s="1">
        <v>1.48480583333333</v>
      </c>
      <c r="AQ36" s="1">
        <v>1.67360166666667</v>
      </c>
      <c r="AR36" s="1">
        <v>1.69495666666667</v>
      </c>
      <c r="AS36" s="1">
        <v>1.72396333333333</v>
      </c>
      <c r="AT36" s="1">
        <v>1.7917225000000001</v>
      </c>
      <c r="AU36" s="1">
        <v>1.7905883333333299</v>
      </c>
      <c r="AV36" s="1">
        <v>1.7421833333333301</v>
      </c>
      <c r="AW36" s="1">
        <v>1.6902283333333299</v>
      </c>
      <c r="AX36" s="1">
        <v>1.6643975</v>
      </c>
      <c r="AY36" s="1">
        <v>1.58893333333333</v>
      </c>
      <c r="AZ36" s="1">
        <v>1.5071016666666699</v>
      </c>
      <c r="BA36" s="1">
        <v>1.41716666666667</v>
      </c>
      <c r="BB36" s="1">
        <v>1.4545692733233</v>
      </c>
      <c r="BC36" s="1">
        <v>1.3635094736842099</v>
      </c>
      <c r="BD36" s="1">
        <v>1.25791302014692</v>
      </c>
      <c r="BE36" s="1">
        <v>1.24956701649958</v>
      </c>
      <c r="BF36" s="1">
        <v>1.25116566976059</v>
      </c>
      <c r="BG36" s="1">
        <v>1.2670401230813999</v>
      </c>
      <c r="BH36" s="1">
        <v>1.37491084459887</v>
      </c>
      <c r="BI36" s="1">
        <v>1.3813468768828601</v>
      </c>
      <c r="BJ36" s="1">
        <v>1.3808911640528101</v>
      </c>
      <c r="BK36" s="1">
        <v>1.3489185654253699</v>
      </c>
      <c r="BL36" s="1">
        <v>1.36421851405475</v>
      </c>
      <c r="BM36" s="1">
        <v>1.3797034297139901</v>
      </c>
      <c r="BN36" s="1">
        <v>1.34380696297339</v>
      </c>
      <c r="BO36" s="1">
        <v>1.3789563965221601</v>
      </c>
    </row>
    <row r="37" spans="1:67" x14ac:dyDescent="0.2">
      <c r="A37" s="1" t="s">
        <v>79</v>
      </c>
      <c r="B37" s="1" t="s">
        <v>78</v>
      </c>
      <c r="C37" s="1" t="s">
        <v>603</v>
      </c>
      <c r="D37" s="1" t="s">
        <v>604</v>
      </c>
      <c r="E37" s="1">
        <v>4.7619000037618999</v>
      </c>
      <c r="F37" s="1">
        <v>4.7619000037618999</v>
      </c>
      <c r="G37" s="1">
        <v>4.7619000037618999</v>
      </c>
      <c r="H37" s="1">
        <v>4.7619000037618999</v>
      </c>
      <c r="I37" s="1">
        <v>4.7619000037618999</v>
      </c>
      <c r="J37" s="1">
        <v>4.7619000037618999</v>
      </c>
      <c r="K37" s="1">
        <v>6.35912500535912</v>
      </c>
      <c r="L37" s="1">
        <v>7.5000000064999996</v>
      </c>
      <c r="M37" s="1">
        <v>7.5000000064999996</v>
      </c>
      <c r="N37" s="1">
        <v>7.5000000064999996</v>
      </c>
      <c r="O37" s="1">
        <v>7.5000000064999996</v>
      </c>
      <c r="P37" s="1">
        <v>7.4919352309682399</v>
      </c>
      <c r="Q37" s="1">
        <v>7.5944683739493604</v>
      </c>
      <c r="R37" s="1">
        <v>7.7420385621496797</v>
      </c>
      <c r="S37" s="1">
        <v>8.1016032272183001</v>
      </c>
      <c r="T37" s="1">
        <v>8.3758919456538603</v>
      </c>
      <c r="U37" s="1">
        <v>8.9604127281239201</v>
      </c>
      <c r="V37" s="1">
        <v>8.7385761713145698</v>
      </c>
      <c r="W37" s="1">
        <v>8.1928403484039301</v>
      </c>
      <c r="X37" s="1">
        <v>8.12579094635689</v>
      </c>
      <c r="Y37" s="1">
        <v>7.8629447011379803</v>
      </c>
      <c r="Z37" s="1">
        <v>8.6585228170931696</v>
      </c>
      <c r="AA37" s="1">
        <v>9.4551319334863901</v>
      </c>
      <c r="AB37" s="1">
        <v>10.098898244046101</v>
      </c>
      <c r="AC37" s="1">
        <v>11.3625833326667</v>
      </c>
      <c r="AD37" s="1">
        <v>12.368749999583301</v>
      </c>
      <c r="AE37" s="1">
        <v>12.61083333325</v>
      </c>
      <c r="AF37" s="1">
        <v>12.961499999999999</v>
      </c>
      <c r="AG37" s="1">
        <v>13.9170833333333</v>
      </c>
      <c r="AH37" s="1">
        <v>16.2255</v>
      </c>
      <c r="AI37" s="1">
        <v>17.503499999999999</v>
      </c>
      <c r="AJ37" s="1">
        <v>22.742433333333299</v>
      </c>
      <c r="AK37" s="1">
        <v>25.9180833333333</v>
      </c>
      <c r="AL37" s="1">
        <v>30.4932916666667</v>
      </c>
      <c r="AM37" s="1">
        <v>31.373742499999999</v>
      </c>
      <c r="AN37" s="1">
        <v>32.4270766666667</v>
      </c>
      <c r="AO37" s="1">
        <v>35.433173333333301</v>
      </c>
      <c r="AP37" s="1">
        <v>36.313285833333303</v>
      </c>
      <c r="AQ37" s="1">
        <v>41.259365000000003</v>
      </c>
      <c r="AR37" s="1">
        <v>43.055428333333303</v>
      </c>
      <c r="AS37" s="1">
        <v>44.941605000000003</v>
      </c>
      <c r="AT37" s="1">
        <v>47.186414166666701</v>
      </c>
      <c r="AU37" s="1">
        <v>48.610319166666699</v>
      </c>
      <c r="AV37" s="1">
        <v>46.583284166666701</v>
      </c>
      <c r="AW37" s="1">
        <v>45.316466666666699</v>
      </c>
      <c r="AX37" s="1">
        <v>44.099975000000001</v>
      </c>
      <c r="AY37" s="1">
        <v>45.3070083333333</v>
      </c>
      <c r="AZ37" s="1">
        <v>41.3485333333333</v>
      </c>
      <c r="BA37" s="1">
        <v>43.505183333333299</v>
      </c>
      <c r="BB37" s="1">
        <v>48.405266666666698</v>
      </c>
      <c r="BC37" s="1">
        <v>45.725812121212101</v>
      </c>
      <c r="BD37" s="1">
        <v>46.670466666666698</v>
      </c>
      <c r="BE37" s="1">
        <v>53.437233333333303</v>
      </c>
      <c r="BF37" s="1">
        <v>58.597845416666701</v>
      </c>
      <c r="BG37" s="1">
        <v>61.029514460784299</v>
      </c>
      <c r="BH37" s="1">
        <v>64.151944463278596</v>
      </c>
      <c r="BI37" s="1">
        <v>67.195312807389399</v>
      </c>
      <c r="BJ37" s="1">
        <v>65.121568645066006</v>
      </c>
      <c r="BK37" s="1">
        <v>68.389467093542095</v>
      </c>
      <c r="BL37" s="1">
        <v>70.420340535955106</v>
      </c>
      <c r="BM37" s="1">
        <v>74.099566883605206</v>
      </c>
      <c r="BN37" s="1">
        <v>73.918012815435105</v>
      </c>
      <c r="BO37" s="1">
        <v>78.604490582991602</v>
      </c>
    </row>
    <row r="38" spans="1:67" x14ac:dyDescent="0.2">
      <c r="A38" s="1" t="s">
        <v>81</v>
      </c>
      <c r="B38" s="1" t="s">
        <v>80</v>
      </c>
      <c r="C38" s="1" t="s">
        <v>603</v>
      </c>
      <c r="D38" s="1" t="s">
        <v>604</v>
      </c>
      <c r="E38" s="1">
        <v>0.71332088216921496</v>
      </c>
      <c r="F38" s="1">
        <v>0.71469443508617803</v>
      </c>
      <c r="G38" s="1">
        <v>0.71326549427167596</v>
      </c>
      <c r="H38" s="1">
        <v>0.71528718525026103</v>
      </c>
      <c r="I38" s="1">
        <v>0.71725864624589497</v>
      </c>
      <c r="J38" s="1">
        <v>0.71633440114267999</v>
      </c>
      <c r="K38" s="1">
        <v>0.71698343163387301</v>
      </c>
      <c r="L38" s="1">
        <v>0.71704961913768805</v>
      </c>
      <c r="M38" s="1">
        <v>0.71699815611019702</v>
      </c>
      <c r="N38" s="1">
        <v>0.71805712542767897</v>
      </c>
      <c r="O38" s="1">
        <v>0.71641352003693703</v>
      </c>
      <c r="P38" s="1">
        <v>0.71244376174914903</v>
      </c>
      <c r="Q38" s="1">
        <v>0.772828411038462</v>
      </c>
      <c r="R38" s="1">
        <v>0.69411413758375096</v>
      </c>
      <c r="S38" s="1">
        <v>0.67947700357025098</v>
      </c>
      <c r="T38" s="1">
        <v>0.73950770050947401</v>
      </c>
      <c r="U38" s="1">
        <v>0.86956499899999995</v>
      </c>
      <c r="V38" s="1">
        <v>0.84195966566666702</v>
      </c>
      <c r="W38" s="1">
        <v>0.82815699899999995</v>
      </c>
      <c r="X38" s="1">
        <v>0.81500666566666702</v>
      </c>
      <c r="Y38" s="1">
        <v>0.77722499899999997</v>
      </c>
      <c r="Z38" s="1">
        <v>0.83673833233333295</v>
      </c>
      <c r="AA38" s="1">
        <v>1.0296608325000001</v>
      </c>
      <c r="AB38" s="1">
        <v>1.0969258325</v>
      </c>
      <c r="AC38" s="1">
        <v>1.29837333291667</v>
      </c>
      <c r="AD38" s="1">
        <v>1.90256666641667</v>
      </c>
      <c r="AE38" s="1">
        <v>1.8791441664999999</v>
      </c>
      <c r="AF38" s="1">
        <v>1.67894083333333</v>
      </c>
      <c r="AG38" s="1">
        <v>1.8285875</v>
      </c>
      <c r="AH38" s="1">
        <v>2.0148858333333299</v>
      </c>
      <c r="AI38" s="1">
        <v>1.8604658333333299</v>
      </c>
      <c r="AJ38" s="1">
        <v>2.0215566666666702</v>
      </c>
      <c r="AK38" s="1">
        <v>2.1097250000000001</v>
      </c>
      <c r="AL38" s="1">
        <v>2.4230749999999999</v>
      </c>
      <c r="AM38" s="1">
        <v>2.6846454999999998</v>
      </c>
      <c r="AN38" s="1">
        <v>2.77220666666667</v>
      </c>
      <c r="AO38" s="1">
        <v>3.32419666666667</v>
      </c>
      <c r="AP38" s="1">
        <v>3.6507633333333298</v>
      </c>
      <c r="AQ38" s="1">
        <v>4.2258800000000001</v>
      </c>
      <c r="AR38" s="1">
        <v>4.6243952500000001</v>
      </c>
      <c r="AS38" s="1">
        <v>5.1022416666666697</v>
      </c>
      <c r="AT38" s="1">
        <v>5.84141666666667</v>
      </c>
      <c r="AU38" s="1">
        <v>6.3277916666666698</v>
      </c>
      <c r="AV38" s="1">
        <v>4.94966666666667</v>
      </c>
      <c r="AW38" s="1">
        <v>4.6938333333333304</v>
      </c>
      <c r="AX38" s="1">
        <v>5.1167499999999997</v>
      </c>
      <c r="AY38" s="1">
        <v>5.8303000000000003</v>
      </c>
      <c r="AZ38" s="1">
        <v>6.1394083333333302</v>
      </c>
      <c r="BA38" s="1">
        <v>6.8268583333333304</v>
      </c>
      <c r="BB38" s="1">
        <v>7.1551416666666698</v>
      </c>
      <c r="BC38" s="1">
        <v>6.7936249999999996</v>
      </c>
      <c r="BD38" s="1">
        <v>6.8382333333333296</v>
      </c>
      <c r="BE38" s="1">
        <v>7.6405250000000002</v>
      </c>
      <c r="BF38" s="1">
        <v>8.3989083333333294</v>
      </c>
      <c r="BG38" s="1">
        <v>8.9760833333333405</v>
      </c>
      <c r="BH38" s="1">
        <v>10.1289916666667</v>
      </c>
      <c r="BI38" s="1">
        <v>10.901158333333299</v>
      </c>
      <c r="BJ38" s="1">
        <v>10.3474166666667</v>
      </c>
      <c r="BK38" s="1">
        <v>10.199975</v>
      </c>
      <c r="BL38" s="1">
        <v>10.7558666666667</v>
      </c>
      <c r="BM38" s="1">
        <v>11.456241666666701</v>
      </c>
      <c r="BN38" s="1">
        <v>11.087258333333301</v>
      </c>
      <c r="BO38" s="1">
        <v>12.3688083333333</v>
      </c>
    </row>
    <row r="39" spans="1:67" x14ac:dyDescent="0.2">
      <c r="A39" s="1" t="s">
        <v>83</v>
      </c>
      <c r="B39" s="1" t="s">
        <v>82</v>
      </c>
      <c r="C39" s="1" t="s">
        <v>603</v>
      </c>
      <c r="D39" s="1" t="s">
        <v>604</v>
      </c>
      <c r="E39" s="1">
        <v>245.19510139835899</v>
      </c>
      <c r="F39" s="1">
        <v>245.26010162116</v>
      </c>
      <c r="G39" s="1">
        <v>245.013850686544</v>
      </c>
      <c r="H39" s="1">
        <v>245.01635069607499</v>
      </c>
      <c r="I39" s="1">
        <v>245.027184079042</v>
      </c>
      <c r="J39" s="1">
        <v>245.06093420770799</v>
      </c>
      <c r="K39" s="1">
        <v>245.67843655764401</v>
      </c>
      <c r="L39" s="1">
        <v>246.00093779128099</v>
      </c>
      <c r="M39" s="1">
        <v>247.56469375695099</v>
      </c>
      <c r="N39" s="1">
        <v>259.960574351236</v>
      </c>
      <c r="O39" s="1">
        <v>276.403137026845</v>
      </c>
      <c r="P39" s="1">
        <v>275.35645668533198</v>
      </c>
      <c r="Q39" s="1">
        <v>252.02762746264901</v>
      </c>
      <c r="R39" s="1">
        <v>222.88918305322699</v>
      </c>
      <c r="S39" s="1">
        <v>240.70466763782301</v>
      </c>
      <c r="T39" s="1">
        <v>214.31290034121901</v>
      </c>
      <c r="U39" s="1">
        <v>238.95049426705901</v>
      </c>
      <c r="V39" s="1">
        <v>245.67968656657601</v>
      </c>
      <c r="W39" s="1">
        <v>225.65586023395699</v>
      </c>
      <c r="X39" s="1">
        <v>212.721644262377</v>
      </c>
      <c r="Y39" s="1">
        <v>211.27955541470499</v>
      </c>
      <c r="Z39" s="1">
        <v>271.73145255032699</v>
      </c>
      <c r="AA39" s="1">
        <v>328.60625269898998</v>
      </c>
      <c r="AB39" s="1">
        <v>381.06603602462798</v>
      </c>
      <c r="AC39" s="1">
        <v>436.95666578800802</v>
      </c>
      <c r="AD39" s="1">
        <v>449.26296271160697</v>
      </c>
      <c r="AE39" s="1">
        <v>346.305903554493</v>
      </c>
      <c r="AF39" s="1">
        <v>300.53656240147802</v>
      </c>
      <c r="AG39" s="1">
        <v>297.84821881937802</v>
      </c>
      <c r="AH39" s="1">
        <v>319.008299487903</v>
      </c>
      <c r="AI39" s="1">
        <v>272.264787954393</v>
      </c>
      <c r="AJ39" s="1">
        <v>282.10690880881998</v>
      </c>
      <c r="AK39" s="1">
        <v>264.69180075057898</v>
      </c>
      <c r="AL39" s="1">
        <v>283.16257950001801</v>
      </c>
      <c r="AM39" s="1">
        <v>555.20469565569704</v>
      </c>
      <c r="AN39" s="1">
        <v>499.14842590131002</v>
      </c>
      <c r="AO39" s="1">
        <v>511.55243027251601</v>
      </c>
      <c r="AP39" s="1">
        <v>583.66937235339606</v>
      </c>
      <c r="AQ39" s="1">
        <v>589.951774567332</v>
      </c>
      <c r="AR39" s="1">
        <v>615.47334931916396</v>
      </c>
      <c r="AS39" s="1">
        <v>710.20797703136702</v>
      </c>
      <c r="AT39" s="1">
        <v>732.39769326022804</v>
      </c>
      <c r="AU39" s="1">
        <v>693.71322649637398</v>
      </c>
      <c r="AV39" s="1">
        <v>579.897426172466</v>
      </c>
      <c r="AW39" s="1">
        <v>527.33803229157604</v>
      </c>
      <c r="AX39" s="1">
        <v>527.25836264962595</v>
      </c>
      <c r="AY39" s="1">
        <v>522.42562489517604</v>
      </c>
      <c r="AZ39" s="1">
        <v>478.63371847636301</v>
      </c>
      <c r="BA39" s="1">
        <v>446.00004143278801</v>
      </c>
      <c r="BB39" s="1">
        <v>470.29342334139801</v>
      </c>
      <c r="BC39" s="1">
        <v>494.794262222947</v>
      </c>
      <c r="BD39" s="1">
        <v>471.24862571893698</v>
      </c>
      <c r="BE39" s="1">
        <v>510.55633845425098</v>
      </c>
      <c r="BF39" s="1">
        <v>493.89962385223703</v>
      </c>
      <c r="BG39" s="1">
        <v>493.757329875312</v>
      </c>
      <c r="BH39" s="1">
        <v>591.21169798260996</v>
      </c>
      <c r="BI39" s="1">
        <v>592.60561506302201</v>
      </c>
      <c r="BJ39" s="1">
        <v>580.65674958785803</v>
      </c>
      <c r="BK39" s="1">
        <v>555.44645839822601</v>
      </c>
      <c r="BL39" s="1">
        <v>585.91101318036897</v>
      </c>
      <c r="BM39" s="1">
        <v>575.58600451094503</v>
      </c>
      <c r="BN39" s="1">
        <v>554.53067503310399</v>
      </c>
      <c r="BO39" s="1">
        <v>623.75970091118199</v>
      </c>
    </row>
    <row r="40" spans="1:67" x14ac:dyDescent="0.2">
      <c r="A40" s="1" t="s">
        <v>85</v>
      </c>
      <c r="B40" s="1" t="s">
        <v>84</v>
      </c>
      <c r="C40" s="1" t="s">
        <v>603</v>
      </c>
      <c r="D40" s="1" t="s">
        <v>604</v>
      </c>
      <c r="E40" s="1">
        <v>0.96976678666666705</v>
      </c>
      <c r="F40" s="1">
        <v>1.01306251583333</v>
      </c>
      <c r="G40" s="1">
        <v>1.06876922408333</v>
      </c>
      <c r="H40" s="1">
        <v>1.07851434416667</v>
      </c>
      <c r="I40" s="1">
        <v>1.07859841916667</v>
      </c>
      <c r="J40" s="1">
        <v>1.07798428416667</v>
      </c>
      <c r="K40" s="1">
        <v>1.0773415666666699</v>
      </c>
      <c r="L40" s="1">
        <v>1.0787104241666701</v>
      </c>
      <c r="M40" s="1">
        <v>1.0774714008333299</v>
      </c>
      <c r="N40" s="1">
        <v>1.0767805125000001</v>
      </c>
      <c r="O40" s="1">
        <v>1.0442187441666699</v>
      </c>
      <c r="P40" s="1">
        <v>1.00981054416667</v>
      </c>
      <c r="Q40" s="1">
        <v>0.99066255583333296</v>
      </c>
      <c r="R40" s="1">
        <v>1.00009014</v>
      </c>
      <c r="S40" s="1">
        <v>0.97801752558333299</v>
      </c>
      <c r="T40" s="1">
        <v>1.01715926333333</v>
      </c>
      <c r="U40" s="1">
        <v>0.98602830408333297</v>
      </c>
      <c r="V40" s="1">
        <v>1.06344161083333</v>
      </c>
      <c r="W40" s="1">
        <v>1.14065917075</v>
      </c>
      <c r="X40" s="1">
        <v>1.17142449583333</v>
      </c>
      <c r="Y40" s="1">
        <v>1.1692268666666701</v>
      </c>
      <c r="Z40" s="1">
        <v>1.1989031208333301</v>
      </c>
      <c r="AA40" s="1">
        <v>1.23373491166667</v>
      </c>
      <c r="AB40" s="1">
        <v>1.23241182741667</v>
      </c>
      <c r="AC40" s="1">
        <v>1.29506561083333</v>
      </c>
      <c r="AD40" s="1">
        <v>1.36550739166667</v>
      </c>
      <c r="AE40" s="1">
        <v>1.3894710591666699</v>
      </c>
      <c r="AF40" s="1">
        <v>1.3259825816666699</v>
      </c>
      <c r="AG40" s="1">
        <v>1.23070084666667</v>
      </c>
      <c r="AH40" s="1">
        <v>1.1839720841666701</v>
      </c>
      <c r="AI40" s="1">
        <v>1.1667736266666699</v>
      </c>
      <c r="AJ40" s="1">
        <v>1.14572584416667</v>
      </c>
      <c r="AK40" s="1">
        <v>1.20872292</v>
      </c>
      <c r="AL40" s="1">
        <v>1.2900878816666701</v>
      </c>
      <c r="AM40" s="1">
        <v>1.3656734475000001</v>
      </c>
      <c r="AN40" s="1">
        <v>1.3724454183333299</v>
      </c>
      <c r="AO40" s="1">
        <v>1.36352163583333</v>
      </c>
      <c r="AP40" s="1">
        <v>1.3845980283333299</v>
      </c>
      <c r="AQ40" s="1">
        <v>1.4835053016666699</v>
      </c>
      <c r="AR40" s="1">
        <v>1.48570481916667</v>
      </c>
      <c r="AS40" s="1">
        <v>1.485394095</v>
      </c>
      <c r="AT40" s="1">
        <v>1.548839955</v>
      </c>
      <c r="AU40" s="1">
        <v>1.5703428341666701</v>
      </c>
      <c r="AV40" s="1">
        <v>1.4010145475</v>
      </c>
      <c r="AW40" s="1">
        <v>1.3012815950000001</v>
      </c>
      <c r="AX40" s="1">
        <v>1.2114051341666701</v>
      </c>
      <c r="AY40" s="1">
        <v>1.1343447258333299</v>
      </c>
      <c r="AZ40" s="1">
        <v>1.0740456216666701</v>
      </c>
      <c r="BA40" s="1">
        <v>1.06708691833333</v>
      </c>
      <c r="BB40" s="1">
        <v>1.1415354059127001</v>
      </c>
      <c r="BC40" s="1">
        <v>1.03011273517598</v>
      </c>
      <c r="BD40" s="1">
        <v>0.98925815863636402</v>
      </c>
      <c r="BE40" s="1">
        <v>0.99936474359307403</v>
      </c>
      <c r="BF40" s="1">
        <v>1.0301373637301601</v>
      </c>
      <c r="BG40" s="1">
        <v>1.10474713237886</v>
      </c>
      <c r="BH40" s="1">
        <v>1.27878620362554</v>
      </c>
      <c r="BI40" s="1">
        <v>1.3256151637482001</v>
      </c>
      <c r="BJ40" s="1">
        <v>1.2979358464603901</v>
      </c>
      <c r="BK40" s="1">
        <v>1.2958179281353399</v>
      </c>
      <c r="BL40" s="1">
        <v>1.32679336266012</v>
      </c>
      <c r="BM40" s="1">
        <v>1.34115267222386</v>
      </c>
      <c r="BN40" s="1">
        <v>1.2538769021267999</v>
      </c>
      <c r="BO40" s="1">
        <v>1.3015547747435501</v>
      </c>
    </row>
    <row r="41" spans="1:67" x14ac:dyDescent="0.2">
      <c r="A41" s="1" t="s">
        <v>87</v>
      </c>
      <c r="B41" s="1" t="s">
        <v>86</v>
      </c>
      <c r="C41" s="1" t="s">
        <v>603</v>
      </c>
      <c r="D41" s="1" t="s">
        <v>604</v>
      </c>
    </row>
    <row r="42" spans="1:67" x14ac:dyDescent="0.2">
      <c r="A42" s="1" t="s">
        <v>89</v>
      </c>
      <c r="B42" s="1" t="s">
        <v>88</v>
      </c>
      <c r="C42" s="1" t="s">
        <v>603</v>
      </c>
      <c r="D42" s="1" t="s">
        <v>604</v>
      </c>
      <c r="E42" s="1">
        <v>4.3729500033729503</v>
      </c>
      <c r="F42" s="1">
        <v>4.3729500033729503</v>
      </c>
      <c r="G42" s="1">
        <v>4.3729500033729503</v>
      </c>
      <c r="H42" s="1">
        <v>4.3729500033729503</v>
      </c>
      <c r="I42" s="1">
        <v>4.3729500033729503</v>
      </c>
      <c r="J42" s="1">
        <v>4.3729500033729503</v>
      </c>
      <c r="K42" s="1">
        <v>4.3729500033729503</v>
      </c>
      <c r="L42" s="1">
        <v>4.3729500033729503</v>
      </c>
      <c r="M42" s="1">
        <v>4.3729500033729503</v>
      </c>
      <c r="N42" s="1">
        <v>4.3729500033729503</v>
      </c>
      <c r="O42" s="1">
        <v>4.3729500033729503</v>
      </c>
      <c r="P42" s="1">
        <v>4.1338541683120198</v>
      </c>
      <c r="Q42" s="1">
        <v>3.8192499990000002</v>
      </c>
      <c r="R42" s="1">
        <v>3.16483333241667</v>
      </c>
      <c r="S42" s="1">
        <v>2.9792499989999999</v>
      </c>
      <c r="T42" s="1">
        <v>2.5812833324166702</v>
      </c>
      <c r="U42" s="1">
        <v>2.49964166575</v>
      </c>
      <c r="V42" s="1">
        <v>2.4035249993333299</v>
      </c>
      <c r="W42" s="1">
        <v>1.7880249992499999</v>
      </c>
      <c r="X42" s="1">
        <v>1.6627249990833299</v>
      </c>
      <c r="Y42" s="1">
        <v>1.67570833258333</v>
      </c>
      <c r="Z42" s="1">
        <v>1.9642416659166699</v>
      </c>
      <c r="AA42" s="1">
        <v>2.0302749990833302</v>
      </c>
      <c r="AB42" s="1">
        <v>2.0991416657499999</v>
      </c>
      <c r="AC42" s="1">
        <v>2.34968333283333</v>
      </c>
      <c r="AD42" s="1">
        <v>2.457125</v>
      </c>
      <c r="AE42" s="1">
        <v>1.7989166665</v>
      </c>
      <c r="AF42" s="1">
        <v>1.49119166666667</v>
      </c>
      <c r="AG42" s="1">
        <v>1.4633</v>
      </c>
      <c r="AH42" s="1">
        <v>1.6359250000000001</v>
      </c>
      <c r="AI42" s="1">
        <v>1.3891583333333299</v>
      </c>
      <c r="AJ42" s="1">
        <v>1.4339916666666701</v>
      </c>
      <c r="AK42" s="1">
        <v>1.40621833333333</v>
      </c>
      <c r="AL42" s="1">
        <v>1.4776166666666699</v>
      </c>
      <c r="AM42" s="1">
        <v>1.3676925</v>
      </c>
      <c r="AN42" s="1">
        <v>1.18246916666667</v>
      </c>
      <c r="AO42" s="1">
        <v>1.2360100000000001</v>
      </c>
      <c r="AP42" s="1">
        <v>1.4513125</v>
      </c>
      <c r="AQ42" s="1">
        <v>1.44981330833333</v>
      </c>
      <c r="AR42" s="1">
        <v>1.5021549999999999</v>
      </c>
      <c r="AS42" s="1">
        <v>1.6888425</v>
      </c>
      <c r="AT42" s="1">
        <v>1.6876150000000001</v>
      </c>
      <c r="AU42" s="1">
        <v>1.5586074999999999</v>
      </c>
      <c r="AV42" s="1">
        <v>1.34665083333333</v>
      </c>
      <c r="AW42" s="1">
        <v>1.2434958333333299</v>
      </c>
      <c r="AX42" s="1">
        <v>1.2451766666666699</v>
      </c>
      <c r="AY42" s="1">
        <v>1.2538433333333301</v>
      </c>
      <c r="AZ42" s="1">
        <v>1.20036583333333</v>
      </c>
      <c r="BA42" s="1">
        <v>1.0830900000000001</v>
      </c>
      <c r="BB42" s="1">
        <v>1.08814169630268</v>
      </c>
      <c r="BC42" s="1">
        <v>1.04290564573352</v>
      </c>
      <c r="BD42" s="1">
        <v>0.88804202822328104</v>
      </c>
      <c r="BE42" s="1">
        <v>0.93768448070934896</v>
      </c>
      <c r="BF42" s="1">
        <v>0.92690354775828498</v>
      </c>
      <c r="BG42" s="1">
        <v>0.91615104728361296</v>
      </c>
      <c r="BH42" s="1">
        <v>0.96238132800435405</v>
      </c>
      <c r="BI42" s="1">
        <v>0.98539439424483399</v>
      </c>
      <c r="BJ42" s="1">
        <v>0.98469166666666696</v>
      </c>
      <c r="BK42" s="1">
        <v>0.97789166666666705</v>
      </c>
      <c r="BL42" s="1">
        <v>0.99370916666666698</v>
      </c>
      <c r="BM42" s="1">
        <v>0.93896500000000005</v>
      </c>
      <c r="BN42" s="1">
        <v>0.91384583333333302</v>
      </c>
      <c r="BO42" s="1">
        <v>0.95483249999999997</v>
      </c>
    </row>
    <row r="43" spans="1:67" x14ac:dyDescent="0.2">
      <c r="A43" s="1" t="s">
        <v>91</v>
      </c>
      <c r="B43" s="1" t="s">
        <v>90</v>
      </c>
      <c r="C43" s="1" t="s">
        <v>603</v>
      </c>
      <c r="D43" s="1" t="s">
        <v>604</v>
      </c>
    </row>
    <row r="44" spans="1:67" x14ac:dyDescent="0.2">
      <c r="A44" s="1" t="s">
        <v>93</v>
      </c>
      <c r="B44" s="1" t="s">
        <v>92</v>
      </c>
      <c r="C44" s="1" t="s">
        <v>603</v>
      </c>
      <c r="D44" s="1" t="s">
        <v>604</v>
      </c>
      <c r="E44" s="1">
        <v>1.0489693750843499E-3</v>
      </c>
      <c r="F44" s="1">
        <v>1.05013600777515E-3</v>
      </c>
      <c r="G44" s="1">
        <v>1.05763578898984E-3</v>
      </c>
      <c r="H44" s="1">
        <v>1.6217859852693699E-3</v>
      </c>
      <c r="I44" s="1">
        <v>2.3074326347769501E-3</v>
      </c>
      <c r="J44" s="1">
        <v>3.1566578421154401E-3</v>
      </c>
      <c r="K44" s="1">
        <v>3.8511375671629201E-3</v>
      </c>
      <c r="L44" s="1">
        <v>5.0682687003574898E-3</v>
      </c>
      <c r="M44" s="1">
        <v>6.8764659110372899E-3</v>
      </c>
      <c r="N44" s="1">
        <v>8.6175817471208106E-3</v>
      </c>
      <c r="O44" s="1">
        <v>1.12775040919884E-2</v>
      </c>
      <c r="P44" s="1">
        <v>1.22086435743848E-2</v>
      </c>
      <c r="Q44" s="1">
        <v>2.0835225059596601E-2</v>
      </c>
      <c r="R44" s="1">
        <v>7.1641908452915404E-2</v>
      </c>
      <c r="S44" s="1">
        <v>0.59282626128923499</v>
      </c>
      <c r="T44" s="1">
        <v>4.91041666666667</v>
      </c>
      <c r="U44" s="1">
        <v>13.054166666666699</v>
      </c>
      <c r="V44" s="1">
        <v>21.535833333333301</v>
      </c>
      <c r="W44" s="1">
        <v>31.655833333333302</v>
      </c>
      <c r="X44" s="1">
        <v>37.245833333333302</v>
      </c>
      <c r="Y44" s="1">
        <v>39</v>
      </c>
      <c r="Z44" s="1">
        <v>39</v>
      </c>
      <c r="AA44" s="1">
        <v>50.908333333333303</v>
      </c>
      <c r="AB44" s="1">
        <v>78.788333333333298</v>
      </c>
      <c r="AC44" s="1">
        <v>98.477500000000006</v>
      </c>
      <c r="AD44" s="1">
        <v>160.85999999991699</v>
      </c>
      <c r="AE44" s="1">
        <v>192.92999999966699</v>
      </c>
      <c r="AF44" s="1">
        <v>219.40666666666701</v>
      </c>
      <c r="AG44" s="1">
        <v>245.011666666667</v>
      </c>
      <c r="AH44" s="1">
        <v>266.95416666666699</v>
      </c>
      <c r="AI44" s="1">
        <v>304.90333333333302</v>
      </c>
      <c r="AJ44" s="1">
        <v>349.21583333333302</v>
      </c>
      <c r="AK44" s="1">
        <v>362.57583333333298</v>
      </c>
      <c r="AL44" s="1">
        <v>404.16583333333301</v>
      </c>
      <c r="AM44" s="1">
        <v>420.17666666666702</v>
      </c>
      <c r="AN44" s="1">
        <v>396.77333333333303</v>
      </c>
      <c r="AO44" s="1">
        <v>412.26666666666699</v>
      </c>
      <c r="AP44" s="1">
        <v>419.29500000000002</v>
      </c>
      <c r="AQ44" s="1">
        <v>460.28750000000002</v>
      </c>
      <c r="AR44" s="1">
        <v>508.77666666666698</v>
      </c>
      <c r="AS44" s="1">
        <v>539.58749999999998</v>
      </c>
      <c r="AT44" s="1">
        <v>634.93833333333305</v>
      </c>
      <c r="AU44" s="1">
        <v>688.93666666666695</v>
      </c>
      <c r="AV44" s="1">
        <v>691.39750000000004</v>
      </c>
      <c r="AW44" s="1">
        <v>609.52916666666704</v>
      </c>
      <c r="AX44" s="1">
        <v>559.76750000000004</v>
      </c>
      <c r="AY44" s="1">
        <v>530.27499999999998</v>
      </c>
      <c r="AZ44" s="1">
        <v>522.46416666666698</v>
      </c>
      <c r="BA44" s="1">
        <v>522.46103583333297</v>
      </c>
      <c r="BB44" s="1">
        <v>560.85989484127003</v>
      </c>
      <c r="BC44" s="1">
        <v>510.24916666666701</v>
      </c>
      <c r="BD44" s="1">
        <v>483.66750000000002</v>
      </c>
      <c r="BE44" s="1">
        <v>486.47130339105303</v>
      </c>
      <c r="BF44" s="1">
        <v>495.272877645503</v>
      </c>
      <c r="BG44" s="1">
        <v>570.34821612743997</v>
      </c>
      <c r="BH44" s="1">
        <v>654.12408425419596</v>
      </c>
      <c r="BI44" s="1">
        <v>676.95773604465705</v>
      </c>
      <c r="BJ44" s="1">
        <v>648.83379259826097</v>
      </c>
      <c r="BK44" s="1">
        <v>641.27681306639499</v>
      </c>
      <c r="BL44" s="1">
        <v>702.89742256152897</v>
      </c>
      <c r="BM44" s="1">
        <v>792.72720610316799</v>
      </c>
      <c r="BN44" s="1">
        <v>758.955378658977</v>
      </c>
      <c r="BO44" s="1">
        <v>873.31418954301398</v>
      </c>
    </row>
    <row r="45" spans="1:67" x14ac:dyDescent="0.2">
      <c r="A45" s="1" t="s">
        <v>95</v>
      </c>
      <c r="B45" s="1" t="s">
        <v>94</v>
      </c>
      <c r="C45" s="1" t="s">
        <v>603</v>
      </c>
      <c r="D45" s="1" t="s">
        <v>604</v>
      </c>
      <c r="E45" s="1">
        <v>2.46180889882528</v>
      </c>
      <c r="F45" s="1">
        <v>2.46180889882528</v>
      </c>
      <c r="G45" s="1">
        <v>2.46180889882528</v>
      </c>
      <c r="H45" s="1">
        <v>2.46180889882528</v>
      </c>
      <c r="I45" s="1">
        <v>2.46180889882528</v>
      </c>
      <c r="J45" s="1">
        <v>2.46180889882528</v>
      </c>
      <c r="K45" s="1">
        <v>2.46180889882528</v>
      </c>
      <c r="L45" s="1">
        <v>2.46180889882528</v>
      </c>
      <c r="M45" s="1">
        <v>2.46180889882528</v>
      </c>
      <c r="N45" s="1">
        <v>2.46180889882528</v>
      </c>
      <c r="O45" s="1">
        <v>2.46180889882528</v>
      </c>
      <c r="P45" s="1">
        <v>2.46180889882528</v>
      </c>
      <c r="Q45" s="1">
        <v>2.2450664486006602</v>
      </c>
      <c r="R45" s="1">
        <v>1.9894155246324701</v>
      </c>
      <c r="S45" s="1">
        <v>1.96110708887637</v>
      </c>
      <c r="T45" s="1">
        <v>1.8598233893865801</v>
      </c>
      <c r="U45" s="1">
        <v>1.9414153510209899</v>
      </c>
      <c r="V45" s="1">
        <v>1.85782338223957</v>
      </c>
      <c r="W45" s="1">
        <v>1.68358941885647</v>
      </c>
      <c r="X45" s="1">
        <v>1.5549389540148599</v>
      </c>
      <c r="Y45" s="1">
        <v>1.49838605814132</v>
      </c>
      <c r="Z45" s="1">
        <v>1.7045416658333301</v>
      </c>
      <c r="AA45" s="1">
        <v>1.8925416658333301</v>
      </c>
      <c r="AB45" s="1">
        <v>1.97567499916667</v>
      </c>
      <c r="AC45" s="1">
        <v>2.3200416662499999</v>
      </c>
      <c r="AD45" s="1">
        <v>2.93665833325</v>
      </c>
      <c r="AE45" s="1">
        <v>3.4527916665833298</v>
      </c>
      <c r="AF45" s="1">
        <v>3.7221000000000002</v>
      </c>
      <c r="AG45" s="1">
        <v>3.7221000000000002</v>
      </c>
      <c r="AH45" s="1">
        <v>3.7651083333333299</v>
      </c>
      <c r="AI45" s="1">
        <v>4.78320833333333</v>
      </c>
      <c r="AJ45" s="1">
        <v>5.3233916666666703</v>
      </c>
      <c r="AK45" s="1">
        <v>5.5145916666666697</v>
      </c>
      <c r="AL45" s="1">
        <v>5.7619583333333297</v>
      </c>
      <c r="AM45" s="1">
        <v>8.6187426666666695</v>
      </c>
      <c r="AN45" s="1">
        <v>8.3514166666666707</v>
      </c>
      <c r="AO45" s="1">
        <v>8.3141750000000005</v>
      </c>
      <c r="AP45" s="1">
        <v>8.2898166666666704</v>
      </c>
      <c r="AQ45" s="1">
        <v>8.2789583333333301</v>
      </c>
      <c r="AR45" s="1">
        <v>8.2782499999999999</v>
      </c>
      <c r="AS45" s="1">
        <v>8.2785041666666697</v>
      </c>
      <c r="AT45" s="1">
        <v>8.2770683333333306</v>
      </c>
      <c r="AU45" s="1">
        <v>8.2769575</v>
      </c>
      <c r="AV45" s="1">
        <v>8.2770366666666693</v>
      </c>
      <c r="AW45" s="1">
        <v>8.2768008333333292</v>
      </c>
      <c r="AX45" s="1">
        <v>8.1943166666666691</v>
      </c>
      <c r="AY45" s="1">
        <v>7.9734383333333296</v>
      </c>
      <c r="AZ45" s="1">
        <v>7.6075324999999996</v>
      </c>
      <c r="BA45" s="1">
        <v>6.9486549999999996</v>
      </c>
      <c r="BB45" s="1">
        <v>6.8314160517666602</v>
      </c>
      <c r="BC45" s="1">
        <v>6.7702690287094001</v>
      </c>
      <c r="BD45" s="1">
        <v>6.4614613265500704</v>
      </c>
      <c r="BE45" s="1">
        <v>6.3123328268318604</v>
      </c>
      <c r="BF45" s="1">
        <v>6.19575834608231</v>
      </c>
      <c r="BG45" s="1">
        <v>6.1434340944886703</v>
      </c>
      <c r="BH45" s="1">
        <v>6.22748867298455</v>
      </c>
      <c r="BI45" s="1">
        <v>6.6444778294468003</v>
      </c>
      <c r="BJ45" s="1">
        <v>6.7587550863359702</v>
      </c>
      <c r="BK45" s="1">
        <v>6.6159571773543897</v>
      </c>
      <c r="BL45" s="1">
        <v>6.9083850099290096</v>
      </c>
      <c r="BM45" s="1">
        <v>6.9007672694492497</v>
      </c>
      <c r="BN45" s="1">
        <v>6.4489751802431599</v>
      </c>
      <c r="BO45" s="1">
        <v>6.7371581123711897</v>
      </c>
    </row>
    <row r="46" spans="1:67" x14ac:dyDescent="0.2">
      <c r="A46" s="1" t="s">
        <v>605</v>
      </c>
      <c r="B46" s="1" t="s">
        <v>96</v>
      </c>
      <c r="C46" s="1" t="s">
        <v>603</v>
      </c>
      <c r="D46" s="1" t="s">
        <v>604</v>
      </c>
      <c r="E46" s="1">
        <v>245.19510139835899</v>
      </c>
      <c r="F46" s="1">
        <v>245.26010162116</v>
      </c>
      <c r="G46" s="1">
        <v>245.013850686544</v>
      </c>
      <c r="H46" s="1">
        <v>245.01635069607499</v>
      </c>
      <c r="I46" s="1">
        <v>245.027184079042</v>
      </c>
      <c r="J46" s="1">
        <v>245.06093420770799</v>
      </c>
      <c r="K46" s="1">
        <v>245.67843655764401</v>
      </c>
      <c r="L46" s="1">
        <v>246.00093779128099</v>
      </c>
      <c r="M46" s="1">
        <v>247.56469375695099</v>
      </c>
      <c r="N46" s="1">
        <v>259.960574351236</v>
      </c>
      <c r="O46" s="1">
        <v>276.403137026845</v>
      </c>
      <c r="P46" s="1">
        <v>275.35645668533198</v>
      </c>
      <c r="Q46" s="1">
        <v>252.02762746264901</v>
      </c>
      <c r="R46" s="1">
        <v>222.88918305322699</v>
      </c>
      <c r="S46" s="1">
        <v>240.70466763782301</v>
      </c>
      <c r="T46" s="1">
        <v>214.31290034121901</v>
      </c>
      <c r="U46" s="1">
        <v>238.95049426705901</v>
      </c>
      <c r="V46" s="1">
        <v>245.67968656657601</v>
      </c>
      <c r="W46" s="1">
        <v>225.65586023395699</v>
      </c>
      <c r="X46" s="1">
        <v>212.721644262377</v>
      </c>
      <c r="Y46" s="1">
        <v>211.27955541470499</v>
      </c>
      <c r="Z46" s="1">
        <v>271.73145255032699</v>
      </c>
      <c r="AA46" s="1">
        <v>328.60625269898998</v>
      </c>
      <c r="AB46" s="1">
        <v>381.06603602462798</v>
      </c>
      <c r="AC46" s="1">
        <v>436.95666578800802</v>
      </c>
      <c r="AD46" s="1">
        <v>449.26296271160697</v>
      </c>
      <c r="AE46" s="1">
        <v>346.305903554493</v>
      </c>
      <c r="AF46" s="1">
        <v>300.53656240147802</v>
      </c>
      <c r="AG46" s="1">
        <v>297.84821881937802</v>
      </c>
      <c r="AH46" s="1">
        <v>319.008299487903</v>
      </c>
      <c r="AI46" s="1">
        <v>272.264787954393</v>
      </c>
      <c r="AJ46" s="1">
        <v>282.10690880881998</v>
      </c>
      <c r="AK46" s="1">
        <v>264.69180075057898</v>
      </c>
      <c r="AL46" s="1">
        <v>283.16257950001801</v>
      </c>
      <c r="AM46" s="1">
        <v>555.20469565569704</v>
      </c>
      <c r="AN46" s="1">
        <v>499.14842590131002</v>
      </c>
      <c r="AO46" s="1">
        <v>511.55243027251601</v>
      </c>
      <c r="AP46" s="1">
        <v>583.66937235339606</v>
      </c>
      <c r="AQ46" s="1">
        <v>589.951774567332</v>
      </c>
      <c r="AR46" s="1">
        <v>615.47334931916396</v>
      </c>
      <c r="AS46" s="1">
        <v>710.20797703136702</v>
      </c>
      <c r="AT46" s="1">
        <v>732.39769326022804</v>
      </c>
      <c r="AU46" s="1">
        <v>693.71322649637398</v>
      </c>
      <c r="AV46" s="1">
        <v>579.897426172466</v>
      </c>
      <c r="AW46" s="1">
        <v>527.33803229157604</v>
      </c>
      <c r="AX46" s="1">
        <v>527.25836264962595</v>
      </c>
      <c r="AY46" s="1">
        <v>522.42562489517604</v>
      </c>
      <c r="AZ46" s="1">
        <v>478.63371847636301</v>
      </c>
      <c r="BA46" s="1">
        <v>446.00004143278801</v>
      </c>
      <c r="BB46" s="1">
        <v>470.29342334139801</v>
      </c>
      <c r="BC46" s="1">
        <v>494.794262222947</v>
      </c>
      <c r="BD46" s="1">
        <v>471.24862571893698</v>
      </c>
      <c r="BE46" s="1">
        <v>510.55633845425098</v>
      </c>
      <c r="BF46" s="1">
        <v>493.89962385223703</v>
      </c>
      <c r="BG46" s="1">
        <v>493.757329875312</v>
      </c>
      <c r="BH46" s="1">
        <v>591.21169798260996</v>
      </c>
      <c r="BI46" s="1">
        <v>592.60561506302201</v>
      </c>
      <c r="BJ46" s="1">
        <v>580.65674958785803</v>
      </c>
      <c r="BK46" s="1">
        <v>555.44645839822601</v>
      </c>
      <c r="BL46" s="1">
        <v>585.91101318036897</v>
      </c>
      <c r="BM46" s="1">
        <v>575.58600451094503</v>
      </c>
      <c r="BN46" s="1">
        <v>554.53067503310399</v>
      </c>
      <c r="BO46" s="1">
        <v>623.75970091118199</v>
      </c>
    </row>
    <row r="47" spans="1:67" x14ac:dyDescent="0.2">
      <c r="A47" s="1" t="s">
        <v>99</v>
      </c>
      <c r="B47" s="1" t="s">
        <v>98</v>
      </c>
      <c r="C47" s="1" t="s">
        <v>603</v>
      </c>
      <c r="D47" s="1" t="s">
        <v>604</v>
      </c>
      <c r="E47" s="1">
        <v>245.19510139835899</v>
      </c>
      <c r="F47" s="1">
        <v>245.26010162116</v>
      </c>
      <c r="G47" s="1">
        <v>245.013850686544</v>
      </c>
      <c r="H47" s="1">
        <v>245.01635069607499</v>
      </c>
      <c r="I47" s="1">
        <v>245.027184079042</v>
      </c>
      <c r="J47" s="1">
        <v>245.06093420770799</v>
      </c>
      <c r="K47" s="1">
        <v>245.67843655764401</v>
      </c>
      <c r="L47" s="1">
        <v>246.00093779128099</v>
      </c>
      <c r="M47" s="1">
        <v>247.56469375695099</v>
      </c>
      <c r="N47" s="1">
        <v>259.960574351236</v>
      </c>
      <c r="O47" s="1">
        <v>276.403137026845</v>
      </c>
      <c r="P47" s="1">
        <v>275.35645668533198</v>
      </c>
      <c r="Q47" s="1">
        <v>252.02762746264901</v>
      </c>
      <c r="R47" s="1">
        <v>222.88918305322699</v>
      </c>
      <c r="S47" s="1">
        <v>240.70466763782301</v>
      </c>
      <c r="T47" s="1">
        <v>214.31290034121901</v>
      </c>
      <c r="U47" s="1">
        <v>238.95049426705901</v>
      </c>
      <c r="V47" s="1">
        <v>245.67968656657601</v>
      </c>
      <c r="W47" s="1">
        <v>225.65586023395699</v>
      </c>
      <c r="X47" s="1">
        <v>212.721644262377</v>
      </c>
      <c r="Y47" s="1">
        <v>211.27955541470499</v>
      </c>
      <c r="Z47" s="1">
        <v>271.73145255032699</v>
      </c>
      <c r="AA47" s="1">
        <v>328.60625269898998</v>
      </c>
      <c r="AB47" s="1">
        <v>381.06603602462798</v>
      </c>
      <c r="AC47" s="1">
        <v>436.95666578800802</v>
      </c>
      <c r="AD47" s="1">
        <v>449.26296271160697</v>
      </c>
      <c r="AE47" s="1">
        <v>346.305903554493</v>
      </c>
      <c r="AF47" s="1">
        <v>300.53656240147802</v>
      </c>
      <c r="AG47" s="1">
        <v>297.84821881937802</v>
      </c>
      <c r="AH47" s="1">
        <v>319.008299487903</v>
      </c>
      <c r="AI47" s="1">
        <v>272.264787954393</v>
      </c>
      <c r="AJ47" s="1">
        <v>282.10690880881998</v>
      </c>
      <c r="AK47" s="1">
        <v>264.69180075057898</v>
      </c>
      <c r="AL47" s="1">
        <v>283.16257950001801</v>
      </c>
      <c r="AM47" s="1">
        <v>555.20469565569704</v>
      </c>
      <c r="AN47" s="1">
        <v>499.14842590131002</v>
      </c>
      <c r="AO47" s="1">
        <v>511.55243027251601</v>
      </c>
      <c r="AP47" s="1">
        <v>583.66937235339606</v>
      </c>
      <c r="AQ47" s="1">
        <v>589.951774567332</v>
      </c>
      <c r="AR47" s="1">
        <v>615.47334931916396</v>
      </c>
      <c r="AS47" s="1">
        <v>710.20797703136702</v>
      </c>
      <c r="AT47" s="1">
        <v>732.39769326022804</v>
      </c>
      <c r="AU47" s="1">
        <v>693.71322649637398</v>
      </c>
      <c r="AV47" s="1">
        <v>579.897426172466</v>
      </c>
      <c r="AW47" s="1">
        <v>527.33803229157604</v>
      </c>
      <c r="AX47" s="1">
        <v>527.25836264962595</v>
      </c>
      <c r="AY47" s="1">
        <v>522.42562489517604</v>
      </c>
      <c r="AZ47" s="1">
        <v>478.63371847636301</v>
      </c>
      <c r="BA47" s="1">
        <v>446.00004143278801</v>
      </c>
      <c r="BB47" s="1">
        <v>470.29342334139801</v>
      </c>
      <c r="BC47" s="1">
        <v>494.794262222947</v>
      </c>
      <c r="BD47" s="1">
        <v>471.24862571893698</v>
      </c>
      <c r="BE47" s="1">
        <v>510.55633845425098</v>
      </c>
      <c r="BF47" s="1">
        <v>493.89962385223703</v>
      </c>
      <c r="BG47" s="1">
        <v>493.757329875312</v>
      </c>
      <c r="BH47" s="1">
        <v>591.21169798260996</v>
      </c>
      <c r="BI47" s="1">
        <v>592.60561506302201</v>
      </c>
      <c r="BJ47" s="1">
        <v>580.65674958785803</v>
      </c>
      <c r="BK47" s="1">
        <v>555.44645839822601</v>
      </c>
      <c r="BL47" s="1">
        <v>585.91101318036897</v>
      </c>
      <c r="BM47" s="1">
        <v>575.58600451094503</v>
      </c>
      <c r="BN47" s="1">
        <v>554.53067503310399</v>
      </c>
      <c r="BO47" s="1">
        <v>623.75970091118199</v>
      </c>
    </row>
    <row r="48" spans="1:67" x14ac:dyDescent="0.2">
      <c r="A48" s="1" t="s">
        <v>101</v>
      </c>
      <c r="B48" s="1" t="s">
        <v>100</v>
      </c>
      <c r="C48" s="1" t="s">
        <v>603</v>
      </c>
      <c r="D48" s="1" t="s">
        <v>604</v>
      </c>
      <c r="E48" s="1">
        <v>1.7000000000000001E-13</v>
      </c>
      <c r="F48" s="1">
        <v>1.7500000000000001E-13</v>
      </c>
      <c r="G48" s="1">
        <v>2.0999999999999999E-13</v>
      </c>
      <c r="H48" s="1">
        <v>2.5249999999999998E-13</v>
      </c>
      <c r="I48" s="1">
        <v>5.4999999999999998E-13</v>
      </c>
      <c r="J48" s="1">
        <v>5.4999999999999998E-13</v>
      </c>
      <c r="K48" s="1">
        <v>5.4999999999999998E-13</v>
      </c>
      <c r="L48" s="1">
        <v>1.15666666666667E-12</v>
      </c>
      <c r="M48" s="1">
        <v>1.67E-12</v>
      </c>
      <c r="N48" s="1">
        <v>1.67E-12</v>
      </c>
      <c r="O48" s="1">
        <v>1.67E-12</v>
      </c>
      <c r="P48" s="1">
        <v>1.67E-12</v>
      </c>
      <c r="Q48" s="1">
        <v>1.67E-12</v>
      </c>
      <c r="R48" s="1">
        <v>1.67E-12</v>
      </c>
      <c r="S48" s="1">
        <v>1.67E-12</v>
      </c>
      <c r="T48" s="1">
        <v>1.67E-12</v>
      </c>
      <c r="U48" s="1">
        <v>2.6408333333333302E-12</v>
      </c>
      <c r="V48" s="1">
        <v>2.8549999999999999E-12</v>
      </c>
      <c r="W48" s="1">
        <v>2.7866666666666699E-12</v>
      </c>
      <c r="X48" s="1">
        <v>5.7608333333333302E-12</v>
      </c>
      <c r="Y48" s="1">
        <v>9.3308333333333297E-12</v>
      </c>
      <c r="Z48" s="1">
        <v>1.46083333333333E-11</v>
      </c>
      <c r="AA48" s="1">
        <v>1.91625E-11</v>
      </c>
      <c r="AB48" s="1">
        <v>4.2955000000000002E-11</v>
      </c>
      <c r="AC48" s="1">
        <v>1.20404166666667E-10</v>
      </c>
      <c r="AD48" s="1">
        <v>1.6620749999999999E-10</v>
      </c>
      <c r="AE48" s="1">
        <v>1.98705833333333E-10</v>
      </c>
      <c r="AF48" s="1">
        <v>3.7459499999999999E-10</v>
      </c>
      <c r="AG48" s="1">
        <v>6.2342999999999999E-10</v>
      </c>
      <c r="AH48" s="1">
        <v>1.27120833333333E-9</v>
      </c>
      <c r="AI48" s="1">
        <v>2.3947483333333299E-9</v>
      </c>
      <c r="AJ48" s="1">
        <v>5.1945694166666698E-8</v>
      </c>
      <c r="AK48" s="1">
        <v>2.1513626025000001E-6</v>
      </c>
      <c r="AL48" s="1">
        <v>2.5144168139999999E-5</v>
      </c>
      <c r="AM48" s="1">
        <v>1.19411916666667E-2</v>
      </c>
      <c r="AN48" s="1">
        <v>7.0244716666666707E-2</v>
      </c>
      <c r="AO48" s="1">
        <v>0.50184917500000004</v>
      </c>
      <c r="AP48" s="1">
        <v>1.3134475999999999</v>
      </c>
      <c r="AQ48" s="1">
        <v>1.6066598830652601</v>
      </c>
      <c r="AR48" s="1">
        <v>4.0183333322313999</v>
      </c>
      <c r="AS48" s="1">
        <v>21.8183333273501</v>
      </c>
      <c r="AT48" s="1">
        <v>206.61749994333999</v>
      </c>
      <c r="AU48" s="1">
        <v>346.48499990498402</v>
      </c>
      <c r="AV48" s="1">
        <v>405.17818323067002</v>
      </c>
      <c r="AW48" s="1">
        <v>399.47579166666702</v>
      </c>
      <c r="AX48" s="1">
        <v>473.90800833333299</v>
      </c>
      <c r="AY48" s="1">
        <v>468.27882499999998</v>
      </c>
      <c r="AZ48" s="1">
        <v>516.74989166666705</v>
      </c>
      <c r="BA48" s="1">
        <v>559.29250833333299</v>
      </c>
      <c r="BB48" s="1">
        <v>809.78583333333302</v>
      </c>
      <c r="BC48" s="1">
        <v>905.91345833333298</v>
      </c>
      <c r="BD48" s="1">
        <v>919.49130000000002</v>
      </c>
      <c r="BE48" s="1">
        <v>919.75501666666696</v>
      </c>
      <c r="BF48" s="1">
        <v>919.56590735488101</v>
      </c>
      <c r="BG48" s="1">
        <v>925.22628253199696</v>
      </c>
      <c r="BH48" s="1">
        <v>925.98496128039301</v>
      </c>
      <c r="BI48" s="1">
        <v>1010.30275716866</v>
      </c>
      <c r="BJ48" s="1">
        <v>1464.41793163743</v>
      </c>
      <c r="BK48" s="1">
        <v>1622.5235016229201</v>
      </c>
      <c r="BL48" s="1">
        <v>1647.76012727639</v>
      </c>
      <c r="BM48" s="1">
        <v>1851.1221618326099</v>
      </c>
      <c r="BN48" s="1">
        <v>1989.3914712282799</v>
      </c>
    </row>
    <row r="49" spans="1:67" x14ac:dyDescent="0.2">
      <c r="A49" s="1" t="s">
        <v>103</v>
      </c>
      <c r="B49" s="1" t="s">
        <v>102</v>
      </c>
      <c r="C49" s="1" t="s">
        <v>603</v>
      </c>
      <c r="D49" s="1" t="s">
        <v>604</v>
      </c>
      <c r="E49" s="1">
        <v>245.19510139835899</v>
      </c>
      <c r="F49" s="1">
        <v>245.26010162116</v>
      </c>
      <c r="G49" s="1">
        <v>245.013850686544</v>
      </c>
      <c r="H49" s="1">
        <v>245.01635069607499</v>
      </c>
      <c r="I49" s="1">
        <v>245.027184079042</v>
      </c>
      <c r="J49" s="1">
        <v>245.06093420770799</v>
      </c>
      <c r="K49" s="1">
        <v>245.67843655764401</v>
      </c>
      <c r="L49" s="1">
        <v>246.00093779128099</v>
      </c>
      <c r="M49" s="1">
        <v>247.56469375695099</v>
      </c>
      <c r="N49" s="1">
        <v>259.960574351236</v>
      </c>
      <c r="O49" s="1">
        <v>276.403137026845</v>
      </c>
      <c r="P49" s="1">
        <v>275.35645668533198</v>
      </c>
      <c r="Q49" s="1">
        <v>252.02762746264901</v>
      </c>
      <c r="R49" s="1">
        <v>222.88918305322699</v>
      </c>
      <c r="S49" s="1">
        <v>240.70466763782301</v>
      </c>
      <c r="T49" s="1">
        <v>214.31290034121901</v>
      </c>
      <c r="U49" s="1">
        <v>238.95049426705901</v>
      </c>
      <c r="V49" s="1">
        <v>245.67968656657601</v>
      </c>
      <c r="W49" s="1">
        <v>225.65586023395699</v>
      </c>
      <c r="X49" s="1">
        <v>212.721644262377</v>
      </c>
      <c r="Y49" s="1">
        <v>211.27955541470499</v>
      </c>
      <c r="Z49" s="1">
        <v>271.73145255032699</v>
      </c>
      <c r="AA49" s="1">
        <v>328.60625269898998</v>
      </c>
      <c r="AB49" s="1">
        <v>381.06603602462798</v>
      </c>
      <c r="AC49" s="1">
        <v>436.95666578800802</v>
      </c>
      <c r="AD49" s="1">
        <v>449.26296271160697</v>
      </c>
      <c r="AE49" s="1">
        <v>346.305903554493</v>
      </c>
      <c r="AF49" s="1">
        <v>300.53656240147802</v>
      </c>
      <c r="AG49" s="1">
        <v>297.84821881937802</v>
      </c>
      <c r="AH49" s="1">
        <v>319.008299487903</v>
      </c>
      <c r="AI49" s="1">
        <v>272.264787954393</v>
      </c>
      <c r="AJ49" s="1">
        <v>282.10690880881998</v>
      </c>
      <c r="AK49" s="1">
        <v>264.69180075057898</v>
      </c>
      <c r="AL49" s="1">
        <v>283.16257950001801</v>
      </c>
      <c r="AM49" s="1">
        <v>555.20469565569704</v>
      </c>
      <c r="AN49" s="1">
        <v>499.14842590131002</v>
      </c>
      <c r="AO49" s="1">
        <v>511.55243027251601</v>
      </c>
      <c r="AP49" s="1">
        <v>583.66937235339606</v>
      </c>
      <c r="AQ49" s="1">
        <v>589.951774567332</v>
      </c>
      <c r="AR49" s="1">
        <v>615.47334931916396</v>
      </c>
      <c r="AS49" s="1">
        <v>710.20797703136702</v>
      </c>
      <c r="AT49" s="1">
        <v>732.39769326022804</v>
      </c>
      <c r="AU49" s="1">
        <v>693.71322649637398</v>
      </c>
      <c r="AV49" s="1">
        <v>579.897426172466</v>
      </c>
      <c r="AW49" s="1">
        <v>527.33803229157604</v>
      </c>
      <c r="AX49" s="1">
        <v>527.25836264962595</v>
      </c>
      <c r="AY49" s="1">
        <v>522.42562489517604</v>
      </c>
      <c r="AZ49" s="1">
        <v>478.63371847636301</v>
      </c>
      <c r="BA49" s="1">
        <v>446.00004143278801</v>
      </c>
      <c r="BB49" s="1">
        <v>470.29342334139801</v>
      </c>
      <c r="BC49" s="1">
        <v>494.794262222947</v>
      </c>
      <c r="BD49" s="1">
        <v>471.24862571893698</v>
      </c>
      <c r="BE49" s="1">
        <v>510.55633845425098</v>
      </c>
      <c r="BF49" s="1">
        <v>493.89962385223703</v>
      </c>
      <c r="BG49" s="1">
        <v>493.757329875312</v>
      </c>
      <c r="BH49" s="1">
        <v>591.21169798260996</v>
      </c>
      <c r="BI49" s="1">
        <v>592.60561506302201</v>
      </c>
      <c r="BJ49" s="1">
        <v>580.65674958785803</v>
      </c>
      <c r="BK49" s="1">
        <v>555.44645839822601</v>
      </c>
      <c r="BL49" s="1">
        <v>585.91101318036897</v>
      </c>
      <c r="BM49" s="1">
        <v>575.58600451094503</v>
      </c>
      <c r="BN49" s="1">
        <v>554.53067503310399</v>
      </c>
      <c r="BO49" s="1">
        <v>623.75970091118199</v>
      </c>
    </row>
    <row r="50" spans="1:67" x14ac:dyDescent="0.2">
      <c r="A50" s="1" t="s">
        <v>105</v>
      </c>
      <c r="B50" s="1" t="s">
        <v>104</v>
      </c>
      <c r="C50" s="1" t="s">
        <v>603</v>
      </c>
      <c r="D50" s="1" t="s">
        <v>604</v>
      </c>
      <c r="E50" s="1">
        <v>6.6349999999999998</v>
      </c>
      <c r="F50" s="1">
        <v>6.7</v>
      </c>
      <c r="G50" s="1">
        <v>6.9616666666666704</v>
      </c>
      <c r="H50" s="1">
        <v>9</v>
      </c>
      <c r="I50" s="1">
        <v>9</v>
      </c>
      <c r="J50" s="1">
        <v>10.5</v>
      </c>
      <c r="K50" s="1">
        <v>13.5</v>
      </c>
      <c r="L50" s="1">
        <v>14.5066666666667</v>
      </c>
      <c r="M50" s="1">
        <v>16.2916666666667</v>
      </c>
      <c r="N50" s="1">
        <v>17.321666666666701</v>
      </c>
      <c r="O50" s="1">
        <v>18.4441666666667</v>
      </c>
      <c r="P50" s="1">
        <v>19.933333333333302</v>
      </c>
      <c r="Q50" s="1">
        <v>21.866666666666699</v>
      </c>
      <c r="R50" s="1">
        <v>23.571666666666701</v>
      </c>
      <c r="S50" s="1">
        <v>26.061666666666699</v>
      </c>
      <c r="T50" s="1">
        <v>30.927499999999998</v>
      </c>
      <c r="U50" s="1">
        <v>34.695</v>
      </c>
      <c r="V50" s="1">
        <v>36.774166666666702</v>
      </c>
      <c r="W50" s="1">
        <v>39.094999999999999</v>
      </c>
      <c r="X50" s="1">
        <v>42.548333333333296</v>
      </c>
      <c r="Y50" s="1">
        <v>47.2783333333333</v>
      </c>
      <c r="Z50" s="1">
        <v>54.489166666666698</v>
      </c>
      <c r="AA50" s="1">
        <v>64.085833333333298</v>
      </c>
      <c r="AB50" s="1">
        <v>78.857500000000002</v>
      </c>
      <c r="AC50" s="1">
        <v>100.8175</v>
      </c>
      <c r="AD50" s="1">
        <v>142.31166666666701</v>
      </c>
      <c r="AE50" s="1">
        <v>194.26083333333301</v>
      </c>
      <c r="AF50" s="1">
        <v>242.606666666667</v>
      </c>
      <c r="AG50" s="1">
        <v>299.17333333333301</v>
      </c>
      <c r="AH50" s="1">
        <v>382.566666666667</v>
      </c>
      <c r="AI50" s="1">
        <v>502.26</v>
      </c>
      <c r="AJ50" s="1">
        <v>627.15250000000003</v>
      </c>
      <c r="AK50" s="1">
        <v>680.38583333333304</v>
      </c>
      <c r="AL50" s="1">
        <v>786.34666666666703</v>
      </c>
      <c r="AM50" s="1">
        <v>826.54</v>
      </c>
      <c r="AN50" s="1">
        <v>912.89499999999998</v>
      </c>
      <c r="AO50" s="1">
        <v>1036.6224999999999</v>
      </c>
      <c r="AP50" s="1">
        <v>1141.11666666667</v>
      </c>
      <c r="AQ50" s="1">
        <v>1426.4241666666701</v>
      </c>
      <c r="AR50" s="1">
        <v>1756.68583333333</v>
      </c>
      <c r="AS50" s="1">
        <v>2087.9183333333299</v>
      </c>
      <c r="AT50" s="1">
        <v>2299.8933333333298</v>
      </c>
      <c r="AU50" s="1">
        <v>2504.6808333333302</v>
      </c>
      <c r="AV50" s="1">
        <v>2877.5433333333299</v>
      </c>
      <c r="AW50" s="1">
        <v>2628.3683333333302</v>
      </c>
      <c r="AX50" s="1">
        <v>2321.1316666666698</v>
      </c>
      <c r="AY50" s="1">
        <v>2358.5946052631598</v>
      </c>
      <c r="AZ50" s="1">
        <v>2077.8109583333298</v>
      </c>
      <c r="BA50" s="1">
        <v>1965.1375</v>
      </c>
      <c r="BB50" s="1">
        <v>2157.5983333333302</v>
      </c>
      <c r="BC50" s="1">
        <v>1898.9974999999999</v>
      </c>
      <c r="BD50" s="1">
        <v>1848.0166666666701</v>
      </c>
      <c r="BE50" s="1">
        <v>1798.01166666667</v>
      </c>
      <c r="BF50" s="1">
        <v>1868.895</v>
      </c>
      <c r="BG50" s="1">
        <v>2001.105</v>
      </c>
      <c r="BH50" s="1">
        <v>2741.7816666666699</v>
      </c>
      <c r="BI50" s="1">
        <v>3055.2550000000001</v>
      </c>
      <c r="BJ50" s="1">
        <v>2951.4869112016099</v>
      </c>
      <c r="BK50" s="1">
        <v>2955.70396997842</v>
      </c>
      <c r="BL50" s="1">
        <v>3281.6221938178801</v>
      </c>
      <c r="BM50" s="1">
        <v>3693.27583333333</v>
      </c>
      <c r="BN50" s="1">
        <v>3744.24416666667</v>
      </c>
      <c r="BO50" s="1">
        <v>4256.1941666666698</v>
      </c>
    </row>
    <row r="51" spans="1:67" x14ac:dyDescent="0.2">
      <c r="A51" s="1" t="s">
        <v>107</v>
      </c>
      <c r="B51" s="1" t="s">
        <v>106</v>
      </c>
      <c r="C51" s="1" t="s">
        <v>603</v>
      </c>
      <c r="D51" s="1" t="s">
        <v>604</v>
      </c>
      <c r="E51" s="1">
        <v>245.193023629327</v>
      </c>
      <c r="F51" s="1">
        <v>245.25802330132001</v>
      </c>
      <c r="G51" s="1">
        <v>245.011774453421</v>
      </c>
      <c r="H51" s="1">
        <v>245.01427444176699</v>
      </c>
      <c r="I51" s="1">
        <v>245.02510773293201</v>
      </c>
      <c r="J51" s="1">
        <v>245.058857575601</v>
      </c>
      <c r="K51" s="1">
        <v>245.67635469285801</v>
      </c>
      <c r="L51" s="1">
        <v>245.99885319363801</v>
      </c>
      <c r="M51" s="1">
        <v>247.56259590813099</v>
      </c>
      <c r="N51" s="1">
        <v>259.95837146044499</v>
      </c>
      <c r="O51" s="1">
        <v>276.40079480273403</v>
      </c>
      <c r="P51" s="1">
        <v>275.35431255095898</v>
      </c>
      <c r="Q51" s="1">
        <v>252.025491795188</v>
      </c>
      <c r="R51" s="1">
        <v>222.887294303251</v>
      </c>
      <c r="S51" s="1">
        <v>240.702627920466</v>
      </c>
      <c r="T51" s="1">
        <v>214.31108426616299</v>
      </c>
      <c r="U51" s="1">
        <v>238.94846941446499</v>
      </c>
      <c r="V51" s="1">
        <v>245.67760469119699</v>
      </c>
      <c r="W51" s="1">
        <v>225.653948039319</v>
      </c>
      <c r="X51" s="1">
        <v>212.719841671533</v>
      </c>
      <c r="Y51" s="1">
        <v>211.27776504403801</v>
      </c>
      <c r="Z51" s="1">
        <v>271.72914991379798</v>
      </c>
      <c r="AA51" s="1">
        <v>328.60346810871198</v>
      </c>
      <c r="AB51" s="1">
        <v>381.06280689319698</v>
      </c>
      <c r="AC51" s="1">
        <v>436.95296304263002</v>
      </c>
      <c r="AD51" s="1">
        <v>449.25915568338502</v>
      </c>
      <c r="AE51" s="1">
        <v>346.30296897840299</v>
      </c>
      <c r="AF51" s="1">
        <v>300.53401567212302</v>
      </c>
      <c r="AG51" s="1">
        <v>297.84569487089101</v>
      </c>
      <c r="AH51" s="1">
        <v>319.00559623012299</v>
      </c>
      <c r="AI51" s="1">
        <v>272.26248079841201</v>
      </c>
      <c r="AJ51" s="1">
        <v>282.10451825127899</v>
      </c>
      <c r="AK51" s="1">
        <v>264.68955776765102</v>
      </c>
      <c r="AL51" s="1">
        <v>283.160179996784</v>
      </c>
      <c r="AM51" s="1">
        <v>416.39882095182401</v>
      </c>
      <c r="AN51" s="1">
        <v>374.35709325152499</v>
      </c>
      <c r="AO51" s="1">
        <v>383.65999150808801</v>
      </c>
      <c r="AP51" s="1">
        <v>437.747087471253</v>
      </c>
      <c r="AQ51" s="1">
        <v>442.45883594005699</v>
      </c>
      <c r="AR51" s="1">
        <v>461.792998463164</v>
      </c>
      <c r="AS51" s="1">
        <v>532.65598277353001</v>
      </c>
      <c r="AT51" s="1">
        <v>549.29826994514406</v>
      </c>
      <c r="AU51" s="1">
        <v>520.28491987227801</v>
      </c>
      <c r="AV51" s="1">
        <v>434.92306962933401</v>
      </c>
      <c r="AW51" s="1">
        <v>395.50352421868803</v>
      </c>
      <c r="AX51" s="1">
        <v>395.44377198723203</v>
      </c>
      <c r="AY51" s="1">
        <v>391.81921867138499</v>
      </c>
      <c r="AZ51" s="1">
        <v>358.97528885726899</v>
      </c>
      <c r="BA51" s="1">
        <v>334.50003107459099</v>
      </c>
      <c r="BB51" s="1">
        <v>352.72006750604902</v>
      </c>
      <c r="BC51" s="1">
        <v>371.09569666720199</v>
      </c>
      <c r="BD51" s="1">
        <v>353.43646928919998</v>
      </c>
      <c r="BE51" s="1">
        <v>382.91725384068798</v>
      </c>
      <c r="BF51" s="1">
        <v>370.42471788917499</v>
      </c>
      <c r="BG51" s="1">
        <v>370.31799740649001</v>
      </c>
      <c r="BH51" s="1">
        <v>443.40877348695699</v>
      </c>
      <c r="BI51" s="1">
        <v>444.45421129725401</v>
      </c>
      <c r="BJ51" s="1">
        <v>435.49256219088898</v>
      </c>
      <c r="BK51" s="1">
        <v>416.58484379867599</v>
      </c>
      <c r="BL51" s="1">
        <v>439.46311031787502</v>
      </c>
      <c r="BM51" s="1">
        <v>430.720912236792</v>
      </c>
      <c r="BN51" s="1">
        <v>415.95584914812201</v>
      </c>
      <c r="BO51" s="1">
        <v>467.18426118717599</v>
      </c>
    </row>
    <row r="52" spans="1:67" x14ac:dyDescent="0.2">
      <c r="A52" s="1" t="s">
        <v>109</v>
      </c>
      <c r="B52" s="1" t="s">
        <v>108</v>
      </c>
      <c r="C52" s="1" t="s">
        <v>603</v>
      </c>
      <c r="D52" s="1" t="s">
        <v>604</v>
      </c>
      <c r="E52" s="1">
        <v>28.750000028750001</v>
      </c>
      <c r="F52" s="1">
        <v>28.750000028750001</v>
      </c>
      <c r="G52" s="1">
        <v>28.750000028750001</v>
      </c>
      <c r="H52" s="1">
        <v>28.750000028750001</v>
      </c>
      <c r="I52" s="1">
        <v>28.750000028750001</v>
      </c>
      <c r="J52" s="1">
        <v>28.750000028750001</v>
      </c>
      <c r="K52" s="1">
        <v>28.750000028750001</v>
      </c>
      <c r="L52" s="1">
        <v>28.750000028750001</v>
      </c>
      <c r="M52" s="1">
        <v>28.750000028750001</v>
      </c>
      <c r="N52" s="1">
        <v>28.750000028750001</v>
      </c>
      <c r="O52" s="1">
        <v>28.750000028750001</v>
      </c>
      <c r="P52" s="1">
        <v>28.360170287822701</v>
      </c>
      <c r="Q52" s="1">
        <v>27.053416666666699</v>
      </c>
      <c r="R52" s="1">
        <v>24.515166666583301</v>
      </c>
      <c r="S52" s="1">
        <v>25.408166666583298</v>
      </c>
      <c r="T52" s="1">
        <v>25.5432499999167</v>
      </c>
      <c r="U52" s="1">
        <v>30.2290833333333</v>
      </c>
      <c r="V52" s="1">
        <v>34.046491665833301</v>
      </c>
      <c r="W52" s="1">
        <v>35.500749999</v>
      </c>
      <c r="X52" s="1">
        <v>37.432999999000003</v>
      </c>
      <c r="Y52" s="1">
        <v>40.1749166656667</v>
      </c>
      <c r="Z52" s="1">
        <v>48.694666665666702</v>
      </c>
      <c r="AA52" s="1">
        <v>58.293333332416701</v>
      </c>
      <c r="AB52" s="1">
        <v>71.685833332499996</v>
      </c>
      <c r="AC52" s="1">
        <v>84.877916666166698</v>
      </c>
      <c r="AD52" s="1">
        <v>91.631666666333302</v>
      </c>
      <c r="AE52" s="1">
        <v>80.144916666666703</v>
      </c>
      <c r="AF52" s="1">
        <v>72.465833333333293</v>
      </c>
      <c r="AG52" s="1">
        <v>72.067499999999995</v>
      </c>
      <c r="AH52" s="1">
        <v>77.978083333333302</v>
      </c>
      <c r="AI52" s="1">
        <v>70.031333333333293</v>
      </c>
      <c r="AJ52" s="1">
        <v>71.408333333333303</v>
      </c>
      <c r="AK52" s="1">
        <v>68.017583333333306</v>
      </c>
      <c r="AL52" s="1">
        <v>80.426597362500004</v>
      </c>
      <c r="AM52" s="1">
        <v>81.890833333333305</v>
      </c>
      <c r="AN52" s="1">
        <v>76.853333333333296</v>
      </c>
      <c r="AO52" s="1">
        <v>82.591466666666705</v>
      </c>
      <c r="AP52" s="1">
        <v>93.176666666666705</v>
      </c>
      <c r="AQ52" s="1">
        <v>98.157499999999999</v>
      </c>
      <c r="AR52" s="1">
        <v>102.7</v>
      </c>
      <c r="AS52" s="1">
        <v>115.876551583333</v>
      </c>
      <c r="AT52" s="1">
        <v>123.213333333333</v>
      </c>
      <c r="AU52" s="1">
        <v>117.255833333333</v>
      </c>
      <c r="AV52" s="1">
        <v>97.787499999999994</v>
      </c>
      <c r="AW52" s="1">
        <v>88.7479249022727</v>
      </c>
      <c r="AX52" s="1">
        <v>88.646168526140798</v>
      </c>
      <c r="AY52" s="1">
        <v>87.926064911331395</v>
      </c>
      <c r="AZ52" s="1">
        <v>80.615027157526598</v>
      </c>
      <c r="BA52" s="1">
        <v>75.336003838854396</v>
      </c>
      <c r="BB52" s="1">
        <v>80.035417727784505</v>
      </c>
      <c r="BC52" s="1">
        <v>83.278689375901905</v>
      </c>
      <c r="BD52" s="1">
        <v>79.276881476118305</v>
      </c>
      <c r="BE52" s="1">
        <v>86.318954184704197</v>
      </c>
      <c r="BF52" s="1">
        <v>83.072500000000005</v>
      </c>
      <c r="BG52" s="1">
        <v>83.034499999999994</v>
      </c>
      <c r="BH52" s="1">
        <v>99.385693542568504</v>
      </c>
      <c r="BI52" s="1">
        <v>99.688113636363596</v>
      </c>
      <c r="BJ52" s="1">
        <v>97.806937771512096</v>
      </c>
      <c r="BK52" s="1">
        <v>93.413578908527896</v>
      </c>
      <c r="BL52" s="1">
        <v>98.495178587897598</v>
      </c>
      <c r="BM52" s="1">
        <v>96.795742786988498</v>
      </c>
      <c r="BN52" s="1">
        <v>93.218092411610897</v>
      </c>
      <c r="BO52" s="1">
        <v>105.530782711447</v>
      </c>
    </row>
    <row r="53" spans="1:67" x14ac:dyDescent="0.2">
      <c r="A53" s="1" t="s">
        <v>111</v>
      </c>
      <c r="B53" s="1" t="s">
        <v>110</v>
      </c>
      <c r="C53" s="1" t="s">
        <v>603</v>
      </c>
      <c r="D53" s="1" t="s">
        <v>604</v>
      </c>
      <c r="E53" s="1">
        <v>5.6150000046150002</v>
      </c>
      <c r="F53" s="1">
        <v>5.9516666716183302</v>
      </c>
      <c r="G53" s="1">
        <v>6.625000005625</v>
      </c>
      <c r="H53" s="1">
        <v>6.625000005625</v>
      </c>
      <c r="I53" s="1">
        <v>6.625000005625</v>
      </c>
      <c r="J53" s="1">
        <v>6.625000005625</v>
      </c>
      <c r="K53" s="1">
        <v>6.625000005625</v>
      </c>
      <c r="L53" s="1">
        <v>6.625000005625</v>
      </c>
      <c r="M53" s="1">
        <v>6.625000005625</v>
      </c>
      <c r="N53" s="1">
        <v>6.625000005625</v>
      </c>
      <c r="O53" s="1">
        <v>6.625000005625</v>
      </c>
      <c r="P53" s="1">
        <v>6.6258333384062498</v>
      </c>
      <c r="Q53" s="1">
        <v>6.6349999989999997</v>
      </c>
      <c r="R53" s="1">
        <v>6.6467583323333299</v>
      </c>
      <c r="S53" s="1">
        <v>7.9299999989999996</v>
      </c>
      <c r="T53" s="1">
        <v>8.5699999990000002</v>
      </c>
      <c r="U53" s="1">
        <v>8.5699999990000002</v>
      </c>
      <c r="V53" s="1">
        <v>8.5699999990000002</v>
      </c>
      <c r="W53" s="1">
        <v>8.5699999990000002</v>
      </c>
      <c r="X53" s="1">
        <v>8.5699999990000002</v>
      </c>
      <c r="Y53" s="1">
        <v>8.5699999990833309</v>
      </c>
      <c r="Z53" s="1">
        <v>21.7633333325</v>
      </c>
      <c r="AA53" s="1">
        <v>37.406666665750002</v>
      </c>
      <c r="AB53" s="1">
        <v>41.094166665666698</v>
      </c>
      <c r="AC53" s="1">
        <v>44.532683333000001</v>
      </c>
      <c r="AD53" s="1">
        <v>50.45335</v>
      </c>
      <c r="AE53" s="1">
        <v>55.985891666666703</v>
      </c>
      <c r="AF53" s="1">
        <v>62.776200000000003</v>
      </c>
      <c r="AG53" s="1">
        <v>75.804733333333303</v>
      </c>
      <c r="AH53" s="1">
        <v>81.504208333333295</v>
      </c>
      <c r="AI53" s="1">
        <v>91.579291666666705</v>
      </c>
      <c r="AJ53" s="1">
        <v>122.432416666667</v>
      </c>
      <c r="AK53" s="1">
        <v>134.506333333333</v>
      </c>
      <c r="AL53" s="1">
        <v>142.17166666666699</v>
      </c>
      <c r="AM53" s="1">
        <v>157.066666666667</v>
      </c>
      <c r="AN53" s="1">
        <v>179.729166666667</v>
      </c>
      <c r="AO53" s="1">
        <v>207.68916666666701</v>
      </c>
      <c r="AP53" s="1">
        <v>232.5975</v>
      </c>
      <c r="AQ53" s="1">
        <v>257.22916666666703</v>
      </c>
      <c r="AR53" s="1">
        <v>285.68469483333303</v>
      </c>
      <c r="AS53" s="1">
        <v>308.18666666666701</v>
      </c>
      <c r="AT53" s="1">
        <v>328.870833333333</v>
      </c>
      <c r="AU53" s="1">
        <v>359.81752688172003</v>
      </c>
      <c r="AV53" s="1">
        <v>398.662222222222</v>
      </c>
      <c r="AW53" s="1">
        <v>437.935</v>
      </c>
      <c r="AX53" s="1">
        <v>477.786741487455</v>
      </c>
      <c r="AY53" s="1">
        <v>511.30181794034797</v>
      </c>
      <c r="AZ53" s="1">
        <v>516.61739023297503</v>
      </c>
      <c r="BA53" s="1">
        <v>526.23551344086002</v>
      </c>
      <c r="BB53" s="1">
        <v>573.287956733231</v>
      </c>
      <c r="BC53" s="1">
        <v>525.829200716846</v>
      </c>
      <c r="BD53" s="1">
        <v>505.664239919355</v>
      </c>
      <c r="BE53" s="1">
        <v>502.90146198156702</v>
      </c>
      <c r="BF53" s="1">
        <v>499.76683256528401</v>
      </c>
      <c r="BG53" s="1">
        <v>538.31720027905806</v>
      </c>
      <c r="BH53" s="1">
        <v>534.56576996927799</v>
      </c>
      <c r="BI53" s="1">
        <v>544.73936722901999</v>
      </c>
      <c r="BJ53" s="1">
        <v>567.51309030977995</v>
      </c>
      <c r="BK53" s="1">
        <v>576.97250124807999</v>
      </c>
      <c r="BL53" s="1">
        <v>587.29459568612401</v>
      </c>
      <c r="BM53" s="1">
        <v>584.90085496230404</v>
      </c>
      <c r="BN53" s="1">
        <v>620.78472001408102</v>
      </c>
      <c r="BO53" s="1">
        <v>647.13581763136301</v>
      </c>
    </row>
    <row r="54" spans="1:67" x14ac:dyDescent="0.2">
      <c r="A54" s="1" t="s">
        <v>113</v>
      </c>
      <c r="B54" s="1" t="s">
        <v>112</v>
      </c>
      <c r="C54" s="1" t="s">
        <v>603</v>
      </c>
      <c r="D54" s="1" t="s">
        <v>604</v>
      </c>
    </row>
    <row r="55" spans="1:67" x14ac:dyDescent="0.2">
      <c r="A55" s="1" t="s">
        <v>115</v>
      </c>
      <c r="B55" s="1" t="s">
        <v>114</v>
      </c>
      <c r="C55" s="1" t="s">
        <v>603</v>
      </c>
      <c r="D55" s="1" t="s">
        <v>604</v>
      </c>
      <c r="E55" s="1">
        <v>0.99999999900000003</v>
      </c>
      <c r="F55" s="1">
        <v>0.99999999900000003</v>
      </c>
      <c r="G55" s="1">
        <v>0.99999999900000003</v>
      </c>
      <c r="H55" s="1">
        <v>0.99999999900000003</v>
      </c>
      <c r="I55" s="1">
        <v>0.99999999900000003</v>
      </c>
      <c r="J55" s="1">
        <v>0.99999999900000003</v>
      </c>
      <c r="K55" s="1">
        <v>0.99999999900000003</v>
      </c>
      <c r="L55" s="1">
        <v>0.99999999900000003</v>
      </c>
      <c r="M55" s="1">
        <v>0.99999999900000003</v>
      </c>
      <c r="N55" s="1">
        <v>0.99999999900000003</v>
      </c>
      <c r="O55" s="1">
        <v>0.99999999900000003</v>
      </c>
      <c r="P55" s="1">
        <v>0.99999999900000003</v>
      </c>
      <c r="Q55" s="1">
        <v>0.92099999899999996</v>
      </c>
      <c r="R55" s="1">
        <v>0.83666666566666703</v>
      </c>
      <c r="S55" s="1">
        <v>0.82199999899999998</v>
      </c>
    </row>
    <row r="56" spans="1:67" x14ac:dyDescent="0.2">
      <c r="A56" s="1" t="s">
        <v>606</v>
      </c>
      <c r="B56" s="1" t="s">
        <v>116</v>
      </c>
      <c r="C56" s="1" t="s">
        <v>603</v>
      </c>
      <c r="D56" s="1" t="s">
        <v>604</v>
      </c>
      <c r="BD56" s="1">
        <v>1.79</v>
      </c>
      <c r="BE56" s="1">
        <v>1.79</v>
      </c>
      <c r="BF56" s="1">
        <v>1.79</v>
      </c>
      <c r="BG56" s="1">
        <v>1.79</v>
      </c>
      <c r="BH56" s="1">
        <v>1.79</v>
      </c>
      <c r="BI56" s="1">
        <v>1.79</v>
      </c>
      <c r="BJ56" s="1">
        <v>1.79</v>
      </c>
      <c r="BK56" s="1">
        <v>1.79</v>
      </c>
      <c r="BL56" s="1">
        <v>1.79</v>
      </c>
      <c r="BM56" s="1">
        <v>1.79</v>
      </c>
      <c r="BN56" s="1">
        <v>1.79</v>
      </c>
      <c r="BO56" s="1">
        <v>1.79</v>
      </c>
    </row>
    <row r="57" spans="1:67" x14ac:dyDescent="0.2">
      <c r="A57" s="1" t="s">
        <v>119</v>
      </c>
      <c r="B57" s="1" t="s">
        <v>118</v>
      </c>
      <c r="C57" s="1" t="s">
        <v>603</v>
      </c>
      <c r="D57" s="1" t="s">
        <v>604</v>
      </c>
      <c r="E57" s="1">
        <v>0.71428571479591796</v>
      </c>
      <c r="F57" s="1">
        <v>0.71428571479591796</v>
      </c>
      <c r="G57" s="1">
        <v>0.71428571479591796</v>
      </c>
      <c r="H57" s="1">
        <v>0.71428571479591796</v>
      </c>
      <c r="I57" s="1">
        <v>0.71428571479591796</v>
      </c>
      <c r="J57" s="1">
        <v>0.71428571479591796</v>
      </c>
      <c r="K57" s="1">
        <v>0.71428571479591796</v>
      </c>
      <c r="L57" s="1">
        <v>0.72746699535686898</v>
      </c>
      <c r="M57" s="1">
        <v>0.83333333402777798</v>
      </c>
      <c r="N57" s="1">
        <v>0.83333333402777798</v>
      </c>
      <c r="O57" s="1">
        <v>0.82784386527165499</v>
      </c>
      <c r="P57" s="1">
        <v>0.83275941294144096</v>
      </c>
      <c r="Q57" s="1">
        <v>0.80049730397871</v>
      </c>
      <c r="R57" s="1">
        <v>0.81634189059861495</v>
      </c>
      <c r="S57" s="1">
        <v>0.83882588132865998</v>
      </c>
      <c r="T57" s="1">
        <v>0.83333000000000002</v>
      </c>
      <c r="U57" s="1">
        <v>0.83333000000000002</v>
      </c>
      <c r="V57" s="1">
        <v>0.83333000000000002</v>
      </c>
      <c r="W57" s="1">
        <v>0.83333000000000002</v>
      </c>
      <c r="X57" s="1">
        <v>0.83333000000000002</v>
      </c>
      <c r="Y57" s="1">
        <v>0.83333000000000002</v>
      </c>
      <c r="Z57" s="1">
        <v>0.83333000000000002</v>
      </c>
      <c r="AA57" s="1">
        <v>0.83333000000000002</v>
      </c>
      <c r="AB57" s="1">
        <v>0.83333000000000002</v>
      </c>
      <c r="AC57" s="1">
        <v>0.83333000000000002</v>
      </c>
      <c r="AD57" s="1">
        <v>0.83333000000000002</v>
      </c>
      <c r="AE57" s="1">
        <v>0.83333000000000002</v>
      </c>
      <c r="AF57" s="1">
        <v>0.83333000000000002</v>
      </c>
      <c r="AG57" s="1">
        <v>0.83333000000000002</v>
      </c>
      <c r="AH57" s="1">
        <v>0.83333000000000002</v>
      </c>
      <c r="AI57" s="1">
        <v>0.83333000000000002</v>
      </c>
      <c r="AJ57" s="1">
        <v>0.83333000000000002</v>
      </c>
      <c r="AK57" s="1">
        <v>0.83333000000000002</v>
      </c>
      <c r="AL57" s="1">
        <v>0.83333000000000002</v>
      </c>
      <c r="AM57" s="1">
        <v>0.83333000000000002</v>
      </c>
      <c r="AN57" s="1">
        <v>0.83333000000000002</v>
      </c>
      <c r="AO57" s="1">
        <v>0.83333000000000002</v>
      </c>
      <c r="AP57" s="1">
        <v>0.83333000000000002</v>
      </c>
      <c r="AQ57" s="1">
        <v>0.83333000000000002</v>
      </c>
      <c r="AR57" s="1">
        <v>0.83333000000000002</v>
      </c>
      <c r="AS57" s="1">
        <v>0.83333000000000002</v>
      </c>
      <c r="AT57" s="1">
        <v>0.83333000000000002</v>
      </c>
      <c r="AU57" s="1">
        <v>0.83333000000000002</v>
      </c>
      <c r="AV57" s="1">
        <v>0.83333000000000002</v>
      </c>
      <c r="AW57" s="1">
        <v>0.83333000000000002</v>
      </c>
      <c r="AX57" s="1">
        <v>0.83333000000000002</v>
      </c>
      <c r="AY57" s="1">
        <v>0.83333000000000002</v>
      </c>
      <c r="AZ57" s="1">
        <v>0.83333000000000002</v>
      </c>
      <c r="BA57" s="1">
        <v>0.83333000000000002</v>
      </c>
      <c r="BB57" s="1">
        <v>0.83333000000000002</v>
      </c>
      <c r="BC57" s="1">
        <v>0.83333000000000002</v>
      </c>
      <c r="BD57" s="1">
        <v>0.83333000000000002</v>
      </c>
      <c r="BE57" s="1">
        <v>0.83333000000000002</v>
      </c>
      <c r="BF57" s="1">
        <v>0.83333000000000002</v>
      </c>
      <c r="BG57" s="1">
        <v>0.83333000000000002</v>
      </c>
      <c r="BH57" s="1">
        <v>0.83333000000000002</v>
      </c>
      <c r="BI57" s="1">
        <v>0.83333000000000002</v>
      </c>
      <c r="BJ57" s="1">
        <v>0.83333000000000002</v>
      </c>
      <c r="BK57" s="1">
        <v>0.83333000000000002</v>
      </c>
      <c r="BL57" s="1">
        <v>0.83333000000000002</v>
      </c>
      <c r="BM57" s="1">
        <v>0.83333000000000002</v>
      </c>
      <c r="BN57" s="1">
        <v>0.83333000000000002</v>
      </c>
    </row>
    <row r="58" spans="1:67" x14ac:dyDescent="0.2">
      <c r="A58" s="1" t="s">
        <v>121</v>
      </c>
      <c r="B58" s="1" t="s">
        <v>120</v>
      </c>
      <c r="C58" s="1" t="s">
        <v>603</v>
      </c>
      <c r="D58" s="1" t="s">
        <v>604</v>
      </c>
      <c r="E58" s="1">
        <v>0.357142999357143</v>
      </c>
      <c r="F58" s="1">
        <v>0.357142999357143</v>
      </c>
      <c r="G58" s="1">
        <v>0.357142999357143</v>
      </c>
      <c r="H58" s="1">
        <v>0.357142999357143</v>
      </c>
      <c r="I58" s="1">
        <v>0.357142999357143</v>
      </c>
      <c r="J58" s="1">
        <v>0.357142999357143</v>
      </c>
      <c r="K58" s="1">
        <v>0.357142999357143</v>
      </c>
      <c r="L58" s="1">
        <v>0.36210333266567502</v>
      </c>
      <c r="M58" s="1">
        <v>0.41666699941666702</v>
      </c>
      <c r="N58" s="1">
        <v>0.41666699941666702</v>
      </c>
      <c r="O58" s="1">
        <v>0.41666699941666702</v>
      </c>
      <c r="P58" s="1">
        <v>0.41073059842855703</v>
      </c>
      <c r="Q58" s="1">
        <v>0.38357236917017301</v>
      </c>
      <c r="R58" s="1">
        <v>0.349950502818348</v>
      </c>
      <c r="S58" s="1">
        <v>0.36469271072513199</v>
      </c>
      <c r="T58" s="1">
        <v>0.36890724310711598</v>
      </c>
      <c r="U58" s="1">
        <v>0.41049569197003999</v>
      </c>
      <c r="V58" s="1">
        <v>0.40812157726554699</v>
      </c>
      <c r="W58" s="1">
        <v>0.37351258326468401</v>
      </c>
      <c r="X58" s="1">
        <v>0.35444386394817601</v>
      </c>
      <c r="Y58" s="1">
        <v>0.353051686694203</v>
      </c>
      <c r="Z58" s="1">
        <v>0.42143075903061999</v>
      </c>
      <c r="AA58" s="1">
        <v>0.47538589573342899</v>
      </c>
      <c r="AB58" s="1">
        <v>0.52664077116050401</v>
      </c>
      <c r="AC58" s="1">
        <v>0.58838586009280902</v>
      </c>
      <c r="AD58" s="1">
        <v>0.61255231616374495</v>
      </c>
      <c r="AE58" s="1">
        <v>0.51814308333333303</v>
      </c>
      <c r="AF58" s="1">
        <v>0.48109658333333299</v>
      </c>
      <c r="AG58" s="1">
        <v>0.46662883333333299</v>
      </c>
      <c r="AH58" s="1">
        <v>0.49462491666666702</v>
      </c>
      <c r="AI58" s="1">
        <v>0.45807991666666698</v>
      </c>
      <c r="AJ58" s="1">
        <v>0.46442850000000002</v>
      </c>
      <c r="AK58" s="1">
        <v>0.44954858333333297</v>
      </c>
      <c r="AL58" s="1">
        <v>0.49740516666666701</v>
      </c>
      <c r="AM58" s="1">
        <v>0.49219099999999999</v>
      </c>
      <c r="AN58" s="1">
        <v>0.45242016666666701</v>
      </c>
      <c r="AO58" s="1">
        <v>0.46631125000000001</v>
      </c>
      <c r="AP58" s="1">
        <v>0.51389733333333298</v>
      </c>
      <c r="AQ58" s="1">
        <v>0.51782558333333295</v>
      </c>
      <c r="AR58" s="1">
        <v>0.54294774999999995</v>
      </c>
      <c r="AS58" s="1">
        <v>0.62240911666666698</v>
      </c>
      <c r="AT58" s="1">
        <v>0.64310702615833304</v>
      </c>
      <c r="AU58" s="1">
        <v>0.61065998966666701</v>
      </c>
      <c r="AV58" s="1">
        <v>0.51744326166666699</v>
      </c>
      <c r="AW58" s="1">
        <v>0.46860055225000002</v>
      </c>
      <c r="AX58" s="1">
        <v>0.46407050716166698</v>
      </c>
      <c r="AY58" s="1">
        <v>0.45891594691666698</v>
      </c>
      <c r="AZ58" s="1">
        <v>0.42612499999999998</v>
      </c>
    </row>
    <row r="59" spans="1:67" x14ac:dyDescent="0.2">
      <c r="A59" s="1" t="s">
        <v>123</v>
      </c>
      <c r="B59" s="1" t="s">
        <v>122</v>
      </c>
      <c r="C59" s="1" t="s">
        <v>603</v>
      </c>
      <c r="D59" s="1" t="s">
        <v>604</v>
      </c>
      <c r="AL59" s="1">
        <v>29.152833333333302</v>
      </c>
      <c r="AM59" s="1">
        <v>28.785083333333301</v>
      </c>
      <c r="AN59" s="1">
        <v>26.540666666666699</v>
      </c>
      <c r="AO59" s="1">
        <v>27.144916666666699</v>
      </c>
      <c r="AP59" s="1">
        <v>31.698416666666699</v>
      </c>
      <c r="AQ59" s="1">
        <v>32.281166666666699</v>
      </c>
      <c r="AR59" s="1">
        <v>34.569249999999997</v>
      </c>
      <c r="AS59" s="1">
        <v>38.598416666666701</v>
      </c>
      <c r="AT59" s="1">
        <v>38.035328333333297</v>
      </c>
      <c r="AU59" s="1">
        <v>32.738518333333303</v>
      </c>
      <c r="AV59" s="1">
        <v>28.209</v>
      </c>
      <c r="AW59" s="1">
        <v>25.699750000000002</v>
      </c>
      <c r="AX59" s="1">
        <v>23.957416666666699</v>
      </c>
      <c r="AY59" s="1">
        <v>22.595583333333298</v>
      </c>
      <c r="AZ59" s="1">
        <v>20.293666666666699</v>
      </c>
      <c r="BA59" s="1">
        <v>17.071666666666701</v>
      </c>
      <c r="BB59" s="1">
        <v>19.062999999999999</v>
      </c>
      <c r="BC59" s="1">
        <v>19.09825</v>
      </c>
      <c r="BD59" s="1">
        <v>17.695916666666701</v>
      </c>
      <c r="BE59" s="1">
        <v>19.577500000000001</v>
      </c>
      <c r="BF59" s="1">
        <v>19.5705833333333</v>
      </c>
      <c r="BG59" s="1">
        <v>20.7575</v>
      </c>
      <c r="BH59" s="1">
        <v>24.598749999999999</v>
      </c>
      <c r="BI59" s="1">
        <v>24.439916666666701</v>
      </c>
      <c r="BJ59" s="1">
        <v>23.376333333333299</v>
      </c>
      <c r="BK59" s="1">
        <v>21.7299166666667</v>
      </c>
      <c r="BL59" s="1">
        <v>22.93225</v>
      </c>
      <c r="BM59" s="1">
        <v>23.210249999999998</v>
      </c>
      <c r="BN59" s="1">
        <v>21.678166666666701</v>
      </c>
      <c r="BO59" s="1">
        <v>23.356999999999999</v>
      </c>
    </row>
    <row r="60" spans="1:67" x14ac:dyDescent="0.2">
      <c r="A60" s="1" t="s">
        <v>125</v>
      </c>
      <c r="B60" s="1" t="s">
        <v>124</v>
      </c>
      <c r="C60" s="1" t="s">
        <v>603</v>
      </c>
      <c r="D60" s="1" t="s">
        <v>604</v>
      </c>
      <c r="E60" s="1">
        <v>4.2000000032000004</v>
      </c>
      <c r="F60" s="1">
        <v>4.0333333363666704</v>
      </c>
      <c r="G60" s="1">
        <v>4.0000000030000002</v>
      </c>
      <c r="H60" s="1">
        <v>4.0000000030000002</v>
      </c>
      <c r="I60" s="1">
        <v>4.0000000030000002</v>
      </c>
      <c r="J60" s="1">
        <v>4.0000000030000002</v>
      </c>
      <c r="K60" s="1">
        <v>4.0000000030000002</v>
      </c>
      <c r="L60" s="1">
        <v>4.0000000030000002</v>
      </c>
      <c r="M60" s="1">
        <v>4.0000000030000002</v>
      </c>
      <c r="N60" s="1">
        <v>3.94333333594333</v>
      </c>
      <c r="O60" s="1">
        <v>3.6600000026599999</v>
      </c>
      <c r="P60" s="1">
        <v>3.50739351008637</v>
      </c>
      <c r="Q60" s="1">
        <v>3.1886416656666698</v>
      </c>
      <c r="R60" s="1">
        <v>2.6725999990833298</v>
      </c>
      <c r="S60" s="1">
        <v>2.5877499990000001</v>
      </c>
      <c r="T60" s="1">
        <v>2.4602916660833301</v>
      </c>
      <c r="U60" s="1">
        <v>2.5179999990833299</v>
      </c>
      <c r="V60" s="1">
        <v>2.3221833324166701</v>
      </c>
      <c r="W60" s="1">
        <v>2.00862499916667</v>
      </c>
      <c r="X60" s="1">
        <v>1.8328833325</v>
      </c>
      <c r="Y60" s="1">
        <v>1.81766666583333</v>
      </c>
      <c r="Z60" s="1">
        <v>2.2599999990833299</v>
      </c>
      <c r="AA60" s="1">
        <v>2.4265916657500002</v>
      </c>
      <c r="AB60" s="1">
        <v>2.5532583324166702</v>
      </c>
      <c r="AC60" s="1">
        <v>2.8459416661666701</v>
      </c>
      <c r="AD60" s="1">
        <v>2.9439666665000002</v>
      </c>
      <c r="AE60" s="1">
        <v>2.1714833330833301</v>
      </c>
      <c r="AF60" s="1">
        <v>1.7973916666666701</v>
      </c>
      <c r="AG60" s="1">
        <v>1.7562249999999999</v>
      </c>
      <c r="AH60" s="1">
        <v>1.8800416666666699</v>
      </c>
      <c r="AI60" s="1">
        <v>1.6157333333333299</v>
      </c>
      <c r="AJ60" s="1">
        <v>1.65954166666667</v>
      </c>
      <c r="AK60" s="1">
        <v>1.56165</v>
      </c>
      <c r="AL60" s="1">
        <v>1.65332083333333</v>
      </c>
      <c r="AM60" s="1">
        <v>1.6227941666666701</v>
      </c>
      <c r="AN60" s="1">
        <v>1.4331324999999999</v>
      </c>
      <c r="AO60" s="1">
        <v>1.5047741666666701</v>
      </c>
      <c r="AP60" s="1">
        <v>1.73405583333333</v>
      </c>
      <c r="AQ60" s="1">
        <v>1.7596676</v>
      </c>
    </row>
    <row r="61" spans="1:67" x14ac:dyDescent="0.2">
      <c r="A61" s="1" t="s">
        <v>127</v>
      </c>
      <c r="B61" s="1" t="s">
        <v>126</v>
      </c>
      <c r="C61" s="1" t="s">
        <v>603</v>
      </c>
      <c r="D61" s="1" t="s">
        <v>604</v>
      </c>
      <c r="E61" s="1">
        <v>214.39200021339201</v>
      </c>
      <c r="F61" s="1">
        <v>214.39200021339201</v>
      </c>
      <c r="G61" s="1">
        <v>214.39200021339201</v>
      </c>
      <c r="H61" s="1">
        <v>214.39200021339201</v>
      </c>
      <c r="I61" s="1">
        <v>214.39200021339201</v>
      </c>
      <c r="J61" s="1">
        <v>214.39200021339201</v>
      </c>
      <c r="K61" s="1">
        <v>214.39200021339201</v>
      </c>
      <c r="L61" s="1">
        <v>214.39200021339201</v>
      </c>
      <c r="M61" s="1">
        <v>214.39200021339201</v>
      </c>
      <c r="N61" s="1">
        <v>214.39200021339201</v>
      </c>
      <c r="O61" s="1">
        <v>214.39200021339201</v>
      </c>
      <c r="P61" s="1">
        <v>213.77875019552599</v>
      </c>
      <c r="Q61" s="1">
        <v>197.46599999899999</v>
      </c>
      <c r="R61" s="1">
        <v>179.942333333167</v>
      </c>
      <c r="S61" s="1">
        <v>177.721</v>
      </c>
      <c r="T61" s="1">
        <v>177.721</v>
      </c>
      <c r="U61" s="1">
        <v>177.721</v>
      </c>
      <c r="V61" s="1">
        <v>177.721</v>
      </c>
      <c r="W61" s="1">
        <v>177.721</v>
      </c>
      <c r="X61" s="1">
        <v>177.721</v>
      </c>
      <c r="Y61" s="1">
        <v>177.721</v>
      </c>
      <c r="Z61" s="1">
        <v>177.721</v>
      </c>
      <c r="AA61" s="1">
        <v>177.721</v>
      </c>
      <c r="AB61" s="1">
        <v>177.721</v>
      </c>
      <c r="AC61" s="1">
        <v>177.721</v>
      </c>
      <c r="AD61" s="1">
        <v>177.721</v>
      </c>
      <c r="AE61" s="1">
        <v>177.721</v>
      </c>
      <c r="AF61" s="1">
        <v>177.721</v>
      </c>
      <c r="AG61" s="1">
        <v>177.721</v>
      </c>
      <c r="AH61" s="1">
        <v>177.721</v>
      </c>
      <c r="AI61" s="1">
        <v>177.721</v>
      </c>
      <c r="AJ61" s="1">
        <v>177.721</v>
      </c>
      <c r="AK61" s="1">
        <v>177.721</v>
      </c>
      <c r="AL61" s="1">
        <v>177.721</v>
      </c>
      <c r="AM61" s="1">
        <v>177.721</v>
      </c>
      <c r="AN61" s="1">
        <v>177.721</v>
      </c>
      <c r="AO61" s="1">
        <v>177.721</v>
      </c>
      <c r="AP61" s="1">
        <v>177.721</v>
      </c>
      <c r="AQ61" s="1">
        <v>177.721</v>
      </c>
      <c r="AR61" s="1">
        <v>177.721</v>
      </c>
      <c r="AS61" s="1">
        <v>177.721</v>
      </c>
      <c r="AT61" s="1">
        <v>177.721</v>
      </c>
      <c r="AU61" s="1">
        <v>177.721</v>
      </c>
      <c r="AV61" s="1">
        <v>177.721</v>
      </c>
      <c r="AW61" s="1">
        <v>177.721</v>
      </c>
      <c r="AX61" s="1">
        <v>177.721</v>
      </c>
      <c r="AY61" s="1">
        <v>177.721</v>
      </c>
      <c r="AZ61" s="1">
        <v>177.721</v>
      </c>
      <c r="BA61" s="1">
        <v>177.721</v>
      </c>
      <c r="BB61" s="1">
        <v>177.721</v>
      </c>
      <c r="BC61" s="1">
        <v>177.721</v>
      </c>
      <c r="BD61" s="1">
        <v>177.721</v>
      </c>
      <c r="BE61" s="1">
        <v>177.721</v>
      </c>
      <c r="BF61" s="1">
        <v>177.721</v>
      </c>
      <c r="BG61" s="1">
        <v>177.721</v>
      </c>
      <c r="BH61" s="1">
        <v>177.721</v>
      </c>
      <c r="BI61" s="1">
        <v>177.721</v>
      </c>
      <c r="BJ61" s="1">
        <v>177.721</v>
      </c>
      <c r="BK61" s="1">
        <v>177.721</v>
      </c>
      <c r="BL61" s="1">
        <v>177.721</v>
      </c>
      <c r="BM61" s="1">
        <v>177.721</v>
      </c>
      <c r="BN61" s="1">
        <v>177.721</v>
      </c>
      <c r="BO61" s="1">
        <v>177.721</v>
      </c>
    </row>
    <row r="62" spans="1:67" x14ac:dyDescent="0.2">
      <c r="A62" s="1" t="s">
        <v>129</v>
      </c>
      <c r="B62" s="1" t="s">
        <v>128</v>
      </c>
      <c r="C62" s="1" t="s">
        <v>603</v>
      </c>
      <c r="D62" s="1" t="s">
        <v>604</v>
      </c>
      <c r="E62" s="1">
        <v>1.7142900007142901</v>
      </c>
      <c r="F62" s="1">
        <v>1.7142900007142901</v>
      </c>
      <c r="G62" s="1">
        <v>1.7142900007142901</v>
      </c>
      <c r="H62" s="1">
        <v>1.7142900007142901</v>
      </c>
      <c r="I62" s="1">
        <v>1.7142900007142901</v>
      </c>
      <c r="J62" s="1">
        <v>1.7142900007142901</v>
      </c>
      <c r="K62" s="1">
        <v>1.7142900007142901</v>
      </c>
      <c r="L62" s="1">
        <v>1.7619083340952399</v>
      </c>
      <c r="M62" s="1">
        <v>2.0000000010000001</v>
      </c>
      <c r="N62" s="1">
        <v>2.0000000010000001</v>
      </c>
      <c r="O62" s="1">
        <v>2.0000000010000001</v>
      </c>
      <c r="P62" s="1">
        <v>1.97487273321145</v>
      </c>
      <c r="Q62" s="1">
        <v>1.9212781494760101</v>
      </c>
      <c r="R62" s="1">
        <v>1.9592192359816101</v>
      </c>
      <c r="S62" s="1">
        <v>2.0532324085176299</v>
      </c>
      <c r="T62" s="1">
        <v>2.16979583233333</v>
      </c>
      <c r="U62" s="1">
        <v>2.6146708328333301</v>
      </c>
      <c r="V62" s="1">
        <v>2.7</v>
      </c>
      <c r="W62" s="1">
        <v>2.7</v>
      </c>
      <c r="X62" s="1">
        <v>2.7</v>
      </c>
      <c r="Y62" s="1">
        <v>2.7</v>
      </c>
      <c r="Z62" s="1">
        <v>2.7</v>
      </c>
      <c r="AA62" s="1">
        <v>2.7</v>
      </c>
      <c r="AB62" s="1">
        <v>2.7</v>
      </c>
      <c r="AC62" s="1">
        <v>2.7</v>
      </c>
      <c r="AD62" s="1">
        <v>2.7</v>
      </c>
      <c r="AE62" s="1">
        <v>2.7</v>
      </c>
      <c r="AF62" s="1">
        <v>2.7</v>
      </c>
      <c r="AG62" s="1">
        <v>2.7</v>
      </c>
      <c r="AH62" s="1">
        <v>2.7</v>
      </c>
      <c r="AI62" s="1">
        <v>2.7</v>
      </c>
      <c r="AJ62" s="1">
        <v>2.7</v>
      </c>
      <c r="AK62" s="1">
        <v>2.7</v>
      </c>
      <c r="AL62" s="1">
        <v>2.7</v>
      </c>
      <c r="AM62" s="1">
        <v>2.7</v>
      </c>
      <c r="AN62" s="1">
        <v>2.7</v>
      </c>
      <c r="AO62" s="1">
        <v>2.7</v>
      </c>
      <c r="AP62" s="1">
        <v>2.7</v>
      </c>
      <c r="AQ62" s="1">
        <v>2.7</v>
      </c>
      <c r="AR62" s="1">
        <v>2.7</v>
      </c>
      <c r="AS62" s="1">
        <v>2.7</v>
      </c>
      <c r="AT62" s="1">
        <v>2.7</v>
      </c>
      <c r="AU62" s="1">
        <v>2.7</v>
      </c>
      <c r="AV62" s="1">
        <v>2.7</v>
      </c>
      <c r="AW62" s="1">
        <v>2.7</v>
      </c>
      <c r="AX62" s="1">
        <v>2.7</v>
      </c>
      <c r="AY62" s="1">
        <v>2.7</v>
      </c>
      <c r="AZ62" s="1">
        <v>2.7</v>
      </c>
      <c r="BA62" s="1">
        <v>2.7</v>
      </c>
      <c r="BB62" s="1">
        <v>2.7</v>
      </c>
      <c r="BC62" s="1">
        <v>2.7</v>
      </c>
      <c r="BD62" s="1">
        <v>2.7</v>
      </c>
      <c r="BE62" s="1">
        <v>2.7</v>
      </c>
      <c r="BF62" s="1">
        <v>2.7</v>
      </c>
      <c r="BG62" s="1">
        <v>2.7</v>
      </c>
      <c r="BH62" s="1">
        <v>2.7</v>
      </c>
      <c r="BI62" s="1">
        <v>2.7</v>
      </c>
      <c r="BJ62" s="1">
        <v>2.7</v>
      </c>
      <c r="BK62" s="1">
        <v>2.7</v>
      </c>
      <c r="BL62" s="1">
        <v>2.7</v>
      </c>
      <c r="BM62" s="1">
        <v>2.7</v>
      </c>
      <c r="BN62" s="1">
        <v>2.7</v>
      </c>
      <c r="BO62" s="1">
        <v>2.7</v>
      </c>
    </row>
    <row r="63" spans="1:67" x14ac:dyDescent="0.2">
      <c r="A63" s="1" t="s">
        <v>131</v>
      </c>
      <c r="B63" s="1" t="s">
        <v>130</v>
      </c>
      <c r="C63" s="1" t="s">
        <v>603</v>
      </c>
      <c r="D63" s="1" t="s">
        <v>604</v>
      </c>
      <c r="E63" s="1">
        <v>6.9071400059071397</v>
      </c>
      <c r="F63" s="1">
        <v>6.9071400059071397</v>
      </c>
      <c r="G63" s="1">
        <v>6.9071400059071397</v>
      </c>
      <c r="H63" s="1">
        <v>6.9071400059071397</v>
      </c>
      <c r="I63" s="1">
        <v>6.9071400059071397</v>
      </c>
      <c r="J63" s="1">
        <v>6.9071400059071397</v>
      </c>
      <c r="K63" s="1">
        <v>6.9071400059071397</v>
      </c>
      <c r="L63" s="1">
        <v>6.9565416720476199</v>
      </c>
      <c r="M63" s="1">
        <v>7.5000000064999996</v>
      </c>
      <c r="N63" s="1">
        <v>7.5000000064999996</v>
      </c>
      <c r="O63" s="1">
        <v>7.5000000064999996</v>
      </c>
      <c r="P63" s="1">
        <v>7.4263379687119402</v>
      </c>
      <c r="Q63" s="1">
        <v>6.9492916656666699</v>
      </c>
      <c r="R63" s="1">
        <v>6.049499999</v>
      </c>
      <c r="S63" s="1">
        <v>6.0948999989999999</v>
      </c>
      <c r="T63" s="1">
        <v>5.746149999</v>
      </c>
      <c r="U63" s="1">
        <v>6.0450249989999998</v>
      </c>
      <c r="V63" s="1">
        <v>6.0031916656666704</v>
      </c>
      <c r="W63" s="1">
        <v>5.5146249989999996</v>
      </c>
      <c r="X63" s="1">
        <v>5.2609583323333302</v>
      </c>
      <c r="Y63" s="1">
        <v>5.6359416656666701</v>
      </c>
      <c r="Z63" s="1">
        <v>7.1233666656666701</v>
      </c>
      <c r="AA63" s="1">
        <v>8.3324416661666696</v>
      </c>
      <c r="AB63" s="1">
        <v>9.1449916657500001</v>
      </c>
      <c r="AC63" s="1">
        <v>10.356591666250001</v>
      </c>
      <c r="AD63" s="1">
        <v>10.5963916664167</v>
      </c>
      <c r="AE63" s="1">
        <v>8.0909916665833403</v>
      </c>
      <c r="AF63" s="1">
        <v>6.8403166666666699</v>
      </c>
      <c r="AG63" s="1">
        <v>6.7315250000000004</v>
      </c>
      <c r="AH63" s="1">
        <v>7.3101750000000001</v>
      </c>
      <c r="AI63" s="1">
        <v>6.1885583333333303</v>
      </c>
      <c r="AJ63" s="1">
        <v>6.3964583333333298</v>
      </c>
      <c r="AK63" s="1">
        <v>6.0361333333333302</v>
      </c>
      <c r="AL63" s="1">
        <v>6.4839391666666701</v>
      </c>
      <c r="AM63" s="1">
        <v>6.3605516666666704</v>
      </c>
      <c r="AN63" s="1">
        <v>5.6023666666666703</v>
      </c>
      <c r="AO63" s="1">
        <v>5.79867166666667</v>
      </c>
      <c r="AP63" s="1">
        <v>6.6044591666666701</v>
      </c>
      <c r="AQ63" s="1">
        <v>6.7008266666666696</v>
      </c>
      <c r="AR63" s="1">
        <v>6.9762399999999998</v>
      </c>
      <c r="AS63" s="1">
        <v>8.0831441666666706</v>
      </c>
      <c r="AT63" s="1">
        <v>8.3228174999999993</v>
      </c>
      <c r="AU63" s="1">
        <v>7.8947141666666703</v>
      </c>
      <c r="AV63" s="1">
        <v>6.5876733333333304</v>
      </c>
      <c r="AW63" s="1">
        <v>5.9910566666666698</v>
      </c>
      <c r="AX63" s="1">
        <v>5.9969099999999997</v>
      </c>
      <c r="AY63" s="1">
        <v>5.9467783333333299</v>
      </c>
      <c r="AZ63" s="1">
        <v>5.4437008333333301</v>
      </c>
      <c r="BA63" s="1">
        <v>5.0981308333333297</v>
      </c>
      <c r="BB63" s="1">
        <v>5.36086666666667</v>
      </c>
      <c r="BC63" s="1">
        <v>5.6240750000000004</v>
      </c>
      <c r="BD63" s="1">
        <v>5.3687115350877201</v>
      </c>
      <c r="BE63" s="1">
        <v>5.7924755370391603</v>
      </c>
      <c r="BF63" s="1">
        <v>5.6163116861762203</v>
      </c>
      <c r="BG63" s="1">
        <v>5.6124666666666698</v>
      </c>
      <c r="BH63" s="1">
        <v>6.7279068312963002</v>
      </c>
      <c r="BI63" s="1">
        <v>6.7317182572463796</v>
      </c>
      <c r="BJ63" s="1">
        <v>6.6028934656140397</v>
      </c>
      <c r="BK63" s="1">
        <v>6.3146187866666699</v>
      </c>
      <c r="BL63" s="1">
        <v>6.669446615</v>
      </c>
      <c r="BM63" s="1">
        <v>6.54215220416667</v>
      </c>
      <c r="BN63" s="1">
        <v>6.2871130825000003</v>
      </c>
      <c r="BO63" s="1">
        <v>7.0761518624999997</v>
      </c>
    </row>
    <row r="64" spans="1:67" x14ac:dyDescent="0.2">
      <c r="A64" s="1" t="s">
        <v>133</v>
      </c>
      <c r="B64" s="1" t="s">
        <v>132</v>
      </c>
      <c r="C64" s="1" t="s">
        <v>603</v>
      </c>
      <c r="D64" s="1" t="s">
        <v>604</v>
      </c>
      <c r="E64" s="1">
        <v>1</v>
      </c>
      <c r="F64" s="1">
        <v>1</v>
      </c>
      <c r="G64" s="1">
        <v>1</v>
      </c>
      <c r="H64" s="1">
        <v>1</v>
      </c>
      <c r="I64" s="1">
        <v>1</v>
      </c>
      <c r="J64" s="1">
        <v>1</v>
      </c>
      <c r="K64" s="1">
        <v>1</v>
      </c>
      <c r="L64" s="1">
        <v>1</v>
      </c>
      <c r="M64" s="1">
        <v>1</v>
      </c>
      <c r="N64" s="1">
        <v>1</v>
      </c>
      <c r="O64" s="1">
        <v>1</v>
      </c>
      <c r="P64" s="1">
        <v>0.99999999991666699</v>
      </c>
      <c r="Q64" s="1">
        <v>1</v>
      </c>
      <c r="R64" s="1">
        <v>0.99999999991666699</v>
      </c>
      <c r="S64" s="1">
        <v>0.99999999949999996</v>
      </c>
      <c r="T64" s="1">
        <v>0.99999999900000003</v>
      </c>
      <c r="U64" s="1">
        <v>0.99999999900000003</v>
      </c>
      <c r="V64" s="1">
        <v>0.99999999900000003</v>
      </c>
      <c r="W64" s="1">
        <v>0.99999999900000003</v>
      </c>
      <c r="X64" s="1">
        <v>0.99999999900000003</v>
      </c>
      <c r="Y64" s="1">
        <v>0.99999999900000003</v>
      </c>
      <c r="Z64" s="1">
        <v>0.99999999900000003</v>
      </c>
      <c r="AA64" s="1">
        <v>0.99999999900000003</v>
      </c>
      <c r="AB64" s="1">
        <v>0.99999999900000003</v>
      </c>
      <c r="AC64" s="1">
        <v>0.99999999958333297</v>
      </c>
      <c r="AD64" s="1">
        <v>3.1126083333333301</v>
      </c>
      <c r="AE64" s="1">
        <v>2.9043333332499999</v>
      </c>
      <c r="AF64" s="1">
        <v>3.8447583333333299</v>
      </c>
      <c r="AG64" s="1">
        <v>6.1125166666666697</v>
      </c>
      <c r="AH64" s="1">
        <v>6.34</v>
      </c>
      <c r="AI64" s="1">
        <v>8.5252999999999997</v>
      </c>
      <c r="AJ64" s="1">
        <v>12.5759189640769</v>
      </c>
      <c r="AK64" s="1">
        <v>12.5</v>
      </c>
      <c r="AL64" s="1">
        <v>12.5</v>
      </c>
      <c r="AM64" s="1">
        <v>12.6167803030303</v>
      </c>
      <c r="AN64" s="1">
        <v>12.87</v>
      </c>
      <c r="AO64" s="1">
        <v>12.8963492063492</v>
      </c>
      <c r="AP64" s="1">
        <v>14.005921052631599</v>
      </c>
      <c r="AQ64" s="1">
        <v>14.703110844469499</v>
      </c>
      <c r="AR64" s="1">
        <v>15.834429906597</v>
      </c>
      <c r="AS64" s="1">
        <v>16.181457678286598</v>
      </c>
      <c r="AT64" s="1">
        <v>16.690961523125999</v>
      </c>
      <c r="AU64" s="1">
        <v>17.593043688767398</v>
      </c>
      <c r="AV64" s="1">
        <v>29.3699996161352</v>
      </c>
      <c r="AW64" s="1">
        <v>41.930314572938698</v>
      </c>
      <c r="AX64" s="1">
        <v>30.282808177008199</v>
      </c>
      <c r="AY64" s="1">
        <v>33.300035201722999</v>
      </c>
      <c r="AZ64" s="1">
        <v>33.171870575549498</v>
      </c>
      <c r="BA64" s="1">
        <v>34.529360957350598</v>
      </c>
      <c r="BB64" s="1">
        <v>35.971865545260002</v>
      </c>
      <c r="BC64" s="1">
        <v>36.821291867081499</v>
      </c>
      <c r="BD64" s="1">
        <v>38.087584866809898</v>
      </c>
      <c r="BE64" s="1">
        <v>39.320300843225802</v>
      </c>
      <c r="BF64" s="1">
        <v>41.794503425229699</v>
      </c>
      <c r="BG64" s="1">
        <v>43.549672619047598</v>
      </c>
      <c r="BH64" s="1">
        <v>45.045499074074101</v>
      </c>
      <c r="BI64" s="1">
        <v>46.064443939393897</v>
      </c>
      <c r="BJ64" s="1">
        <v>47.534358196248199</v>
      </c>
      <c r="BK64" s="1">
        <v>49.509992857142898</v>
      </c>
      <c r="BL64" s="1">
        <v>51.294858333333302</v>
      </c>
      <c r="BM64" s="1">
        <v>56.524533333333302</v>
      </c>
      <c r="BN64" s="1">
        <v>57.221116666666703</v>
      </c>
      <c r="BO64" s="1">
        <v>55.1409916666667</v>
      </c>
    </row>
    <row r="65" spans="1:67" x14ac:dyDescent="0.2">
      <c r="A65" s="1" t="s">
        <v>135</v>
      </c>
      <c r="B65" s="1" t="s">
        <v>134</v>
      </c>
      <c r="C65" s="1" t="s">
        <v>603</v>
      </c>
      <c r="D65" s="1" t="s">
        <v>604</v>
      </c>
      <c r="E65" s="1">
        <v>4.9370600039370602</v>
      </c>
      <c r="F65" s="1">
        <v>4.9370600039370602</v>
      </c>
      <c r="G65" s="1">
        <v>4.9370600039370602</v>
      </c>
      <c r="H65" s="1">
        <v>4.9370600039370602</v>
      </c>
      <c r="I65" s="1">
        <v>4.9370600039370602</v>
      </c>
      <c r="J65" s="1">
        <v>4.9370600039370602</v>
      </c>
      <c r="K65" s="1">
        <v>4.9370600039370602</v>
      </c>
      <c r="L65" s="1">
        <v>4.9370600039370602</v>
      </c>
      <c r="M65" s="1">
        <v>4.9370600039370602</v>
      </c>
      <c r="N65" s="1">
        <v>4.9370600039370602</v>
      </c>
      <c r="O65" s="1">
        <v>4.9370600039370602</v>
      </c>
      <c r="P65" s="1">
        <v>4.9126383368589703</v>
      </c>
      <c r="Q65" s="1">
        <v>4.48051495321132</v>
      </c>
      <c r="R65" s="1">
        <v>3.9624954122422298</v>
      </c>
      <c r="S65" s="1">
        <v>4.1807499989999997</v>
      </c>
      <c r="T65" s="1">
        <v>3.9494083323333302</v>
      </c>
      <c r="U65" s="1">
        <v>4.163824999</v>
      </c>
      <c r="V65" s="1">
        <v>4.1467583323333299</v>
      </c>
      <c r="W65" s="1">
        <v>3.9658999989999999</v>
      </c>
      <c r="X65" s="1">
        <v>3.8532666656666699</v>
      </c>
      <c r="Y65" s="1">
        <v>3.8374499989999999</v>
      </c>
      <c r="Z65" s="1">
        <v>4.3158083323333303</v>
      </c>
      <c r="AA65" s="1">
        <v>4.5921916656666699</v>
      </c>
      <c r="AB65" s="1">
        <v>4.7887999990000001</v>
      </c>
      <c r="AC65" s="1">
        <v>4.9833749995833303</v>
      </c>
      <c r="AD65" s="1">
        <v>5.0278</v>
      </c>
      <c r="AE65" s="1">
        <v>4.70231666666667</v>
      </c>
      <c r="AF65" s="1">
        <v>4.8497416666666702</v>
      </c>
      <c r="AG65" s="1">
        <v>5.9147666666666696</v>
      </c>
      <c r="AH65" s="1">
        <v>7.6085583333333302</v>
      </c>
      <c r="AI65" s="1">
        <v>8.9575083333333296</v>
      </c>
      <c r="AJ65" s="1">
        <v>18.472874999999998</v>
      </c>
      <c r="AK65" s="1">
        <v>21.836075000000001</v>
      </c>
      <c r="AL65" s="1">
        <v>23.345406666666701</v>
      </c>
      <c r="AM65" s="1">
        <v>35.058500833333298</v>
      </c>
      <c r="AN65" s="1">
        <v>47.6627266666667</v>
      </c>
      <c r="AO65" s="1">
        <v>54.748933333333298</v>
      </c>
      <c r="AP65" s="1">
        <v>57.707349999999998</v>
      </c>
      <c r="AQ65" s="1">
        <v>58.738958333333301</v>
      </c>
      <c r="AR65" s="1">
        <v>66.573875000000001</v>
      </c>
      <c r="AS65" s="1">
        <v>75.2597916666667</v>
      </c>
      <c r="AT65" s="1">
        <v>77.215020833333298</v>
      </c>
      <c r="AU65" s="1">
        <v>79.681899999999999</v>
      </c>
      <c r="AV65" s="1">
        <v>77.394975000000002</v>
      </c>
      <c r="AW65" s="1">
        <v>72.060649999999995</v>
      </c>
      <c r="AX65" s="1">
        <v>73.276308333333304</v>
      </c>
      <c r="AY65" s="1">
        <v>72.646616666666702</v>
      </c>
      <c r="AZ65" s="1">
        <v>69.292400000000001</v>
      </c>
      <c r="BA65" s="1">
        <v>64.582800000000006</v>
      </c>
      <c r="BB65" s="1">
        <v>72.6474166666667</v>
      </c>
      <c r="BC65" s="1">
        <v>74.3859833333333</v>
      </c>
      <c r="BD65" s="1">
        <v>72.937883333333303</v>
      </c>
      <c r="BE65" s="1">
        <v>77.535966666666695</v>
      </c>
      <c r="BF65" s="1">
        <v>79.368399999999994</v>
      </c>
      <c r="BG65" s="1">
        <v>80.579016666666703</v>
      </c>
      <c r="BH65" s="1">
        <v>100.69143333333299</v>
      </c>
      <c r="BI65" s="1">
        <v>109.44306666666699</v>
      </c>
      <c r="BJ65" s="1">
        <v>110.97301666666699</v>
      </c>
      <c r="BK65" s="1">
        <v>116.593791666667</v>
      </c>
      <c r="BL65" s="1">
        <v>119.353558333333</v>
      </c>
      <c r="BM65" s="1">
        <v>126.77679999999999</v>
      </c>
      <c r="BN65" s="1">
        <v>135.06405833333301</v>
      </c>
      <c r="BO65" s="1">
        <v>141.99497500000001</v>
      </c>
    </row>
    <row r="66" spans="1:67" x14ac:dyDescent="0.2">
      <c r="A66" s="1" t="s">
        <v>137</v>
      </c>
      <c r="B66" s="1" t="s">
        <v>136</v>
      </c>
      <c r="C66" s="1" t="s">
        <v>603</v>
      </c>
      <c r="D66" s="1" t="s">
        <v>604</v>
      </c>
    </row>
    <row r="67" spans="1:67" x14ac:dyDescent="0.2">
      <c r="A67" s="1" t="s">
        <v>139</v>
      </c>
      <c r="B67" s="1" t="s">
        <v>138</v>
      </c>
      <c r="C67" s="1" t="s">
        <v>603</v>
      </c>
      <c r="D67" s="1" t="s">
        <v>604</v>
      </c>
    </row>
    <row r="68" spans="1:67" x14ac:dyDescent="0.2">
      <c r="A68" s="1" t="s">
        <v>35</v>
      </c>
      <c r="B68" s="1" t="s">
        <v>140</v>
      </c>
      <c r="C68" s="1" t="s">
        <v>603</v>
      </c>
      <c r="D68" s="1" t="s">
        <v>604</v>
      </c>
    </row>
    <row r="69" spans="1:67" x14ac:dyDescent="0.2">
      <c r="A69" s="1" t="s">
        <v>142</v>
      </c>
      <c r="B69" s="1" t="s">
        <v>141</v>
      </c>
      <c r="C69" s="1" t="s">
        <v>603</v>
      </c>
      <c r="D69" s="1" t="s">
        <v>604</v>
      </c>
    </row>
    <row r="70" spans="1:67" x14ac:dyDescent="0.2">
      <c r="A70" s="1" t="s">
        <v>20</v>
      </c>
      <c r="B70" s="1" t="s">
        <v>143</v>
      </c>
      <c r="C70" s="1" t="s">
        <v>603</v>
      </c>
      <c r="D70" s="1" t="s">
        <v>604</v>
      </c>
    </row>
    <row r="71" spans="1:67" x14ac:dyDescent="0.2">
      <c r="A71" s="1" t="s">
        <v>145</v>
      </c>
      <c r="B71" s="1" t="s">
        <v>144</v>
      </c>
      <c r="C71" s="1" t="s">
        <v>603</v>
      </c>
      <c r="D71" s="1" t="s">
        <v>604</v>
      </c>
      <c r="E71" s="1">
        <v>15.000000014999999</v>
      </c>
      <c r="F71" s="1">
        <v>16.5000000165</v>
      </c>
      <c r="G71" s="1">
        <v>18.000000018000001</v>
      </c>
      <c r="H71" s="1">
        <v>18.000000018000001</v>
      </c>
      <c r="I71" s="1">
        <v>18.000000018000001</v>
      </c>
      <c r="J71" s="1">
        <v>18.000000018000001</v>
      </c>
      <c r="K71" s="1">
        <v>18.000000018000001</v>
      </c>
      <c r="L71" s="1">
        <v>18.000000018000001</v>
      </c>
      <c r="M71" s="1">
        <v>18.000000018000001</v>
      </c>
      <c r="N71" s="1">
        <v>18.000000018000001</v>
      </c>
      <c r="O71" s="1">
        <v>20.9166666871667</v>
      </c>
      <c r="P71" s="1">
        <v>25.000000021916701</v>
      </c>
      <c r="Q71" s="1">
        <v>25.000138180545601</v>
      </c>
      <c r="R71" s="1">
        <v>24.999976992090001</v>
      </c>
      <c r="S71" s="1">
        <v>24.999979285776799</v>
      </c>
      <c r="T71" s="1">
        <v>24.999999999</v>
      </c>
      <c r="U71" s="1">
        <v>24.999999999</v>
      </c>
      <c r="V71" s="1">
        <v>24.999999999</v>
      </c>
      <c r="W71" s="1">
        <v>24.999999999</v>
      </c>
      <c r="X71" s="1">
        <v>24.999999999</v>
      </c>
      <c r="Y71" s="1">
        <v>24.999999999</v>
      </c>
      <c r="Z71" s="1">
        <v>24.999999999</v>
      </c>
      <c r="AA71" s="1">
        <v>30.025833332333299</v>
      </c>
      <c r="AB71" s="1">
        <v>44.115008332333304</v>
      </c>
      <c r="AC71" s="1">
        <v>62.535899999249999</v>
      </c>
      <c r="AD71" s="1">
        <v>69.556249999083306</v>
      </c>
      <c r="AE71" s="1">
        <v>122.77924166666701</v>
      </c>
      <c r="AF71" s="1">
        <v>170.46166666666701</v>
      </c>
      <c r="AG71" s="1">
        <v>301.61083333333301</v>
      </c>
      <c r="AH71" s="1">
        <v>526.34833333333302</v>
      </c>
      <c r="AI71" s="1">
        <v>767.75083333333305</v>
      </c>
      <c r="AJ71" s="1">
        <v>1046.24933333333</v>
      </c>
      <c r="AK71" s="1">
        <v>1533.96166666667</v>
      </c>
      <c r="AL71" s="1">
        <v>1919.105</v>
      </c>
      <c r="AM71" s="1">
        <v>2196.7283333333298</v>
      </c>
      <c r="AN71" s="1">
        <v>2564.49416666667</v>
      </c>
      <c r="AO71" s="1">
        <v>3189.47416666667</v>
      </c>
      <c r="AP71" s="1">
        <v>3998.2666666666701</v>
      </c>
      <c r="AQ71" s="1">
        <v>5446.5729000000001</v>
      </c>
      <c r="AR71" s="1">
        <v>11786.801666666701</v>
      </c>
      <c r="AS71" s="1">
        <v>1</v>
      </c>
      <c r="AT71" s="1">
        <v>1</v>
      </c>
      <c r="AU71" s="1">
        <v>1</v>
      </c>
      <c r="AV71" s="1">
        <v>1</v>
      </c>
      <c r="AW71" s="1">
        <v>1</v>
      </c>
      <c r="AX71" s="1">
        <v>1</v>
      </c>
      <c r="AY71" s="1">
        <v>1</v>
      </c>
      <c r="AZ71" s="1">
        <v>1</v>
      </c>
      <c r="BA71" s="1">
        <v>1</v>
      </c>
      <c r="BB71" s="1">
        <v>1</v>
      </c>
      <c r="BC71" s="1">
        <v>1</v>
      </c>
      <c r="BD71" s="1">
        <v>1</v>
      </c>
      <c r="BE71" s="1">
        <v>1</v>
      </c>
      <c r="BF71" s="1">
        <v>1</v>
      </c>
      <c r="BG71" s="1">
        <v>1</v>
      </c>
      <c r="BH71" s="1">
        <v>1</v>
      </c>
      <c r="BI71" s="1">
        <v>1</v>
      </c>
      <c r="BJ71" s="1">
        <v>1</v>
      </c>
      <c r="BK71" s="1">
        <v>1</v>
      </c>
      <c r="BL71" s="1">
        <v>1</v>
      </c>
      <c r="BM71" s="1">
        <v>1</v>
      </c>
      <c r="BN71" s="1">
        <v>1</v>
      </c>
      <c r="BO71" s="1">
        <v>1</v>
      </c>
    </row>
    <row r="72" spans="1:67" x14ac:dyDescent="0.2">
      <c r="A72" s="1" t="s">
        <v>147</v>
      </c>
      <c r="B72" s="1" t="s">
        <v>146</v>
      </c>
      <c r="C72" s="1" t="s">
        <v>603</v>
      </c>
      <c r="D72" s="1" t="s">
        <v>604</v>
      </c>
      <c r="E72" s="1">
        <v>0.34824199934824202</v>
      </c>
      <c r="F72" s="1">
        <v>0.34824199934824202</v>
      </c>
      <c r="G72" s="1">
        <v>0.40448912538026</v>
      </c>
      <c r="H72" s="1">
        <v>0.434782608884688</v>
      </c>
      <c r="I72" s="1">
        <v>0.434782608884688</v>
      </c>
      <c r="J72" s="1">
        <v>0.434782608884688</v>
      </c>
      <c r="K72" s="1">
        <v>0.434782608884688</v>
      </c>
      <c r="L72" s="1">
        <v>0.434782608884688</v>
      </c>
      <c r="M72" s="1">
        <v>0.434782608884688</v>
      </c>
      <c r="N72" s="1">
        <v>0.434782608884688</v>
      </c>
      <c r="O72" s="1">
        <v>0.434782608884688</v>
      </c>
      <c r="P72" s="1">
        <v>0.43478264139429701</v>
      </c>
      <c r="Q72" s="1">
        <v>0.434782608884688</v>
      </c>
      <c r="R72" s="1">
        <v>0.39795624317960598</v>
      </c>
      <c r="S72" s="1">
        <v>0.39130366745108802</v>
      </c>
      <c r="T72" s="1">
        <v>0.39130366745108802</v>
      </c>
      <c r="U72" s="1">
        <v>0.39130366745108802</v>
      </c>
      <c r="V72" s="1">
        <v>0.39130366745108802</v>
      </c>
      <c r="W72" s="1">
        <v>0.39130366745108802</v>
      </c>
      <c r="X72" s="1">
        <v>0.70000070049070096</v>
      </c>
      <c r="Y72" s="1">
        <v>0.70000070049070096</v>
      </c>
      <c r="Z72" s="1">
        <v>0.70000070049070096</v>
      </c>
      <c r="AA72" s="1">
        <v>0.70000070049070096</v>
      </c>
      <c r="AB72" s="1">
        <v>0.70000070049070096</v>
      </c>
      <c r="AC72" s="1">
        <v>0.70000070020486704</v>
      </c>
      <c r="AD72" s="1">
        <v>0.70000070000070003</v>
      </c>
      <c r="AE72" s="1">
        <v>0.70000070000070003</v>
      </c>
      <c r="AF72" s="1">
        <v>0.70000070000070003</v>
      </c>
      <c r="AG72" s="1">
        <v>0.70000070000070003</v>
      </c>
      <c r="AH72" s="1">
        <v>0.86666666666666703</v>
      </c>
      <c r="AI72" s="1">
        <v>1.55</v>
      </c>
      <c r="AJ72" s="1">
        <v>3.13800833333333</v>
      </c>
      <c r="AK72" s="1">
        <v>3.3217483333333302</v>
      </c>
      <c r="AL72" s="1">
        <v>3.3525174999999998</v>
      </c>
      <c r="AM72" s="1">
        <v>3.38513333333333</v>
      </c>
      <c r="AN72" s="1">
        <v>3.3922083333333299</v>
      </c>
      <c r="AO72" s="1">
        <v>3.3914833333333299</v>
      </c>
      <c r="AP72" s="1">
        <v>3.3887499999999999</v>
      </c>
      <c r="AQ72" s="1">
        <v>3.3879999999999999</v>
      </c>
      <c r="AR72" s="1">
        <v>3.3952499999999999</v>
      </c>
      <c r="AS72" s="1">
        <v>3.4720499999999999</v>
      </c>
      <c r="AT72" s="1">
        <v>3.9729999999999999</v>
      </c>
      <c r="AU72" s="1">
        <v>4.4996666666666698</v>
      </c>
      <c r="AV72" s="1">
        <v>5.8508750000000003</v>
      </c>
      <c r="AW72" s="1">
        <v>6.19624166666667</v>
      </c>
      <c r="AX72" s="1">
        <v>5.7788333333333304</v>
      </c>
      <c r="AY72" s="1">
        <v>5.7331666666666701</v>
      </c>
      <c r="AZ72" s="1">
        <v>5.6354333333333297</v>
      </c>
      <c r="BA72" s="1">
        <v>5.4325000000000001</v>
      </c>
      <c r="BB72" s="1">
        <v>5.54455330862978</v>
      </c>
      <c r="BC72" s="1">
        <v>5.62194291761051</v>
      </c>
      <c r="BD72" s="1">
        <v>5.9328276515151499</v>
      </c>
      <c r="BE72" s="1">
        <v>6.05605833333333</v>
      </c>
      <c r="BF72" s="1">
        <v>6.8703250000000002</v>
      </c>
      <c r="BG72" s="1">
        <v>7.0776085606060599</v>
      </c>
      <c r="BH72" s="1">
        <v>7.6912583333333302</v>
      </c>
      <c r="BI72" s="1">
        <v>10.0254007885465</v>
      </c>
      <c r="BJ72" s="1">
        <v>17.782533515063601</v>
      </c>
      <c r="BK72" s="1">
        <v>17.767290421810699</v>
      </c>
      <c r="BL72" s="1">
        <v>16.7705818428763</v>
      </c>
      <c r="BM72" s="1">
        <v>15.759172916666699</v>
      </c>
      <c r="BN72" s="1">
        <v>15.644527277711299</v>
      </c>
      <c r="BO72" s="1">
        <v>19.160439741220401</v>
      </c>
    </row>
    <row r="73" spans="1:67" x14ac:dyDescent="0.2">
      <c r="A73" s="1" t="s">
        <v>149</v>
      </c>
      <c r="B73" s="1" t="s">
        <v>148</v>
      </c>
      <c r="C73" s="1" t="s">
        <v>603</v>
      </c>
      <c r="D73" s="1" t="s">
        <v>604</v>
      </c>
      <c r="AR73" s="1">
        <v>0.93828307239528297</v>
      </c>
      <c r="AS73" s="1">
        <v>1.0827050813260199</v>
      </c>
      <c r="AT73" s="1">
        <v>1.1165330856446301</v>
      </c>
      <c r="AU73" s="1">
        <v>1.0575589962396501</v>
      </c>
      <c r="AV73" s="1">
        <v>0.88404792718492997</v>
      </c>
      <c r="AW73" s="1">
        <v>0.80392164774761798</v>
      </c>
      <c r="AX73" s="1">
        <v>0.80380019216144205</v>
      </c>
      <c r="AY73" s="1">
        <v>0.79643273094910205</v>
      </c>
      <c r="AZ73" s="1">
        <v>0.72967239998408295</v>
      </c>
      <c r="BA73" s="1">
        <v>0.67992268004272904</v>
      </c>
      <c r="BB73" s="1">
        <v>0.71695770201613596</v>
      </c>
      <c r="BC73" s="1">
        <v>0.75430899010596097</v>
      </c>
      <c r="BD73" s="1">
        <v>0.71841389865331695</v>
      </c>
      <c r="BE73" s="1">
        <v>0.77833812041681205</v>
      </c>
      <c r="BF73" s="1">
        <v>0.75294512270199598</v>
      </c>
      <c r="BG73" s="1">
        <v>0.75272819693260296</v>
      </c>
      <c r="BH73" s="1">
        <v>0.90129642336709603</v>
      </c>
      <c r="BI73" s="1">
        <v>0.90342143625726301</v>
      </c>
      <c r="BJ73" s="1">
        <v>0.88520550826937205</v>
      </c>
      <c r="BK73" s="1">
        <v>0.84677266710811105</v>
      </c>
      <c r="BL73" s="1">
        <v>0.89327625706740899</v>
      </c>
      <c r="BM73" s="1">
        <v>0.87550639698799804</v>
      </c>
      <c r="BN73" s="1">
        <v>0.84549413889045</v>
      </c>
      <c r="BO73" s="1">
        <v>0.94962375315694103</v>
      </c>
    </row>
    <row r="74" spans="1:67" x14ac:dyDescent="0.2">
      <c r="A74" s="1" t="s">
        <v>151</v>
      </c>
      <c r="B74" s="1" t="s">
        <v>150</v>
      </c>
      <c r="C74" s="1" t="s">
        <v>603</v>
      </c>
      <c r="D74" s="1" t="s">
        <v>604</v>
      </c>
      <c r="E74" s="1">
        <v>2.4866905218725499</v>
      </c>
      <c r="F74" s="1">
        <v>2.4866905218725499</v>
      </c>
      <c r="G74" s="1">
        <v>2.4866905218725499</v>
      </c>
      <c r="H74" s="1">
        <v>2.4879833273696002</v>
      </c>
      <c r="I74" s="1">
        <v>2.5022041878371399</v>
      </c>
      <c r="J74" s="1">
        <v>2.5022041878371399</v>
      </c>
      <c r="K74" s="1">
        <v>2.5022041878371399</v>
      </c>
      <c r="L74" s="1">
        <v>2.5022041878371399</v>
      </c>
      <c r="M74" s="1">
        <v>2.5022041878371399</v>
      </c>
      <c r="N74" s="1">
        <v>2.5022041878371399</v>
      </c>
      <c r="O74" s="1">
        <v>2.5022041878371399</v>
      </c>
      <c r="P74" s="1">
        <v>2.4956734349068799</v>
      </c>
      <c r="Q74" s="1">
        <v>2.3020278528101699</v>
      </c>
      <c r="R74" s="1">
        <v>2.1006004156892799</v>
      </c>
      <c r="S74" s="1">
        <v>2.0718250675291499</v>
      </c>
      <c r="T74" s="1">
        <v>2.0718250675291499</v>
      </c>
      <c r="U74" s="1">
        <v>2.0718250675291499</v>
      </c>
      <c r="V74" s="1">
        <v>2.0718250675291499</v>
      </c>
      <c r="W74" s="1">
        <v>2.0718250675291499</v>
      </c>
      <c r="X74" s="1">
        <v>2.0718250675291499</v>
      </c>
      <c r="Y74" s="1">
        <v>2.0718250675291499</v>
      </c>
      <c r="Z74" s="1">
        <v>2.0718250675291499</v>
      </c>
      <c r="AA74" s="1">
        <v>2.0718250675291499</v>
      </c>
      <c r="AB74" s="1">
        <v>2.0718250675291499</v>
      </c>
      <c r="AC74" s="1">
        <v>2.0718250675291499</v>
      </c>
      <c r="AD74" s="1">
        <v>2.0718250675291499</v>
      </c>
      <c r="AE74" s="1">
        <v>2.0718250675291499</v>
      </c>
      <c r="AF74" s="1">
        <v>2.0718250675291499</v>
      </c>
      <c r="AG74" s="1">
        <v>2.0718250675291499</v>
      </c>
      <c r="AH74" s="1">
        <v>2.0718250675291499</v>
      </c>
      <c r="AI74" s="1">
        <v>2.0718250675291499</v>
      </c>
      <c r="AJ74" s="1">
        <v>2.0718250675291499</v>
      </c>
      <c r="AK74" s="1">
        <v>2.8049708945654301</v>
      </c>
      <c r="AL74" s="1">
        <v>5.0044083756742799</v>
      </c>
      <c r="AM74" s="1">
        <v>5.4698183546119896</v>
      </c>
      <c r="AN74" s="1">
        <v>6.1637629827054896</v>
      </c>
      <c r="AO74" s="1">
        <v>6.3572751139121904</v>
      </c>
      <c r="AP74" s="1">
        <v>6.7588217839559102</v>
      </c>
      <c r="AQ74" s="1">
        <v>7.3619304166666701</v>
      </c>
      <c r="AR74" s="1">
        <v>8.1526333333333305</v>
      </c>
      <c r="AS74" s="1">
        <v>9.625</v>
      </c>
      <c r="AT74" s="1">
        <v>11.3094520833333</v>
      </c>
      <c r="AU74" s="1">
        <v>13.958194166666701</v>
      </c>
      <c r="AV74" s="1">
        <v>13.877890583333301</v>
      </c>
      <c r="AW74" s="1">
        <v>13.7875</v>
      </c>
      <c r="AX74" s="1">
        <v>15.3679166666667</v>
      </c>
      <c r="AY74" s="1">
        <v>15.375</v>
      </c>
      <c r="AZ74" s="1">
        <v>15.375</v>
      </c>
      <c r="BA74" s="1">
        <v>15.375</v>
      </c>
      <c r="BB74" s="1">
        <v>15.375</v>
      </c>
      <c r="BC74" s="1">
        <v>15.375</v>
      </c>
      <c r="BD74" s="1">
        <v>15.375</v>
      </c>
      <c r="BE74" s="1">
        <v>15.375</v>
      </c>
      <c r="BF74" s="1">
        <v>15.375</v>
      </c>
      <c r="BG74" s="1">
        <v>15.375</v>
      </c>
      <c r="BH74" s="1">
        <v>15.375</v>
      </c>
      <c r="BI74" s="1">
        <v>15.35</v>
      </c>
      <c r="BJ74" s="1">
        <v>15.074999999999999</v>
      </c>
      <c r="BK74" s="1">
        <v>15.074999999999999</v>
      </c>
      <c r="BL74" s="1">
        <v>15.074999999999999</v>
      </c>
      <c r="BM74" s="1">
        <v>15.074999999999999</v>
      </c>
      <c r="BN74" s="1">
        <v>15.074999999999999</v>
      </c>
      <c r="BO74" s="1">
        <v>15.074999999999999</v>
      </c>
    </row>
    <row r="75" spans="1:67" x14ac:dyDescent="0.2">
      <c r="A75" s="1" t="s">
        <v>153</v>
      </c>
      <c r="B75" s="1" t="s">
        <v>152</v>
      </c>
      <c r="C75" s="1" t="s">
        <v>603</v>
      </c>
      <c r="D75" s="1" t="s">
        <v>604</v>
      </c>
      <c r="E75" s="1">
        <v>60.000000059000001</v>
      </c>
      <c r="F75" s="1">
        <v>60.000000059000001</v>
      </c>
      <c r="G75" s="1">
        <v>60.000000059000001</v>
      </c>
      <c r="H75" s="1">
        <v>60.000000059000001</v>
      </c>
      <c r="I75" s="1">
        <v>60.000000059000001</v>
      </c>
      <c r="J75" s="1">
        <v>60.000000059000001</v>
      </c>
      <c r="K75" s="1">
        <v>60.000000059000001</v>
      </c>
      <c r="L75" s="1">
        <v>61.666666727500001</v>
      </c>
      <c r="M75" s="1">
        <v>70.000000069999999</v>
      </c>
      <c r="N75" s="1">
        <v>70.000000069999999</v>
      </c>
      <c r="O75" s="1">
        <v>70.000000069999999</v>
      </c>
      <c r="P75" s="1">
        <v>69.468666707166705</v>
      </c>
      <c r="Q75" s="1">
        <v>64.271416665916703</v>
      </c>
      <c r="R75" s="1">
        <v>58.260083332333302</v>
      </c>
      <c r="S75" s="1">
        <v>57.686499998999999</v>
      </c>
      <c r="T75" s="1">
        <v>57.406916665666699</v>
      </c>
      <c r="U75" s="1">
        <v>66.9029166660833</v>
      </c>
      <c r="V75" s="1">
        <v>75.961833332416703</v>
      </c>
      <c r="W75" s="1">
        <v>76.667833332833297</v>
      </c>
      <c r="X75" s="1">
        <v>67.124999999583295</v>
      </c>
      <c r="Y75" s="1">
        <v>71.701916665916698</v>
      </c>
      <c r="Z75" s="1">
        <v>92.321833332500006</v>
      </c>
      <c r="AA75" s="1">
        <v>109.859166665833</v>
      </c>
      <c r="AB75" s="1">
        <v>143.42991666633301</v>
      </c>
      <c r="AC75" s="1">
        <v>160.76099999966701</v>
      </c>
      <c r="AD75" s="1">
        <v>170.04408333316701</v>
      </c>
      <c r="AE75" s="1">
        <v>140.04837544216801</v>
      </c>
      <c r="AF75" s="1">
        <v>123.478333333333</v>
      </c>
      <c r="AG75" s="1">
        <v>116.486833333333</v>
      </c>
      <c r="AH75" s="1">
        <v>118.377666666667</v>
      </c>
      <c r="AI75" s="1">
        <v>101.933916666667</v>
      </c>
      <c r="AJ75" s="1">
        <v>103.911583333333</v>
      </c>
      <c r="AK75" s="1">
        <v>102.379083333333</v>
      </c>
      <c r="AL75" s="1">
        <v>127.260416666667</v>
      </c>
      <c r="AM75" s="1">
        <v>133.957955</v>
      </c>
      <c r="AN75" s="1">
        <v>124.68899999999999</v>
      </c>
      <c r="AO75" s="1">
        <v>126.661583333333</v>
      </c>
      <c r="AP75" s="1">
        <v>146.41362833333301</v>
      </c>
      <c r="AQ75" s="1">
        <v>149.395331666667</v>
      </c>
    </row>
    <row r="76" spans="1:67" x14ac:dyDescent="0.2">
      <c r="A76" s="1" t="s">
        <v>155</v>
      </c>
      <c r="B76" s="1" t="s">
        <v>154</v>
      </c>
      <c r="C76" s="1" t="s">
        <v>603</v>
      </c>
      <c r="D76" s="1" t="s">
        <v>604</v>
      </c>
      <c r="AL76" s="1">
        <v>13.22275</v>
      </c>
      <c r="AM76" s="1">
        <v>12.991250000000001</v>
      </c>
      <c r="AN76" s="1">
        <v>11.46475</v>
      </c>
      <c r="AO76" s="1">
        <v>12.038</v>
      </c>
      <c r="AP76" s="1">
        <v>13.88175</v>
      </c>
      <c r="AQ76" s="1">
        <v>14.074666666666699</v>
      </c>
      <c r="AR76" s="1">
        <v>14.677583333333301</v>
      </c>
      <c r="AS76" s="1">
        <v>16.968636666666701</v>
      </c>
      <c r="AT76" s="1">
        <v>17.478071533333299</v>
      </c>
      <c r="AU76" s="1">
        <v>16.611791666666701</v>
      </c>
      <c r="AV76" s="1">
        <v>13.856411404510499</v>
      </c>
      <c r="AW76" s="1">
        <v>12.5955635879843</v>
      </c>
      <c r="AX76" s="1">
        <v>12.5837865859395</v>
      </c>
      <c r="AY76" s="1">
        <v>12.4654837577722</v>
      </c>
      <c r="AZ76" s="1">
        <v>11.4338529961624</v>
      </c>
      <c r="BA76" s="1">
        <v>10.694443093841301</v>
      </c>
      <c r="BB76" s="1">
        <v>11.257430885076699</v>
      </c>
      <c r="BC76" s="1">
        <v>11.8068482348947</v>
      </c>
    </row>
    <row r="77" spans="1:67" x14ac:dyDescent="0.2">
      <c r="A77" s="1" t="s">
        <v>157</v>
      </c>
      <c r="B77" s="1" t="s">
        <v>156</v>
      </c>
      <c r="C77" s="1" t="s">
        <v>603</v>
      </c>
      <c r="D77" s="1" t="s">
        <v>604</v>
      </c>
      <c r="E77" s="1">
        <v>2.4844700014844698</v>
      </c>
      <c r="F77" s="1">
        <v>2.4844700014844698</v>
      </c>
      <c r="G77" s="1">
        <v>2.4844700014844698</v>
      </c>
      <c r="H77" s="1">
        <v>2.4844700012774301</v>
      </c>
      <c r="I77" s="1">
        <v>2.5000000015000001</v>
      </c>
      <c r="J77" s="1">
        <v>2.5000000015000001</v>
      </c>
      <c r="K77" s="1">
        <v>2.5000000015000001</v>
      </c>
      <c r="L77" s="1">
        <v>2.5000000015000001</v>
      </c>
      <c r="M77" s="1">
        <v>2.5000000015000001</v>
      </c>
      <c r="N77" s="1">
        <v>2.5000000015000001</v>
      </c>
      <c r="O77" s="1">
        <v>2.5000000015000001</v>
      </c>
      <c r="P77" s="1">
        <v>2.49347500129167</v>
      </c>
      <c r="Q77" s="1">
        <v>2.2999999990000002</v>
      </c>
      <c r="R77" s="1">
        <v>2.0987499989999998</v>
      </c>
      <c r="S77" s="1">
        <v>2.0699999990000002</v>
      </c>
      <c r="T77" s="1">
        <v>2.0699999990000002</v>
      </c>
      <c r="U77" s="1">
        <v>2.0699999990000002</v>
      </c>
      <c r="V77" s="1">
        <v>2.0699999990000002</v>
      </c>
      <c r="W77" s="1">
        <v>2.0699999990000002</v>
      </c>
      <c r="X77" s="1">
        <v>2.0699999990000002</v>
      </c>
      <c r="Y77" s="1">
        <v>2.0699999990000002</v>
      </c>
      <c r="Z77" s="1">
        <v>2.0699999990000002</v>
      </c>
      <c r="AA77" s="1">
        <v>2.0699999990000002</v>
      </c>
      <c r="AB77" s="1">
        <v>2.0699999990000002</v>
      </c>
      <c r="AC77" s="1">
        <v>2.06999999958333</v>
      </c>
      <c r="AD77" s="1">
        <v>2.0699999999999998</v>
      </c>
      <c r="AE77" s="1">
        <v>2.0699999999999998</v>
      </c>
      <c r="AF77" s="1">
        <v>2.0699999999999998</v>
      </c>
      <c r="AG77" s="1">
        <v>2.0699999999999998</v>
      </c>
      <c r="AH77" s="1">
        <v>2.0699999999999998</v>
      </c>
      <c r="AI77" s="1">
        <v>2.0699999999999998</v>
      </c>
      <c r="AJ77" s="1">
        <v>2.0699999999999998</v>
      </c>
      <c r="AK77" s="1">
        <v>2.8025000000000002</v>
      </c>
      <c r="AL77" s="1">
        <v>5</v>
      </c>
      <c r="AM77" s="1">
        <v>5.4649999999999999</v>
      </c>
      <c r="AN77" s="1">
        <v>6.1583333333333297</v>
      </c>
      <c r="AO77" s="1">
        <v>6.3516750000000002</v>
      </c>
      <c r="AP77" s="1">
        <v>6.7093416666666696</v>
      </c>
      <c r="AQ77" s="1">
        <v>7.1159083333333299</v>
      </c>
      <c r="AR77" s="1">
        <v>7.9422499999999996</v>
      </c>
      <c r="AS77" s="1">
        <v>8.21725833333333</v>
      </c>
      <c r="AT77" s="1">
        <v>8.4574916666666695</v>
      </c>
      <c r="AU77" s="1">
        <v>8.5677500000000002</v>
      </c>
      <c r="AV77" s="1">
        <v>8.5996833333333296</v>
      </c>
      <c r="AW77" s="1">
        <v>8.6355833333333294</v>
      </c>
      <c r="AX77" s="1">
        <v>8.6664416666666693</v>
      </c>
      <c r="AY77" s="1">
        <v>8.6986158333333297</v>
      </c>
      <c r="AZ77" s="1">
        <v>8.9659499999999994</v>
      </c>
      <c r="BA77" s="1">
        <v>9.5997416666666702</v>
      </c>
      <c r="BB77" s="1">
        <v>11.777599672499999</v>
      </c>
      <c r="BC77" s="1">
        <v>14.409589808006601</v>
      </c>
      <c r="BD77" s="1">
        <v>16.8992257595275</v>
      </c>
      <c r="BE77" s="1">
        <v>17.704761378267399</v>
      </c>
      <c r="BF77" s="1">
        <v>18.626628957547801</v>
      </c>
      <c r="BG77" s="1">
        <v>19.585789907694998</v>
      </c>
      <c r="BH77" s="1">
        <v>20.57684875</v>
      </c>
      <c r="BI77" s="1">
        <v>21.731547222222201</v>
      </c>
      <c r="BJ77" s="1">
        <v>23.866104457412501</v>
      </c>
      <c r="BK77" s="1">
        <v>27.429386594166701</v>
      </c>
      <c r="BL77" s="1">
        <v>29.069749999999999</v>
      </c>
      <c r="BM77" s="1">
        <v>34.927165404040402</v>
      </c>
      <c r="BN77" s="1">
        <v>43.733778318840002</v>
      </c>
      <c r="BO77" s="1">
        <v>51.7562150334169</v>
      </c>
    </row>
    <row r="78" spans="1:67" x14ac:dyDescent="0.2">
      <c r="A78" s="1" t="s">
        <v>159</v>
      </c>
      <c r="B78" s="1" t="s">
        <v>158</v>
      </c>
      <c r="C78" s="1" t="s">
        <v>603</v>
      </c>
      <c r="D78" s="1" t="s">
        <v>604</v>
      </c>
    </row>
    <row r="79" spans="1:67" x14ac:dyDescent="0.2">
      <c r="A79" s="1" t="s">
        <v>161</v>
      </c>
      <c r="B79" s="1" t="s">
        <v>160</v>
      </c>
      <c r="C79" s="1" t="s">
        <v>603</v>
      </c>
      <c r="D79" s="1" t="s">
        <v>604</v>
      </c>
    </row>
    <row r="80" spans="1:67" x14ac:dyDescent="0.2">
      <c r="A80" s="1" t="s">
        <v>163</v>
      </c>
      <c r="B80" s="1" t="s">
        <v>162</v>
      </c>
      <c r="C80" s="1" t="s">
        <v>603</v>
      </c>
      <c r="D80" s="1" t="s">
        <v>604</v>
      </c>
      <c r="E80" s="1">
        <v>3.2000000021999999</v>
      </c>
      <c r="F80" s="1">
        <v>3.2000000021999999</v>
      </c>
      <c r="G80" s="1">
        <v>3.2000000021999999</v>
      </c>
      <c r="H80" s="1">
        <v>3.2000000021999999</v>
      </c>
      <c r="I80" s="1">
        <v>3.2000000021999999</v>
      </c>
      <c r="J80" s="1">
        <v>3.2000000021999999</v>
      </c>
      <c r="K80" s="1">
        <v>3.2000000021999999</v>
      </c>
      <c r="L80" s="1">
        <v>3.44999250244999</v>
      </c>
      <c r="M80" s="1">
        <v>4.1999700031999696</v>
      </c>
      <c r="N80" s="1">
        <v>4.1999700031999696</v>
      </c>
      <c r="O80" s="1">
        <v>4.1999700031999696</v>
      </c>
      <c r="P80" s="1">
        <v>4.1844177906868598</v>
      </c>
      <c r="Q80" s="1">
        <v>4.1463333325707703</v>
      </c>
      <c r="R80" s="1">
        <v>3.8211666658854799</v>
      </c>
      <c r="S80" s="1">
        <v>3.7737499992161001</v>
      </c>
      <c r="T80" s="1">
        <v>3.6786666658773202</v>
      </c>
      <c r="U80" s="1">
        <v>3.8644166658879602</v>
      </c>
      <c r="V80" s="1">
        <v>4.0294166658974104</v>
      </c>
      <c r="W80" s="1">
        <v>4.1173333325691104</v>
      </c>
      <c r="X80" s="1">
        <v>3.8953333325564001</v>
      </c>
      <c r="Y80" s="1">
        <v>3.73008333254693</v>
      </c>
      <c r="Z80" s="1">
        <v>4.3152499992471096</v>
      </c>
      <c r="AA80" s="1">
        <v>4.8204166659426999</v>
      </c>
      <c r="AB80" s="1">
        <v>5.5700833326522998</v>
      </c>
      <c r="AC80" s="1">
        <v>6.0099999997764701</v>
      </c>
      <c r="AD80" s="1">
        <v>6.1978958331666698</v>
      </c>
      <c r="AE80" s="1">
        <v>5.0695199999999998</v>
      </c>
      <c r="AF80" s="1">
        <v>4.3955650000000004</v>
      </c>
      <c r="AG80" s="1">
        <v>4.1828333333333303</v>
      </c>
      <c r="AH80" s="1">
        <v>4.2912158333333297</v>
      </c>
      <c r="AI80" s="1">
        <v>3.8235049999999999</v>
      </c>
      <c r="AJ80" s="1">
        <v>4.04397916666667</v>
      </c>
      <c r="AK80" s="1">
        <v>4.4794400000000003</v>
      </c>
      <c r="AL80" s="1">
        <v>5.7122916666666699</v>
      </c>
      <c r="AM80" s="1">
        <v>5.2235125</v>
      </c>
      <c r="AN80" s="1">
        <v>4.3666666666666698</v>
      </c>
      <c r="AO80" s="1">
        <v>4.5935499999999996</v>
      </c>
      <c r="AP80" s="1">
        <v>5.1914350000000002</v>
      </c>
      <c r="AQ80" s="1">
        <v>5.34406583333333</v>
      </c>
    </row>
    <row r="81" spans="1:67" x14ac:dyDescent="0.2">
      <c r="A81" s="1" t="s">
        <v>165</v>
      </c>
      <c r="B81" s="1" t="s">
        <v>164</v>
      </c>
      <c r="C81" s="1" t="s">
        <v>603</v>
      </c>
      <c r="D81" s="1" t="s">
        <v>604</v>
      </c>
      <c r="E81" s="1">
        <v>0.79285799970331605</v>
      </c>
      <c r="F81" s="1">
        <v>0.79285799970331605</v>
      </c>
      <c r="G81" s="1">
        <v>0.79285799970331605</v>
      </c>
      <c r="H81" s="1">
        <v>0.79285799970331605</v>
      </c>
      <c r="I81" s="1">
        <v>0.79285799970331605</v>
      </c>
      <c r="J81" s="1">
        <v>0.79285799970331605</v>
      </c>
      <c r="K81" s="1">
        <v>0.79285799970331605</v>
      </c>
      <c r="L81" s="1">
        <v>0.80585399973123595</v>
      </c>
      <c r="M81" s="1">
        <v>0.87083399987083399</v>
      </c>
      <c r="N81" s="1">
        <v>0.87083399987083399</v>
      </c>
      <c r="O81" s="1">
        <v>0.87083399987083399</v>
      </c>
      <c r="P81" s="1">
        <v>0.85882323105772096</v>
      </c>
      <c r="Q81" s="1">
        <v>0.82518371157047099</v>
      </c>
      <c r="R81" s="1">
        <v>0.79422382521396895</v>
      </c>
      <c r="S81" s="1">
        <v>0.80560382810873898</v>
      </c>
      <c r="T81" s="1">
        <v>0.82188306421920099</v>
      </c>
      <c r="U81" s="1">
        <v>0.89771540302132802</v>
      </c>
      <c r="V81" s="1">
        <v>0.917440332333333</v>
      </c>
      <c r="W81" s="1">
        <v>0.84677074900000004</v>
      </c>
      <c r="X81" s="1">
        <v>0.83574324899999997</v>
      </c>
      <c r="Y81" s="1">
        <v>0.81796466566666703</v>
      </c>
      <c r="Z81" s="1">
        <v>0.854626582333333</v>
      </c>
      <c r="AA81" s="1">
        <v>0.93244866566666695</v>
      </c>
      <c r="AB81" s="1">
        <v>1.01702033233333</v>
      </c>
      <c r="AC81" s="1">
        <v>1.0825966660833299</v>
      </c>
      <c r="AD81" s="1">
        <v>1.15355416625</v>
      </c>
      <c r="AE81" s="1">
        <v>1.1328658332499999</v>
      </c>
      <c r="AF81" s="1">
        <v>1.24385833333333</v>
      </c>
      <c r="AG81" s="1">
        <v>1.4302583333333301</v>
      </c>
      <c r="AH81" s="1">
        <v>1.4833333333333301</v>
      </c>
      <c r="AI81" s="1">
        <v>1.4809083333333299</v>
      </c>
      <c r="AJ81" s="1">
        <v>1.4755575000000001</v>
      </c>
      <c r="AK81" s="1">
        <v>1.5029908333333299</v>
      </c>
      <c r="AL81" s="1">
        <v>1.5417749999999999</v>
      </c>
      <c r="AM81" s="1">
        <v>1.4641249999999999</v>
      </c>
      <c r="AN81" s="1">
        <v>1.4063333333333301</v>
      </c>
      <c r="AO81" s="1">
        <v>1.4033</v>
      </c>
      <c r="AP81" s="1">
        <v>1.443675</v>
      </c>
      <c r="AQ81" s="1">
        <v>1.98681666666667</v>
      </c>
      <c r="AR81" s="1">
        <v>1.969625</v>
      </c>
      <c r="AS81" s="1">
        <v>2.128625</v>
      </c>
      <c r="AT81" s="1">
        <v>2.2766029460261299</v>
      </c>
      <c r="AU81" s="1">
        <v>2.1867833500114999</v>
      </c>
      <c r="AV81" s="1">
        <v>1.89576838179997</v>
      </c>
      <c r="AW81" s="1">
        <v>1.73310167837133</v>
      </c>
      <c r="AX81" s="1">
        <v>1.6910462157155199</v>
      </c>
      <c r="AY81" s="1">
        <v>1.7312649327874501</v>
      </c>
      <c r="AZ81" s="1">
        <v>1.61041379610359</v>
      </c>
      <c r="BA81" s="1">
        <v>1.5940344107734401</v>
      </c>
      <c r="BB81" s="1">
        <v>1.95809503538886</v>
      </c>
      <c r="BC81" s="1">
        <v>1.9185086782254701</v>
      </c>
      <c r="BD81" s="1">
        <v>1.7908838312601201</v>
      </c>
      <c r="BE81" s="1">
        <v>1.7898928174109501</v>
      </c>
      <c r="BF81" s="1">
        <v>1.8414766170653201</v>
      </c>
      <c r="BG81" s="1">
        <v>1.8873453583192199</v>
      </c>
      <c r="BH81" s="1">
        <v>2.0976298163310099</v>
      </c>
      <c r="BI81" s="1">
        <v>2.0946959391850801</v>
      </c>
      <c r="BJ81" s="1">
        <v>2.0668753038145402</v>
      </c>
      <c r="BK81" s="1">
        <v>2.0873797892499701</v>
      </c>
      <c r="BL81" s="1">
        <v>2.1603931153146401</v>
      </c>
      <c r="BM81" s="1">
        <v>2.1688049242424201</v>
      </c>
      <c r="BN81" s="1">
        <v>2.0706333333333302</v>
      </c>
      <c r="BO81" s="1">
        <v>2.2014069869584998</v>
      </c>
    </row>
    <row r="82" spans="1:67" x14ac:dyDescent="0.2">
      <c r="A82" s="1" t="s">
        <v>167</v>
      </c>
      <c r="B82" s="1" t="s">
        <v>166</v>
      </c>
      <c r="C82" s="1" t="s">
        <v>603</v>
      </c>
      <c r="D82" s="1" t="s">
        <v>604</v>
      </c>
      <c r="E82" s="1">
        <v>4.9370600039370602</v>
      </c>
      <c r="F82" s="1">
        <v>4.9370600039370602</v>
      </c>
      <c r="G82" s="1">
        <v>4.9370600039370602</v>
      </c>
      <c r="H82" s="1">
        <v>4.9370600039370602</v>
      </c>
      <c r="I82" s="1">
        <v>4.9370600039370602</v>
      </c>
      <c r="J82" s="1">
        <v>4.9370600039370602</v>
      </c>
      <c r="K82" s="1">
        <v>4.9370600039370602</v>
      </c>
      <c r="L82" s="1">
        <v>4.9370600039370602</v>
      </c>
      <c r="M82" s="1">
        <v>4.9370600039370602</v>
      </c>
      <c r="N82" s="1">
        <v>5.1941975041942001</v>
      </c>
      <c r="O82" s="1">
        <v>5.5541900045541901</v>
      </c>
      <c r="P82" s="1">
        <v>5.5406013547209403</v>
      </c>
      <c r="Q82" s="1">
        <v>5.0445445156406201</v>
      </c>
      <c r="R82" s="1">
        <v>4.4527796739908299</v>
      </c>
      <c r="S82" s="1">
        <v>4.8096184728558304</v>
      </c>
      <c r="T82" s="1">
        <v>4.2877995153765696</v>
      </c>
      <c r="U82" s="1">
        <v>4.8028783632131002</v>
      </c>
      <c r="V82" s="1">
        <v>4.9051733225321703</v>
      </c>
      <c r="W82" s="1">
        <v>4.5130999993333303</v>
      </c>
      <c r="X82" s="1">
        <v>4.2544166660833298</v>
      </c>
      <c r="Y82" s="1">
        <v>4.2255749990833298</v>
      </c>
      <c r="Z82" s="1">
        <v>5.4346083325833296</v>
      </c>
      <c r="AA82" s="1">
        <v>6.5720999990833304</v>
      </c>
      <c r="AB82" s="1">
        <v>7.6212916657500003</v>
      </c>
      <c r="AC82" s="1">
        <v>8.7390999995833294</v>
      </c>
      <c r="AD82" s="1">
        <v>8.9852249997500007</v>
      </c>
      <c r="AE82" s="1">
        <v>6.9260916666666699</v>
      </c>
      <c r="AF82" s="1">
        <v>6.01070833333333</v>
      </c>
      <c r="AG82" s="1">
        <v>5.9569416666666699</v>
      </c>
      <c r="AH82" s="1">
        <v>6.3801416666666704</v>
      </c>
      <c r="AI82" s="1">
        <v>5.4452749999999996</v>
      </c>
      <c r="AJ82" s="1">
        <v>5.64211666666667</v>
      </c>
      <c r="AK82" s="1">
        <v>5.2938158333333298</v>
      </c>
      <c r="AL82" s="1">
        <v>5.6632300000000004</v>
      </c>
      <c r="AM82" s="1">
        <v>5.5520449999999997</v>
      </c>
      <c r="AN82" s="1">
        <v>4.9914825</v>
      </c>
      <c r="AO82" s="1">
        <v>5.1155225</v>
      </c>
      <c r="AP82" s="1">
        <v>5.8366916666666704</v>
      </c>
      <c r="AQ82" s="1">
        <v>5.8995156666666704</v>
      </c>
    </row>
    <row r="83" spans="1:67" x14ac:dyDescent="0.2">
      <c r="A83" s="1" t="s">
        <v>169</v>
      </c>
      <c r="B83" s="1" t="s">
        <v>168</v>
      </c>
      <c r="C83" s="1" t="s">
        <v>603</v>
      </c>
      <c r="D83" s="1" t="s">
        <v>604</v>
      </c>
      <c r="E83" s="1">
        <v>6.9071400059071397</v>
      </c>
      <c r="F83" s="1">
        <v>6.9071400059071397</v>
      </c>
      <c r="G83" s="1">
        <v>6.9071400059071397</v>
      </c>
      <c r="H83" s="1">
        <v>6.9071400059071397</v>
      </c>
      <c r="I83" s="1">
        <v>6.9071400059071397</v>
      </c>
      <c r="J83" s="1">
        <v>6.9071400059071397</v>
      </c>
      <c r="K83" s="1">
        <v>6.9071400059071397</v>
      </c>
      <c r="L83" s="1">
        <v>6.9565450053809501</v>
      </c>
      <c r="M83" s="1">
        <v>7.5000000064999996</v>
      </c>
      <c r="N83" s="1">
        <v>7.5000000064999996</v>
      </c>
      <c r="O83" s="1">
        <v>7.5000000064999996</v>
      </c>
      <c r="P83" s="1">
        <v>7.4263379687119402</v>
      </c>
      <c r="Q83" s="1">
        <v>6.9492916656666699</v>
      </c>
      <c r="R83" s="1">
        <v>6.049499999</v>
      </c>
      <c r="S83" s="1">
        <v>6.0948999989999999</v>
      </c>
      <c r="T83" s="1">
        <v>5.746149999</v>
      </c>
      <c r="U83" s="1">
        <v>6.0450249989999998</v>
      </c>
      <c r="V83" s="1">
        <v>6.0031916656666704</v>
      </c>
      <c r="W83" s="1">
        <v>5.5146249989999996</v>
      </c>
      <c r="X83" s="1">
        <v>5.2609583323333302</v>
      </c>
      <c r="Y83" s="1">
        <v>5.6359416656666701</v>
      </c>
      <c r="Z83" s="1">
        <v>7.1233666656666701</v>
      </c>
      <c r="AA83" s="1">
        <v>8.3324416661666696</v>
      </c>
      <c r="AB83" s="1">
        <v>9.1449916657500001</v>
      </c>
      <c r="AC83" s="1">
        <v>10.356591666250001</v>
      </c>
      <c r="AD83" s="1">
        <v>10.5963916664167</v>
      </c>
      <c r="AE83" s="1">
        <v>8.0909916665833403</v>
      </c>
      <c r="AF83" s="1">
        <v>6.8403166666666699</v>
      </c>
      <c r="AG83" s="1">
        <v>6.7315250000000004</v>
      </c>
      <c r="AH83" s="1">
        <v>7.3101750000000001</v>
      </c>
      <c r="AI83" s="1">
        <v>6.1885583333333303</v>
      </c>
      <c r="AJ83" s="1">
        <v>6.3964583333333298</v>
      </c>
      <c r="AK83" s="1">
        <v>6.0361333333333302</v>
      </c>
      <c r="AL83" s="1">
        <v>6.4839391666666701</v>
      </c>
      <c r="AM83" s="1">
        <v>6.3605516666666704</v>
      </c>
      <c r="AN83" s="1">
        <v>5.6023666666666703</v>
      </c>
      <c r="AO83" s="1">
        <v>5.79867166666667</v>
      </c>
      <c r="AP83" s="1">
        <v>6.6044591666666701</v>
      </c>
      <c r="AQ83" s="1">
        <v>6.7008266666666696</v>
      </c>
      <c r="AR83" s="1">
        <v>6.9762399999999998</v>
      </c>
      <c r="AS83" s="1">
        <v>8.0831441666666706</v>
      </c>
      <c r="AT83" s="1">
        <v>8.3228174999999993</v>
      </c>
      <c r="AU83" s="1">
        <v>7.8947141666666703</v>
      </c>
      <c r="AV83" s="1">
        <v>6.5876733333333304</v>
      </c>
      <c r="AW83" s="1">
        <v>5.9910566666666698</v>
      </c>
      <c r="AX83" s="1">
        <v>5.9969099999999997</v>
      </c>
      <c r="AY83" s="1">
        <v>5.9467783333333299</v>
      </c>
      <c r="AZ83" s="1">
        <v>5.4437008333333301</v>
      </c>
      <c r="BA83" s="1">
        <v>5.0981308333333297</v>
      </c>
      <c r="BB83" s="1">
        <v>5.36086666666667</v>
      </c>
      <c r="BC83" s="1">
        <v>5.6240750000000004</v>
      </c>
      <c r="BD83" s="1">
        <v>5.3687115350877201</v>
      </c>
      <c r="BE83" s="1">
        <v>5.7924755370391603</v>
      </c>
      <c r="BF83" s="1">
        <v>5.6163116861762203</v>
      </c>
      <c r="BG83" s="1">
        <v>5.6124666666666698</v>
      </c>
      <c r="BH83" s="1">
        <v>6.7279068312963002</v>
      </c>
      <c r="BI83" s="1">
        <v>6.7317182572463796</v>
      </c>
    </row>
    <row r="84" spans="1:67" x14ac:dyDescent="0.2">
      <c r="A84" s="1" t="s">
        <v>171</v>
      </c>
      <c r="B84" s="1" t="s">
        <v>170</v>
      </c>
      <c r="C84" s="1" t="s">
        <v>603</v>
      </c>
      <c r="D84" s="1" t="s">
        <v>604</v>
      </c>
      <c r="E84" s="1">
        <v>1</v>
      </c>
      <c r="F84" s="1">
        <v>1</v>
      </c>
      <c r="G84" s="1">
        <v>1</v>
      </c>
      <c r="H84" s="1">
        <v>1</v>
      </c>
      <c r="I84" s="1">
        <v>1</v>
      </c>
      <c r="J84" s="1">
        <v>1</v>
      </c>
      <c r="K84" s="1">
        <v>1</v>
      </c>
      <c r="L84" s="1">
        <v>1</v>
      </c>
      <c r="M84" s="1">
        <v>1</v>
      </c>
      <c r="N84" s="1">
        <v>1</v>
      </c>
      <c r="O84" s="1">
        <v>1</v>
      </c>
      <c r="P84" s="1">
        <v>1</v>
      </c>
      <c r="Q84" s="1">
        <v>1</v>
      </c>
      <c r="R84" s="1">
        <v>1</v>
      </c>
      <c r="S84" s="1">
        <v>1</v>
      </c>
      <c r="T84" s="1">
        <v>1</v>
      </c>
      <c r="U84" s="1">
        <v>1</v>
      </c>
      <c r="V84" s="1">
        <v>1</v>
      </c>
      <c r="W84" s="1">
        <v>1</v>
      </c>
      <c r="X84" s="1">
        <v>1</v>
      </c>
      <c r="Y84" s="1">
        <v>1</v>
      </c>
      <c r="Z84" s="1">
        <v>1</v>
      </c>
      <c r="AA84" s="1">
        <v>1</v>
      </c>
      <c r="AB84" s="1">
        <v>1</v>
      </c>
      <c r="AC84" s="1">
        <v>1</v>
      </c>
      <c r="AD84" s="1">
        <v>1</v>
      </c>
      <c r="AE84" s="1">
        <v>1</v>
      </c>
      <c r="AF84" s="1">
        <v>1</v>
      </c>
      <c r="AG84" s="1">
        <v>1</v>
      </c>
      <c r="AH84" s="1">
        <v>1</v>
      </c>
      <c r="AI84" s="1">
        <v>1</v>
      </c>
      <c r="AJ84" s="1">
        <v>1</v>
      </c>
      <c r="AK84" s="1">
        <v>1</v>
      </c>
      <c r="AL84" s="1">
        <v>1</v>
      </c>
      <c r="AM84" s="1">
        <v>1</v>
      </c>
      <c r="AN84" s="1">
        <v>1</v>
      </c>
      <c r="AO84" s="1">
        <v>1</v>
      </c>
      <c r="AP84" s="1">
        <v>1</v>
      </c>
      <c r="AQ84" s="1">
        <v>1</v>
      </c>
      <c r="AR84" s="1">
        <v>1</v>
      </c>
      <c r="AS84" s="1">
        <v>1</v>
      </c>
      <c r="AT84" s="1">
        <v>1</v>
      </c>
      <c r="AU84" s="1">
        <v>1</v>
      </c>
      <c r="AV84" s="1">
        <v>1</v>
      </c>
      <c r="AW84" s="1">
        <v>1</v>
      </c>
      <c r="AX84" s="1">
        <v>1</v>
      </c>
      <c r="AY84" s="1">
        <v>1</v>
      </c>
      <c r="AZ84" s="1">
        <v>1</v>
      </c>
      <c r="BA84" s="1">
        <v>1</v>
      </c>
      <c r="BB84" s="1">
        <v>1</v>
      </c>
      <c r="BC84" s="1">
        <v>1</v>
      </c>
      <c r="BD84" s="1">
        <v>1</v>
      </c>
      <c r="BE84" s="1">
        <v>1</v>
      </c>
      <c r="BF84" s="1">
        <v>1</v>
      </c>
      <c r="BG84" s="1">
        <v>1</v>
      </c>
      <c r="BH84" s="1">
        <v>1</v>
      </c>
      <c r="BI84" s="1">
        <v>1</v>
      </c>
      <c r="BJ84" s="1">
        <v>1</v>
      </c>
      <c r="BK84" s="1">
        <v>1</v>
      </c>
      <c r="BL84" s="1">
        <v>1</v>
      </c>
      <c r="BM84" s="1">
        <v>1</v>
      </c>
      <c r="BN84" s="1">
        <v>1</v>
      </c>
      <c r="BO84" s="1">
        <v>1</v>
      </c>
    </row>
    <row r="85" spans="1:67" x14ac:dyDescent="0.2">
      <c r="A85" s="1" t="s">
        <v>173</v>
      </c>
      <c r="B85" s="1" t="s">
        <v>172</v>
      </c>
      <c r="C85" s="1" t="s">
        <v>603</v>
      </c>
      <c r="D85" s="1" t="s">
        <v>604</v>
      </c>
      <c r="E85" s="1">
        <v>245.19510139835899</v>
      </c>
      <c r="F85" s="1">
        <v>245.26010162116</v>
      </c>
      <c r="G85" s="1">
        <v>245.013850686544</v>
      </c>
      <c r="H85" s="1">
        <v>245.01635069607499</v>
      </c>
      <c r="I85" s="1">
        <v>245.027184079042</v>
      </c>
      <c r="J85" s="1">
        <v>245.06093420770799</v>
      </c>
      <c r="K85" s="1">
        <v>245.67843655764401</v>
      </c>
      <c r="L85" s="1">
        <v>246.00093779128099</v>
      </c>
      <c r="M85" s="1">
        <v>247.56469375695099</v>
      </c>
      <c r="N85" s="1">
        <v>259.960574351236</v>
      </c>
      <c r="O85" s="1">
        <v>276.403137026845</v>
      </c>
      <c r="P85" s="1">
        <v>275.35645668533198</v>
      </c>
      <c r="Q85" s="1">
        <v>252.02762746264901</v>
      </c>
      <c r="R85" s="1">
        <v>222.88918305322699</v>
      </c>
      <c r="S85" s="1">
        <v>240.70466763782301</v>
      </c>
      <c r="T85" s="1">
        <v>214.31290034121901</v>
      </c>
      <c r="U85" s="1">
        <v>238.95049426705901</v>
      </c>
      <c r="V85" s="1">
        <v>245.67968656657601</v>
      </c>
      <c r="W85" s="1">
        <v>225.65586023395699</v>
      </c>
      <c r="X85" s="1">
        <v>212.721644262377</v>
      </c>
      <c r="Y85" s="1">
        <v>211.27955541470499</v>
      </c>
      <c r="Z85" s="1">
        <v>271.73145255032699</v>
      </c>
      <c r="AA85" s="1">
        <v>328.60625269898998</v>
      </c>
      <c r="AB85" s="1">
        <v>381.06603602462798</v>
      </c>
      <c r="AC85" s="1">
        <v>436.95666578800802</v>
      </c>
      <c r="AD85" s="1">
        <v>449.26296271160697</v>
      </c>
      <c r="AE85" s="1">
        <v>346.305903554493</v>
      </c>
      <c r="AF85" s="1">
        <v>300.53656240147802</v>
      </c>
      <c r="AG85" s="1">
        <v>297.84821881937802</v>
      </c>
      <c r="AH85" s="1">
        <v>319.008299487903</v>
      </c>
      <c r="AI85" s="1">
        <v>272.264787954393</v>
      </c>
      <c r="AJ85" s="1">
        <v>282.10690880881998</v>
      </c>
      <c r="AK85" s="1">
        <v>264.69180075057898</v>
      </c>
      <c r="AL85" s="1">
        <v>283.16257950001801</v>
      </c>
      <c r="AM85" s="1">
        <v>555.20469565569704</v>
      </c>
      <c r="AN85" s="1">
        <v>499.14842590131002</v>
      </c>
      <c r="AO85" s="1">
        <v>511.55243027251601</v>
      </c>
      <c r="AP85" s="1">
        <v>583.66937235339606</v>
      </c>
      <c r="AQ85" s="1">
        <v>589.951774567332</v>
      </c>
      <c r="AR85" s="1">
        <v>615.47334931916396</v>
      </c>
      <c r="AS85" s="1">
        <v>710.20797703136702</v>
      </c>
      <c r="AT85" s="1">
        <v>732.39769326022804</v>
      </c>
      <c r="AU85" s="1">
        <v>693.71322649637398</v>
      </c>
      <c r="AV85" s="1">
        <v>579.897426172466</v>
      </c>
      <c r="AW85" s="1">
        <v>527.33803229157604</v>
      </c>
      <c r="AX85" s="1">
        <v>527.25836264962595</v>
      </c>
      <c r="AY85" s="1">
        <v>522.42562489517604</v>
      </c>
      <c r="AZ85" s="1">
        <v>478.63371847636301</v>
      </c>
      <c r="BA85" s="1">
        <v>446.00004143278801</v>
      </c>
      <c r="BB85" s="1">
        <v>470.29342334139801</v>
      </c>
      <c r="BC85" s="1">
        <v>494.794262222947</v>
      </c>
      <c r="BD85" s="1">
        <v>471.24862571893698</v>
      </c>
      <c r="BE85" s="1">
        <v>510.55633845425098</v>
      </c>
      <c r="BF85" s="1">
        <v>493.89962385223703</v>
      </c>
      <c r="BG85" s="1">
        <v>493.757329875312</v>
      </c>
      <c r="BH85" s="1">
        <v>591.21169798260996</v>
      </c>
      <c r="BI85" s="1">
        <v>592.60561506302201</v>
      </c>
      <c r="BJ85" s="1">
        <v>580.65674958785803</v>
      </c>
      <c r="BK85" s="1">
        <v>555.44645839822601</v>
      </c>
      <c r="BL85" s="1">
        <v>585.91101318036897</v>
      </c>
      <c r="BM85" s="1">
        <v>575.58600451094503</v>
      </c>
      <c r="BN85" s="1">
        <v>554.53067503310399</v>
      </c>
      <c r="BO85" s="1">
        <v>623.75970091118199</v>
      </c>
    </row>
    <row r="86" spans="1:67" x14ac:dyDescent="0.2">
      <c r="A86" s="1" t="s">
        <v>175</v>
      </c>
      <c r="B86" s="1" t="s">
        <v>174</v>
      </c>
      <c r="C86" s="1" t="s">
        <v>603</v>
      </c>
      <c r="D86" s="1" t="s">
        <v>604</v>
      </c>
      <c r="E86" s="1">
        <v>0.357142999357143</v>
      </c>
      <c r="F86" s="1">
        <v>0.357142999357143</v>
      </c>
      <c r="G86" s="1">
        <v>0.357142999357143</v>
      </c>
      <c r="H86" s="1">
        <v>0.357142999357143</v>
      </c>
      <c r="I86" s="1">
        <v>0.357142999357143</v>
      </c>
      <c r="J86" s="1">
        <v>0.357142999357143</v>
      </c>
      <c r="K86" s="1">
        <v>0.357142999357143</v>
      </c>
      <c r="L86" s="1">
        <v>0.36210333266567502</v>
      </c>
      <c r="M86" s="1">
        <v>0.41666699941666702</v>
      </c>
      <c r="N86" s="1">
        <v>0.41666699941666702</v>
      </c>
      <c r="O86" s="1">
        <v>0.41666699941666702</v>
      </c>
      <c r="P86" s="1">
        <v>0.41092023742942502</v>
      </c>
      <c r="Q86" s="1">
        <v>0.40039046153000801</v>
      </c>
      <c r="R86" s="1">
        <v>0.40817094529930797</v>
      </c>
      <c r="S86" s="1">
        <v>0.42775643974766298</v>
      </c>
      <c r="T86" s="1">
        <v>0.45204116566666702</v>
      </c>
      <c r="U86" s="1">
        <v>0.55650983233333295</v>
      </c>
      <c r="V86" s="1">
        <v>0.57327199900000003</v>
      </c>
      <c r="W86" s="1">
        <v>0.52150458233333297</v>
      </c>
      <c r="X86" s="1">
        <v>0.47218116566666701</v>
      </c>
      <c r="Y86" s="1">
        <v>0.43029499900000001</v>
      </c>
      <c r="Z86" s="1">
        <v>0.49764133233333302</v>
      </c>
      <c r="AA86" s="1">
        <v>0.57244683233333304</v>
      </c>
      <c r="AB86" s="1">
        <v>0.65972458233333298</v>
      </c>
      <c r="AC86" s="1">
        <v>0.75180666625000003</v>
      </c>
      <c r="AD86" s="1">
        <v>0.77924599974999997</v>
      </c>
      <c r="AE86" s="1">
        <v>0.68219733333333299</v>
      </c>
      <c r="AF86" s="1">
        <v>0.61192650000000004</v>
      </c>
      <c r="AG86" s="1">
        <v>0.56217016666666697</v>
      </c>
      <c r="AH86" s="1">
        <v>0.61117275000000004</v>
      </c>
      <c r="AI86" s="1">
        <v>0.56317716666666695</v>
      </c>
      <c r="AJ86" s="1">
        <v>0.56701533333333298</v>
      </c>
      <c r="AK86" s="1">
        <v>0.56977416666666703</v>
      </c>
      <c r="AL86" s="1">
        <v>0.66675655333333295</v>
      </c>
      <c r="AM86" s="1">
        <v>0.65342660416666698</v>
      </c>
      <c r="AN86" s="1">
        <v>0.63366811999999995</v>
      </c>
      <c r="AO86" s="1">
        <v>0.64095825500000003</v>
      </c>
      <c r="AP86" s="1">
        <v>0.61083611416666705</v>
      </c>
      <c r="AQ86" s="1">
        <v>0.60382359416666698</v>
      </c>
      <c r="AR86" s="1">
        <v>0.61805684500000002</v>
      </c>
      <c r="AS86" s="1">
        <v>0.66093083333333302</v>
      </c>
      <c r="AT86" s="1">
        <v>0.69465500000000002</v>
      </c>
      <c r="AU86" s="1">
        <v>0.66722333333333295</v>
      </c>
      <c r="AV86" s="1">
        <v>0.61247249999999998</v>
      </c>
      <c r="AW86" s="1">
        <v>0.54618</v>
      </c>
      <c r="AX86" s="1">
        <v>0.54999833333333303</v>
      </c>
      <c r="AY86" s="1">
        <v>0.54348666666666701</v>
      </c>
      <c r="AZ86" s="1">
        <v>0.499771666666667</v>
      </c>
      <c r="BA86" s="1">
        <v>0.54396624999999998</v>
      </c>
      <c r="BB86" s="1">
        <v>0.64191926349599604</v>
      </c>
      <c r="BC86" s="1">
        <v>0.64717934556016499</v>
      </c>
      <c r="BD86" s="1">
        <v>0.62414083574049495</v>
      </c>
      <c r="BE86" s="1">
        <v>0.63304698885732702</v>
      </c>
      <c r="BF86" s="1">
        <v>0.63966057761347705</v>
      </c>
      <c r="BG86" s="1">
        <v>0.60772962687825505</v>
      </c>
      <c r="BH86" s="1">
        <v>0.65454547893142601</v>
      </c>
      <c r="BI86" s="1">
        <v>0.74063446369708397</v>
      </c>
      <c r="BJ86" s="1">
        <v>0.77697668234412298</v>
      </c>
      <c r="BK86" s="1">
        <v>0.74953154025984703</v>
      </c>
      <c r="BL86" s="1">
        <v>0.78344511001192896</v>
      </c>
      <c r="BM86" s="1">
        <v>0.77999957669715303</v>
      </c>
      <c r="BN86" s="1">
        <v>0.72706494468832195</v>
      </c>
      <c r="BO86" s="1">
        <v>0.811301715827773</v>
      </c>
    </row>
    <row r="87" spans="1:67" x14ac:dyDescent="0.2">
      <c r="A87" s="1" t="s">
        <v>177</v>
      </c>
      <c r="B87" s="1" t="s">
        <v>176</v>
      </c>
      <c r="C87" s="1" t="s">
        <v>603</v>
      </c>
      <c r="D87" s="1" t="s">
        <v>604</v>
      </c>
      <c r="AO87" s="1">
        <v>1.2627999999999999</v>
      </c>
      <c r="AP87" s="1">
        <v>1.2975000000000001</v>
      </c>
      <c r="AQ87" s="1">
        <v>1.38981666666667</v>
      </c>
      <c r="AR87" s="1">
        <v>2.0245166666666701</v>
      </c>
      <c r="AS87" s="1">
        <v>1.97616666666667</v>
      </c>
      <c r="AT87" s="1">
        <v>2.0730166666666698</v>
      </c>
      <c r="AU87" s="1">
        <v>2.195675</v>
      </c>
      <c r="AV87" s="1">
        <v>2.1456499999999998</v>
      </c>
      <c r="AW87" s="1">
        <v>1.91665</v>
      </c>
      <c r="AX87" s="1">
        <v>1.812675</v>
      </c>
      <c r="AY87" s="1">
        <v>1.78043333333333</v>
      </c>
      <c r="AZ87" s="1">
        <v>1.67049166666667</v>
      </c>
      <c r="BA87" s="1">
        <v>1.4907916666666701</v>
      </c>
      <c r="BB87" s="1">
        <v>1.6704870967741901</v>
      </c>
      <c r="BC87" s="1">
        <v>1.78234166666667</v>
      </c>
      <c r="BD87" s="1">
        <v>1.6864954301075299</v>
      </c>
      <c r="BE87" s="1">
        <v>1.6512583333333299</v>
      </c>
      <c r="BF87" s="1">
        <v>1.6633500000000001</v>
      </c>
      <c r="BG87" s="1">
        <v>1.76566666666667</v>
      </c>
      <c r="BH87" s="1">
        <v>2.2693416666666701</v>
      </c>
      <c r="BI87" s="1">
        <v>2.3667250000000002</v>
      </c>
      <c r="BJ87" s="1">
        <v>2.5095416666666699</v>
      </c>
      <c r="BK87" s="1">
        <v>2.53411083333333</v>
      </c>
      <c r="BL87" s="1">
        <v>2.8181449999999999</v>
      </c>
      <c r="BM87" s="1">
        <v>3.1090166666666699</v>
      </c>
      <c r="BN87" s="1">
        <v>3.2215583333333302</v>
      </c>
      <c r="BO87" s="1">
        <v>2.9161999999999999</v>
      </c>
    </row>
    <row r="88" spans="1:67" x14ac:dyDescent="0.2">
      <c r="A88" s="1" t="s">
        <v>179</v>
      </c>
      <c r="B88" s="1" t="s">
        <v>178</v>
      </c>
      <c r="C88" s="1" t="s">
        <v>603</v>
      </c>
      <c r="D88" s="1" t="s">
        <v>604</v>
      </c>
      <c r="E88" s="1">
        <v>7.1391596674247305E-5</v>
      </c>
      <c r="F88" s="1">
        <v>7.1391596674247305E-5</v>
      </c>
      <c r="G88" s="1">
        <v>7.1391596674247305E-5</v>
      </c>
      <c r="H88" s="1">
        <v>7.1391596674247305E-5</v>
      </c>
      <c r="I88" s="1">
        <v>7.1391596674247305E-5</v>
      </c>
      <c r="J88" s="1">
        <v>7.1391596674247305E-5</v>
      </c>
      <c r="K88" s="1">
        <v>7.1391596674247305E-5</v>
      </c>
      <c r="L88" s="1">
        <v>8.6081194792526894E-5</v>
      </c>
      <c r="M88" s="1">
        <v>1.01985139685E-4</v>
      </c>
      <c r="N88" s="1">
        <v>1.01985139685E-4</v>
      </c>
      <c r="O88" s="1">
        <v>1.01985139685E-4</v>
      </c>
      <c r="P88" s="1">
        <v>1.0342936280328E-4</v>
      </c>
      <c r="Q88" s="1">
        <v>1.33267478842706E-4</v>
      </c>
      <c r="R88" s="1">
        <v>1.16437365491452E-4</v>
      </c>
      <c r="S88" s="1">
        <v>1.14938171943065E-4</v>
      </c>
      <c r="T88" s="1">
        <v>1.14938171943065E-4</v>
      </c>
      <c r="U88" s="1">
        <v>1.14938171943065E-4</v>
      </c>
      <c r="V88" s="1">
        <v>1.14938171943065E-4</v>
      </c>
      <c r="W88" s="1">
        <v>1.7626318381266601E-4</v>
      </c>
      <c r="X88" s="1">
        <v>2.7485215053763402E-4</v>
      </c>
      <c r="Y88" s="1">
        <v>2.7485215053763402E-4</v>
      </c>
      <c r="Z88" s="1">
        <v>2.7485215053763402E-4</v>
      </c>
      <c r="AA88" s="1">
        <v>2.7485215053763402E-4</v>
      </c>
      <c r="AB88" s="1">
        <v>8.8252277014463302E-4</v>
      </c>
      <c r="AC88" s="1">
        <v>3.5966844251375698E-3</v>
      </c>
      <c r="AD88" s="1">
        <v>5.4335771505376398E-3</v>
      </c>
      <c r="AE88" s="1">
        <v>8.9156207437275994E-3</v>
      </c>
      <c r="AF88" s="1">
        <v>1.5365068100358399E-2</v>
      </c>
      <c r="AG88" s="1">
        <v>2.0223704525089599E-2</v>
      </c>
      <c r="AH88" s="1">
        <v>2.6985483870967698E-2</v>
      </c>
      <c r="AI88" s="1">
        <v>3.2615621953404998E-2</v>
      </c>
      <c r="AJ88" s="1">
        <v>3.67633074820789E-2</v>
      </c>
      <c r="AK88" s="1">
        <v>4.3685167383512503E-2</v>
      </c>
      <c r="AL88" s="1">
        <v>6.4871187589605694E-2</v>
      </c>
      <c r="AM88" s="1">
        <v>9.5568238854515902E-2</v>
      </c>
      <c r="AN88" s="1">
        <v>0.119913872960145</v>
      </c>
      <c r="AO88" s="1">
        <v>0.16354716757520099</v>
      </c>
      <c r="AP88" s="1">
        <v>0.204796277898216</v>
      </c>
      <c r="AQ88" s="1">
        <v>0.23116590058234099</v>
      </c>
      <c r="AR88" s="1">
        <v>0.26664297240719098</v>
      </c>
      <c r="AS88" s="1">
        <v>0.54491917586876604</v>
      </c>
      <c r="AT88" s="1">
        <v>0.71630515780899495</v>
      </c>
      <c r="AU88" s="1">
        <v>0.79241708431316704</v>
      </c>
      <c r="AV88" s="1">
        <v>0.86676432652534496</v>
      </c>
      <c r="AW88" s="1">
        <v>0.89949485400706297</v>
      </c>
      <c r="AX88" s="1">
        <v>0.90520948583333305</v>
      </c>
      <c r="AY88" s="1">
        <v>0.91510679916666704</v>
      </c>
      <c r="AZ88" s="1">
        <v>0.93261919500000001</v>
      </c>
      <c r="BA88" s="1">
        <v>1.0522750000000001</v>
      </c>
      <c r="BB88" s="1">
        <v>1.40496666666667</v>
      </c>
      <c r="BC88" s="1">
        <v>1.4299833333333301</v>
      </c>
      <c r="BD88" s="1">
        <v>1.5206249999999999</v>
      </c>
      <c r="BE88" s="1">
        <v>1.82486666666667</v>
      </c>
      <c r="BF88" s="1">
        <v>1.9813499999999999</v>
      </c>
      <c r="BG88" s="1">
        <v>2.8965749999999999</v>
      </c>
      <c r="BH88" s="1">
        <v>3.7146416666666702</v>
      </c>
      <c r="BI88" s="1">
        <v>3.90981666666667</v>
      </c>
      <c r="BJ88" s="1">
        <v>4.3505333333333303</v>
      </c>
      <c r="BK88" s="1">
        <v>4.5853250000000001</v>
      </c>
      <c r="BL88" s="1">
        <v>5.2173666666666696</v>
      </c>
      <c r="BM88" s="1">
        <v>5.59570833333333</v>
      </c>
      <c r="BN88" s="1">
        <v>5.8056999999999999</v>
      </c>
      <c r="BO88" s="1">
        <v>8.2723999999999993</v>
      </c>
    </row>
    <row r="89" spans="1:67" x14ac:dyDescent="0.2">
      <c r="A89" s="1" t="s">
        <v>181</v>
      </c>
      <c r="B89" s="1" t="s">
        <v>180</v>
      </c>
      <c r="C89" s="1" t="s">
        <v>603</v>
      </c>
      <c r="D89" s="1" t="s">
        <v>604</v>
      </c>
      <c r="E89" s="1">
        <v>0.357142999357143</v>
      </c>
      <c r="F89" s="1">
        <v>0.357142999357143</v>
      </c>
      <c r="G89" s="1">
        <v>0.357142999357143</v>
      </c>
      <c r="H89" s="1">
        <v>0.357142999357143</v>
      </c>
      <c r="I89" s="1">
        <v>0.357142999357143</v>
      </c>
      <c r="J89" s="1">
        <v>0.357142999357143</v>
      </c>
      <c r="K89" s="1">
        <v>0.357142999357143</v>
      </c>
      <c r="L89" s="1">
        <v>0.36210333266567502</v>
      </c>
      <c r="M89" s="1">
        <v>0.41666699941666702</v>
      </c>
      <c r="N89" s="1">
        <v>0.41666699941666702</v>
      </c>
      <c r="O89" s="1">
        <v>0.41666699941666702</v>
      </c>
      <c r="P89" s="1">
        <v>0.41092023742942502</v>
      </c>
      <c r="Q89" s="1">
        <v>0.40039046153000801</v>
      </c>
      <c r="R89" s="1">
        <v>0.40817094529930797</v>
      </c>
      <c r="S89" s="1">
        <v>0.42775643974766298</v>
      </c>
      <c r="T89" s="1">
        <v>0.45204116566666702</v>
      </c>
      <c r="U89" s="1">
        <v>0.55650983233333295</v>
      </c>
      <c r="V89" s="1">
        <v>0.57327199900000003</v>
      </c>
      <c r="W89" s="1">
        <v>0.52150458233333297</v>
      </c>
      <c r="X89" s="1">
        <v>0.47218116566666701</v>
      </c>
      <c r="Y89" s="1">
        <v>0.43029499900000001</v>
      </c>
      <c r="Z89" s="1">
        <v>0.49764133233333302</v>
      </c>
      <c r="AA89" s="1">
        <v>0.57244683233333304</v>
      </c>
      <c r="AB89" s="1">
        <v>0.65972458233333298</v>
      </c>
      <c r="AC89" s="1">
        <v>0.75180666625000003</v>
      </c>
      <c r="AD89" s="1">
        <v>0.77924599974999997</v>
      </c>
      <c r="AE89" s="1">
        <v>0.68219733333333299</v>
      </c>
      <c r="AF89" s="1">
        <v>0.61192650000000004</v>
      </c>
      <c r="AG89" s="1">
        <v>0.56217016666666697</v>
      </c>
      <c r="AH89" s="1">
        <v>0.61117275000000004</v>
      </c>
      <c r="AI89" s="1">
        <v>0.56317716666666695</v>
      </c>
      <c r="AJ89" s="1">
        <v>0.56701533333333298</v>
      </c>
      <c r="AK89" s="1">
        <v>0.56977416666666703</v>
      </c>
      <c r="AL89" s="1">
        <v>0.66675655333333295</v>
      </c>
      <c r="AM89" s="1">
        <v>0.65342660416666698</v>
      </c>
      <c r="AN89" s="1">
        <v>0.63366811999999995</v>
      </c>
      <c r="AO89" s="1">
        <v>0.64095825500000003</v>
      </c>
      <c r="AP89" s="1">
        <v>0.61083611416666705</v>
      </c>
      <c r="AQ89" s="1">
        <v>0.60382359416666698</v>
      </c>
      <c r="AR89" s="1">
        <v>0.61805684500000002</v>
      </c>
      <c r="AS89" s="1">
        <v>0.66093083333333302</v>
      </c>
      <c r="AT89" s="1">
        <v>0.69465500000000002</v>
      </c>
      <c r="AU89" s="1">
        <v>0.66722333333333295</v>
      </c>
      <c r="AV89" s="1">
        <v>0.61247249999999998</v>
      </c>
      <c r="AW89" s="1">
        <v>0.54618</v>
      </c>
      <c r="AX89" s="1">
        <v>0.54999833333333303</v>
      </c>
      <c r="AY89" s="1">
        <v>0.54348666666666701</v>
      </c>
      <c r="AZ89" s="1">
        <v>0.499771666666667</v>
      </c>
      <c r="BA89" s="1">
        <v>0.54396624999999998</v>
      </c>
      <c r="BB89" s="1">
        <v>0.64191926349599604</v>
      </c>
      <c r="BC89" s="1">
        <v>0.64717934556016499</v>
      </c>
      <c r="BD89" s="1">
        <v>0.62414083574049495</v>
      </c>
      <c r="BE89" s="1">
        <v>0.63304698885732702</v>
      </c>
      <c r="BF89" s="1">
        <v>0.63966057761347705</v>
      </c>
      <c r="BG89" s="1">
        <v>0.60772962687825505</v>
      </c>
      <c r="BH89" s="1">
        <v>0.65454547893142601</v>
      </c>
      <c r="BI89" s="1">
        <v>0.74063446369708397</v>
      </c>
      <c r="BJ89" s="1">
        <v>0.77697668234412298</v>
      </c>
      <c r="BK89" s="1">
        <v>0.74953154025984703</v>
      </c>
      <c r="BL89" s="1">
        <v>0.78344511001192896</v>
      </c>
      <c r="BM89" s="1">
        <v>0.77999957669715303</v>
      </c>
      <c r="BN89" s="1">
        <v>0.72706494468832195</v>
      </c>
      <c r="BO89" s="1">
        <v>0.811301715827773</v>
      </c>
    </row>
    <row r="90" spans="1:67" x14ac:dyDescent="0.2">
      <c r="A90" s="1" t="s">
        <v>183</v>
      </c>
      <c r="B90" s="1" t="s">
        <v>182</v>
      </c>
      <c r="C90" s="1" t="s">
        <v>603</v>
      </c>
      <c r="D90" s="1" t="s">
        <v>604</v>
      </c>
      <c r="E90" s="1">
        <v>24.685000023684999</v>
      </c>
      <c r="F90" s="1">
        <v>24.685000023684999</v>
      </c>
      <c r="G90" s="1">
        <v>24.685000023684999</v>
      </c>
      <c r="H90" s="1">
        <v>24.685000023684999</v>
      </c>
      <c r="I90" s="1">
        <v>24.685000023684999</v>
      </c>
      <c r="J90" s="1">
        <v>24.685000023684999</v>
      </c>
      <c r="K90" s="1">
        <v>24.685000023684999</v>
      </c>
      <c r="L90" s="1">
        <v>24.685000023684999</v>
      </c>
      <c r="M90" s="1">
        <v>24.685000023684999</v>
      </c>
      <c r="N90" s="1">
        <v>24.685000023684999</v>
      </c>
      <c r="O90" s="1">
        <v>24.685000023684999</v>
      </c>
      <c r="P90" s="1">
        <v>24.612752017628001</v>
      </c>
      <c r="Q90" s="1">
        <v>22.7362739789965</v>
      </c>
      <c r="R90" s="1">
        <v>20.716091769978998</v>
      </c>
      <c r="S90" s="1">
        <v>20.556276171700802</v>
      </c>
      <c r="T90" s="1">
        <v>20.6732649333333</v>
      </c>
      <c r="U90" s="1">
        <v>21.3819569425</v>
      </c>
      <c r="V90" s="1">
        <v>21.144482672500001</v>
      </c>
      <c r="W90" s="1">
        <v>19.723540754999998</v>
      </c>
      <c r="X90" s="1">
        <v>19.1070133208333</v>
      </c>
      <c r="Y90" s="1">
        <v>18.9688930416667</v>
      </c>
      <c r="Z90" s="1">
        <v>20.948117119166699</v>
      </c>
      <c r="AA90" s="1">
        <v>22.366028524166701</v>
      </c>
      <c r="AB90" s="1">
        <v>23.095183975000001</v>
      </c>
      <c r="AC90" s="1">
        <v>24.089943695833298</v>
      </c>
      <c r="AD90" s="1">
        <v>24.333098786666699</v>
      </c>
      <c r="AE90" s="1">
        <v>333.45249999999999</v>
      </c>
      <c r="AF90" s="1">
        <v>428.40249999999997</v>
      </c>
      <c r="AG90" s="1">
        <v>474.39583333333297</v>
      </c>
      <c r="AH90" s="1">
        <v>591.64583333333303</v>
      </c>
      <c r="AI90" s="1">
        <v>660.16666666666697</v>
      </c>
      <c r="AJ90" s="1">
        <v>753.85808333333296</v>
      </c>
      <c r="AK90" s="1">
        <v>902.00133333333304</v>
      </c>
      <c r="AL90" s="1">
        <v>955.49033333333296</v>
      </c>
      <c r="AM90" s="1">
        <v>976.63641666666695</v>
      </c>
      <c r="AN90" s="1">
        <v>991.41150000000005</v>
      </c>
      <c r="AO90" s="1">
        <v>1004.01658333333</v>
      </c>
      <c r="AP90" s="1">
        <v>1095.3254999999999</v>
      </c>
      <c r="AQ90" s="1">
        <v>1236.8317500000001</v>
      </c>
      <c r="AR90" s="1">
        <v>1387.4013333333301</v>
      </c>
      <c r="AS90" s="1">
        <v>1746.86991666667</v>
      </c>
      <c r="AT90" s="1">
        <v>1950.55833333333</v>
      </c>
      <c r="AU90" s="1">
        <v>1975.84375</v>
      </c>
      <c r="AV90" s="1">
        <v>1984.9312500000001</v>
      </c>
      <c r="AW90" s="1">
        <v>2243.9312500000001</v>
      </c>
      <c r="AX90" s="1">
        <v>3644.3333333333298</v>
      </c>
      <c r="AY90" s="1">
        <v>5148.75</v>
      </c>
      <c r="AZ90" s="1">
        <v>4197.7520041666703</v>
      </c>
      <c r="BA90" s="1">
        <v>4601.6910041666697</v>
      </c>
      <c r="BB90" s="1">
        <v>4801.0832375</v>
      </c>
      <c r="BC90" s="1">
        <v>5726.0710208333303</v>
      </c>
      <c r="BD90" s="1">
        <v>6658.0312583333298</v>
      </c>
      <c r="BE90" s="1">
        <v>6985.8290263333301</v>
      </c>
      <c r="BF90" s="1">
        <v>6907.8780694999996</v>
      </c>
      <c r="BG90" s="1">
        <v>7014.1187772499998</v>
      </c>
      <c r="BH90" s="1">
        <v>7485.51674166667</v>
      </c>
      <c r="BI90" s="1">
        <v>8967.9270795833309</v>
      </c>
      <c r="BJ90" s="1">
        <v>9088.3194962316593</v>
      </c>
      <c r="BK90" s="1">
        <v>9011.1341772519409</v>
      </c>
      <c r="BL90" s="1">
        <v>9183.8758639098396</v>
      </c>
      <c r="BM90" s="1">
        <v>9565.0821834383296</v>
      </c>
    </row>
    <row r="91" spans="1:67" x14ac:dyDescent="0.2">
      <c r="A91" s="1" t="s">
        <v>185</v>
      </c>
      <c r="B91" s="1" t="s">
        <v>184</v>
      </c>
      <c r="C91" s="1" t="s">
        <v>603</v>
      </c>
      <c r="D91" s="1" t="s">
        <v>604</v>
      </c>
      <c r="E91" s="1">
        <v>1.7857107145017099</v>
      </c>
      <c r="F91" s="1">
        <v>1.7857107145017099</v>
      </c>
      <c r="G91" s="1">
        <v>1.7857107145017099</v>
      </c>
      <c r="H91" s="1">
        <v>1.7857107145017099</v>
      </c>
      <c r="I91" s="1">
        <v>1.7857107145017099</v>
      </c>
      <c r="J91" s="1">
        <v>1.7857107145017099</v>
      </c>
      <c r="K91" s="1">
        <v>1.7857107145017099</v>
      </c>
      <c r="L91" s="1">
        <v>1.83531392893198</v>
      </c>
      <c r="M91" s="1">
        <v>2.08333000108333</v>
      </c>
      <c r="N91" s="1">
        <v>2.08333000108333</v>
      </c>
      <c r="O91" s="1">
        <v>2.08333000108333</v>
      </c>
      <c r="P91" s="1">
        <v>2.0545982738146198</v>
      </c>
      <c r="Q91" s="1">
        <v>2.0013327960424601</v>
      </c>
      <c r="R91" s="1">
        <v>1.7024045640635801</v>
      </c>
      <c r="S91" s="1">
        <v>1.7109267862755799</v>
      </c>
      <c r="T91" s="1">
        <v>1.8080437071058399</v>
      </c>
      <c r="U91" s="1">
        <v>2.2256731353848398</v>
      </c>
      <c r="V91" s="1">
        <v>2.2930188807786198</v>
      </c>
      <c r="W91" s="1">
        <v>2.0857452966718499</v>
      </c>
      <c r="X91" s="1">
        <v>1.88841579961904</v>
      </c>
      <c r="Y91" s="1">
        <v>1.7209828399170599</v>
      </c>
      <c r="Z91" s="1">
        <v>1.9901702093111799</v>
      </c>
      <c r="AA91" s="1">
        <v>2.2895101853073001</v>
      </c>
      <c r="AB91" s="1">
        <v>2.6385746191158299</v>
      </c>
      <c r="AC91" s="1">
        <v>3.58405801260268</v>
      </c>
      <c r="AD91" s="1">
        <v>3.8938738044416201</v>
      </c>
      <c r="AE91" s="1">
        <v>6.9249710882610698</v>
      </c>
      <c r="AF91" s="1">
        <v>7.07440010539122</v>
      </c>
      <c r="AG91" s="1">
        <v>6.70842323781853</v>
      </c>
      <c r="AH91" s="1">
        <v>7.5835829400414898</v>
      </c>
      <c r="AI91" s="1">
        <v>7.8789921808440599</v>
      </c>
      <c r="AJ91" s="1">
        <v>8.7331408398755705</v>
      </c>
      <c r="AK91" s="1">
        <v>8.89571491305405</v>
      </c>
      <c r="AL91" s="1">
        <v>9.1144194715680502</v>
      </c>
      <c r="AM91" s="1">
        <v>9.5817709601133902</v>
      </c>
      <c r="AN91" s="1">
        <v>9.5442648193098893</v>
      </c>
      <c r="AO91" s="1">
        <v>9.7971734695092998</v>
      </c>
      <c r="AP91" s="1">
        <v>10.2001666666667</v>
      </c>
      <c r="AQ91" s="1">
        <v>10.6431</v>
      </c>
      <c r="AR91" s="1">
        <v>11.395091666666699</v>
      </c>
      <c r="AS91" s="1">
        <v>12.7876250950944</v>
      </c>
      <c r="AT91" s="1">
        <v>15.687158333333301</v>
      </c>
      <c r="AU91" s="1">
        <v>19.917825000000001</v>
      </c>
      <c r="AV91" s="1">
        <v>28.530508333333302</v>
      </c>
      <c r="AW91" s="1">
        <v>30.030083333333302</v>
      </c>
      <c r="AX91" s="1">
        <v>28.575433333333301</v>
      </c>
      <c r="AY91" s="1">
        <v>28.065725</v>
      </c>
      <c r="AZ91" s="1">
        <v>24.873433333333299</v>
      </c>
      <c r="BA91" s="1">
        <v>22.192350000000001</v>
      </c>
      <c r="BB91" s="1">
        <v>26.644361204231299</v>
      </c>
      <c r="BC91" s="1">
        <v>28.0119536626841</v>
      </c>
      <c r="BD91" s="1">
        <v>29.4615200601576</v>
      </c>
      <c r="BE91" s="1">
        <v>32.077133888621702</v>
      </c>
      <c r="BF91" s="1">
        <v>35.957586834165099</v>
      </c>
      <c r="BG91" s="1">
        <v>41.7329616505126</v>
      </c>
      <c r="BH91" s="1">
        <v>42.506208092372503</v>
      </c>
      <c r="BI91" s="1">
        <v>43.372527673181899</v>
      </c>
      <c r="BJ91" s="1">
        <v>46.608909462110098</v>
      </c>
      <c r="BK91" s="1">
        <v>48.151780637907301</v>
      </c>
      <c r="BL91" s="1">
        <v>50.062461368422198</v>
      </c>
      <c r="BM91" s="1">
        <v>51.501660366172302</v>
      </c>
      <c r="BN91" s="1">
        <v>51.484443878383303</v>
      </c>
      <c r="BO91" s="1">
        <v>54.923467358667899</v>
      </c>
    </row>
    <row r="92" spans="1:67" x14ac:dyDescent="0.2">
      <c r="A92" s="1" t="s">
        <v>187</v>
      </c>
      <c r="B92" s="1" t="s">
        <v>186</v>
      </c>
      <c r="C92" s="1" t="s">
        <v>603</v>
      </c>
      <c r="D92" s="1" t="s">
        <v>604</v>
      </c>
      <c r="E92" s="1">
        <v>245.19510139835899</v>
      </c>
      <c r="F92" s="1">
        <v>245.26010162116</v>
      </c>
      <c r="G92" s="1">
        <v>245.013850686544</v>
      </c>
      <c r="H92" s="1">
        <v>245.01635069607499</v>
      </c>
      <c r="I92" s="1">
        <v>245.027184079042</v>
      </c>
      <c r="J92" s="1">
        <v>245.06093420770799</v>
      </c>
      <c r="K92" s="1">
        <v>245.67843655764401</v>
      </c>
      <c r="L92" s="1">
        <v>246.00093779128099</v>
      </c>
      <c r="M92" s="1">
        <v>247.56469375695099</v>
      </c>
      <c r="N92" s="1">
        <v>259.960574351236</v>
      </c>
      <c r="O92" s="1">
        <v>276.403137026845</v>
      </c>
      <c r="P92" s="1">
        <v>275.35645668533198</v>
      </c>
      <c r="Q92" s="1">
        <v>252.02762746264901</v>
      </c>
      <c r="R92" s="1">
        <v>222.88918305322699</v>
      </c>
      <c r="S92" s="1">
        <v>240.70466763782301</v>
      </c>
      <c r="T92" s="1">
        <v>214.31290034121901</v>
      </c>
      <c r="U92" s="1">
        <v>238.95049426705901</v>
      </c>
      <c r="V92" s="1">
        <v>245.67968656657601</v>
      </c>
      <c r="W92" s="1">
        <v>225.65586023395699</v>
      </c>
      <c r="X92" s="1">
        <v>212.721644262377</v>
      </c>
      <c r="Y92" s="1">
        <v>211.27955541470499</v>
      </c>
      <c r="Z92" s="1">
        <v>271.73145255032699</v>
      </c>
      <c r="AA92" s="1">
        <v>328.60625269898998</v>
      </c>
      <c r="AB92" s="1">
        <v>381.06603602462798</v>
      </c>
      <c r="AC92" s="1">
        <v>436.95666578800802</v>
      </c>
      <c r="AD92" s="1">
        <v>449.26296271160697</v>
      </c>
      <c r="AE92" s="1">
        <v>346.305903554493</v>
      </c>
      <c r="AF92" s="1">
        <v>300.53656240147802</v>
      </c>
      <c r="AG92" s="1">
        <v>297.84821881937802</v>
      </c>
      <c r="AH92" s="1">
        <v>319.008299487903</v>
      </c>
      <c r="AI92" s="1">
        <v>272.264787954393</v>
      </c>
      <c r="AJ92" s="1">
        <v>282.10690880881998</v>
      </c>
      <c r="AK92" s="1">
        <v>264.69180075057898</v>
      </c>
      <c r="AL92" s="1">
        <v>283.16257950001801</v>
      </c>
      <c r="AM92" s="1">
        <v>555.20469565569704</v>
      </c>
      <c r="AN92" s="1">
        <v>499.14842590131002</v>
      </c>
      <c r="AO92" s="1">
        <v>511.55243027251601</v>
      </c>
      <c r="AP92" s="1">
        <v>583.66937235339606</v>
      </c>
      <c r="AQ92" s="1">
        <v>589.951774567332</v>
      </c>
      <c r="AR92" s="1">
        <v>615.47334931916396</v>
      </c>
      <c r="AS92" s="1">
        <v>710.20797703136702</v>
      </c>
      <c r="AT92" s="1">
        <v>732.39769326022804</v>
      </c>
      <c r="AU92" s="1">
        <v>693.71322649637398</v>
      </c>
      <c r="AV92" s="1">
        <v>579.897426172466</v>
      </c>
      <c r="AW92" s="1">
        <v>527.33803229157604</v>
      </c>
      <c r="AX92" s="1">
        <v>527.25836264962595</v>
      </c>
      <c r="AY92" s="1">
        <v>522.42562489517604</v>
      </c>
      <c r="AZ92" s="1">
        <v>478.63371847636301</v>
      </c>
      <c r="BA92" s="1">
        <v>446.00004143278801</v>
      </c>
      <c r="BB92" s="1">
        <v>470.29342334139801</v>
      </c>
      <c r="BC92" s="1">
        <v>494.794262222947</v>
      </c>
      <c r="BD92" s="1">
        <v>471.24862571893698</v>
      </c>
      <c r="BE92" s="1">
        <v>510.55633845425098</v>
      </c>
      <c r="BF92" s="1">
        <v>493.89962385223703</v>
      </c>
      <c r="BG92" s="1">
        <v>493.757329875312</v>
      </c>
      <c r="BH92" s="1">
        <v>591.21169798260996</v>
      </c>
      <c r="BI92" s="1">
        <v>592.60561506302201</v>
      </c>
      <c r="BJ92" s="1">
        <v>580.65674958785803</v>
      </c>
      <c r="BK92" s="1">
        <v>555.44645839822601</v>
      </c>
      <c r="BL92" s="1">
        <v>585.91101318036897</v>
      </c>
      <c r="BM92" s="1">
        <v>575.58600451094503</v>
      </c>
      <c r="BN92" s="1">
        <v>554.53067503310399</v>
      </c>
      <c r="BO92" s="1">
        <v>623.75970091118199</v>
      </c>
    </row>
    <row r="93" spans="1:67" x14ac:dyDescent="0.2">
      <c r="A93" s="1" t="s">
        <v>189</v>
      </c>
      <c r="B93" s="1" t="s">
        <v>188</v>
      </c>
      <c r="C93" s="1" t="s">
        <v>603</v>
      </c>
      <c r="D93" s="1" t="s">
        <v>604</v>
      </c>
      <c r="E93" s="1">
        <v>245.19510139835899</v>
      </c>
      <c r="F93" s="1">
        <v>245.26010162116</v>
      </c>
      <c r="G93" s="1">
        <v>245.013850686544</v>
      </c>
      <c r="H93" s="1">
        <v>245.01635069607499</v>
      </c>
      <c r="I93" s="1">
        <v>245.027184079042</v>
      </c>
      <c r="J93" s="1">
        <v>245.06093420770799</v>
      </c>
      <c r="K93" s="1">
        <v>245.67843655764401</v>
      </c>
      <c r="L93" s="1">
        <v>246.00093779128099</v>
      </c>
      <c r="M93" s="1">
        <v>247.56469375695099</v>
      </c>
      <c r="N93" s="1">
        <v>259.960574351236</v>
      </c>
      <c r="O93" s="1">
        <v>276.403137026845</v>
      </c>
      <c r="P93" s="1">
        <v>275.35645668533198</v>
      </c>
      <c r="Q93" s="1">
        <v>252.02762746264901</v>
      </c>
      <c r="R93" s="1">
        <v>222.88918305322699</v>
      </c>
      <c r="S93" s="1">
        <v>240.70466763782301</v>
      </c>
      <c r="T93" s="1">
        <v>214.31290034121901</v>
      </c>
      <c r="U93" s="1">
        <v>238.95049426705901</v>
      </c>
      <c r="V93" s="1">
        <v>245.67968656657601</v>
      </c>
      <c r="W93" s="1">
        <v>225.65586023395699</v>
      </c>
      <c r="X93" s="1">
        <v>212.721644262377</v>
      </c>
      <c r="Y93" s="1">
        <v>211.27955541470499</v>
      </c>
      <c r="Z93" s="1">
        <v>271.73145255032699</v>
      </c>
      <c r="AA93" s="1">
        <v>328.60625269898998</v>
      </c>
      <c r="AB93" s="1">
        <v>381.06603602462798</v>
      </c>
      <c r="AC93" s="1">
        <v>436.95666578800802</v>
      </c>
      <c r="AD93" s="1">
        <v>449.26296271160697</v>
      </c>
      <c r="AE93" s="1">
        <v>346.305903554493</v>
      </c>
      <c r="AF93" s="1">
        <v>300.53656240147802</v>
      </c>
      <c r="AG93" s="1">
        <v>297.84821881937802</v>
      </c>
      <c r="AH93" s="1">
        <v>319.008299487903</v>
      </c>
      <c r="AI93" s="1">
        <v>272.264787954393</v>
      </c>
      <c r="AJ93" s="1">
        <v>282.10690880881998</v>
      </c>
      <c r="AK93" s="1">
        <v>264.69180075057898</v>
      </c>
      <c r="AL93" s="1">
        <v>283.16257950001801</v>
      </c>
      <c r="AM93" s="1">
        <v>555.20469565569704</v>
      </c>
      <c r="AN93" s="1">
        <v>499.14842590131002</v>
      </c>
      <c r="AO93" s="1">
        <v>511.55243027251601</v>
      </c>
      <c r="AP93" s="1">
        <v>583.66937235339606</v>
      </c>
      <c r="AQ93" s="1">
        <v>589.951774567332</v>
      </c>
      <c r="AR93" s="1">
        <v>615.47334931916396</v>
      </c>
      <c r="AS93" s="1">
        <v>710.20797703136702</v>
      </c>
      <c r="AT93" s="1">
        <v>732.39769326022804</v>
      </c>
      <c r="AU93" s="1">
        <v>693.71322649637398</v>
      </c>
      <c r="AV93" s="1">
        <v>579.897426172466</v>
      </c>
      <c r="AW93" s="1">
        <v>527.33803229157604</v>
      </c>
      <c r="AX93" s="1">
        <v>527.25836264962595</v>
      </c>
      <c r="AY93" s="1">
        <v>522.42562489517604</v>
      </c>
      <c r="AZ93" s="1">
        <v>478.63371847636301</v>
      </c>
      <c r="BA93" s="1">
        <v>446.00004143278801</v>
      </c>
      <c r="BB93" s="1">
        <v>470.29342334139801</v>
      </c>
      <c r="BC93" s="1">
        <v>494.794262222947</v>
      </c>
      <c r="BD93" s="1">
        <v>471.24862571893698</v>
      </c>
      <c r="BE93" s="1">
        <v>510.55633845425098</v>
      </c>
      <c r="BF93" s="1">
        <v>493.89962385223703</v>
      </c>
      <c r="BG93" s="1">
        <v>493.757329875312</v>
      </c>
      <c r="BH93" s="1">
        <v>591.21169798260996</v>
      </c>
      <c r="BI93" s="1">
        <v>592.60561506302201</v>
      </c>
      <c r="BJ93" s="1">
        <v>580.65674958785803</v>
      </c>
      <c r="BK93" s="1">
        <v>555.44645839822601</v>
      </c>
      <c r="BL93" s="1">
        <v>585.91101318036897</v>
      </c>
      <c r="BM93" s="1">
        <v>575.58600451094503</v>
      </c>
      <c r="BN93" s="1">
        <v>554.53067503310399</v>
      </c>
      <c r="BO93" s="1">
        <v>623.75970091118199</v>
      </c>
    </row>
    <row r="94" spans="1:67" x14ac:dyDescent="0.2">
      <c r="A94" s="1" t="s">
        <v>191</v>
      </c>
      <c r="B94" s="1" t="s">
        <v>190</v>
      </c>
      <c r="C94" s="1" t="s">
        <v>603</v>
      </c>
      <c r="D94" s="1" t="s">
        <v>604</v>
      </c>
      <c r="E94" s="1">
        <v>30.000300003</v>
      </c>
      <c r="F94" s="1">
        <v>30.000050024666699</v>
      </c>
      <c r="G94" s="1">
        <v>30.000000028999999</v>
      </c>
      <c r="H94" s="1">
        <v>30.000000028999999</v>
      </c>
      <c r="I94" s="1">
        <v>30.000000028999999</v>
      </c>
      <c r="J94" s="1">
        <v>30.000000028999999</v>
      </c>
      <c r="K94" s="1">
        <v>30.000000028999999</v>
      </c>
      <c r="L94" s="1">
        <v>30.000000028999999</v>
      </c>
      <c r="M94" s="1">
        <v>30.000000028999999</v>
      </c>
      <c r="N94" s="1">
        <v>30.000000028999999</v>
      </c>
      <c r="O94" s="1">
        <v>30.000000028999999</v>
      </c>
      <c r="P94" s="1">
        <v>30.0000000289151</v>
      </c>
      <c r="Q94" s="1">
        <v>30.000300003</v>
      </c>
      <c r="R94" s="1">
        <v>29.625225002000001</v>
      </c>
      <c r="S94" s="1">
        <v>30.000300003</v>
      </c>
      <c r="T94" s="1">
        <v>32.051324999999999</v>
      </c>
      <c r="U94" s="1">
        <v>36.517583332333302</v>
      </c>
      <c r="V94" s="1">
        <v>36.838416665666699</v>
      </c>
      <c r="W94" s="1">
        <v>36.745416665666703</v>
      </c>
      <c r="X94" s="1">
        <v>37.038416665666702</v>
      </c>
      <c r="Y94" s="1">
        <v>42.616583332333299</v>
      </c>
      <c r="Z94" s="1">
        <v>55.408416665666699</v>
      </c>
      <c r="AA94" s="1">
        <v>66.803166665749998</v>
      </c>
      <c r="AB94" s="1">
        <v>88.064249999500007</v>
      </c>
      <c r="AC94" s="1">
        <v>112.716583333</v>
      </c>
      <c r="AD94" s="1">
        <v>138.11908333299999</v>
      </c>
      <c r="AE94" s="1">
        <v>139.98116666658299</v>
      </c>
      <c r="AF94" s="1">
        <v>135.42949999999999</v>
      </c>
      <c r="AG94" s="1">
        <v>141.8605</v>
      </c>
      <c r="AH94" s="1">
        <v>162.41658333333299</v>
      </c>
      <c r="AI94" s="1">
        <v>158.513916666667</v>
      </c>
      <c r="AJ94" s="1">
        <v>182.266416666667</v>
      </c>
      <c r="AK94" s="1">
        <v>190.62424999999999</v>
      </c>
      <c r="AL94" s="1">
        <v>229.24984333333299</v>
      </c>
      <c r="AM94" s="1">
        <v>242.60281749999999</v>
      </c>
      <c r="AN94" s="1">
        <v>231.66273583333299</v>
      </c>
      <c r="AO94" s="1">
        <v>240.71154250000001</v>
      </c>
      <c r="AP94" s="1">
        <v>273.05785333333301</v>
      </c>
      <c r="AQ94" s="1">
        <v>295.52910500000002</v>
      </c>
      <c r="AR94" s="1">
        <v>305.64660416666698</v>
      </c>
      <c r="AS94" s="1">
        <v>365.39856083333302</v>
      </c>
    </row>
    <row r="95" spans="1:67" x14ac:dyDescent="0.2">
      <c r="A95" s="1" t="s">
        <v>193</v>
      </c>
      <c r="B95" s="1" t="s">
        <v>192</v>
      </c>
      <c r="C95" s="1" t="s">
        <v>603</v>
      </c>
      <c r="D95" s="1" t="s">
        <v>604</v>
      </c>
      <c r="E95" s="1">
        <v>1.7142900007142901</v>
      </c>
      <c r="F95" s="1">
        <v>1.7142900007142901</v>
      </c>
      <c r="G95" s="1">
        <v>1.7142900007142901</v>
      </c>
      <c r="H95" s="1">
        <v>1.7142900007142901</v>
      </c>
      <c r="I95" s="1">
        <v>1.7142900007142901</v>
      </c>
      <c r="J95" s="1">
        <v>1.7142900007142901</v>
      </c>
      <c r="K95" s="1">
        <v>1.7142900007142901</v>
      </c>
      <c r="L95" s="1">
        <v>1.7619083340952399</v>
      </c>
      <c r="M95" s="1">
        <v>2.0000000010000001</v>
      </c>
      <c r="N95" s="1">
        <v>2.0000000010000001</v>
      </c>
      <c r="O95" s="1">
        <v>2.0000000010000001</v>
      </c>
      <c r="P95" s="1">
        <v>1.97487273321145</v>
      </c>
      <c r="Q95" s="1">
        <v>1.9212781494760101</v>
      </c>
      <c r="R95" s="1">
        <v>1.9592192359816101</v>
      </c>
      <c r="S95" s="1">
        <v>2.0532324085176299</v>
      </c>
      <c r="T95" s="1">
        <v>2.16979583233333</v>
      </c>
      <c r="U95" s="1">
        <v>2.6146708328333301</v>
      </c>
      <c r="V95" s="1">
        <v>2.7</v>
      </c>
      <c r="W95" s="1">
        <v>2.7</v>
      </c>
      <c r="X95" s="1">
        <v>2.7</v>
      </c>
      <c r="Y95" s="1">
        <v>2.7</v>
      </c>
      <c r="Z95" s="1">
        <v>2.7</v>
      </c>
      <c r="AA95" s="1">
        <v>2.7</v>
      </c>
      <c r="AB95" s="1">
        <v>2.7</v>
      </c>
      <c r="AC95" s="1">
        <v>2.7</v>
      </c>
      <c r="AD95" s="1">
        <v>2.7</v>
      </c>
      <c r="AE95" s="1">
        <v>2.7</v>
      </c>
      <c r="AF95" s="1">
        <v>2.7</v>
      </c>
      <c r="AG95" s="1">
        <v>2.7</v>
      </c>
      <c r="AH95" s="1">
        <v>2.7</v>
      </c>
      <c r="AI95" s="1">
        <v>2.7</v>
      </c>
      <c r="AJ95" s="1">
        <v>2.7</v>
      </c>
      <c r="AK95" s="1">
        <v>2.7</v>
      </c>
      <c r="AL95" s="1">
        <v>2.7</v>
      </c>
      <c r="AM95" s="1">
        <v>2.7</v>
      </c>
      <c r="AN95" s="1">
        <v>2.7</v>
      </c>
      <c r="AO95" s="1">
        <v>2.7</v>
      </c>
      <c r="AP95" s="1">
        <v>2.7</v>
      </c>
      <c r="AQ95" s="1">
        <v>2.7</v>
      </c>
      <c r="AR95" s="1">
        <v>2.7</v>
      </c>
      <c r="AS95" s="1">
        <v>2.7</v>
      </c>
      <c r="AT95" s="1">
        <v>2.7</v>
      </c>
      <c r="AU95" s="1">
        <v>2.7</v>
      </c>
      <c r="AV95" s="1">
        <v>2.7</v>
      </c>
      <c r="AW95" s="1">
        <v>2.7</v>
      </c>
      <c r="AX95" s="1">
        <v>2.7</v>
      </c>
      <c r="AY95" s="1">
        <v>2.7</v>
      </c>
      <c r="AZ95" s="1">
        <v>2.7</v>
      </c>
      <c r="BA95" s="1">
        <v>2.7</v>
      </c>
      <c r="BB95" s="1">
        <v>2.7</v>
      </c>
      <c r="BC95" s="1">
        <v>2.7</v>
      </c>
      <c r="BD95" s="1">
        <v>2.7</v>
      </c>
      <c r="BE95" s="1">
        <v>2.7</v>
      </c>
      <c r="BF95" s="1">
        <v>2.7</v>
      </c>
      <c r="BG95" s="1">
        <v>2.7</v>
      </c>
      <c r="BH95" s="1">
        <v>2.7</v>
      </c>
      <c r="BI95" s="1">
        <v>2.7</v>
      </c>
      <c r="BJ95" s="1">
        <v>2.7</v>
      </c>
      <c r="BK95" s="1">
        <v>2.7</v>
      </c>
      <c r="BL95" s="1">
        <v>2.7</v>
      </c>
      <c r="BM95" s="1">
        <v>2.7</v>
      </c>
      <c r="BN95" s="1">
        <v>2.7</v>
      </c>
      <c r="BO95" s="1">
        <v>2.7</v>
      </c>
    </row>
    <row r="96" spans="1:67" x14ac:dyDescent="0.2">
      <c r="A96" s="1" t="s">
        <v>195</v>
      </c>
      <c r="B96" s="1" t="s">
        <v>194</v>
      </c>
      <c r="C96" s="1" t="s">
        <v>603</v>
      </c>
      <c r="D96" s="1" t="s">
        <v>604</v>
      </c>
      <c r="E96" s="1">
        <v>6.9071400059071397</v>
      </c>
      <c r="F96" s="1">
        <v>6.9071400059071397</v>
      </c>
      <c r="G96" s="1">
        <v>6.9071400059071397</v>
      </c>
      <c r="H96" s="1">
        <v>6.9071400059071397</v>
      </c>
      <c r="I96" s="1">
        <v>6.9071400059071397</v>
      </c>
      <c r="J96" s="1">
        <v>6.9071400059071397</v>
      </c>
      <c r="K96" s="1">
        <v>6.9071400059071397</v>
      </c>
      <c r="L96" s="1">
        <v>7.0059500060059499</v>
      </c>
      <c r="M96" s="1">
        <v>7.5000000064999996</v>
      </c>
      <c r="N96" s="1">
        <v>7.5000000064999996</v>
      </c>
      <c r="O96" s="1">
        <v>7.5000000064999996</v>
      </c>
      <c r="P96" s="1">
        <v>7.4175956555804303</v>
      </c>
      <c r="Q96" s="1">
        <v>6.9492916656666699</v>
      </c>
      <c r="R96" s="1">
        <v>6.049499999</v>
      </c>
      <c r="S96" s="1">
        <v>6.0948999989999999</v>
      </c>
      <c r="T96" s="1">
        <v>5.746149999</v>
      </c>
      <c r="U96" s="1">
        <v>6.0450249989999998</v>
      </c>
      <c r="V96" s="1">
        <v>6.0031916656666704</v>
      </c>
      <c r="W96" s="1">
        <v>5.5146249989999996</v>
      </c>
      <c r="X96" s="1">
        <v>5.2609583323333302</v>
      </c>
      <c r="Y96" s="1">
        <v>5.6359416656666701</v>
      </c>
      <c r="Z96" s="1">
        <v>7.1233666656666701</v>
      </c>
      <c r="AA96" s="1">
        <v>8.3324416661666696</v>
      </c>
      <c r="AB96" s="1">
        <v>9.1449916657500001</v>
      </c>
      <c r="AC96" s="1">
        <v>10.356591666250001</v>
      </c>
      <c r="AD96" s="1">
        <v>10.5963916664167</v>
      </c>
      <c r="AE96" s="1">
        <v>8.0909916665833403</v>
      </c>
      <c r="AF96" s="1">
        <v>6.8403166666666699</v>
      </c>
      <c r="AG96" s="1">
        <v>6.7315250000000004</v>
      </c>
      <c r="AH96" s="1">
        <v>7.3101750000000001</v>
      </c>
      <c r="AI96" s="1">
        <v>6.1885583333333303</v>
      </c>
      <c r="AJ96" s="1">
        <v>6.3964583333333298</v>
      </c>
      <c r="AK96" s="1">
        <v>6.0361333333333302</v>
      </c>
      <c r="AL96" s="1">
        <v>6.4839391666666701</v>
      </c>
      <c r="AM96" s="1">
        <v>6.3605516666666704</v>
      </c>
      <c r="AN96" s="1">
        <v>5.6023666666666703</v>
      </c>
      <c r="AO96" s="1">
        <v>5.79867166666667</v>
      </c>
      <c r="AP96" s="1">
        <v>6.6044591666666701</v>
      </c>
      <c r="AQ96" s="1">
        <v>6.7008266666666696</v>
      </c>
      <c r="AR96" s="1">
        <v>6.9762399999999998</v>
      </c>
      <c r="AS96" s="1">
        <v>8.0831441666666706</v>
      </c>
      <c r="AT96" s="1">
        <v>8.3228174999999993</v>
      </c>
      <c r="AU96" s="1">
        <v>7.8947141666666703</v>
      </c>
      <c r="AV96" s="1">
        <v>6.5876733333333304</v>
      </c>
      <c r="AW96" s="1">
        <v>5.9910566666666698</v>
      </c>
      <c r="AX96" s="1">
        <v>5.9969099999999997</v>
      </c>
      <c r="AY96" s="1">
        <v>5.9467783333333299</v>
      </c>
      <c r="AZ96" s="1">
        <v>5.4437008333333301</v>
      </c>
      <c r="BA96" s="1">
        <v>5.0981308333333297</v>
      </c>
      <c r="BB96" s="1">
        <v>5.36086666666667</v>
      </c>
      <c r="BC96" s="1">
        <v>5.6240750000000004</v>
      </c>
      <c r="BD96" s="1">
        <v>5.3687115350877201</v>
      </c>
      <c r="BE96" s="1">
        <v>5.7924755370391603</v>
      </c>
      <c r="BF96" s="1">
        <v>5.6163116861762203</v>
      </c>
      <c r="BG96" s="1">
        <v>5.6124666666666698</v>
      </c>
      <c r="BH96" s="1">
        <v>6.7279068312963002</v>
      </c>
      <c r="BI96" s="1">
        <v>6.7317182572463796</v>
      </c>
    </row>
    <row r="97" spans="1:67" x14ac:dyDescent="0.2">
      <c r="A97" s="1" t="s">
        <v>197</v>
      </c>
      <c r="B97" s="1" t="s">
        <v>196</v>
      </c>
      <c r="C97" s="1" t="s">
        <v>603</v>
      </c>
      <c r="D97" s="1" t="s">
        <v>604</v>
      </c>
      <c r="E97" s="1">
        <v>1</v>
      </c>
      <c r="F97" s="1">
        <v>1</v>
      </c>
      <c r="G97" s="1">
        <v>1</v>
      </c>
      <c r="H97" s="1">
        <v>1</v>
      </c>
      <c r="I97" s="1">
        <v>1</v>
      </c>
      <c r="J97" s="1">
        <v>1</v>
      </c>
      <c r="K97" s="1">
        <v>1</v>
      </c>
      <c r="L97" s="1">
        <v>1</v>
      </c>
      <c r="M97" s="1">
        <v>1</v>
      </c>
      <c r="N97" s="1">
        <v>1</v>
      </c>
      <c r="O97" s="1">
        <v>1</v>
      </c>
      <c r="P97" s="1">
        <v>0.99999999991666699</v>
      </c>
      <c r="Q97" s="1">
        <v>1</v>
      </c>
      <c r="R97" s="1">
        <v>0.99999999991666699</v>
      </c>
      <c r="S97" s="1">
        <v>0.99999999949999996</v>
      </c>
      <c r="T97" s="1">
        <v>0.99999999900000003</v>
      </c>
      <c r="U97" s="1">
        <v>0.99999999900000003</v>
      </c>
      <c r="V97" s="1">
        <v>0.99999999900000003</v>
      </c>
      <c r="W97" s="1">
        <v>0.99999999900000003</v>
      </c>
      <c r="X97" s="1">
        <v>0.99999999900000003</v>
      </c>
      <c r="Y97" s="1">
        <v>0.99999999900000003</v>
      </c>
      <c r="Z97" s="1">
        <v>0.99999999900000003</v>
      </c>
      <c r="AA97" s="1">
        <v>0.99999999900000003</v>
      </c>
      <c r="AB97" s="1">
        <v>0.99999999900000003</v>
      </c>
      <c r="AC97" s="1">
        <v>0.99999999958333297</v>
      </c>
      <c r="AD97" s="1">
        <v>1</v>
      </c>
      <c r="AE97" s="1">
        <v>1.875</v>
      </c>
      <c r="AF97" s="1">
        <v>2.5</v>
      </c>
      <c r="AG97" s="1">
        <v>2.6195833333333298</v>
      </c>
      <c r="AH97" s="1">
        <v>2.8161166666666699</v>
      </c>
      <c r="AI97" s="1">
        <v>4.4857583333333304</v>
      </c>
      <c r="AJ97" s="1">
        <v>5.02888</v>
      </c>
      <c r="AK97" s="1">
        <v>5.1706300000000001</v>
      </c>
      <c r="AL97" s="1">
        <v>5.6353625000000003</v>
      </c>
      <c r="AM97" s="1">
        <v>5.7512008333333302</v>
      </c>
      <c r="AN97" s="1">
        <v>5.8103425</v>
      </c>
      <c r="AO97" s="1">
        <v>6.0495124999999996</v>
      </c>
      <c r="AP97" s="1">
        <v>6.0652691666666696</v>
      </c>
      <c r="AQ97" s="1">
        <v>6.3946533333333297</v>
      </c>
      <c r="AR97" s="1">
        <v>7.3856099999999998</v>
      </c>
      <c r="AS97" s="1">
        <v>7.7631591666666697</v>
      </c>
      <c r="AT97" s="1">
        <v>7.8585925000000003</v>
      </c>
      <c r="AU97" s="1">
        <v>7.8216450000000002</v>
      </c>
      <c r="AV97" s="1">
        <v>7.9408466666666699</v>
      </c>
      <c r="AW97" s="1">
        <v>7.94649583333333</v>
      </c>
      <c r="AX97" s="1">
        <v>7.6339441666666703</v>
      </c>
      <c r="AY97" s="1">
        <v>7.6026308333333299</v>
      </c>
      <c r="AZ97" s="1">
        <v>7.6733041666666697</v>
      </c>
      <c r="BA97" s="1">
        <v>7.5600283333333298</v>
      </c>
      <c r="BB97" s="1">
        <v>8.1615554166666708</v>
      </c>
      <c r="BC97" s="1">
        <v>8.0577708333333309</v>
      </c>
      <c r="BD97" s="1">
        <v>7.7854183333333298</v>
      </c>
      <c r="BE97" s="1">
        <v>7.8336054166666704</v>
      </c>
      <c r="BF97" s="1">
        <v>7.8568137499999997</v>
      </c>
      <c r="BG97" s="1">
        <v>7.7322333333333297</v>
      </c>
      <c r="BH97" s="1">
        <v>7.6548150000000001</v>
      </c>
      <c r="BI97" s="1">
        <v>7.5999370833333302</v>
      </c>
      <c r="BJ97" s="1">
        <v>7.34793875</v>
      </c>
      <c r="BK97" s="1">
        <v>7.51916458333333</v>
      </c>
      <c r="BL97" s="1">
        <v>7.6966983333333303</v>
      </c>
      <c r="BM97" s="1">
        <v>7.7216500000000003</v>
      </c>
      <c r="BN97" s="1">
        <v>7.7343883333333299</v>
      </c>
      <c r="BO97" s="1">
        <v>7.7482437500000003</v>
      </c>
    </row>
    <row r="98" spans="1:67" x14ac:dyDescent="0.2">
      <c r="A98" s="1" t="s">
        <v>199</v>
      </c>
      <c r="B98" s="1" t="s">
        <v>198</v>
      </c>
      <c r="C98" s="1" t="s">
        <v>603</v>
      </c>
      <c r="D98" s="1" t="s">
        <v>604</v>
      </c>
    </row>
    <row r="99" spans="1:67" x14ac:dyDescent="0.2">
      <c r="A99" s="1" t="s">
        <v>201</v>
      </c>
      <c r="B99" s="1" t="s">
        <v>200</v>
      </c>
      <c r="C99" s="1" t="s">
        <v>603</v>
      </c>
      <c r="D99" s="1" t="s">
        <v>604</v>
      </c>
      <c r="E99" s="1">
        <v>1.7142900007142901</v>
      </c>
      <c r="F99" s="1">
        <v>1.7142900007142901</v>
      </c>
      <c r="G99" s="1">
        <v>1.7142900007142901</v>
      </c>
      <c r="H99" s="1">
        <v>1.7142900007142901</v>
      </c>
      <c r="I99" s="1">
        <v>1.7142900007142901</v>
      </c>
      <c r="J99" s="1">
        <v>1.7142900007142901</v>
      </c>
      <c r="K99" s="1">
        <v>1.7142900007142901</v>
      </c>
      <c r="L99" s="1">
        <v>1.7380991672619099</v>
      </c>
      <c r="M99" s="1">
        <v>2.0000000010000001</v>
      </c>
      <c r="N99" s="1">
        <v>2.0000000010000001</v>
      </c>
      <c r="O99" s="1">
        <v>2.0000000010000001</v>
      </c>
      <c r="P99" s="1">
        <v>1.9886602449324799</v>
      </c>
      <c r="Q99" s="1">
        <v>2.0872729631517299</v>
      </c>
      <c r="R99" s="1">
        <v>2.1061762107568001</v>
      </c>
      <c r="S99" s="1">
        <v>2.2268552932326</v>
      </c>
      <c r="T99" s="1">
        <v>2.3553841543784801</v>
      </c>
      <c r="U99" s="1">
        <v>2.5499999990000002</v>
      </c>
      <c r="V99" s="1">
        <v>2.5499999990000002</v>
      </c>
      <c r="W99" s="1">
        <v>2.5499999990000002</v>
      </c>
      <c r="X99" s="1">
        <v>2.5499999990000002</v>
      </c>
      <c r="Y99" s="1">
        <v>2.5499999990000002</v>
      </c>
      <c r="Z99" s="1">
        <v>2.8124999989999999</v>
      </c>
      <c r="AA99" s="1">
        <v>2.9999999989999999</v>
      </c>
      <c r="AB99" s="1">
        <v>2.9999999989999999</v>
      </c>
      <c r="AC99" s="1">
        <v>3.8315716662499999</v>
      </c>
      <c r="AD99" s="1">
        <v>4.2518549999166702</v>
      </c>
      <c r="AE99" s="1">
        <v>4.2724166666666701</v>
      </c>
      <c r="AF99" s="1">
        <v>9.7558333333333298</v>
      </c>
      <c r="AG99" s="1">
        <v>10</v>
      </c>
      <c r="AH99" s="1">
        <v>27.158750000000001</v>
      </c>
      <c r="AI99" s="1">
        <v>39.533333333333303</v>
      </c>
      <c r="AJ99" s="1">
        <v>111.810666666667</v>
      </c>
      <c r="AK99" s="1">
        <v>125.0025</v>
      </c>
      <c r="AL99" s="1">
        <v>126.73044166666701</v>
      </c>
      <c r="AM99" s="1">
        <v>138.290240833333</v>
      </c>
      <c r="AN99" s="1">
        <v>141.98916666666699</v>
      </c>
      <c r="AO99" s="1">
        <v>140.375</v>
      </c>
      <c r="AP99" s="1">
        <v>142.400833333333</v>
      </c>
      <c r="AQ99" s="1">
        <v>150.51916666666699</v>
      </c>
      <c r="AR99" s="1">
        <v>177.995</v>
      </c>
      <c r="AS99" s="1">
        <v>182.43</v>
      </c>
      <c r="AT99" s="1">
        <v>187.32083333333301</v>
      </c>
      <c r="AU99" s="1">
        <v>190.66499999999999</v>
      </c>
      <c r="AV99" s="1">
        <v>193.87833333333299</v>
      </c>
      <c r="AW99" s="1">
        <v>198.3075</v>
      </c>
      <c r="AX99" s="1">
        <v>199.875</v>
      </c>
      <c r="AY99" s="1">
        <v>200.18833333333299</v>
      </c>
      <c r="AZ99" s="1">
        <v>202.34666666666701</v>
      </c>
      <c r="BA99" s="1">
        <v>203.63333333333301</v>
      </c>
      <c r="BB99" s="1">
        <v>203.95</v>
      </c>
      <c r="BC99" s="1">
        <v>203.63583333333301</v>
      </c>
      <c r="BD99" s="1">
        <v>204.01750000000001</v>
      </c>
      <c r="BE99" s="1">
        <v>204.35833333333301</v>
      </c>
      <c r="BF99" s="1">
        <v>205.39416666666699</v>
      </c>
      <c r="BG99" s="1">
        <v>206.449166666667</v>
      </c>
      <c r="BH99" s="1">
        <v>206.5</v>
      </c>
      <c r="BI99" s="1">
        <v>206.5</v>
      </c>
      <c r="BJ99" s="1">
        <v>206.5</v>
      </c>
      <c r="BK99" s="1">
        <v>207.71666666666701</v>
      </c>
      <c r="BL99" s="1">
        <v>208.5</v>
      </c>
      <c r="BM99" s="1">
        <v>208.5</v>
      </c>
      <c r="BN99" s="1">
        <v>208.5</v>
      </c>
      <c r="BO99" s="1">
        <v>208.5</v>
      </c>
    </row>
    <row r="100" spans="1:67" x14ac:dyDescent="0.2">
      <c r="A100" s="1" t="s">
        <v>5</v>
      </c>
      <c r="B100" s="1" t="s">
        <v>202</v>
      </c>
      <c r="C100" s="1" t="s">
        <v>603</v>
      </c>
      <c r="D100" s="1" t="s">
        <v>604</v>
      </c>
    </row>
    <row r="101" spans="1:67" x14ac:dyDescent="0.2">
      <c r="A101" s="1" t="s">
        <v>204</v>
      </c>
      <c r="B101" s="1" t="s">
        <v>203</v>
      </c>
      <c r="C101" s="1" t="s">
        <v>603</v>
      </c>
      <c r="D101" s="1" t="s">
        <v>604</v>
      </c>
      <c r="E101" s="1">
        <v>5.7143000047142998</v>
      </c>
      <c r="F101" s="1">
        <v>5.7143000047142998</v>
      </c>
      <c r="G101" s="1">
        <v>5.7143000047142998</v>
      </c>
      <c r="H101" s="1">
        <v>5.7143000047142998</v>
      </c>
      <c r="I101" s="1">
        <v>5.7143000047142998</v>
      </c>
      <c r="J101" s="1">
        <v>5.7143000047142998</v>
      </c>
      <c r="K101" s="1">
        <v>5.7143000047142998</v>
      </c>
      <c r="L101" s="1">
        <v>5.7431583376002999</v>
      </c>
      <c r="M101" s="1">
        <v>6.0606000050605999</v>
      </c>
      <c r="N101" s="1">
        <v>6.0606000050605999</v>
      </c>
      <c r="O101" s="1">
        <v>6.0606000050605999</v>
      </c>
      <c r="P101" s="1">
        <v>5.9804104701834797</v>
      </c>
      <c r="Q101" s="1">
        <v>5.6414166665833303</v>
      </c>
      <c r="R101" s="1">
        <v>5.1464999999999996</v>
      </c>
      <c r="S101" s="1">
        <v>5.0315833333333302</v>
      </c>
      <c r="T101" s="1">
        <v>4.9351666665833296</v>
      </c>
      <c r="U101" s="1">
        <v>4.9047499998333297</v>
      </c>
      <c r="V101" s="1">
        <v>4.6619999999166701</v>
      </c>
      <c r="W101" s="1">
        <v>4.6836666665833304</v>
      </c>
      <c r="X101" s="1">
        <v>5.0026666664166699</v>
      </c>
      <c r="Y101" s="1">
        <v>4.9760833333333299</v>
      </c>
      <c r="Z101" s="1">
        <v>5.5893333333333297</v>
      </c>
      <c r="AA101" s="1">
        <v>6.0699166666666704</v>
      </c>
      <c r="AB101" s="1">
        <v>7.2651666665833297</v>
      </c>
      <c r="AC101" s="1">
        <v>7.8179999999999996</v>
      </c>
      <c r="AD101" s="1">
        <v>7.7907500000000001</v>
      </c>
      <c r="AE101" s="1">
        <v>7.8033333333333301</v>
      </c>
      <c r="AF101" s="1">
        <v>7.7982500000000003</v>
      </c>
      <c r="AG101" s="1">
        <v>7.806</v>
      </c>
      <c r="AH101" s="1">
        <v>7.7999166666666699</v>
      </c>
      <c r="AI101" s="1">
        <v>7.7897499999999997</v>
      </c>
      <c r="AJ101" s="1">
        <v>7.7711666666666703</v>
      </c>
      <c r="AK101" s="1">
        <v>7.7405833333333298</v>
      </c>
      <c r="AL101" s="1">
        <v>7.7355833333333299</v>
      </c>
      <c r="AM101" s="1">
        <v>7.7284166666666696</v>
      </c>
      <c r="AN101" s="1">
        <v>7.7358333333333302</v>
      </c>
      <c r="AO101" s="1">
        <v>7.7342541666666698</v>
      </c>
      <c r="AP101" s="1">
        <v>7.7420833333333299</v>
      </c>
      <c r="AQ101" s="1">
        <v>7.7453333333333303</v>
      </c>
      <c r="AR101" s="1">
        <v>7.7575000000000003</v>
      </c>
      <c r="AS101" s="1">
        <v>7.7911666666666699</v>
      </c>
      <c r="AT101" s="1">
        <v>7.7987500000000001</v>
      </c>
      <c r="AU101" s="1">
        <v>7.7989166666666696</v>
      </c>
      <c r="AV101" s="1">
        <v>7.7867499999999996</v>
      </c>
      <c r="AW101" s="1">
        <v>7.7880000000000003</v>
      </c>
      <c r="AX101" s="1">
        <v>7.7773333333333303</v>
      </c>
      <c r="AY101" s="1">
        <v>7.7678333333333303</v>
      </c>
      <c r="AZ101" s="1">
        <v>7.80141666666667</v>
      </c>
      <c r="BA101" s="1">
        <v>7.7868333333333304</v>
      </c>
      <c r="BB101" s="1">
        <v>7.7517500000000004</v>
      </c>
      <c r="BC101" s="1">
        <v>7.7691666666666697</v>
      </c>
      <c r="BD101" s="1">
        <v>7.7839999999999998</v>
      </c>
      <c r="BE101" s="1">
        <v>7.7564166666666701</v>
      </c>
      <c r="BF101" s="1">
        <v>7.7560000000000002</v>
      </c>
      <c r="BG101" s="1">
        <v>7.7540833333333303</v>
      </c>
      <c r="BH101" s="1">
        <v>7.7517500000000004</v>
      </c>
      <c r="BI101" s="1">
        <v>7.7622499999999999</v>
      </c>
      <c r="BJ101" s="1">
        <v>7.7932499999999996</v>
      </c>
      <c r="BK101" s="1">
        <v>7.8384999999999998</v>
      </c>
      <c r="BL101" s="1">
        <v>7.8359166666666704</v>
      </c>
      <c r="BM101" s="1">
        <v>7.75725</v>
      </c>
      <c r="BN101" s="1">
        <v>7.77325</v>
      </c>
      <c r="BO101" s="1">
        <v>7.8314166666666702</v>
      </c>
    </row>
    <row r="102" spans="1:67" x14ac:dyDescent="0.2">
      <c r="A102" s="1" t="s">
        <v>206</v>
      </c>
      <c r="B102" s="1" t="s">
        <v>205</v>
      </c>
      <c r="C102" s="1" t="s">
        <v>603</v>
      </c>
      <c r="D102" s="1" t="s">
        <v>604</v>
      </c>
      <c r="E102" s="1">
        <v>2.0000000010000001</v>
      </c>
      <c r="F102" s="1">
        <v>2.0000000010000001</v>
      </c>
      <c r="G102" s="1">
        <v>2.0000000010000001</v>
      </c>
      <c r="H102" s="1">
        <v>2.0000000010000001</v>
      </c>
      <c r="I102" s="1">
        <v>2.0000000010000001</v>
      </c>
      <c r="J102" s="1">
        <v>2.0000000010000001</v>
      </c>
      <c r="K102" s="1">
        <v>2.0000000010000001</v>
      </c>
      <c r="L102" s="1">
        <v>2.0000000010000001</v>
      </c>
      <c r="M102" s="1">
        <v>2.0000000010000001</v>
      </c>
      <c r="N102" s="1">
        <v>2.0000000010000001</v>
      </c>
      <c r="O102" s="1">
        <v>2.0000000010000001</v>
      </c>
      <c r="P102" s="1">
        <v>2.0000000009166699</v>
      </c>
      <c r="Q102" s="1">
        <v>2.0000092114837398</v>
      </c>
      <c r="R102" s="1">
        <v>2.0000007683144401</v>
      </c>
      <c r="S102" s="1">
        <v>2.0000000004144698</v>
      </c>
      <c r="T102" s="1">
        <v>2</v>
      </c>
      <c r="U102" s="1">
        <v>2</v>
      </c>
      <c r="V102" s="1">
        <v>2</v>
      </c>
      <c r="W102" s="1">
        <v>2</v>
      </c>
      <c r="X102" s="1">
        <v>2</v>
      </c>
      <c r="Y102" s="1">
        <v>2</v>
      </c>
      <c r="Z102" s="1">
        <v>2</v>
      </c>
      <c r="AA102" s="1">
        <v>2</v>
      </c>
      <c r="AB102" s="1">
        <v>2</v>
      </c>
      <c r="AC102" s="1">
        <v>2</v>
      </c>
      <c r="AD102" s="1">
        <v>2</v>
      </c>
      <c r="AE102" s="1">
        <v>2</v>
      </c>
      <c r="AF102" s="1">
        <v>2</v>
      </c>
      <c r="AG102" s="1">
        <v>2</v>
      </c>
      <c r="AH102" s="1">
        <v>2</v>
      </c>
      <c r="AS102" s="1">
        <v>14.840624999999999</v>
      </c>
      <c r="AT102" s="1">
        <v>15.476825</v>
      </c>
      <c r="AU102" s="1">
        <v>16.437058333333301</v>
      </c>
      <c r="AV102" s="1">
        <v>17.352491666666701</v>
      </c>
      <c r="AW102" s="1">
        <v>18.209724999999999</v>
      </c>
      <c r="AX102" s="1">
        <v>18.8323416666667</v>
      </c>
      <c r="AY102" s="1">
        <v>18.895208333333301</v>
      </c>
      <c r="AZ102" s="1">
        <v>18.895099999999999</v>
      </c>
      <c r="BA102" s="1">
        <v>18.9037583333333</v>
      </c>
      <c r="BB102" s="1">
        <v>18.895099999999999</v>
      </c>
      <c r="BC102" s="1">
        <v>18.895099999999999</v>
      </c>
      <c r="BD102" s="1">
        <v>18.917141666666701</v>
      </c>
      <c r="BE102" s="1">
        <v>19.502249512161502</v>
      </c>
      <c r="BF102" s="1">
        <v>20.353779166666701</v>
      </c>
      <c r="BG102" s="1">
        <v>20.987158333333301</v>
      </c>
      <c r="BH102" s="1">
        <v>21.945174999999999</v>
      </c>
      <c r="BI102" s="1">
        <v>22.835018390426001</v>
      </c>
      <c r="BJ102" s="1">
        <v>23.4870839434552</v>
      </c>
      <c r="BK102" s="1">
        <v>23.902728292543198</v>
      </c>
      <c r="BL102" s="1">
        <v>24.508538914892601</v>
      </c>
      <c r="BM102" s="1">
        <v>24.581880517284599</v>
      </c>
      <c r="BN102" s="1">
        <v>24.0166553242681</v>
      </c>
      <c r="BO102" s="1">
        <v>24.485873729113099</v>
      </c>
    </row>
    <row r="103" spans="1:67" x14ac:dyDescent="0.2">
      <c r="A103" s="1" t="s">
        <v>208</v>
      </c>
      <c r="B103" s="1" t="s">
        <v>207</v>
      </c>
      <c r="C103" s="1" t="s">
        <v>603</v>
      </c>
      <c r="D103" s="1" t="s">
        <v>604</v>
      </c>
    </row>
    <row r="104" spans="1:67" x14ac:dyDescent="0.2">
      <c r="A104" s="1" t="s">
        <v>210</v>
      </c>
      <c r="B104" s="1" t="s">
        <v>209</v>
      </c>
      <c r="C104" s="1" t="s">
        <v>603</v>
      </c>
      <c r="D104" s="1" t="s">
        <v>604</v>
      </c>
      <c r="AK104" s="1">
        <v>0.26329825000000001</v>
      </c>
      <c r="AL104" s="1">
        <v>3.5791489166666701</v>
      </c>
      <c r="AM104" s="1">
        <v>5.99801141666667</v>
      </c>
      <c r="AN104" s="1">
        <v>5.23075608333333</v>
      </c>
      <c r="AO104" s="1">
        <v>5.4341611666666703</v>
      </c>
      <c r="AP104" s="1">
        <v>6.1605825833333299</v>
      </c>
      <c r="AQ104" s="1">
        <v>6.3632856666666697</v>
      </c>
      <c r="AR104" s="1">
        <v>7.1117428333333299</v>
      </c>
      <c r="AS104" s="1">
        <v>8.2776664166666691</v>
      </c>
      <c r="AT104" s="1">
        <v>8.3415409999999994</v>
      </c>
      <c r="AU104" s="1">
        <v>7.8716825000000004</v>
      </c>
      <c r="AV104" s="1">
        <v>6.7049688333333304</v>
      </c>
      <c r="AW104" s="1">
        <v>6.0343406666666697</v>
      </c>
      <c r="AX104" s="1">
        <v>5.9492369166666697</v>
      </c>
      <c r="AY104" s="1">
        <v>5.8377932499999998</v>
      </c>
      <c r="AZ104" s="1">
        <v>5.3645356666666704</v>
      </c>
      <c r="BA104" s="1">
        <v>4.9350397499999996</v>
      </c>
      <c r="BB104" s="1">
        <v>5.2839464166666703</v>
      </c>
      <c r="BC104" s="1">
        <v>5.4980105833333299</v>
      </c>
      <c r="BD104" s="1">
        <v>5.3438697499999996</v>
      </c>
      <c r="BE104" s="1">
        <v>5.8502918333333298</v>
      </c>
      <c r="BF104" s="1">
        <v>5.70488016666667</v>
      </c>
      <c r="BG104" s="1">
        <v>5.7481654166666702</v>
      </c>
      <c r="BH104" s="1">
        <v>6.8583037500000001</v>
      </c>
      <c r="BI104" s="1">
        <v>6.8059901666666702</v>
      </c>
      <c r="BJ104" s="1">
        <v>6.623831</v>
      </c>
      <c r="BK104" s="1">
        <v>6.2790252500000001</v>
      </c>
      <c r="BL104" s="1">
        <v>6.6225451666666704</v>
      </c>
      <c r="BM104" s="1">
        <v>6.6140555000000001</v>
      </c>
      <c r="BN104" s="1">
        <v>6.3600831666666702</v>
      </c>
      <c r="BO104" s="1">
        <v>7.1597415</v>
      </c>
    </row>
    <row r="105" spans="1:67" x14ac:dyDescent="0.2">
      <c r="A105" s="1" t="s">
        <v>212</v>
      </c>
      <c r="B105" s="1" t="s">
        <v>211</v>
      </c>
      <c r="C105" s="1" t="s">
        <v>603</v>
      </c>
      <c r="D105" s="1" t="s">
        <v>604</v>
      </c>
      <c r="E105" s="1">
        <v>5.0000000040000003</v>
      </c>
      <c r="F105" s="1">
        <v>5.0000000040000003</v>
      </c>
      <c r="G105" s="1">
        <v>5.0000000040000003</v>
      </c>
      <c r="H105" s="1">
        <v>5.0000000040000003</v>
      </c>
      <c r="I105" s="1">
        <v>5.0000000040000003</v>
      </c>
      <c r="J105" s="1">
        <v>5.0000000040000003</v>
      </c>
      <c r="K105" s="1">
        <v>5.0000000040000003</v>
      </c>
      <c r="L105" s="1">
        <v>5.0000000040000003</v>
      </c>
      <c r="M105" s="1">
        <v>5.0000000040000003</v>
      </c>
      <c r="N105" s="1">
        <v>5.0000000040000003</v>
      </c>
      <c r="O105" s="1">
        <v>5.0000000040000003</v>
      </c>
      <c r="P105" s="1">
        <v>5.0000000035833301</v>
      </c>
      <c r="Q105" s="1">
        <v>5.00001842480959</v>
      </c>
      <c r="R105" s="1">
        <v>5.0000084459708196</v>
      </c>
      <c r="S105" s="1">
        <v>5.0000041458920101</v>
      </c>
      <c r="T105" s="1">
        <v>4.9999999989999999</v>
      </c>
      <c r="U105" s="1">
        <v>4.9999999989999999</v>
      </c>
      <c r="V105" s="1">
        <v>4.9999999989999999</v>
      </c>
      <c r="W105" s="1">
        <v>4.9999999989999999</v>
      </c>
      <c r="X105" s="1">
        <v>4.9999999989999999</v>
      </c>
      <c r="Y105" s="1">
        <v>4.9999999989999999</v>
      </c>
      <c r="Z105" s="1">
        <v>4.9999999989999999</v>
      </c>
      <c r="AA105" s="1">
        <v>4.9999999989999999</v>
      </c>
      <c r="AB105" s="1">
        <v>4.9999999989999999</v>
      </c>
      <c r="AC105" s="1">
        <v>4.9999999995833297</v>
      </c>
      <c r="AD105" s="1">
        <v>5</v>
      </c>
      <c r="AE105" s="1">
        <v>5</v>
      </c>
      <c r="AF105" s="1">
        <v>5</v>
      </c>
      <c r="AG105" s="1">
        <v>5</v>
      </c>
      <c r="AH105" s="1">
        <v>5</v>
      </c>
      <c r="AI105" s="1">
        <v>5</v>
      </c>
      <c r="AJ105" s="1">
        <v>6.0341666666666702</v>
      </c>
      <c r="AK105" s="1">
        <v>9.8016666666666694</v>
      </c>
      <c r="AL105" s="1">
        <v>12.8225</v>
      </c>
      <c r="AM105" s="1">
        <v>15.04</v>
      </c>
      <c r="AN105" s="1">
        <v>15.109733333333301</v>
      </c>
      <c r="AO105" s="1">
        <v>15.70115</v>
      </c>
      <c r="AP105" s="1">
        <v>16.654499999999999</v>
      </c>
      <c r="AQ105" s="1">
        <v>16.7656666666667</v>
      </c>
      <c r="AR105" s="1">
        <v>16.937891666666701</v>
      </c>
      <c r="AS105" s="1">
        <v>21.170666666666701</v>
      </c>
      <c r="AT105" s="1">
        <v>24.429083333333299</v>
      </c>
      <c r="AU105" s="1">
        <v>29.2504833333333</v>
      </c>
      <c r="AV105" s="1">
        <v>42.366758333333301</v>
      </c>
      <c r="AW105" s="1">
        <v>38.352033333333303</v>
      </c>
      <c r="AX105" s="1">
        <v>40.448549999999997</v>
      </c>
      <c r="AY105" s="1">
        <v>40.408516666666699</v>
      </c>
      <c r="AZ105" s="1">
        <v>36.861416666666699</v>
      </c>
      <c r="BA105" s="1">
        <v>39.1075916666667</v>
      </c>
      <c r="BB105" s="1">
        <v>41.197608333333299</v>
      </c>
      <c r="BC105" s="1">
        <v>39.797400000000003</v>
      </c>
      <c r="BD105" s="1">
        <v>40.522821939374403</v>
      </c>
      <c r="BE105" s="1">
        <v>41.949722952315597</v>
      </c>
      <c r="BF105" s="1">
        <v>43.462783333333299</v>
      </c>
      <c r="BG105" s="1">
        <v>45.2159808923792</v>
      </c>
      <c r="BH105" s="1">
        <v>50.706426673943902</v>
      </c>
      <c r="BI105" s="1">
        <v>63.335818369892401</v>
      </c>
      <c r="BJ105" s="1">
        <v>64.769680284992802</v>
      </c>
      <c r="BK105" s="1">
        <v>68.031753981281199</v>
      </c>
      <c r="BL105" s="1">
        <v>88.814966176919299</v>
      </c>
      <c r="BM105" s="1">
        <v>93.509807213621301</v>
      </c>
      <c r="BN105" s="1">
        <v>89.226636511630403</v>
      </c>
      <c r="BO105" s="1">
        <v>115.630715521746</v>
      </c>
    </row>
    <row r="106" spans="1:67" x14ac:dyDescent="0.2">
      <c r="A106" s="1" t="s">
        <v>214</v>
      </c>
      <c r="B106" s="1" t="s">
        <v>213</v>
      </c>
      <c r="C106" s="1" t="s">
        <v>603</v>
      </c>
      <c r="D106" s="1" t="s">
        <v>604</v>
      </c>
      <c r="M106" s="1">
        <v>59.999999999000003</v>
      </c>
      <c r="N106" s="1">
        <v>59.999999999000003</v>
      </c>
      <c r="O106" s="1">
        <v>59.999999999000003</v>
      </c>
      <c r="P106" s="1">
        <v>59.821616665666703</v>
      </c>
      <c r="Q106" s="1">
        <v>55.259999999000001</v>
      </c>
      <c r="R106" s="1">
        <v>48.966224998999998</v>
      </c>
      <c r="S106" s="1">
        <v>46.752399998999998</v>
      </c>
      <c r="T106" s="1">
        <v>43.971383332333303</v>
      </c>
      <c r="U106" s="1">
        <v>41.575266665666703</v>
      </c>
      <c r="V106" s="1">
        <v>40.960749999000001</v>
      </c>
      <c r="W106" s="1">
        <v>37.911349999000002</v>
      </c>
      <c r="X106" s="1">
        <v>35.577999998999999</v>
      </c>
      <c r="Y106" s="1">
        <v>32.5322833323333</v>
      </c>
      <c r="Z106" s="1">
        <v>34.314291665666701</v>
      </c>
      <c r="AA106" s="1">
        <v>36.630549999000003</v>
      </c>
      <c r="AB106" s="1">
        <v>42.671149999000001</v>
      </c>
      <c r="AC106" s="1">
        <v>48.042208332916701</v>
      </c>
      <c r="AD106" s="1">
        <v>50.119399999999999</v>
      </c>
      <c r="AE106" s="1">
        <v>45.832149999999999</v>
      </c>
      <c r="AF106" s="1">
        <v>46.970541666666698</v>
      </c>
      <c r="AG106" s="1">
        <v>50.413208333333301</v>
      </c>
      <c r="AH106" s="1">
        <v>59.066341666666702</v>
      </c>
      <c r="AI106" s="1">
        <v>63.205866666666701</v>
      </c>
      <c r="AJ106" s="1">
        <v>74.735383333333303</v>
      </c>
      <c r="AK106" s="1">
        <v>78.988391666666701</v>
      </c>
      <c r="AL106" s="1">
        <v>91.933183333333304</v>
      </c>
      <c r="AM106" s="1">
        <v>105.160458333333</v>
      </c>
      <c r="AN106" s="1">
        <v>125.681425</v>
      </c>
      <c r="AO106" s="1">
        <v>152.64666666666699</v>
      </c>
      <c r="AP106" s="1">
        <v>186.789166666667</v>
      </c>
      <c r="AQ106" s="1">
        <v>214.40166666666701</v>
      </c>
      <c r="AR106" s="1">
        <v>237.145833333333</v>
      </c>
      <c r="AS106" s="1">
        <v>282.17916666666702</v>
      </c>
      <c r="AT106" s="1">
        <v>286.49</v>
      </c>
      <c r="AU106" s="1">
        <v>257.886666666667</v>
      </c>
      <c r="AV106" s="1">
        <v>224.30666666666701</v>
      </c>
      <c r="AW106" s="1">
        <v>202.745833333333</v>
      </c>
      <c r="AX106" s="1">
        <v>199.58250000000001</v>
      </c>
      <c r="AY106" s="1">
        <v>210.39</v>
      </c>
      <c r="AZ106" s="1">
        <v>183.62583333333299</v>
      </c>
      <c r="BA106" s="1">
        <v>172.113333333333</v>
      </c>
      <c r="BB106" s="1">
        <v>202.34166666666701</v>
      </c>
      <c r="BC106" s="1">
        <v>207.944166666667</v>
      </c>
      <c r="BD106" s="1">
        <v>201.05500000000001</v>
      </c>
      <c r="BE106" s="1">
        <v>225.104166666667</v>
      </c>
      <c r="BF106" s="1">
        <v>223.69499999999999</v>
      </c>
      <c r="BG106" s="1">
        <v>232.601666666667</v>
      </c>
      <c r="BH106" s="1">
        <v>279.33249999999998</v>
      </c>
      <c r="BI106" s="1">
        <v>281.52333333333303</v>
      </c>
      <c r="BJ106" s="1">
        <v>274.433333333333</v>
      </c>
      <c r="BK106" s="1">
        <v>270.21166666666699</v>
      </c>
      <c r="BL106" s="1">
        <v>290.66000000000003</v>
      </c>
      <c r="BM106" s="1">
        <v>307.99666666666701</v>
      </c>
      <c r="BN106" s="1">
        <v>303.14083333333298</v>
      </c>
      <c r="BO106" s="1">
        <v>372.59583333333302</v>
      </c>
    </row>
    <row r="107" spans="1:67" x14ac:dyDescent="0.2">
      <c r="A107" s="1" t="s">
        <v>216</v>
      </c>
      <c r="B107" s="1" t="s">
        <v>215</v>
      </c>
      <c r="C107" s="1" t="s">
        <v>603</v>
      </c>
      <c r="D107" s="1" t="s">
        <v>604</v>
      </c>
    </row>
    <row r="108" spans="1:67" x14ac:dyDescent="0.2">
      <c r="A108" s="1" t="s">
        <v>218</v>
      </c>
      <c r="B108" s="1" t="s">
        <v>217</v>
      </c>
      <c r="C108" s="1" t="s">
        <v>603</v>
      </c>
      <c r="D108" s="1" t="s">
        <v>604</v>
      </c>
    </row>
    <row r="109" spans="1:67" x14ac:dyDescent="0.2">
      <c r="A109" s="1" t="s">
        <v>220</v>
      </c>
      <c r="B109" s="1" t="s">
        <v>219</v>
      </c>
      <c r="C109" s="1" t="s">
        <v>603</v>
      </c>
      <c r="D109" s="1" t="s">
        <v>604</v>
      </c>
    </row>
    <row r="110" spans="1:67" x14ac:dyDescent="0.2">
      <c r="A110" s="1" t="s">
        <v>222</v>
      </c>
      <c r="B110" s="1" t="s">
        <v>221</v>
      </c>
      <c r="C110" s="1" t="s">
        <v>603</v>
      </c>
      <c r="D110" s="1" t="s">
        <v>604</v>
      </c>
    </row>
    <row r="111" spans="1:67" x14ac:dyDescent="0.2">
      <c r="A111" s="1" t="s">
        <v>224</v>
      </c>
      <c r="B111" s="1" t="s">
        <v>223</v>
      </c>
      <c r="C111" s="1" t="s">
        <v>603</v>
      </c>
      <c r="D111" s="1" t="s">
        <v>604</v>
      </c>
      <c r="L111" s="1">
        <v>149.583333333333</v>
      </c>
      <c r="M111" s="1">
        <v>296.29166666666703</v>
      </c>
      <c r="N111" s="1">
        <v>326</v>
      </c>
      <c r="O111" s="1">
        <v>362.83333333333297</v>
      </c>
      <c r="P111" s="1">
        <v>391.875</v>
      </c>
      <c r="Q111" s="1">
        <v>415</v>
      </c>
      <c r="R111" s="1">
        <v>415</v>
      </c>
      <c r="S111" s="1">
        <v>415</v>
      </c>
      <c r="T111" s="1">
        <v>414.99999999900001</v>
      </c>
      <c r="U111" s="1">
        <v>414.99999999900001</v>
      </c>
      <c r="V111" s="1">
        <v>414.99999999900001</v>
      </c>
      <c r="W111" s="1">
        <v>442.045416665917</v>
      </c>
      <c r="X111" s="1">
        <v>623.05549999908305</v>
      </c>
      <c r="Y111" s="1">
        <v>626.99399999858304</v>
      </c>
      <c r="Z111" s="1">
        <v>631.75666666416703</v>
      </c>
      <c r="AA111" s="1">
        <v>661.42074999925001</v>
      </c>
      <c r="AB111" s="1">
        <v>909.26483333199997</v>
      </c>
      <c r="AC111" s="1">
        <v>1025.9448333314999</v>
      </c>
      <c r="AD111" s="1">
        <v>1110.57999999967</v>
      </c>
      <c r="AE111" s="1">
        <v>1282.5599999997501</v>
      </c>
      <c r="AF111" s="1">
        <v>1643.8483333333299</v>
      </c>
      <c r="AG111" s="1">
        <v>1685.7041666666701</v>
      </c>
      <c r="AH111" s="1">
        <v>1770.0591666666701</v>
      </c>
      <c r="AI111" s="1">
        <v>1842.8133333333301</v>
      </c>
      <c r="AJ111" s="1">
        <v>1950.3175000000001</v>
      </c>
      <c r="AK111" s="1">
        <v>2029.9208333333299</v>
      </c>
      <c r="AL111" s="1">
        <v>2087.10386666667</v>
      </c>
      <c r="AM111" s="1">
        <v>2160.7536749999999</v>
      </c>
      <c r="AN111" s="1">
        <v>2248.6079749999999</v>
      </c>
      <c r="AO111" s="1">
        <v>2342.2962916666702</v>
      </c>
      <c r="AP111" s="1">
        <v>2909.38</v>
      </c>
      <c r="AQ111" s="1">
        <v>10013.622499999999</v>
      </c>
      <c r="AR111" s="1">
        <v>7855.15</v>
      </c>
      <c r="AS111" s="1">
        <v>8421.7749999999996</v>
      </c>
      <c r="AT111" s="1">
        <v>10260.85</v>
      </c>
      <c r="AU111" s="1">
        <v>9311.1916666666693</v>
      </c>
      <c r="AV111" s="1">
        <v>8577.1333333333296</v>
      </c>
      <c r="AW111" s="1">
        <v>8938.85</v>
      </c>
      <c r="AX111" s="1">
        <v>9704.7416666666704</v>
      </c>
      <c r="AY111" s="1">
        <v>9159.3166666666693</v>
      </c>
      <c r="AZ111" s="1">
        <v>9141</v>
      </c>
      <c r="BA111" s="1">
        <v>9698.9624999999996</v>
      </c>
      <c r="BB111" s="1">
        <v>10389.9375</v>
      </c>
      <c r="BC111" s="1">
        <v>9090.4333333333307</v>
      </c>
      <c r="BD111" s="1">
        <v>8770.4333333333307</v>
      </c>
      <c r="BE111" s="1">
        <v>9386.6291666666693</v>
      </c>
      <c r="BF111" s="1">
        <v>10461.24</v>
      </c>
      <c r="BG111" s="1">
        <v>11865.2112962963</v>
      </c>
      <c r="BH111" s="1">
        <v>13389.412936507901</v>
      </c>
      <c r="BI111" s="1">
        <v>13308.3268020542</v>
      </c>
      <c r="BJ111" s="1">
        <v>13380.8338788891</v>
      </c>
      <c r="BK111" s="1">
        <v>14236.938773481799</v>
      </c>
      <c r="BL111" s="1">
        <v>14147.671360545401</v>
      </c>
      <c r="BM111" s="1">
        <v>14582.203467817701</v>
      </c>
      <c r="BN111" s="1">
        <v>14308.1439011897</v>
      </c>
      <c r="BO111" s="1">
        <v>14849.8539362105</v>
      </c>
    </row>
    <row r="112" spans="1:67" x14ac:dyDescent="0.2">
      <c r="A112" s="1" t="s">
        <v>226</v>
      </c>
      <c r="B112" s="1" t="s">
        <v>225</v>
      </c>
      <c r="C112" s="1" t="s">
        <v>603</v>
      </c>
      <c r="D112" s="1" t="s">
        <v>604</v>
      </c>
    </row>
    <row r="113" spans="1:67" x14ac:dyDescent="0.2">
      <c r="A113" s="1" t="s">
        <v>228</v>
      </c>
      <c r="B113" s="1" t="s">
        <v>227</v>
      </c>
      <c r="C113" s="1" t="s">
        <v>603</v>
      </c>
      <c r="D113" s="1" t="s">
        <v>604</v>
      </c>
      <c r="E113" s="1">
        <v>0.357142999357143</v>
      </c>
      <c r="F113" s="1">
        <v>0.357142999357143</v>
      </c>
      <c r="G113" s="1">
        <v>0.357142999357143</v>
      </c>
      <c r="H113" s="1">
        <v>0.357142999357143</v>
      </c>
      <c r="I113" s="1">
        <v>0.357142999357143</v>
      </c>
      <c r="J113" s="1">
        <v>0.357142999357143</v>
      </c>
      <c r="K113" s="1">
        <v>0.357142999357143</v>
      </c>
      <c r="L113" s="1">
        <v>0.36210333266567502</v>
      </c>
      <c r="M113" s="1">
        <v>0.41666699941666702</v>
      </c>
      <c r="N113" s="1">
        <v>0.41666699941666702</v>
      </c>
      <c r="O113" s="1">
        <v>0.41666699941666702</v>
      </c>
      <c r="P113" s="1">
        <v>0.41092023742942502</v>
      </c>
      <c r="Q113" s="1">
        <v>0.40039046153000801</v>
      </c>
      <c r="R113" s="1">
        <v>0.40817094529930797</v>
      </c>
      <c r="S113" s="1">
        <v>0.42775643974766298</v>
      </c>
      <c r="T113" s="1">
        <v>0.45204116566666702</v>
      </c>
      <c r="U113" s="1">
        <v>0.55650983233333295</v>
      </c>
      <c r="V113" s="1">
        <v>0.57327199900000003</v>
      </c>
      <c r="W113" s="1">
        <v>0.52150458233333297</v>
      </c>
      <c r="X113" s="1">
        <v>0.47218116566666701</v>
      </c>
      <c r="Y113" s="1">
        <v>0.43029499900000001</v>
      </c>
      <c r="Z113" s="1">
        <v>0.49764133233333302</v>
      </c>
      <c r="AA113" s="1">
        <v>0.57244683233333304</v>
      </c>
      <c r="AB113" s="1">
        <v>0.65972458233333298</v>
      </c>
      <c r="AC113" s="1">
        <v>0.75180666625000003</v>
      </c>
      <c r="AD113" s="1">
        <v>0.77924599974999997</v>
      </c>
      <c r="AE113" s="1">
        <v>0.68219733333333299</v>
      </c>
      <c r="AF113" s="1">
        <v>0.61192650000000004</v>
      </c>
      <c r="AG113" s="1">
        <v>0.56217016666666697</v>
      </c>
      <c r="AH113" s="1">
        <v>0.61117275000000004</v>
      </c>
      <c r="AI113" s="1">
        <v>0.56317716666666695</v>
      </c>
      <c r="AJ113" s="1">
        <v>0.56701533333333298</v>
      </c>
      <c r="AK113" s="1">
        <v>0.56977416666666703</v>
      </c>
      <c r="AL113" s="1">
        <v>0.66675655333333295</v>
      </c>
      <c r="AM113" s="1">
        <v>0.65342660416666698</v>
      </c>
      <c r="AN113" s="1">
        <v>0.63366811999999995</v>
      </c>
      <c r="AO113" s="1">
        <v>0.64095825500000003</v>
      </c>
      <c r="AP113" s="1">
        <v>0.61083611416666705</v>
      </c>
      <c r="AQ113" s="1">
        <v>0.60382359416666698</v>
      </c>
      <c r="AR113" s="1">
        <v>0.61805684500000002</v>
      </c>
      <c r="AS113" s="1">
        <v>0.66093083333333302</v>
      </c>
      <c r="AT113" s="1">
        <v>0.69465500000000002</v>
      </c>
      <c r="AU113" s="1">
        <v>0.66722333333333295</v>
      </c>
      <c r="AV113" s="1">
        <v>0.61247249999999998</v>
      </c>
      <c r="AW113" s="1">
        <v>0.54618</v>
      </c>
      <c r="AX113" s="1">
        <v>0.54999833333333303</v>
      </c>
      <c r="AY113" s="1">
        <v>0.54348666666666701</v>
      </c>
      <c r="AZ113" s="1">
        <v>0.499771666666667</v>
      </c>
      <c r="BA113" s="1">
        <v>0.54396624999999998</v>
      </c>
      <c r="BB113" s="1">
        <v>0.64191926349599604</v>
      </c>
      <c r="BC113" s="1">
        <v>0.64717934556016499</v>
      </c>
      <c r="BD113" s="1">
        <v>0.62414083574049495</v>
      </c>
      <c r="BE113" s="1">
        <v>0.63304698885732702</v>
      </c>
      <c r="BF113" s="1">
        <v>0.63966057761347705</v>
      </c>
      <c r="BG113" s="1">
        <v>0.60772962687825505</v>
      </c>
      <c r="BH113" s="1">
        <v>0.65454547893142601</v>
      </c>
      <c r="BI113" s="1">
        <v>0.74063446369708397</v>
      </c>
      <c r="BJ113" s="1">
        <v>0.77697668234412298</v>
      </c>
      <c r="BK113" s="1">
        <v>0.74953154025984703</v>
      </c>
      <c r="BL113" s="1">
        <v>0.78344511001192896</v>
      </c>
      <c r="BM113" s="1">
        <v>0.77999957669715303</v>
      </c>
      <c r="BN113" s="1">
        <v>0.72706494468832195</v>
      </c>
      <c r="BO113" s="1">
        <v>0.811301715827773</v>
      </c>
    </row>
    <row r="114" spans="1:67" x14ac:dyDescent="0.2">
      <c r="A114" s="1" t="s">
        <v>230</v>
      </c>
      <c r="B114" s="1" t="s">
        <v>229</v>
      </c>
      <c r="C114" s="1" t="s">
        <v>603</v>
      </c>
      <c r="D114" s="1" t="s">
        <v>604</v>
      </c>
      <c r="E114" s="1">
        <v>4.7619000037618999</v>
      </c>
      <c r="F114" s="1">
        <v>4.7619000037618999</v>
      </c>
      <c r="G114" s="1">
        <v>4.7619000037618999</v>
      </c>
      <c r="H114" s="1">
        <v>4.7619000037618999</v>
      </c>
      <c r="I114" s="1">
        <v>4.7619000037618999</v>
      </c>
      <c r="J114" s="1">
        <v>4.7619000037618999</v>
      </c>
      <c r="K114" s="1">
        <v>6.35912500535912</v>
      </c>
      <c r="L114" s="1">
        <v>7.5000000064999996</v>
      </c>
      <c r="M114" s="1">
        <v>7.5000000064999996</v>
      </c>
      <c r="N114" s="1">
        <v>7.5000000064999996</v>
      </c>
      <c r="O114" s="1">
        <v>7.5000000064999996</v>
      </c>
      <c r="P114" s="1">
        <v>7.4919352309682399</v>
      </c>
      <c r="Q114" s="1">
        <v>7.5944683739493604</v>
      </c>
      <c r="R114" s="1">
        <v>7.7420385621496797</v>
      </c>
      <c r="S114" s="1">
        <v>8.1016032272183001</v>
      </c>
      <c r="T114" s="1">
        <v>8.3758919456538603</v>
      </c>
      <c r="U114" s="1">
        <v>8.9604127281239201</v>
      </c>
      <c r="V114" s="1">
        <v>8.7385761713145698</v>
      </c>
      <c r="W114" s="1">
        <v>8.1928403484039301</v>
      </c>
      <c r="X114" s="1">
        <v>8.12579094635689</v>
      </c>
      <c r="Y114" s="1">
        <v>7.8629447011379803</v>
      </c>
      <c r="Z114" s="1">
        <v>8.6585228170931696</v>
      </c>
      <c r="AA114" s="1">
        <v>9.4551319334863901</v>
      </c>
      <c r="AB114" s="1">
        <v>10.098898244046101</v>
      </c>
      <c r="AC114" s="1">
        <v>11.3625833326667</v>
      </c>
      <c r="AD114" s="1">
        <v>12.368749999583301</v>
      </c>
      <c r="AE114" s="1">
        <v>12.61083333325</v>
      </c>
      <c r="AF114" s="1">
        <v>12.961499999999999</v>
      </c>
      <c r="AG114" s="1">
        <v>13.9170833333333</v>
      </c>
      <c r="AH114" s="1">
        <v>16.2255</v>
      </c>
      <c r="AI114" s="1">
        <v>17.503499999999999</v>
      </c>
      <c r="AJ114" s="1">
        <v>22.742433333333299</v>
      </c>
      <c r="AK114" s="1">
        <v>25.9180833333333</v>
      </c>
      <c r="AL114" s="1">
        <v>30.4932916666667</v>
      </c>
      <c r="AM114" s="1">
        <v>31.373742499999999</v>
      </c>
      <c r="AN114" s="1">
        <v>32.4270766666667</v>
      </c>
      <c r="AO114" s="1">
        <v>35.433173333333301</v>
      </c>
      <c r="AP114" s="1">
        <v>36.313285833333303</v>
      </c>
      <c r="AQ114" s="1">
        <v>41.259365000000003</v>
      </c>
      <c r="AR114" s="1">
        <v>43.055428333333303</v>
      </c>
      <c r="AS114" s="1">
        <v>44.941605000000003</v>
      </c>
      <c r="AT114" s="1">
        <v>47.186414166666701</v>
      </c>
      <c r="AU114" s="1">
        <v>48.610319166666699</v>
      </c>
      <c r="AV114" s="1">
        <v>46.583284166666701</v>
      </c>
      <c r="AW114" s="1">
        <v>45.316466666666699</v>
      </c>
      <c r="AX114" s="1">
        <v>44.099975000000001</v>
      </c>
      <c r="AY114" s="1">
        <v>45.3070083333333</v>
      </c>
      <c r="AZ114" s="1">
        <v>41.3485333333333</v>
      </c>
      <c r="BA114" s="1">
        <v>43.505183333333299</v>
      </c>
      <c r="BB114" s="1">
        <v>48.405266666666698</v>
      </c>
      <c r="BC114" s="1">
        <v>45.725812121212101</v>
      </c>
      <c r="BD114" s="1">
        <v>46.670466666666698</v>
      </c>
      <c r="BE114" s="1">
        <v>53.437233333333303</v>
      </c>
      <c r="BF114" s="1">
        <v>58.597845416666701</v>
      </c>
      <c r="BG114" s="1">
        <v>61.029514460784299</v>
      </c>
      <c r="BH114" s="1">
        <v>64.151944463278596</v>
      </c>
      <c r="BI114" s="1">
        <v>67.195312807389399</v>
      </c>
      <c r="BJ114" s="1">
        <v>65.121568645066006</v>
      </c>
      <c r="BK114" s="1">
        <v>68.389467093542095</v>
      </c>
      <c r="BL114" s="1">
        <v>70.420340535955106</v>
      </c>
      <c r="BM114" s="1">
        <v>74.099566883605206</v>
      </c>
      <c r="BN114" s="1">
        <v>73.918012815435105</v>
      </c>
      <c r="BO114" s="1">
        <v>78.604490582991602</v>
      </c>
    </row>
    <row r="115" spans="1:67" x14ac:dyDescent="0.2">
      <c r="A115" s="1" t="s">
        <v>607</v>
      </c>
      <c r="B115" s="1" t="s">
        <v>608</v>
      </c>
      <c r="C115" s="1" t="s">
        <v>603</v>
      </c>
      <c r="D115" s="1" t="s">
        <v>604</v>
      </c>
    </row>
    <row r="116" spans="1:67" x14ac:dyDescent="0.2">
      <c r="A116" s="1" t="s">
        <v>232</v>
      </c>
      <c r="B116" s="1" t="s">
        <v>231</v>
      </c>
      <c r="C116" s="1" t="s">
        <v>603</v>
      </c>
      <c r="D116" s="1" t="s">
        <v>604</v>
      </c>
      <c r="E116" s="1">
        <v>0.357142999357143</v>
      </c>
      <c r="F116" s="1">
        <v>0.357142999357143</v>
      </c>
      <c r="G116" s="1">
        <v>0.357142999357143</v>
      </c>
      <c r="H116" s="1">
        <v>0.357142999357143</v>
      </c>
      <c r="I116" s="1">
        <v>0.357142999357143</v>
      </c>
      <c r="J116" s="1">
        <v>0.357142999357143</v>
      </c>
      <c r="K116" s="1">
        <v>0.357142999357143</v>
      </c>
      <c r="L116" s="1">
        <v>0.36210333266567502</v>
      </c>
      <c r="M116" s="1">
        <v>0.41666699941666702</v>
      </c>
      <c r="N116" s="1">
        <v>0.41666699941666702</v>
      </c>
      <c r="O116" s="1">
        <v>0.41666699941666702</v>
      </c>
      <c r="P116" s="1">
        <v>0.41092022003512402</v>
      </c>
      <c r="Q116" s="1">
        <v>0.40039046153000801</v>
      </c>
      <c r="R116" s="1">
        <v>0.40817094529930797</v>
      </c>
      <c r="S116" s="1">
        <v>0.42775643974766298</v>
      </c>
      <c r="T116" s="1">
        <v>0.45204116566666702</v>
      </c>
      <c r="U116" s="1">
        <v>0.55650983233333295</v>
      </c>
      <c r="V116" s="1">
        <v>0.57327199900000003</v>
      </c>
      <c r="W116" s="1">
        <v>0.52150458233333297</v>
      </c>
      <c r="X116" s="1">
        <v>0.48859487408443097</v>
      </c>
      <c r="Y116" s="1">
        <v>0.48664527682958703</v>
      </c>
      <c r="Z116" s="1">
        <v>0.62129806687560296</v>
      </c>
      <c r="AA116" s="1">
        <v>0.70456163604996103</v>
      </c>
      <c r="AB116" s="1">
        <v>0.80467792271777405</v>
      </c>
      <c r="AC116" s="1">
        <v>0.92255349958333299</v>
      </c>
      <c r="AD116" s="1">
        <v>0.94561499991666698</v>
      </c>
      <c r="AE116" s="1">
        <v>0.74312833316666704</v>
      </c>
      <c r="AF116" s="1">
        <v>0.67291666666666705</v>
      </c>
      <c r="AG116" s="1">
        <v>0.65646749999999998</v>
      </c>
      <c r="AH116" s="1">
        <v>0.70554333333333297</v>
      </c>
      <c r="AI116" s="1">
        <v>0.60458833333333295</v>
      </c>
      <c r="AJ116" s="1">
        <v>0.62129749999999995</v>
      </c>
      <c r="AK116" s="1">
        <v>0.58772083333333303</v>
      </c>
      <c r="AL116" s="1">
        <v>0.67724930666666705</v>
      </c>
      <c r="AM116" s="1">
        <v>0.66862810166666697</v>
      </c>
      <c r="AN116" s="1">
        <v>0.62373307499999997</v>
      </c>
      <c r="AO116" s="1">
        <v>0.62502836833333297</v>
      </c>
      <c r="AP116" s="1">
        <v>0.65964312666666702</v>
      </c>
      <c r="AQ116" s="1">
        <v>0.70227099833333295</v>
      </c>
    </row>
    <row r="117" spans="1:67" x14ac:dyDescent="0.2">
      <c r="A117" s="1" t="s">
        <v>234</v>
      </c>
      <c r="B117" s="1" t="s">
        <v>233</v>
      </c>
      <c r="C117" s="1" t="s">
        <v>603</v>
      </c>
      <c r="D117" s="1" t="s">
        <v>604</v>
      </c>
      <c r="E117" s="1">
        <v>75.750000075749995</v>
      </c>
      <c r="F117" s="1">
        <v>75.750000075749995</v>
      </c>
      <c r="G117" s="1">
        <v>75.750000075749995</v>
      </c>
      <c r="H117" s="1">
        <v>75.750000075749995</v>
      </c>
      <c r="I117" s="1">
        <v>75.750000075749995</v>
      </c>
      <c r="J117" s="1">
        <v>75.750000075749995</v>
      </c>
      <c r="K117" s="1">
        <v>75.750000075749995</v>
      </c>
      <c r="L117" s="1">
        <v>75.750000075749995</v>
      </c>
      <c r="M117" s="1">
        <v>75.750000075749995</v>
      </c>
      <c r="N117" s="1">
        <v>75.750000075749995</v>
      </c>
      <c r="O117" s="1">
        <v>75.750000075749995</v>
      </c>
      <c r="P117" s="1">
        <v>75.750000069437505</v>
      </c>
      <c r="Q117" s="1">
        <v>75.749970134520197</v>
      </c>
      <c r="R117" s="1">
        <v>68.886041948258494</v>
      </c>
      <c r="S117" s="1">
        <v>67.641342246617</v>
      </c>
      <c r="T117" s="1">
        <v>67.654945532440607</v>
      </c>
      <c r="U117" s="1">
        <v>70.239069861051604</v>
      </c>
      <c r="V117" s="1">
        <v>70.633731878885499</v>
      </c>
      <c r="W117" s="1">
        <v>70.492030976158105</v>
      </c>
      <c r="X117" s="1">
        <v>70.492030976158105</v>
      </c>
      <c r="Y117" s="1">
        <v>70.631848089675998</v>
      </c>
      <c r="Z117" s="1">
        <v>78.346845377736102</v>
      </c>
      <c r="AA117" s="1">
        <v>83.622670024556896</v>
      </c>
      <c r="AB117" s="1">
        <v>86.378735894077494</v>
      </c>
      <c r="AC117" s="1">
        <v>90.051439891535594</v>
      </c>
      <c r="AD117" s="1">
        <v>91.073586843975207</v>
      </c>
      <c r="AE117" s="1">
        <v>78.778783068510094</v>
      </c>
      <c r="AF117" s="1">
        <v>71.4774357190432</v>
      </c>
      <c r="AG117" s="1">
        <v>68.699764629670099</v>
      </c>
      <c r="AH117" s="1">
        <v>72.032236426367206</v>
      </c>
      <c r="AI117" s="1">
        <v>68.112372714929606</v>
      </c>
      <c r="AJ117" s="1">
        <v>67.521730014794599</v>
      </c>
      <c r="AK117" s="1">
        <v>65.567841285770598</v>
      </c>
      <c r="AL117" s="1">
        <v>1268.07876133881</v>
      </c>
      <c r="AM117" s="1">
        <v>1749.1737362507899</v>
      </c>
      <c r="AN117" s="1">
        <v>1748.3502456275901</v>
      </c>
      <c r="AO117" s="1">
        <v>1751.18635583594</v>
      </c>
      <c r="AP117" s="1">
        <v>1753.3454774828599</v>
      </c>
      <c r="AQ117" s="1">
        <v>1752.28599459359</v>
      </c>
      <c r="AR117" s="1">
        <v>1753.35494977138</v>
      </c>
      <c r="AS117" s="1">
        <v>1764.85606929191</v>
      </c>
      <c r="AT117" s="1">
        <v>1753.98568465785</v>
      </c>
      <c r="AU117" s="1">
        <v>6907.0344556165301</v>
      </c>
      <c r="AV117" s="1">
        <v>8193.8875191666702</v>
      </c>
      <c r="AW117" s="1">
        <v>8613.9894207500001</v>
      </c>
      <c r="AX117" s="1">
        <v>8963.9589066666704</v>
      </c>
      <c r="AY117" s="1">
        <v>9170.9428774999997</v>
      </c>
      <c r="AZ117" s="1">
        <v>9281.1518283333298</v>
      </c>
      <c r="BA117" s="1">
        <v>9428.5282608333291</v>
      </c>
      <c r="BB117" s="1">
        <v>9864.3024562682003</v>
      </c>
      <c r="BC117" s="1">
        <v>10254.176470289</v>
      </c>
      <c r="BD117" s="1">
        <v>10616.306643907599</v>
      </c>
      <c r="BE117" s="1">
        <v>12175.5472222222</v>
      </c>
      <c r="BF117" s="1">
        <v>18414.448010037398</v>
      </c>
      <c r="BG117" s="1">
        <v>25941.664144597202</v>
      </c>
      <c r="BH117" s="1">
        <v>29011.491377053</v>
      </c>
      <c r="BI117" s="1">
        <v>30914.8524362967</v>
      </c>
      <c r="BJ117" s="1">
        <v>33226.298152412703</v>
      </c>
      <c r="BK117" s="1">
        <v>40864.329009777</v>
      </c>
      <c r="BL117" s="1">
        <v>42000</v>
      </c>
      <c r="BM117" s="1">
        <v>42000</v>
      </c>
      <c r="BN117" s="1">
        <v>42000</v>
      </c>
    </row>
    <row r="118" spans="1:67" x14ac:dyDescent="0.2">
      <c r="A118" s="1" t="s">
        <v>236</v>
      </c>
      <c r="B118" s="1" t="s">
        <v>235</v>
      </c>
      <c r="C118" s="1" t="s">
        <v>603</v>
      </c>
      <c r="D118" s="1" t="s">
        <v>604</v>
      </c>
      <c r="E118" s="1">
        <v>0.357142999357143</v>
      </c>
      <c r="F118" s="1">
        <v>0.357142999357143</v>
      </c>
      <c r="G118" s="1">
        <v>0.357142999357143</v>
      </c>
      <c r="H118" s="1">
        <v>0.357142999357143</v>
      </c>
      <c r="I118" s="1">
        <v>0.357142999357143</v>
      </c>
      <c r="J118" s="1">
        <v>0.357142999357143</v>
      </c>
      <c r="K118" s="1">
        <v>0.357142999357143</v>
      </c>
      <c r="L118" s="1">
        <v>0.357142999357143</v>
      </c>
      <c r="M118" s="1">
        <v>0.357142999357143</v>
      </c>
      <c r="N118" s="1">
        <v>0.357142999357143</v>
      </c>
      <c r="O118" s="1">
        <v>0.357142999357143</v>
      </c>
      <c r="P118" s="1">
        <v>935.61783500527395</v>
      </c>
      <c r="Q118" s="1">
        <v>2144.56721419924</v>
      </c>
      <c r="R118" s="1">
        <v>1950.84444829616</v>
      </c>
      <c r="S118" s="1">
        <v>1902.2653339082201</v>
      </c>
      <c r="T118" s="1">
        <v>1902.2653339082201</v>
      </c>
      <c r="U118" s="1">
        <v>1902.2653339082201</v>
      </c>
      <c r="V118" s="1">
        <v>1902.2653339082201</v>
      </c>
      <c r="W118" s="1">
        <v>1902.2653339082201</v>
      </c>
      <c r="X118" s="1">
        <v>1902.2653339082201</v>
      </c>
      <c r="Y118" s="1">
        <v>1902.2653339082201</v>
      </c>
      <c r="Z118" s="1">
        <v>1902.2653339082201</v>
      </c>
      <c r="AA118" s="1">
        <v>1922.92537384858</v>
      </c>
      <c r="AB118" s="1">
        <v>2002.3855794267399</v>
      </c>
      <c r="AC118" s="1">
        <v>2002.38558318428</v>
      </c>
      <c r="AD118" s="1">
        <v>2002.38558586824</v>
      </c>
      <c r="AE118" s="1">
        <v>2002.38558586824</v>
      </c>
      <c r="AF118" s="1">
        <v>2002.38558586824</v>
      </c>
      <c r="AG118" s="1">
        <v>2002.38558586824</v>
      </c>
      <c r="AH118" s="1">
        <v>2002.38558586824</v>
      </c>
      <c r="AI118" s="1">
        <v>2002.38558586824</v>
      </c>
      <c r="AJ118" s="1">
        <v>2002.38558586824</v>
      </c>
      <c r="AK118" s="1">
        <v>2002.38558586824</v>
      </c>
      <c r="AL118" s="1">
        <v>2002.38629443332</v>
      </c>
      <c r="AM118" s="1">
        <v>2002.38738948844</v>
      </c>
      <c r="AN118" s="1">
        <v>2002.38722845092</v>
      </c>
      <c r="AO118" s="1">
        <v>2002.3872123471699</v>
      </c>
      <c r="AP118" s="1">
        <v>2002.3872123471699</v>
      </c>
      <c r="AQ118" s="1">
        <v>2002.3872445546799</v>
      </c>
      <c r="AR118" s="1">
        <v>2002.3897728437</v>
      </c>
      <c r="AS118" s="1">
        <v>2002.4034073535399</v>
      </c>
      <c r="AT118" s="1">
        <v>2002.4049103703701</v>
      </c>
      <c r="AU118" s="1">
        <v>2002.37270286683</v>
      </c>
      <c r="AW118" s="1">
        <v>1453.4166666666699</v>
      </c>
      <c r="AX118" s="1">
        <v>1472</v>
      </c>
      <c r="AY118" s="1">
        <v>1467.4166666666699</v>
      </c>
      <c r="AZ118" s="1">
        <v>1254.5672185870401</v>
      </c>
      <c r="BA118" s="1">
        <v>1193.0833333333301</v>
      </c>
      <c r="BB118" s="1">
        <v>1170</v>
      </c>
      <c r="BC118" s="1">
        <v>1170</v>
      </c>
      <c r="BD118" s="1">
        <v>1170</v>
      </c>
      <c r="BE118" s="1">
        <v>1166.1666666666699</v>
      </c>
      <c r="BF118" s="1">
        <v>1166</v>
      </c>
      <c r="BG118" s="1">
        <v>1166</v>
      </c>
      <c r="BH118" s="1">
        <v>1167.3333333333301</v>
      </c>
      <c r="BI118" s="1">
        <v>1182</v>
      </c>
      <c r="BJ118" s="1">
        <v>1184</v>
      </c>
      <c r="BK118" s="1">
        <v>1182.75</v>
      </c>
      <c r="BL118" s="1">
        <v>1182</v>
      </c>
      <c r="BM118" s="1">
        <v>1192</v>
      </c>
      <c r="BN118" s="1">
        <v>1450</v>
      </c>
      <c r="BO118" s="1">
        <v>1450</v>
      </c>
    </row>
    <row r="119" spans="1:67" x14ac:dyDescent="0.2">
      <c r="A119" s="1" t="s">
        <v>238</v>
      </c>
      <c r="B119" s="1" t="s">
        <v>237</v>
      </c>
      <c r="C119" s="1" t="s">
        <v>603</v>
      </c>
      <c r="D119" s="1" t="s">
        <v>604</v>
      </c>
      <c r="E119" s="1">
        <v>0.36190474997773803</v>
      </c>
      <c r="F119" s="1">
        <v>0.40083333330882998</v>
      </c>
      <c r="G119" s="1">
        <v>0.42999999997444099</v>
      </c>
      <c r="H119" s="1">
        <v>0.42999999997444099</v>
      </c>
      <c r="I119" s="1">
        <v>0.42999999997444099</v>
      </c>
      <c r="J119" s="1">
        <v>0.42999999997444099</v>
      </c>
      <c r="K119" s="1">
        <v>0.42999999997444099</v>
      </c>
      <c r="L119" s="1">
        <v>0.441666666559482</v>
      </c>
      <c r="M119" s="1">
        <v>0.62166666663583903</v>
      </c>
      <c r="N119" s="1">
        <v>0.87999999996815803</v>
      </c>
      <c r="O119" s="1">
        <v>0.87999999996815803</v>
      </c>
      <c r="P119" s="1">
        <v>0.87999999988747801</v>
      </c>
      <c r="Q119" s="1">
        <v>0.88260354595338797</v>
      </c>
      <c r="R119" s="1">
        <v>0.90134166652092096</v>
      </c>
      <c r="S119" s="1">
        <v>0.99951666650049897</v>
      </c>
      <c r="T119" s="1">
        <v>1.53694999974941</v>
      </c>
      <c r="U119" s="1">
        <v>1.82171666637135</v>
      </c>
      <c r="V119" s="1">
        <v>1.98869999967762</v>
      </c>
      <c r="W119" s="1">
        <v>2.7111083328974801</v>
      </c>
      <c r="X119" s="1">
        <v>3.52599999943281</v>
      </c>
      <c r="Y119" s="1">
        <v>4.7976416658989001</v>
      </c>
      <c r="Z119" s="1">
        <v>7.2241833323333298</v>
      </c>
      <c r="AA119" s="1">
        <v>12.35153333275</v>
      </c>
      <c r="AB119" s="1">
        <v>24.842766665749998</v>
      </c>
      <c r="AC119" s="1">
        <v>31.693741666249998</v>
      </c>
      <c r="AD119" s="1">
        <v>41.507666666666701</v>
      </c>
      <c r="AE119" s="1">
        <v>41.104158333333302</v>
      </c>
      <c r="AF119" s="1">
        <v>38.677183333333303</v>
      </c>
      <c r="AG119" s="1">
        <v>43.0139833333333</v>
      </c>
      <c r="AH119" s="1">
        <v>57.041791666666697</v>
      </c>
      <c r="AI119" s="1">
        <v>58.283774999999999</v>
      </c>
      <c r="AJ119" s="1">
        <v>58.996341666666702</v>
      </c>
      <c r="AK119" s="1">
        <v>57.545933333333302</v>
      </c>
      <c r="AL119" s="1">
        <v>67.6031816666667</v>
      </c>
      <c r="AM119" s="1">
        <v>69.944378333333304</v>
      </c>
      <c r="AN119" s="1">
        <v>64.691666666666706</v>
      </c>
      <c r="AO119" s="1">
        <v>66.5</v>
      </c>
      <c r="AP119" s="1">
        <v>70.904290833333306</v>
      </c>
      <c r="AQ119" s="1">
        <v>70.9583333333333</v>
      </c>
      <c r="AR119" s="1">
        <v>72.335293333333297</v>
      </c>
      <c r="AS119" s="1">
        <v>78.615946666666702</v>
      </c>
      <c r="AT119" s="1">
        <v>97.424603333333295</v>
      </c>
      <c r="AU119" s="1">
        <v>91.661666666666704</v>
      </c>
      <c r="AV119" s="1">
        <v>76.708982500000005</v>
      </c>
      <c r="AW119" s="1">
        <v>70.191666666666706</v>
      </c>
      <c r="AX119" s="1">
        <v>62.981666666666698</v>
      </c>
      <c r="AY119" s="1">
        <v>70.180000000000007</v>
      </c>
      <c r="AZ119" s="1">
        <v>64.055000000000007</v>
      </c>
      <c r="BA119" s="1">
        <v>87.9479166666667</v>
      </c>
      <c r="BB119" s="1">
        <v>123.638381413044</v>
      </c>
      <c r="BC119" s="1">
        <v>122.24181120516501</v>
      </c>
      <c r="BD119" s="1">
        <v>115.954039762284</v>
      </c>
      <c r="BE119" s="1">
        <v>125.08278701376901</v>
      </c>
      <c r="BF119" s="1">
        <v>122.17912132045799</v>
      </c>
      <c r="BG119" s="1">
        <v>116.767352506899</v>
      </c>
      <c r="BH119" s="1">
        <v>131.91870843143201</v>
      </c>
      <c r="BI119" s="1">
        <v>120.81154806523899</v>
      </c>
      <c r="BJ119" s="1">
        <v>106.839572014</v>
      </c>
      <c r="BK119" s="1">
        <v>108.300176306626</v>
      </c>
      <c r="BL119" s="1">
        <v>122.60677360190699</v>
      </c>
      <c r="BM119" s="1">
        <v>135.42171162920499</v>
      </c>
      <c r="BN119" s="1">
        <v>126.988860204557</v>
      </c>
      <c r="BO119" s="1">
        <v>135.27990200138001</v>
      </c>
    </row>
    <row r="120" spans="1:67" x14ac:dyDescent="0.2">
      <c r="A120" s="1" t="s">
        <v>240</v>
      </c>
      <c r="B120" s="1" t="s">
        <v>239</v>
      </c>
      <c r="C120" s="1" t="s">
        <v>603</v>
      </c>
      <c r="D120" s="1" t="s">
        <v>604</v>
      </c>
      <c r="E120" s="1">
        <v>1.7999960538263101E-4</v>
      </c>
      <c r="F120" s="1">
        <v>1.7999960538263101E-4</v>
      </c>
      <c r="G120" s="1">
        <v>2.89999364288684E-4</v>
      </c>
      <c r="H120" s="1">
        <v>2.9999934237105199E-4</v>
      </c>
      <c r="I120" s="1">
        <v>2.9999934237105199E-4</v>
      </c>
      <c r="J120" s="1">
        <v>2.9999934237105199E-4</v>
      </c>
      <c r="K120" s="1">
        <v>2.9999934237105199E-4</v>
      </c>
      <c r="L120" s="1">
        <v>3.0833265743969202E-4</v>
      </c>
      <c r="M120" s="1">
        <v>3.4999923278289402E-4</v>
      </c>
      <c r="N120" s="1">
        <v>3.4999923278289402E-4</v>
      </c>
      <c r="O120" s="1">
        <v>3.4999923278289402E-4</v>
      </c>
      <c r="P120" s="1">
        <v>3.79165835522199E-4</v>
      </c>
      <c r="Q120" s="1">
        <v>4.1797967141147098E-4</v>
      </c>
      <c r="R120" s="1">
        <v>4.1946923065525998E-4</v>
      </c>
      <c r="S120" s="1">
        <v>4.4515339823069901E-4</v>
      </c>
      <c r="T120" s="1">
        <v>6.3361493114652697E-4</v>
      </c>
      <c r="U120" s="1">
        <v>7.9255714918527302E-4</v>
      </c>
      <c r="V120" s="1">
        <v>1.0445457989628E-3</v>
      </c>
      <c r="W120" s="1">
        <v>1.7435371736355201E-3</v>
      </c>
      <c r="X120" s="1">
        <v>2.5406369082757599E-3</v>
      </c>
      <c r="Y120" s="1">
        <v>5.1242916656839398E-3</v>
      </c>
      <c r="Z120" s="1">
        <v>1.14305749992885E-2</v>
      </c>
      <c r="AA120" s="1">
        <v>2.4266999999081801E-2</v>
      </c>
      <c r="AB120" s="1">
        <v>5.6214491666022902E-2</v>
      </c>
      <c r="AC120" s="1">
        <v>0.29320966666707199</v>
      </c>
      <c r="AD120" s="1">
        <v>1.1788493333343899</v>
      </c>
      <c r="AE120" s="1">
        <v>1.4878416665833301</v>
      </c>
      <c r="AF120" s="1">
        <v>1.5946416666666701</v>
      </c>
      <c r="AG120" s="1">
        <v>1.59893333333333</v>
      </c>
      <c r="AH120" s="1">
        <v>1.91641666666667</v>
      </c>
      <c r="AI120" s="1">
        <v>2.0161750000000001</v>
      </c>
      <c r="AJ120" s="1">
        <v>2.2791083333333302</v>
      </c>
      <c r="AK120" s="1">
        <v>2.45908333333333</v>
      </c>
      <c r="AL120" s="1">
        <v>2.83008333333333</v>
      </c>
      <c r="AM120" s="1">
        <v>3.01105520833333</v>
      </c>
      <c r="AN120" s="1">
        <v>3.0112916666666698</v>
      </c>
      <c r="AO120" s="1">
        <v>3.1916500000000001</v>
      </c>
      <c r="AP120" s="1">
        <v>3.4493499999999999</v>
      </c>
      <c r="AQ120" s="1">
        <v>3.8000750000000001</v>
      </c>
      <c r="AR120" s="1">
        <v>4.1397166666666703</v>
      </c>
      <c r="AS120" s="1">
        <v>4.0773333333333301</v>
      </c>
      <c r="AT120" s="1">
        <v>4.2056500000000003</v>
      </c>
      <c r="AU120" s="1">
        <v>4.737825</v>
      </c>
      <c r="AV120" s="1">
        <v>4.55413333333333</v>
      </c>
      <c r="AW120" s="1">
        <v>4.4819833333333303</v>
      </c>
      <c r="AX120" s="1">
        <v>4.4877000000000002</v>
      </c>
      <c r="AY120" s="1">
        <v>4.45580833333333</v>
      </c>
      <c r="AZ120" s="1">
        <v>4.1080829490557802</v>
      </c>
      <c r="BA120" s="1">
        <v>3.5880211940836899</v>
      </c>
      <c r="BB120" s="1">
        <v>3.9323354779166699</v>
      </c>
      <c r="BC120" s="1">
        <v>3.7389749999999999</v>
      </c>
      <c r="BD120" s="1">
        <v>3.5781293062201001</v>
      </c>
      <c r="BE120" s="1">
        <v>3.8559218253968202</v>
      </c>
      <c r="BF120" s="1">
        <v>3.61075833333333</v>
      </c>
      <c r="BG120" s="1">
        <v>3.577925</v>
      </c>
      <c r="BH120" s="1">
        <v>3.88683333333333</v>
      </c>
      <c r="BI120" s="1">
        <v>3.8405666666666698</v>
      </c>
      <c r="BJ120" s="1">
        <v>3.5995555481283401</v>
      </c>
      <c r="BK120" s="1">
        <v>3.59055812689938</v>
      </c>
      <c r="BL120" s="1">
        <v>3.5645273466109302</v>
      </c>
      <c r="BM120" s="1">
        <v>3.4424058519879202</v>
      </c>
      <c r="BN120" s="1">
        <v>3.23019832251082</v>
      </c>
      <c r="BO120" s="1">
        <v>3.3596144015818901</v>
      </c>
    </row>
    <row r="121" spans="1:67" x14ac:dyDescent="0.2">
      <c r="A121" s="1" t="s">
        <v>242</v>
      </c>
      <c r="B121" s="1" t="s">
        <v>241</v>
      </c>
      <c r="C121" s="1" t="s">
        <v>603</v>
      </c>
      <c r="D121" s="1" t="s">
        <v>604</v>
      </c>
      <c r="E121" s="1">
        <v>623.98633587255995</v>
      </c>
      <c r="F121" s="1">
        <v>625.00000062499998</v>
      </c>
      <c r="G121" s="1">
        <v>625.00000062499998</v>
      </c>
      <c r="H121" s="1">
        <v>625.00000062499998</v>
      </c>
      <c r="I121" s="1">
        <v>625.00000062499998</v>
      </c>
      <c r="J121" s="1">
        <v>625.00000062499998</v>
      </c>
      <c r="K121" s="1">
        <v>625.00000062499998</v>
      </c>
      <c r="L121" s="1">
        <v>625.00000062499998</v>
      </c>
      <c r="M121" s="1">
        <v>625.00000062499998</v>
      </c>
      <c r="N121" s="1">
        <v>625.00000062499998</v>
      </c>
      <c r="O121" s="1">
        <v>625.00000062499998</v>
      </c>
      <c r="P121" s="1">
        <v>620.35928929756199</v>
      </c>
      <c r="Q121" s="1">
        <v>583.21749999941699</v>
      </c>
      <c r="R121" s="1">
        <v>582.99583333191697</v>
      </c>
      <c r="S121" s="1">
        <v>650.34333333183304</v>
      </c>
      <c r="T121" s="1">
        <v>652.84916666599997</v>
      </c>
      <c r="U121" s="1">
        <v>832.33499999966705</v>
      </c>
      <c r="V121" s="1">
        <v>882.38833333125001</v>
      </c>
      <c r="W121" s="1">
        <v>848.663333330917</v>
      </c>
      <c r="X121" s="1">
        <v>830.86166666591703</v>
      </c>
      <c r="Y121" s="1">
        <v>856.44749999741703</v>
      </c>
      <c r="Z121" s="1">
        <v>1136.7649999995799</v>
      </c>
      <c r="AA121" s="1">
        <v>1352.50999999808</v>
      </c>
      <c r="AB121" s="1">
        <v>1518.84833333283</v>
      </c>
      <c r="AC121" s="1">
        <v>1756.9608333318299</v>
      </c>
      <c r="AD121" s="1">
        <v>1909.4391666639999</v>
      </c>
      <c r="AE121" s="1">
        <v>1490.8099999987501</v>
      </c>
      <c r="AF121" s="1">
        <v>1296.07</v>
      </c>
      <c r="AG121" s="1">
        <v>1301.6275000000001</v>
      </c>
      <c r="AH121" s="1">
        <v>1372.0933333333301</v>
      </c>
      <c r="AI121" s="1">
        <v>1198.1016666666701</v>
      </c>
      <c r="AJ121" s="1">
        <v>1240.61333333333</v>
      </c>
      <c r="AK121" s="1">
        <v>1232.4058333333301</v>
      </c>
      <c r="AL121" s="1">
        <v>1573.6658666666699</v>
      </c>
      <c r="AM121" s="1">
        <v>1612.4449833333299</v>
      </c>
      <c r="AN121" s="1">
        <v>1628.9331583333301</v>
      </c>
      <c r="AO121" s="1">
        <v>1542.9469666666701</v>
      </c>
      <c r="AP121" s="1">
        <v>1703.09690833333</v>
      </c>
      <c r="AQ121" s="1">
        <v>1736.20738333333</v>
      </c>
    </row>
    <row r="122" spans="1:67" x14ac:dyDescent="0.2">
      <c r="A122" s="1" t="s">
        <v>244</v>
      </c>
      <c r="B122" s="1" t="s">
        <v>243</v>
      </c>
      <c r="C122" s="1" t="s">
        <v>603</v>
      </c>
      <c r="D122" s="1" t="s">
        <v>604</v>
      </c>
      <c r="E122" s="1">
        <v>0.71428599957142902</v>
      </c>
      <c r="F122" s="1">
        <v>0.71428599957142902</v>
      </c>
      <c r="G122" s="1">
        <v>0.71428599957142902</v>
      </c>
      <c r="H122" s="1">
        <v>0.71428599957142902</v>
      </c>
      <c r="I122" s="1">
        <v>0.71428599957142902</v>
      </c>
      <c r="J122" s="1">
        <v>0.71428599957142902</v>
      </c>
      <c r="K122" s="1">
        <v>0.71428599957142902</v>
      </c>
      <c r="L122" s="1">
        <v>0.72420699954563506</v>
      </c>
      <c r="M122" s="1">
        <v>0.833333999833334</v>
      </c>
      <c r="N122" s="1">
        <v>0.83333374983333397</v>
      </c>
      <c r="O122" s="1">
        <v>0.83333299983333298</v>
      </c>
      <c r="P122" s="1">
        <v>0.832801749902778</v>
      </c>
      <c r="Q122" s="1">
        <v>0.76746000000000003</v>
      </c>
      <c r="R122" s="1">
        <v>0.90908999999999995</v>
      </c>
      <c r="S122" s="1">
        <v>0.90908999999999995</v>
      </c>
      <c r="T122" s="1">
        <v>0.90908999999999995</v>
      </c>
      <c r="U122" s="1">
        <v>0.90908999999999995</v>
      </c>
      <c r="V122" s="1">
        <v>0.90908999999999995</v>
      </c>
      <c r="W122" s="1">
        <v>1.4132583330833299</v>
      </c>
      <c r="X122" s="1">
        <v>1.7647783326666699</v>
      </c>
      <c r="Y122" s="1">
        <v>1.7814199989999999</v>
      </c>
      <c r="Z122" s="1">
        <v>1.7814199989999999</v>
      </c>
      <c r="AA122" s="1">
        <v>1.7814199989999999</v>
      </c>
      <c r="AB122" s="1">
        <v>1.9322174990000001</v>
      </c>
      <c r="AC122" s="1">
        <v>3.94280416641667</v>
      </c>
      <c r="AD122" s="1">
        <v>5.5585583331666699</v>
      </c>
      <c r="AE122" s="1">
        <v>5.4778333332500004</v>
      </c>
      <c r="AF122" s="1">
        <v>5.4866666666666699</v>
      </c>
      <c r="AG122" s="1">
        <v>5.4885541666666704</v>
      </c>
      <c r="AH122" s="1">
        <v>5.74464166666667</v>
      </c>
      <c r="AI122" s="1">
        <v>7.1840250000000001</v>
      </c>
      <c r="AJ122" s="1">
        <v>12.115875000000001</v>
      </c>
      <c r="AK122" s="1">
        <v>22.960349999999998</v>
      </c>
      <c r="AL122" s="1">
        <v>24.948550000000001</v>
      </c>
      <c r="AM122" s="1">
        <v>33.085933333333301</v>
      </c>
      <c r="AN122" s="1">
        <v>35.142116666666702</v>
      </c>
      <c r="AO122" s="1">
        <v>37.119558333333302</v>
      </c>
      <c r="AP122" s="1">
        <v>35.4044666666667</v>
      </c>
      <c r="AQ122" s="1">
        <v>36.549999999999997</v>
      </c>
      <c r="AR122" s="1">
        <v>39.043516666666697</v>
      </c>
      <c r="AS122" s="1">
        <v>42.985700000000001</v>
      </c>
      <c r="AT122" s="1">
        <v>45.996250000000003</v>
      </c>
      <c r="AU122" s="1">
        <v>48.415941666666697</v>
      </c>
      <c r="AV122" s="1">
        <v>57.740873749999999</v>
      </c>
      <c r="AW122" s="1">
        <v>61.197200000000002</v>
      </c>
      <c r="AX122" s="1">
        <v>62.280714944083698</v>
      </c>
      <c r="AY122" s="1">
        <v>65.743857539682494</v>
      </c>
      <c r="AZ122" s="1">
        <v>69.1921618494152</v>
      </c>
      <c r="BA122" s="1">
        <v>72.756203406152096</v>
      </c>
      <c r="BB122" s="1">
        <v>87.894119810653507</v>
      </c>
      <c r="BC122" s="1">
        <v>87.196146330091494</v>
      </c>
      <c r="BD122" s="1">
        <v>85.893463202276493</v>
      </c>
      <c r="BE122" s="1">
        <v>88.749802387645204</v>
      </c>
      <c r="BF122" s="1">
        <v>100.39788320357999</v>
      </c>
      <c r="BG122" s="1">
        <v>110.934527811188</v>
      </c>
      <c r="BH122" s="1">
        <v>116.969776646049</v>
      </c>
      <c r="BI122" s="1">
        <v>125.095034603174</v>
      </c>
      <c r="BJ122" s="1">
        <v>127.964544179198</v>
      </c>
      <c r="BK122" s="1">
        <v>128.87151906465999</v>
      </c>
      <c r="BL122" s="1">
        <v>133.31211833795999</v>
      </c>
      <c r="BM122" s="1">
        <v>142.402832756013</v>
      </c>
      <c r="BN122" s="1">
        <v>150.79010594302599</v>
      </c>
      <c r="BO122" s="1">
        <v>153.426816475659</v>
      </c>
    </row>
    <row r="123" spans="1:67" x14ac:dyDescent="0.2">
      <c r="A123" s="1" t="s">
        <v>246</v>
      </c>
      <c r="B123" s="1" t="s">
        <v>245</v>
      </c>
      <c r="C123" s="1" t="s">
        <v>603</v>
      </c>
      <c r="D123" s="1" t="s">
        <v>604</v>
      </c>
      <c r="E123" s="1">
        <v>0.357142999357143</v>
      </c>
      <c r="F123" s="1">
        <v>0.357142999357143</v>
      </c>
      <c r="G123" s="1">
        <v>0.357142999357143</v>
      </c>
      <c r="H123" s="1">
        <v>0.357142999357143</v>
      </c>
      <c r="I123" s="1">
        <v>0.357142999357143</v>
      </c>
      <c r="J123" s="1">
        <v>0.357142999357143</v>
      </c>
      <c r="K123" s="1">
        <v>0.357142999357143</v>
      </c>
      <c r="L123" s="1">
        <v>0.357142999357143</v>
      </c>
      <c r="M123" s="1">
        <v>0.357142999357143</v>
      </c>
      <c r="N123" s="1">
        <v>0.357142999357143</v>
      </c>
      <c r="O123" s="1">
        <v>0.357142999357143</v>
      </c>
      <c r="P123" s="1">
        <v>0.35714299932738103</v>
      </c>
      <c r="Q123" s="1">
        <v>0.35714325128914998</v>
      </c>
      <c r="R123" s="1">
        <v>0.32857086795212997</v>
      </c>
      <c r="S123" s="1">
        <v>0.32209166566666703</v>
      </c>
      <c r="T123" s="1">
        <v>0.319791665666667</v>
      </c>
      <c r="U123" s="1">
        <v>0.33198333233333299</v>
      </c>
      <c r="V123" s="1">
        <v>0.32926666566666701</v>
      </c>
      <c r="W123" s="1">
        <v>0.30562499900000001</v>
      </c>
      <c r="X123" s="1">
        <v>0.30033333233333298</v>
      </c>
      <c r="Y123" s="1">
        <v>0.29792499900000002</v>
      </c>
      <c r="Z123" s="1">
        <v>0.330433332333333</v>
      </c>
      <c r="AA123" s="1">
        <v>0.35249166566666701</v>
      </c>
      <c r="AB123" s="1">
        <v>0.36307916566666698</v>
      </c>
      <c r="AC123" s="1">
        <v>0.38446499941666701</v>
      </c>
      <c r="AD123" s="1">
        <v>0.39462499974999998</v>
      </c>
      <c r="AE123" s="1">
        <v>0.34996583316666702</v>
      </c>
      <c r="AF123" s="1">
        <v>0.33845874999999997</v>
      </c>
      <c r="AG123" s="1">
        <v>0.37429249999999997</v>
      </c>
      <c r="AH123" s="1">
        <v>0.57457583333333295</v>
      </c>
      <c r="AI123" s="1">
        <v>0.66371166666666703</v>
      </c>
      <c r="AJ123" s="1">
        <v>0.68086583333333295</v>
      </c>
      <c r="AK123" s="1">
        <v>0.67981833333333297</v>
      </c>
      <c r="AL123" s="1">
        <v>0.69285083333333297</v>
      </c>
      <c r="AM123" s="1">
        <v>0.69876416666666696</v>
      </c>
      <c r="AN123" s="1">
        <v>0.70037749999999999</v>
      </c>
      <c r="AO123" s="1">
        <v>0.70899999999999996</v>
      </c>
      <c r="AP123" s="1">
        <v>0.70899999999999996</v>
      </c>
      <c r="AQ123" s="1">
        <v>0.70899999999999996</v>
      </c>
      <c r="AR123" s="1">
        <v>0.70899999999999996</v>
      </c>
      <c r="AS123" s="1">
        <v>0.70899999999999996</v>
      </c>
      <c r="AT123" s="1">
        <v>0.708983174066667</v>
      </c>
      <c r="AU123" s="1">
        <v>0.70899983333333305</v>
      </c>
      <c r="AV123" s="1">
        <v>0.70899999999999996</v>
      </c>
      <c r="AW123" s="1">
        <v>0.70899999999999996</v>
      </c>
      <c r="AX123" s="1">
        <v>0.70899999999999996</v>
      </c>
      <c r="AY123" s="1">
        <v>0.70899999999999996</v>
      </c>
      <c r="AZ123" s="1">
        <v>0.70899976666666698</v>
      </c>
      <c r="BA123" s="1">
        <v>0.70966655000000001</v>
      </c>
      <c r="BB123" s="1">
        <v>0.71</v>
      </c>
      <c r="BC123" s="1">
        <v>0.71</v>
      </c>
      <c r="BD123" s="1">
        <v>0.71</v>
      </c>
      <c r="BE123" s="1">
        <v>0.71</v>
      </c>
      <c r="BF123" s="1">
        <v>0.71</v>
      </c>
      <c r="BG123" s="1">
        <v>0.71</v>
      </c>
      <c r="BH123" s="1">
        <v>0.71</v>
      </c>
      <c r="BI123" s="1">
        <v>0.71</v>
      </c>
      <c r="BJ123" s="1">
        <v>0.71</v>
      </c>
      <c r="BK123" s="1">
        <v>0.71</v>
      </c>
      <c r="BL123" s="1">
        <v>0.71</v>
      </c>
      <c r="BM123" s="1">
        <v>0.71</v>
      </c>
      <c r="BN123" s="1">
        <v>0.71</v>
      </c>
      <c r="BO123" s="1">
        <v>0.71</v>
      </c>
    </row>
    <row r="124" spans="1:67" x14ac:dyDescent="0.2">
      <c r="A124" s="1" t="s">
        <v>248</v>
      </c>
      <c r="B124" s="1" t="s">
        <v>247</v>
      </c>
      <c r="C124" s="1" t="s">
        <v>603</v>
      </c>
      <c r="D124" s="1" t="s">
        <v>604</v>
      </c>
      <c r="E124" s="1">
        <v>360.00000035900001</v>
      </c>
      <c r="F124" s="1">
        <v>360.00000035900001</v>
      </c>
      <c r="G124" s="1">
        <v>360.00000035900001</v>
      </c>
      <c r="H124" s="1">
        <v>360.00000035900001</v>
      </c>
      <c r="I124" s="1">
        <v>360.00000035900001</v>
      </c>
      <c r="J124" s="1">
        <v>360.00000035900001</v>
      </c>
      <c r="K124" s="1">
        <v>360.00000035900001</v>
      </c>
      <c r="L124" s="1">
        <v>360.00000035900001</v>
      </c>
      <c r="M124" s="1">
        <v>360.00000035900001</v>
      </c>
      <c r="N124" s="1">
        <v>360.00000035900001</v>
      </c>
      <c r="O124" s="1">
        <v>360.00000035900001</v>
      </c>
      <c r="P124" s="1">
        <v>350.677693533362</v>
      </c>
      <c r="Q124" s="1">
        <v>303.17249999900002</v>
      </c>
      <c r="R124" s="1">
        <v>271.70166666608299</v>
      </c>
      <c r="S124" s="1">
        <v>292.08249999924999</v>
      </c>
      <c r="T124" s="1">
        <v>296.78749999916698</v>
      </c>
      <c r="U124" s="1">
        <v>296.55249999916703</v>
      </c>
      <c r="V124" s="1">
        <v>268.50999999933299</v>
      </c>
      <c r="W124" s="1">
        <v>210.441666666</v>
      </c>
      <c r="X124" s="1">
        <v>219.13999999933301</v>
      </c>
      <c r="Y124" s="1">
        <v>226.74083333283301</v>
      </c>
      <c r="Z124" s="1">
        <v>220.53583333275</v>
      </c>
      <c r="AA124" s="1">
        <v>249.07666666583299</v>
      </c>
      <c r="AB124" s="1">
        <v>237.51166666608299</v>
      </c>
      <c r="AC124" s="1">
        <v>237.52249999933301</v>
      </c>
      <c r="AD124" s="1">
        <v>238.53583333275</v>
      </c>
      <c r="AE124" s="1">
        <v>168.519833333083</v>
      </c>
      <c r="AF124" s="1">
        <v>144.63749999999999</v>
      </c>
      <c r="AG124" s="1">
        <v>128.15166666666701</v>
      </c>
      <c r="AH124" s="1">
        <v>137.96441666666701</v>
      </c>
      <c r="AI124" s="1">
        <v>144.79249999999999</v>
      </c>
      <c r="AJ124" s="1">
        <v>134.70666666666699</v>
      </c>
      <c r="AK124" s="1">
        <v>126.651333333333</v>
      </c>
      <c r="AL124" s="1">
        <v>111.197785833333</v>
      </c>
      <c r="AM124" s="1">
        <v>102.207805833333</v>
      </c>
      <c r="AN124" s="1">
        <v>94.059579166666694</v>
      </c>
      <c r="AO124" s="1">
        <v>108.779056666667</v>
      </c>
      <c r="AP124" s="1">
        <v>120.99086250000001</v>
      </c>
      <c r="AQ124" s="1">
        <v>130.90530066666699</v>
      </c>
      <c r="AR124" s="1">
        <v>113.90680500000001</v>
      </c>
      <c r="AS124" s="1">
        <v>107.765498333333</v>
      </c>
      <c r="AT124" s="1">
        <v>121.5289475</v>
      </c>
      <c r="AU124" s="1">
        <v>125.38801916666699</v>
      </c>
      <c r="AV124" s="1">
        <v>115.93346416666699</v>
      </c>
      <c r="AW124" s="1">
        <v>108.192569166667</v>
      </c>
      <c r="AX124" s="1">
        <v>110.218211666667</v>
      </c>
      <c r="AY124" s="1">
        <v>116.29931166666699</v>
      </c>
      <c r="AZ124" s="1">
        <v>117.75352916666699</v>
      </c>
      <c r="BA124" s="1">
        <v>103.359493968254</v>
      </c>
      <c r="BB124" s="1">
        <v>93.570089087045702</v>
      </c>
      <c r="BC124" s="1">
        <v>87.779875000000004</v>
      </c>
      <c r="BD124" s="1">
        <v>79.807019832189198</v>
      </c>
      <c r="BE124" s="1">
        <v>79.790455417006498</v>
      </c>
      <c r="BF124" s="1">
        <v>97.595658277638506</v>
      </c>
      <c r="BG124" s="1">
        <v>105.944781034025</v>
      </c>
      <c r="BH124" s="1">
        <v>121.044025684011</v>
      </c>
      <c r="BI124" s="1">
        <v>108.79290004683401</v>
      </c>
      <c r="BJ124" s="1">
        <v>112.166141081871</v>
      </c>
      <c r="BK124" s="1">
        <v>110.42317934106001</v>
      </c>
      <c r="BL124" s="1">
        <v>109.009665900863</v>
      </c>
      <c r="BM124" s="1">
        <v>106.77458226243699</v>
      </c>
      <c r="BN124" s="1">
        <v>109.754323839417</v>
      </c>
      <c r="BO124" s="1">
        <v>131.49814044376399</v>
      </c>
    </row>
    <row r="125" spans="1:67" x14ac:dyDescent="0.2">
      <c r="A125" s="1" t="s">
        <v>250</v>
      </c>
      <c r="B125" s="1" t="s">
        <v>249</v>
      </c>
      <c r="C125" s="1" t="s">
        <v>603</v>
      </c>
      <c r="D125" s="1" t="s">
        <v>604</v>
      </c>
      <c r="AM125" s="1">
        <v>35.538333333333298</v>
      </c>
      <c r="AN125" s="1">
        <v>60.95</v>
      </c>
      <c r="AO125" s="1">
        <v>67.303333333333299</v>
      </c>
      <c r="AP125" s="1">
        <v>75.4375</v>
      </c>
      <c r="AQ125" s="1">
        <v>78.303333333333299</v>
      </c>
      <c r="AR125" s="1">
        <v>119.523333333333</v>
      </c>
      <c r="AS125" s="1">
        <v>142.13333333333301</v>
      </c>
      <c r="AT125" s="1">
        <v>146.73583333333301</v>
      </c>
      <c r="AU125" s="1">
        <v>153.27916666666701</v>
      </c>
      <c r="AV125" s="1">
        <v>149.57583333333301</v>
      </c>
      <c r="AW125" s="1">
        <v>136.035</v>
      </c>
      <c r="AX125" s="1">
        <v>132.88</v>
      </c>
      <c r="AY125" s="1">
        <v>126.08943055555601</v>
      </c>
      <c r="AZ125" s="1">
        <v>122.554166666667</v>
      </c>
      <c r="BA125" s="1">
        <v>120.29916666666701</v>
      </c>
      <c r="BB125" s="1">
        <v>147.49666666666701</v>
      </c>
      <c r="BC125" s="1">
        <v>147.35499999999999</v>
      </c>
      <c r="BD125" s="1">
        <v>146.620833333333</v>
      </c>
      <c r="BE125" s="1">
        <v>149.11250000000001</v>
      </c>
      <c r="BF125" s="1">
        <v>152.129166666667</v>
      </c>
      <c r="BG125" s="1">
        <v>179.191666666667</v>
      </c>
      <c r="BH125" s="1">
        <v>221.72833333333301</v>
      </c>
      <c r="BI125" s="1">
        <v>342.16</v>
      </c>
      <c r="BJ125" s="1">
        <v>326.00102272727298</v>
      </c>
      <c r="BK125" s="1">
        <v>344.70583333333298</v>
      </c>
      <c r="BL125" s="1">
        <v>382.74731060606098</v>
      </c>
      <c r="BM125" s="1">
        <v>412.95333333333298</v>
      </c>
      <c r="BN125" s="1">
        <v>425.90750000000003</v>
      </c>
      <c r="BO125" s="1">
        <v>460.16500000000002</v>
      </c>
    </row>
    <row r="126" spans="1:67" x14ac:dyDescent="0.2">
      <c r="A126" s="1" t="s">
        <v>252</v>
      </c>
      <c r="B126" s="1" t="s">
        <v>251</v>
      </c>
      <c r="C126" s="1" t="s">
        <v>603</v>
      </c>
      <c r="D126" s="1" t="s">
        <v>604</v>
      </c>
      <c r="E126" s="1">
        <v>7.1428600061428602</v>
      </c>
      <c r="F126" s="1">
        <v>7.1428600061428602</v>
      </c>
      <c r="G126" s="1">
        <v>7.1428600061428602</v>
      </c>
      <c r="H126" s="1">
        <v>7.1428600061428602</v>
      </c>
      <c r="I126" s="1">
        <v>7.1428600061428602</v>
      </c>
      <c r="J126" s="1">
        <v>7.1428600061428602</v>
      </c>
      <c r="K126" s="1">
        <v>7.1428600061428602</v>
      </c>
      <c r="L126" s="1">
        <v>7.1428600061428602</v>
      </c>
      <c r="M126" s="1">
        <v>7.1428600061428602</v>
      </c>
      <c r="N126" s="1">
        <v>7.1428600061428602</v>
      </c>
      <c r="O126" s="1">
        <v>7.1428600061428602</v>
      </c>
      <c r="P126" s="1">
        <v>7.1428599977626002</v>
      </c>
      <c r="Q126" s="1">
        <v>7.1428599989999997</v>
      </c>
      <c r="R126" s="1">
        <v>7.0011916656666697</v>
      </c>
      <c r="S126" s="1">
        <v>7.1428599989999997</v>
      </c>
      <c r="T126" s="1">
        <v>7.34319333233333</v>
      </c>
      <c r="U126" s="1">
        <v>8.3671449991666709</v>
      </c>
      <c r="V126" s="1">
        <v>8.2765608324166706</v>
      </c>
      <c r="W126" s="1">
        <v>7.7293833323333301</v>
      </c>
      <c r="X126" s="1">
        <v>7.4753091656666699</v>
      </c>
      <c r="Y126" s="1">
        <v>7.4201874989999999</v>
      </c>
      <c r="Z126" s="1">
        <v>9.0474983325833307</v>
      </c>
      <c r="AA126" s="1">
        <v>10.9223249994167</v>
      </c>
      <c r="AB126" s="1">
        <v>13.311516665916701</v>
      </c>
      <c r="AC126" s="1">
        <v>14.4138749994167</v>
      </c>
      <c r="AD126" s="1">
        <v>16.432116666500001</v>
      </c>
      <c r="AE126" s="1">
        <v>16.225741666499999</v>
      </c>
      <c r="AF126" s="1">
        <v>16.454491666666701</v>
      </c>
      <c r="AG126" s="1">
        <v>17.7471</v>
      </c>
      <c r="AH126" s="1">
        <v>20.572466666666699</v>
      </c>
      <c r="AI126" s="1">
        <v>22.914766666666701</v>
      </c>
      <c r="AJ126" s="1">
        <v>27.5078666666667</v>
      </c>
      <c r="AK126" s="1">
        <v>32.216833333333298</v>
      </c>
      <c r="AL126" s="1">
        <v>58.001333333333299</v>
      </c>
      <c r="AM126" s="1">
        <v>56.050575000000002</v>
      </c>
      <c r="AN126" s="1">
        <v>51.429833333333299</v>
      </c>
      <c r="AO126" s="1">
        <v>57.1148666666667</v>
      </c>
      <c r="AP126" s="1">
        <v>58.731841666666703</v>
      </c>
      <c r="AQ126" s="1">
        <v>60.366700000000002</v>
      </c>
      <c r="AR126" s="1">
        <v>70.326216666666696</v>
      </c>
      <c r="AS126" s="1">
        <v>76.175541666666703</v>
      </c>
      <c r="AT126" s="1">
        <v>78.563194999999993</v>
      </c>
      <c r="AU126" s="1">
        <v>78.749141666666702</v>
      </c>
      <c r="AV126" s="1">
        <v>75.935569444444397</v>
      </c>
      <c r="AW126" s="1">
        <v>79.173876064213601</v>
      </c>
      <c r="AX126" s="1">
        <v>75.554109451431103</v>
      </c>
      <c r="AY126" s="1">
        <v>72.100835017862096</v>
      </c>
      <c r="AZ126" s="1">
        <v>67.317638124285693</v>
      </c>
      <c r="BA126" s="1">
        <v>69.175319816225993</v>
      </c>
      <c r="BB126" s="1">
        <v>77.352012297578995</v>
      </c>
      <c r="BC126" s="1">
        <v>79.233151704545506</v>
      </c>
      <c r="BD126" s="1">
        <v>88.810769971045602</v>
      </c>
      <c r="BE126" s="1">
        <v>84.529601757352907</v>
      </c>
      <c r="BF126" s="1">
        <v>86.122878898265398</v>
      </c>
      <c r="BG126" s="1">
        <v>87.922163808972698</v>
      </c>
      <c r="BH126" s="1">
        <v>98.178453326527105</v>
      </c>
      <c r="BI126" s="1">
        <v>101.504369498594</v>
      </c>
      <c r="BJ126" s="1">
        <v>103.410004519014</v>
      </c>
      <c r="BK126" s="1">
        <v>101.301574049018</v>
      </c>
      <c r="BL126" s="1">
        <v>101.99129838935001</v>
      </c>
      <c r="BM126" s="1">
        <v>106.45078015851701</v>
      </c>
      <c r="BN126" s="1">
        <v>109.63774659236699</v>
      </c>
      <c r="BO126" s="1">
        <v>117.86598920168301</v>
      </c>
    </row>
    <row r="127" spans="1:67" x14ac:dyDescent="0.2">
      <c r="A127" s="1" t="s">
        <v>254</v>
      </c>
      <c r="B127" s="1" t="s">
        <v>253</v>
      </c>
      <c r="C127" s="1" t="s">
        <v>603</v>
      </c>
      <c r="D127" s="1" t="s">
        <v>604</v>
      </c>
      <c r="AM127" s="1">
        <v>10.8416833333333</v>
      </c>
      <c r="AN127" s="1">
        <v>10.8218833333333</v>
      </c>
      <c r="AO127" s="1">
        <v>12.8095583333333</v>
      </c>
      <c r="AP127" s="1">
        <v>17.362491666666699</v>
      </c>
      <c r="AQ127" s="1">
        <v>20.837566666666699</v>
      </c>
      <c r="AR127" s="1">
        <v>39.007733333333299</v>
      </c>
      <c r="AS127" s="1">
        <v>47.7038333333333</v>
      </c>
      <c r="AT127" s="1">
        <v>48.377958333333297</v>
      </c>
      <c r="AU127" s="1">
        <v>46.937066666666702</v>
      </c>
      <c r="AV127" s="1">
        <v>43.648375000000001</v>
      </c>
      <c r="AW127" s="1">
        <v>42.649941666666699</v>
      </c>
      <c r="AX127" s="1">
        <v>41.011820505934899</v>
      </c>
      <c r="AY127" s="1">
        <v>40.152899945420501</v>
      </c>
      <c r="AZ127" s="1">
        <v>37.316256805555597</v>
      </c>
      <c r="BA127" s="1">
        <v>36.574591666666699</v>
      </c>
      <c r="BB127" s="1">
        <v>42.904108333333298</v>
      </c>
      <c r="BC127" s="1">
        <v>45.964261400813903</v>
      </c>
      <c r="BD127" s="1">
        <v>46.143901317204303</v>
      </c>
      <c r="BE127" s="1">
        <v>47.004479142256798</v>
      </c>
      <c r="BF127" s="1">
        <v>48.438059008772598</v>
      </c>
      <c r="BG127" s="1">
        <v>53.654058312852001</v>
      </c>
      <c r="BH127" s="1">
        <v>64.462108272529406</v>
      </c>
      <c r="BI127" s="1">
        <v>69.914065825299701</v>
      </c>
      <c r="BJ127" s="1">
        <v>68.866667859063</v>
      </c>
      <c r="BK127" s="1">
        <v>68.840320327700994</v>
      </c>
      <c r="BL127" s="1">
        <v>69.789349180747607</v>
      </c>
      <c r="BM127" s="1">
        <v>77.346112703930302</v>
      </c>
      <c r="BN127" s="1">
        <v>84.640822006528495</v>
      </c>
      <c r="BO127" s="1">
        <v>84.116222570404503</v>
      </c>
    </row>
    <row r="128" spans="1:67" x14ac:dyDescent="0.2">
      <c r="A128" s="1" t="s">
        <v>256</v>
      </c>
      <c r="B128" s="1" t="s">
        <v>255</v>
      </c>
      <c r="C128" s="1" t="s">
        <v>603</v>
      </c>
      <c r="D128" s="1" t="s">
        <v>604</v>
      </c>
      <c r="E128" s="1">
        <v>35</v>
      </c>
      <c r="F128" s="1">
        <v>35</v>
      </c>
      <c r="G128" s="1">
        <v>35</v>
      </c>
      <c r="H128" s="1">
        <v>35</v>
      </c>
      <c r="I128" s="1">
        <v>35</v>
      </c>
      <c r="J128" s="1">
        <v>35</v>
      </c>
      <c r="K128" s="1">
        <v>35</v>
      </c>
      <c r="L128" s="1">
        <v>35</v>
      </c>
      <c r="M128" s="1">
        <v>35</v>
      </c>
      <c r="N128" s="1">
        <v>43.558333332916703</v>
      </c>
      <c r="O128" s="1">
        <v>55.539999999000003</v>
      </c>
      <c r="P128" s="1">
        <v>75.821666665916695</v>
      </c>
      <c r="Q128" s="1">
        <v>162.25</v>
      </c>
      <c r="R128" s="1">
        <v>244.916666666667</v>
      </c>
      <c r="AI128" s="1">
        <v>426.25</v>
      </c>
      <c r="AJ128" s="1">
        <v>718.33333333333303</v>
      </c>
      <c r="AK128" s="1">
        <v>1266.5833333333301</v>
      </c>
      <c r="AL128" s="1">
        <v>2689</v>
      </c>
      <c r="AM128" s="1">
        <v>2545.25</v>
      </c>
      <c r="AN128" s="1">
        <v>2450.8333333333298</v>
      </c>
      <c r="AO128" s="1">
        <v>2624.0833333333298</v>
      </c>
      <c r="AP128" s="1">
        <v>2946.25</v>
      </c>
      <c r="AQ128" s="1">
        <v>3744.4166666666702</v>
      </c>
      <c r="AR128" s="1">
        <v>3807.8333333333298</v>
      </c>
      <c r="AS128" s="1">
        <v>3840.75</v>
      </c>
      <c r="AT128" s="1">
        <v>3916.3333333333298</v>
      </c>
      <c r="AU128" s="1">
        <v>3912.0833333333298</v>
      </c>
      <c r="AV128" s="1">
        <v>3973.3333333333298</v>
      </c>
      <c r="AW128" s="1">
        <v>4016.25</v>
      </c>
      <c r="AX128" s="1">
        <v>4092.5</v>
      </c>
      <c r="AY128" s="1">
        <v>4103.25</v>
      </c>
      <c r="AZ128" s="1">
        <v>4056.1666666666702</v>
      </c>
      <c r="BA128" s="1">
        <v>4054.1666666666702</v>
      </c>
      <c r="BB128" s="1">
        <v>4139.3333333333303</v>
      </c>
      <c r="BC128" s="1">
        <v>4184.9166666666697</v>
      </c>
      <c r="BD128" s="1">
        <v>4058.5</v>
      </c>
      <c r="BE128" s="1">
        <v>4033</v>
      </c>
      <c r="BF128" s="1">
        <v>4027.25</v>
      </c>
      <c r="BG128" s="1">
        <v>4037.5</v>
      </c>
      <c r="BH128" s="1">
        <v>4067.75</v>
      </c>
      <c r="BI128" s="1">
        <v>4058.6945788530502</v>
      </c>
      <c r="BJ128" s="1">
        <v>4050.5799859191002</v>
      </c>
      <c r="BK128" s="1">
        <v>4051.1669002816202</v>
      </c>
      <c r="BL128" s="1">
        <v>4061.1489631336399</v>
      </c>
      <c r="BM128" s="1">
        <v>4092.7832190087802</v>
      </c>
      <c r="BN128" s="1">
        <v>4098.7227950588904</v>
      </c>
      <c r="BO128" s="1">
        <v>4102.03786482335</v>
      </c>
    </row>
    <row r="129" spans="1:67" x14ac:dyDescent="0.2">
      <c r="A129" s="1" t="s">
        <v>258</v>
      </c>
      <c r="B129" s="1" t="s">
        <v>257</v>
      </c>
      <c r="C129" s="1" t="s">
        <v>603</v>
      </c>
      <c r="D129" s="1" t="s">
        <v>604</v>
      </c>
      <c r="E129" s="1">
        <v>0.89285699989285705</v>
      </c>
      <c r="F129" s="1">
        <v>0.89285699989285705</v>
      </c>
      <c r="G129" s="1">
        <v>0.89285699989285705</v>
      </c>
      <c r="H129" s="1">
        <v>0.89285699989285705</v>
      </c>
      <c r="I129" s="1">
        <v>0.89285699989285705</v>
      </c>
      <c r="J129" s="1">
        <v>0.89285699989285705</v>
      </c>
      <c r="K129" s="1">
        <v>0.89285699989285705</v>
      </c>
      <c r="L129" s="1">
        <v>0.89285699989285705</v>
      </c>
      <c r="M129" s="1">
        <v>0.89285699989285705</v>
      </c>
      <c r="N129" s="1">
        <v>0.89285699989285705</v>
      </c>
      <c r="O129" s="1">
        <v>0.89285699989285705</v>
      </c>
      <c r="P129" s="1">
        <v>0.88267025929554799</v>
      </c>
      <c r="Q129" s="1">
        <v>0.838697807262207</v>
      </c>
      <c r="R129" s="1">
        <v>0.70411390796665796</v>
      </c>
      <c r="S129" s="1">
        <v>0.69666586863809599</v>
      </c>
      <c r="T129" s="1">
        <v>0.76387124900000003</v>
      </c>
      <c r="U129" s="1">
        <v>0.81828408233333305</v>
      </c>
      <c r="V129" s="1">
        <v>0.90182499900000002</v>
      </c>
      <c r="W129" s="1">
        <v>0.87365924900000003</v>
      </c>
      <c r="X129" s="1">
        <v>0.89464091566666704</v>
      </c>
      <c r="Y129" s="1">
        <v>0.87824433233333299</v>
      </c>
      <c r="Z129" s="1">
        <v>0.87021458233333304</v>
      </c>
      <c r="AA129" s="1">
        <v>0.98586283233333305</v>
      </c>
      <c r="AB129" s="1">
        <v>1.1100149991666699</v>
      </c>
      <c r="AC129" s="1">
        <v>1.1395191659166699</v>
      </c>
      <c r="AD129" s="1">
        <v>1.4318949995000001</v>
      </c>
      <c r="AE129" s="1">
        <v>1.4959741664166699</v>
      </c>
      <c r="AF129" s="1">
        <v>1.42818</v>
      </c>
      <c r="AG129" s="1">
        <v>1.2799083333333301</v>
      </c>
      <c r="AH129" s="1">
        <v>1.2645966666666699</v>
      </c>
      <c r="AI129" s="1">
        <v>1.2810566666666701</v>
      </c>
      <c r="AJ129" s="1">
        <v>1.2837558333333301</v>
      </c>
      <c r="AK129" s="1">
        <v>1.36164833333333</v>
      </c>
      <c r="AL129" s="1">
        <v>1.4705600000000001</v>
      </c>
      <c r="AM129" s="1">
        <v>1.3677508333333299</v>
      </c>
      <c r="AN129" s="1">
        <v>1.3490325000000001</v>
      </c>
      <c r="AO129" s="1">
        <v>1.27786333333333</v>
      </c>
      <c r="AP129" s="1">
        <v>1.34738</v>
      </c>
      <c r="AQ129" s="1">
        <v>1.5918283333333301</v>
      </c>
      <c r="AR129" s="1">
        <v>1.5499499999999999</v>
      </c>
      <c r="AS129" s="1">
        <v>1.7248266666666701</v>
      </c>
      <c r="AT129" s="1">
        <v>1.9334425</v>
      </c>
      <c r="AU129" s="1">
        <v>1.8405625000000001</v>
      </c>
      <c r="AV129" s="1">
        <v>1.54191416666667</v>
      </c>
      <c r="AW129" s="1">
        <v>1.3597524999999999</v>
      </c>
      <c r="AX129" s="1">
        <v>1.3094733333333299</v>
      </c>
      <c r="AY129" s="1">
        <v>1.3279734405000001</v>
      </c>
      <c r="AZ129" s="1">
        <v>1.1950725</v>
      </c>
      <c r="BA129" s="1">
        <v>1.19217833333333</v>
      </c>
      <c r="BB129" s="1">
        <v>1.28218881008452</v>
      </c>
      <c r="BC129" s="1">
        <v>1.0901594863867701</v>
      </c>
      <c r="BD129" s="1">
        <v>0.96946320149673504</v>
      </c>
      <c r="BE129" s="1">
        <v>0.96580103065870804</v>
      </c>
      <c r="BF129" s="1">
        <v>1.0358430965205401</v>
      </c>
      <c r="BG129" s="1">
        <v>1.1093632928169199</v>
      </c>
      <c r="BH129" s="1">
        <v>1.33109026245502</v>
      </c>
      <c r="BI129" s="1">
        <v>1.3452139760194699</v>
      </c>
      <c r="BJ129" s="1">
        <v>1.3047580767159199</v>
      </c>
      <c r="BK129" s="1">
        <v>1.33841214646451</v>
      </c>
      <c r="BL129" s="1">
        <v>1.4385065442138201</v>
      </c>
      <c r="BM129" s="1">
        <v>1.4530851184701601</v>
      </c>
      <c r="BN129" s="1">
        <v>1.3312242595708099</v>
      </c>
      <c r="BO129" s="1">
        <v>1.4416644589652201</v>
      </c>
    </row>
    <row r="130" spans="1:67" x14ac:dyDescent="0.2">
      <c r="A130" s="1" t="s">
        <v>260</v>
      </c>
      <c r="B130" s="1" t="s">
        <v>259</v>
      </c>
      <c r="C130" s="1" t="s">
        <v>603</v>
      </c>
      <c r="D130" s="1" t="s">
        <v>604</v>
      </c>
      <c r="E130" s="1">
        <v>1.7142900007142901</v>
      </c>
      <c r="F130" s="1">
        <v>1.7142900007142901</v>
      </c>
      <c r="G130" s="1">
        <v>1.7142900007142901</v>
      </c>
      <c r="H130" s="1">
        <v>1.7142900007142901</v>
      </c>
      <c r="I130" s="1">
        <v>1.7142900007142901</v>
      </c>
      <c r="J130" s="1">
        <v>1.7142900007142901</v>
      </c>
      <c r="K130" s="1">
        <v>1.7142900007142901</v>
      </c>
      <c r="L130" s="1">
        <v>1.7619083340952399</v>
      </c>
      <c r="M130" s="1">
        <v>2.0000000010000001</v>
      </c>
      <c r="N130" s="1">
        <v>2.0000000010000001</v>
      </c>
      <c r="O130" s="1">
        <v>2.0000000010000001</v>
      </c>
      <c r="P130" s="1">
        <v>1.97487273321145</v>
      </c>
      <c r="Q130" s="1">
        <v>1.9212781494760101</v>
      </c>
      <c r="R130" s="1">
        <v>1.9592192359816101</v>
      </c>
      <c r="S130" s="1">
        <v>2.0532324085176299</v>
      </c>
      <c r="T130" s="1">
        <v>2.16979583233333</v>
      </c>
      <c r="U130" s="1">
        <v>2.6146708328333301</v>
      </c>
      <c r="V130" s="1">
        <v>2.7</v>
      </c>
      <c r="W130" s="1">
        <v>2.7</v>
      </c>
      <c r="X130" s="1">
        <v>2.7</v>
      </c>
      <c r="Y130" s="1">
        <v>2.7</v>
      </c>
      <c r="Z130" s="1">
        <v>2.7</v>
      </c>
      <c r="AA130" s="1">
        <v>2.7</v>
      </c>
      <c r="AB130" s="1">
        <v>2.7</v>
      </c>
      <c r="AC130" s="1">
        <v>2.7</v>
      </c>
      <c r="AD130" s="1">
        <v>2.7</v>
      </c>
      <c r="AE130" s="1">
        <v>2.7</v>
      </c>
      <c r="AF130" s="1">
        <v>2.7</v>
      </c>
      <c r="AG130" s="1">
        <v>2.7</v>
      </c>
      <c r="AH130" s="1">
        <v>2.7</v>
      </c>
      <c r="AI130" s="1">
        <v>2.7</v>
      </c>
      <c r="AJ130" s="1">
        <v>2.7</v>
      </c>
      <c r="AK130" s="1">
        <v>2.7</v>
      </c>
      <c r="AL130" s="1">
        <v>2.7</v>
      </c>
      <c r="AM130" s="1">
        <v>2.7</v>
      </c>
      <c r="AN130" s="1">
        <v>2.7</v>
      </c>
      <c r="AO130" s="1">
        <v>2.7</v>
      </c>
      <c r="AP130" s="1">
        <v>2.7</v>
      </c>
      <c r="AQ130" s="1">
        <v>2.7</v>
      </c>
      <c r="AR130" s="1">
        <v>2.7</v>
      </c>
      <c r="AS130" s="1">
        <v>2.7</v>
      </c>
      <c r="AT130" s="1">
        <v>2.7</v>
      </c>
      <c r="AU130" s="1">
        <v>2.7</v>
      </c>
      <c r="AV130" s="1">
        <v>2.7</v>
      </c>
      <c r="AW130" s="1">
        <v>2.7</v>
      </c>
      <c r="AX130" s="1">
        <v>2.7</v>
      </c>
      <c r="AY130" s="1">
        <v>2.7</v>
      </c>
      <c r="AZ130" s="1">
        <v>2.7</v>
      </c>
      <c r="BA130" s="1">
        <v>2.7</v>
      </c>
      <c r="BB130" s="1">
        <v>2.7</v>
      </c>
      <c r="BC130" s="1">
        <v>2.7</v>
      </c>
      <c r="BD130" s="1">
        <v>2.7</v>
      </c>
      <c r="BE130" s="1">
        <v>2.7</v>
      </c>
      <c r="BF130" s="1">
        <v>2.7</v>
      </c>
      <c r="BG130" s="1">
        <v>2.7</v>
      </c>
      <c r="BH130" s="1">
        <v>2.7</v>
      </c>
      <c r="BI130" s="1">
        <v>2.7</v>
      </c>
      <c r="BJ130" s="1">
        <v>2.7</v>
      </c>
      <c r="BK130" s="1">
        <v>2.7</v>
      </c>
      <c r="BL130" s="1">
        <v>2.7</v>
      </c>
      <c r="BM130" s="1">
        <v>2.7</v>
      </c>
      <c r="BN130" s="1">
        <v>2.7</v>
      </c>
      <c r="BO130" s="1">
        <v>2.7</v>
      </c>
    </row>
    <row r="131" spans="1:67" x14ac:dyDescent="0.2">
      <c r="A131" s="1" t="s">
        <v>262</v>
      </c>
      <c r="B131" s="1" t="s">
        <v>261</v>
      </c>
      <c r="C131" s="1" t="s">
        <v>603</v>
      </c>
      <c r="D131" s="1" t="s">
        <v>604</v>
      </c>
      <c r="E131" s="1">
        <v>63.125</v>
      </c>
      <c r="F131" s="1">
        <v>124.791666666667</v>
      </c>
      <c r="G131" s="1">
        <v>130</v>
      </c>
      <c r="H131" s="1">
        <v>130</v>
      </c>
      <c r="I131" s="1">
        <v>213.84666666666701</v>
      </c>
      <c r="J131" s="1">
        <v>266.27</v>
      </c>
      <c r="K131" s="1">
        <v>271.134166666667</v>
      </c>
      <c r="L131" s="1">
        <v>270.511666666667</v>
      </c>
      <c r="M131" s="1">
        <v>276.64333333333298</v>
      </c>
      <c r="N131" s="1">
        <v>288.24166666666702</v>
      </c>
      <c r="O131" s="1">
        <v>310.555833333333</v>
      </c>
      <c r="P131" s="1">
        <v>347.14749999999998</v>
      </c>
      <c r="Q131" s="1">
        <v>392.89416666666699</v>
      </c>
      <c r="R131" s="1">
        <v>398.321666666667</v>
      </c>
      <c r="S131" s="1">
        <v>404.47250000000003</v>
      </c>
      <c r="T131" s="1">
        <v>484</v>
      </c>
      <c r="U131" s="1">
        <v>484</v>
      </c>
      <c r="V131" s="1">
        <v>484</v>
      </c>
      <c r="W131" s="1">
        <v>484</v>
      </c>
      <c r="X131" s="1">
        <v>484</v>
      </c>
      <c r="Y131" s="1">
        <v>607.71666666666704</v>
      </c>
      <c r="Z131" s="1">
        <v>681.02833333333297</v>
      </c>
      <c r="AA131" s="1">
        <v>731.16750000000002</v>
      </c>
      <c r="AB131" s="1">
        <v>775.74833333333299</v>
      </c>
      <c r="AC131" s="1">
        <v>805.97083333333296</v>
      </c>
      <c r="AD131" s="1">
        <v>870.02</v>
      </c>
      <c r="AE131" s="1">
        <v>881.45583333333298</v>
      </c>
      <c r="AF131" s="1">
        <v>822.56416666666701</v>
      </c>
      <c r="AG131" s="1">
        <v>731.46333333333303</v>
      </c>
      <c r="AH131" s="1">
        <v>671.45583333333298</v>
      </c>
      <c r="AI131" s="1">
        <v>707.76583333333303</v>
      </c>
      <c r="AJ131" s="1">
        <v>733.32916666666699</v>
      </c>
      <c r="AK131" s="1">
        <v>780.67083333333301</v>
      </c>
      <c r="AL131" s="1">
        <v>802.53833333333296</v>
      </c>
      <c r="AM131" s="1">
        <v>803.77166666666699</v>
      </c>
      <c r="AN131" s="1">
        <v>771.25416666666695</v>
      </c>
      <c r="AO131" s="1">
        <v>804.45749999999998</v>
      </c>
      <c r="AP131" s="1">
        <v>949.89</v>
      </c>
      <c r="AQ131" s="1">
        <v>1403.18333333333</v>
      </c>
      <c r="AR131" s="1">
        <v>1189.43916666667</v>
      </c>
      <c r="AS131" s="1">
        <v>1130.3625</v>
      </c>
      <c r="AT131" s="1">
        <v>1290.79</v>
      </c>
      <c r="AU131" s="1">
        <v>1251.6025</v>
      </c>
      <c r="AV131" s="1">
        <v>1191.6458333333301</v>
      </c>
      <c r="AW131" s="1">
        <v>1146.2491666666699</v>
      </c>
      <c r="AX131" s="1">
        <v>1024.32833333333</v>
      </c>
      <c r="AY131" s="1">
        <v>955.34083333333297</v>
      </c>
      <c r="AZ131" s="1">
        <v>929.37583333333305</v>
      </c>
      <c r="BA131" s="1">
        <v>1100.1258333333301</v>
      </c>
      <c r="BB131" s="1">
        <v>1277.24583333333</v>
      </c>
      <c r="BC131" s="1">
        <v>1156.46</v>
      </c>
      <c r="BD131" s="1">
        <v>1108.2333333333299</v>
      </c>
      <c r="BE131" s="1">
        <v>1126.80666666667</v>
      </c>
      <c r="BF131" s="1">
        <v>1094.9825000000001</v>
      </c>
      <c r="BG131" s="1">
        <v>1052.8399999999999</v>
      </c>
      <c r="BH131" s="1">
        <v>1130.9525000000001</v>
      </c>
      <c r="BI131" s="1">
        <v>1160.7674999999999</v>
      </c>
      <c r="BJ131" s="1">
        <v>1131.0008333333301</v>
      </c>
      <c r="BK131" s="1">
        <v>1100.16333333333</v>
      </c>
      <c r="BL131" s="1">
        <v>1165.3575000000001</v>
      </c>
      <c r="BM131" s="1">
        <v>1180.26583333333</v>
      </c>
      <c r="BN131" s="1">
        <v>1143.95166666667</v>
      </c>
      <c r="BO131" s="1">
        <v>1291.4466666666699</v>
      </c>
    </row>
    <row r="132" spans="1:67" x14ac:dyDescent="0.2">
      <c r="A132" s="1" t="s">
        <v>264</v>
      </c>
      <c r="B132" s="1" t="s">
        <v>263</v>
      </c>
      <c r="C132" s="1" t="s">
        <v>603</v>
      </c>
      <c r="D132" s="1" t="s">
        <v>604</v>
      </c>
      <c r="E132" s="1">
        <v>0.357142999357143</v>
      </c>
      <c r="F132" s="1">
        <v>0.357142999357143</v>
      </c>
      <c r="G132" s="1">
        <v>0.357142999357143</v>
      </c>
      <c r="H132" s="1">
        <v>0.357142999357143</v>
      </c>
      <c r="I132" s="1">
        <v>0.357142999357143</v>
      </c>
      <c r="J132" s="1">
        <v>0.357142999357143</v>
      </c>
      <c r="K132" s="1">
        <v>0.357142999357143</v>
      </c>
      <c r="L132" s="1">
        <v>0.357142999357143</v>
      </c>
      <c r="M132" s="1">
        <v>0.357142999357143</v>
      </c>
      <c r="N132" s="1">
        <v>0.357142999357143</v>
      </c>
      <c r="O132" s="1">
        <v>0.357142999357143</v>
      </c>
      <c r="P132" s="1">
        <v>0.35609771386009298</v>
      </c>
      <c r="Q132" s="1">
        <v>0.32894879786402298</v>
      </c>
      <c r="R132" s="1">
        <v>0.29657231557200198</v>
      </c>
      <c r="S132" s="1">
        <v>0.29315141566666703</v>
      </c>
      <c r="T132" s="1">
        <v>0.29003233233333298</v>
      </c>
      <c r="U132" s="1">
        <v>0.29238741566666698</v>
      </c>
      <c r="V132" s="1">
        <v>0.28656599900000002</v>
      </c>
      <c r="W132" s="1">
        <v>0.27505274899999999</v>
      </c>
      <c r="X132" s="1">
        <v>0.27636608233333299</v>
      </c>
      <c r="Y132" s="1">
        <v>0.27029741566666698</v>
      </c>
      <c r="Z132" s="1">
        <v>0.27878533233333302</v>
      </c>
      <c r="AA132" s="1">
        <v>0.287910999</v>
      </c>
      <c r="AB132" s="1">
        <v>0.29147666566666702</v>
      </c>
      <c r="AC132" s="1">
        <v>0.29606191616666699</v>
      </c>
      <c r="AD132" s="1">
        <v>0.30075324991666702</v>
      </c>
      <c r="AE132" s="1">
        <v>0.29059466658333299</v>
      </c>
      <c r="AF132" s="1">
        <v>0.27866324999999997</v>
      </c>
      <c r="AG132" s="1">
        <v>0.27902925000000001</v>
      </c>
      <c r="AH132" s="1">
        <v>0.29377941666666701</v>
      </c>
      <c r="AI132" s="1">
        <v>0.28845500000000002</v>
      </c>
      <c r="AJ132" s="1">
        <v>0.28426857695150398</v>
      </c>
      <c r="AK132" s="1">
        <v>0.29322266666666702</v>
      </c>
      <c r="AL132" s="1">
        <v>0.30183860000000001</v>
      </c>
      <c r="AM132" s="1">
        <v>0.296870315</v>
      </c>
      <c r="AN132" s="1">
        <v>0.29844772083333299</v>
      </c>
      <c r="AO132" s="1">
        <v>0.29940856333333299</v>
      </c>
      <c r="AP132" s="1">
        <v>0.30334883499999998</v>
      </c>
      <c r="AQ132" s="1">
        <v>0.30475563999999999</v>
      </c>
      <c r="AR132" s="1">
        <v>0.304414666666667</v>
      </c>
      <c r="AS132" s="1">
        <v>0.30675158333333302</v>
      </c>
      <c r="AT132" s="1">
        <v>0.30668166666666702</v>
      </c>
      <c r="AU132" s="1">
        <v>0.30391425166666702</v>
      </c>
      <c r="AV132" s="1">
        <v>0.29801152108333301</v>
      </c>
      <c r="AW132" s="1">
        <v>0.29470000000000002</v>
      </c>
      <c r="AX132" s="1">
        <v>0.29199999999999998</v>
      </c>
      <c r="AY132" s="1">
        <v>0.29017622500000001</v>
      </c>
      <c r="AZ132" s="1">
        <v>0.28421395833333302</v>
      </c>
      <c r="BA132" s="1">
        <v>0.26882836666666698</v>
      </c>
      <c r="BB132" s="1">
        <v>0.28778541666666702</v>
      </c>
      <c r="BC132" s="1">
        <v>0.28660659166666702</v>
      </c>
      <c r="BD132" s="1">
        <v>0.27597894444444399</v>
      </c>
      <c r="BE132" s="1">
        <v>0.279935558333333</v>
      </c>
      <c r="BF132" s="1">
        <v>0.283589441666667</v>
      </c>
      <c r="BG132" s="1">
        <v>0.28456714166666702</v>
      </c>
      <c r="BH132" s="1">
        <v>0.30085202500000002</v>
      </c>
      <c r="BI132" s="1">
        <v>0.302137441178496</v>
      </c>
      <c r="BJ132" s="1">
        <v>0.303349758333333</v>
      </c>
      <c r="BK132" s="1">
        <v>0.30195649352417703</v>
      </c>
      <c r="BL132" s="1">
        <v>0.30361116303575503</v>
      </c>
      <c r="BM132" s="1">
        <v>0.30623312175671602</v>
      </c>
      <c r="BN132" s="1">
        <v>0.30164311076994899</v>
      </c>
      <c r="BO132" s="1">
        <v>0.30625015441775399</v>
      </c>
    </row>
    <row r="133" spans="1:67" x14ac:dyDescent="0.2">
      <c r="A133" s="1" t="s">
        <v>266</v>
      </c>
      <c r="B133" s="1" t="s">
        <v>265</v>
      </c>
      <c r="C133" s="1" t="s">
        <v>603</v>
      </c>
      <c r="D133" s="1" t="s">
        <v>604</v>
      </c>
    </row>
    <row r="134" spans="1:67" x14ac:dyDescent="0.2">
      <c r="A134" s="1" t="s">
        <v>268</v>
      </c>
      <c r="B134" s="1" t="s">
        <v>267</v>
      </c>
      <c r="C134" s="1" t="s">
        <v>603</v>
      </c>
      <c r="D134" s="1" t="s">
        <v>604</v>
      </c>
      <c r="E134" s="1">
        <v>80.000154725774706</v>
      </c>
      <c r="F134" s="1">
        <v>80.000154725774706</v>
      </c>
      <c r="G134" s="1">
        <v>80.000154725774706</v>
      </c>
      <c r="H134" s="1">
        <v>80.000154725774706</v>
      </c>
      <c r="I134" s="1">
        <v>240.00046417732401</v>
      </c>
      <c r="J134" s="1">
        <v>240.00046417732401</v>
      </c>
      <c r="K134" s="1">
        <v>240.00046417732401</v>
      </c>
      <c r="L134" s="1">
        <v>240.00046417732401</v>
      </c>
      <c r="M134" s="1">
        <v>240.00046417732401</v>
      </c>
      <c r="N134" s="1">
        <v>240.00046417732401</v>
      </c>
      <c r="O134" s="1">
        <v>240.00046417732401</v>
      </c>
      <c r="P134" s="1">
        <v>240.00046417732401</v>
      </c>
      <c r="Q134" s="1">
        <v>510.00098637681401</v>
      </c>
      <c r="R134" s="1">
        <v>600.00116044331003</v>
      </c>
      <c r="S134" s="1">
        <v>600.00116044331003</v>
      </c>
      <c r="T134" s="1">
        <v>725.001402202333</v>
      </c>
      <c r="U134" s="1">
        <v>429.16726794781499</v>
      </c>
      <c r="V134" s="1">
        <v>199.99999465758501</v>
      </c>
      <c r="W134" s="1">
        <v>333.33332442930799</v>
      </c>
      <c r="X134" s="1">
        <v>367.49999018331198</v>
      </c>
      <c r="Y134" s="1">
        <v>9.9999997328792301</v>
      </c>
      <c r="Z134" s="1">
        <v>21.666666087905</v>
      </c>
      <c r="AA134" s="1">
        <v>34.999999065077297</v>
      </c>
      <c r="AB134" s="1">
        <v>34.999999065077297</v>
      </c>
      <c r="AC134" s="1">
        <v>34.999999065077297</v>
      </c>
      <c r="AD134" s="1">
        <v>54.999998530835803</v>
      </c>
      <c r="AE134" s="1">
        <v>94.999997462352695</v>
      </c>
      <c r="AF134" s="1">
        <v>187.49999499148601</v>
      </c>
      <c r="AG134" s="1">
        <v>400.37498930515198</v>
      </c>
      <c r="AH134" s="1">
        <v>591.49998419980602</v>
      </c>
      <c r="AI134" s="1">
        <v>707.74998109452702</v>
      </c>
      <c r="AJ134" s="1">
        <v>702.08331457922895</v>
      </c>
      <c r="AK134" s="1">
        <v>716.08331420525997</v>
      </c>
      <c r="AL134" s="1">
        <v>716.24998086747496</v>
      </c>
      <c r="AM134" s="1">
        <v>717.66664749629899</v>
      </c>
      <c r="AN134" s="1">
        <v>804.69082007172199</v>
      </c>
      <c r="AO134" s="1">
        <v>921.02166666666699</v>
      </c>
      <c r="AP134" s="1">
        <v>1259.9791666666699</v>
      </c>
      <c r="AQ134" s="1">
        <v>3298.3333333333298</v>
      </c>
      <c r="AR134" s="1">
        <v>7102.0249999999996</v>
      </c>
      <c r="AS134" s="1">
        <v>7887.6433333333298</v>
      </c>
      <c r="AT134" s="1">
        <v>8954.5833333333303</v>
      </c>
      <c r="AU134" s="1">
        <v>10056.333333333299</v>
      </c>
      <c r="AV134" s="1">
        <v>10569.0375</v>
      </c>
      <c r="AW134" s="1">
        <v>10585.375</v>
      </c>
      <c r="AX134" s="1">
        <v>10655.166666666701</v>
      </c>
      <c r="AY134" s="1">
        <v>10153.6240754273</v>
      </c>
      <c r="AZ134" s="1">
        <v>9602.7288182027296</v>
      </c>
      <c r="BA134" s="1">
        <v>8740.18140302543</v>
      </c>
      <c r="BB134" s="1">
        <v>8511.3511630569301</v>
      </c>
      <c r="BC134" s="1">
        <v>8254.1630297334304</v>
      </c>
      <c r="BD134" s="1">
        <v>8029.2625550618995</v>
      </c>
      <c r="BE134" s="1">
        <v>8006.5820318805299</v>
      </c>
      <c r="BF134" s="1">
        <v>7833.2299898296496</v>
      </c>
      <c r="BG134" s="1">
        <v>8042.42157002354</v>
      </c>
      <c r="BH134" s="1">
        <v>8127.6105984658598</v>
      </c>
      <c r="BI134" s="1">
        <v>8124.3667561622797</v>
      </c>
      <c r="BJ134" s="1">
        <v>8244.8431892101908</v>
      </c>
      <c r="BK134" s="1">
        <v>8401.3347661396601</v>
      </c>
      <c r="BL134" s="1">
        <v>8679.4090930967104</v>
      </c>
      <c r="BM134" s="1">
        <v>9045.7878338247901</v>
      </c>
      <c r="BN134" s="1">
        <v>9697.91578947368</v>
      </c>
      <c r="BO134" s="1">
        <v>14035.2266926512</v>
      </c>
    </row>
    <row r="135" spans="1:67" x14ac:dyDescent="0.2">
      <c r="A135" s="1" t="s">
        <v>270</v>
      </c>
      <c r="B135" s="1" t="s">
        <v>269</v>
      </c>
      <c r="C135" s="1" t="s">
        <v>603</v>
      </c>
      <c r="D135" s="1" t="s">
        <v>604</v>
      </c>
      <c r="E135" s="1">
        <v>3.169349999</v>
      </c>
      <c r="F135" s="1">
        <v>3.07861666566667</v>
      </c>
      <c r="G135" s="1">
        <v>3.0090416656666701</v>
      </c>
      <c r="H135" s="1">
        <v>3.09729166566667</v>
      </c>
      <c r="I135" s="1">
        <v>3.0736583323333302</v>
      </c>
      <c r="J135" s="1">
        <v>3.0718499989999999</v>
      </c>
      <c r="K135" s="1">
        <v>3.1307499989999998</v>
      </c>
      <c r="L135" s="1">
        <v>3.2045166656666701</v>
      </c>
      <c r="M135" s="1">
        <v>3.1568249989999999</v>
      </c>
      <c r="N135" s="1">
        <v>3.25458333233333</v>
      </c>
      <c r="O135" s="1">
        <v>3.2689833323333302</v>
      </c>
      <c r="P135" s="1">
        <v>3.2277333323333299</v>
      </c>
      <c r="Q135" s="1">
        <v>3.0507166656666702</v>
      </c>
      <c r="R135" s="1">
        <v>2.61039999908333</v>
      </c>
      <c r="S135" s="1">
        <v>2.32775833241667</v>
      </c>
      <c r="T135" s="1">
        <v>2.3019833324166701</v>
      </c>
      <c r="U135" s="1">
        <v>2.8715916659166698</v>
      </c>
      <c r="V135" s="1">
        <v>3.06895833233333</v>
      </c>
      <c r="W135" s="1">
        <v>2.955374999</v>
      </c>
      <c r="X135" s="1">
        <v>3.2427499989999999</v>
      </c>
      <c r="Y135" s="1">
        <v>3.4361083323333301</v>
      </c>
      <c r="Z135" s="1">
        <v>4.3138749990000003</v>
      </c>
      <c r="AA135" s="1">
        <v>4.74353333233333</v>
      </c>
      <c r="AB135" s="1">
        <v>4.5281666656666699</v>
      </c>
      <c r="AC135" s="1">
        <v>6.5110916662499996</v>
      </c>
      <c r="AD135" s="1">
        <v>16.417024999666701</v>
      </c>
      <c r="AE135" s="1">
        <v>38.3699166665833</v>
      </c>
      <c r="AF135" s="1">
        <v>224.59633333333301</v>
      </c>
      <c r="AG135" s="1">
        <v>409.23</v>
      </c>
      <c r="AH135" s="1">
        <v>496.68916666666701</v>
      </c>
      <c r="AI135" s="1">
        <v>695.08916666666698</v>
      </c>
      <c r="AJ135" s="1">
        <v>928.22749999999996</v>
      </c>
      <c r="AK135" s="1">
        <v>1712.7908333333301</v>
      </c>
      <c r="AL135" s="1">
        <v>1741.36333333333</v>
      </c>
      <c r="AM135" s="1">
        <v>1680.0733333333301</v>
      </c>
      <c r="AN135" s="1">
        <v>1621.41333333333</v>
      </c>
      <c r="AO135" s="1">
        <v>1571.4441666666701</v>
      </c>
      <c r="AP135" s="1">
        <v>1539.45</v>
      </c>
      <c r="AQ135" s="1">
        <v>1516.1316666666701</v>
      </c>
      <c r="AR135" s="1">
        <v>1507.5</v>
      </c>
      <c r="AS135" s="1">
        <v>1507.5</v>
      </c>
      <c r="AT135" s="1">
        <v>1507.5</v>
      </c>
      <c r="AU135" s="1">
        <v>1507.5</v>
      </c>
      <c r="AV135" s="1">
        <v>1507.5</v>
      </c>
      <c r="AW135" s="1">
        <v>1507.5</v>
      </c>
      <c r="AX135" s="1">
        <v>1507.5</v>
      </c>
      <c r="AY135" s="1">
        <v>1507.5</v>
      </c>
      <c r="AZ135" s="1">
        <v>1507.5</v>
      </c>
      <c r="BA135" s="1">
        <v>1507.5</v>
      </c>
      <c r="BB135" s="1">
        <v>1507.5</v>
      </c>
      <c r="BC135" s="1">
        <v>1507.5</v>
      </c>
      <c r="BD135" s="1">
        <v>1507.5</v>
      </c>
      <c r="BE135" s="1">
        <v>1507.5</v>
      </c>
      <c r="BF135" s="1">
        <v>1507.5</v>
      </c>
      <c r="BG135" s="1">
        <v>1507.5</v>
      </c>
      <c r="BH135" s="1">
        <v>1507.5</v>
      </c>
      <c r="BI135" s="1">
        <v>1507.5</v>
      </c>
      <c r="BJ135" s="1">
        <v>1507.5</v>
      </c>
      <c r="BK135" s="1">
        <v>1507.5</v>
      </c>
      <c r="BL135" s="1">
        <v>1507.5</v>
      </c>
      <c r="BM135" s="1">
        <v>1507.5</v>
      </c>
      <c r="BN135" s="1">
        <v>1507.5</v>
      </c>
      <c r="BO135" s="1">
        <v>1507.5</v>
      </c>
    </row>
    <row r="136" spans="1:67" x14ac:dyDescent="0.2">
      <c r="A136" s="1" t="s">
        <v>272</v>
      </c>
      <c r="B136" s="1" t="s">
        <v>271</v>
      </c>
      <c r="C136" s="1" t="s">
        <v>603</v>
      </c>
      <c r="D136" s="1" t="s">
        <v>604</v>
      </c>
      <c r="E136" s="1">
        <v>1</v>
      </c>
      <c r="F136" s="1">
        <v>1</v>
      </c>
      <c r="G136" s="1">
        <v>1</v>
      </c>
      <c r="H136" s="1">
        <v>1</v>
      </c>
      <c r="I136" s="1">
        <v>1</v>
      </c>
      <c r="J136" s="1">
        <v>1</v>
      </c>
      <c r="K136" s="1">
        <v>1</v>
      </c>
      <c r="L136" s="1">
        <v>1</v>
      </c>
      <c r="M136" s="1">
        <v>1</v>
      </c>
      <c r="N136" s="1">
        <v>1</v>
      </c>
      <c r="O136" s="1">
        <v>1</v>
      </c>
      <c r="P136" s="1">
        <v>0.99999999991666699</v>
      </c>
      <c r="Q136" s="1">
        <v>1</v>
      </c>
      <c r="R136" s="1">
        <v>0.99999999991666699</v>
      </c>
      <c r="S136" s="1">
        <v>23.7193640227995</v>
      </c>
      <c r="T136" s="1">
        <v>46.438728045599099</v>
      </c>
      <c r="U136" s="1">
        <v>46.438728045599099</v>
      </c>
      <c r="V136" s="1">
        <v>46.438728045599099</v>
      </c>
      <c r="W136" s="1">
        <v>46.438728045599099</v>
      </c>
      <c r="X136" s="1">
        <v>46.438728045599099</v>
      </c>
      <c r="Y136" s="1">
        <v>46.438728045599099</v>
      </c>
      <c r="Z136" s="1">
        <v>46.438728045599099</v>
      </c>
      <c r="AA136" s="1">
        <v>46.438728045599099</v>
      </c>
      <c r="AB136" s="1">
        <v>46.438728045599099</v>
      </c>
      <c r="AC136" s="1">
        <v>46.438728072688399</v>
      </c>
      <c r="AD136" s="1">
        <v>46.438728092037898</v>
      </c>
      <c r="AE136" s="1">
        <v>46.438728092037898</v>
      </c>
      <c r="AF136" s="1">
        <v>46.438728092037898</v>
      </c>
      <c r="AG136" s="1">
        <v>46.438728092037898</v>
      </c>
      <c r="AH136" s="1">
        <v>46.438728092037898</v>
      </c>
      <c r="AI136" s="1">
        <v>46.438728092037898</v>
      </c>
      <c r="AJ136" s="1">
        <v>46.438728092037898</v>
      </c>
      <c r="AK136" s="1">
        <v>46.438728092037898</v>
      </c>
      <c r="AL136" s="1">
        <v>46.438728092037898</v>
      </c>
      <c r="AM136" s="1">
        <v>46.438728092037898</v>
      </c>
      <c r="AN136" s="1">
        <v>49.838333333333303</v>
      </c>
      <c r="AO136" s="1">
        <v>46.837499999999999</v>
      </c>
      <c r="AP136" s="1">
        <v>50.57</v>
      </c>
      <c r="AQ136" s="1">
        <v>41.5075</v>
      </c>
      <c r="AR136" s="1">
        <v>41.902500000000003</v>
      </c>
      <c r="AS136" s="1">
        <v>40.902500000000003</v>
      </c>
      <c r="AT136" s="1">
        <v>48.591908993784003</v>
      </c>
      <c r="AU136" s="1">
        <v>61.754166666666698</v>
      </c>
      <c r="AV136" s="1">
        <v>59.378833333333297</v>
      </c>
      <c r="AW136" s="1">
        <v>54.905833333333298</v>
      </c>
      <c r="AX136" s="1">
        <v>57.095833333333303</v>
      </c>
      <c r="AY136" s="1">
        <v>58.0133333333333</v>
      </c>
      <c r="AZ136" s="1">
        <v>61.272222222222197</v>
      </c>
      <c r="BA136" s="1">
        <v>63.207500000000003</v>
      </c>
      <c r="BB136" s="1">
        <v>68.286666666666704</v>
      </c>
      <c r="BC136" s="1">
        <v>71.403333333333293</v>
      </c>
      <c r="BD136" s="1">
        <v>72.226666666666702</v>
      </c>
      <c r="BE136" s="1">
        <v>73.514772079772101</v>
      </c>
      <c r="BF136" s="1">
        <v>77.52</v>
      </c>
      <c r="BG136" s="1">
        <v>83.892499999999998</v>
      </c>
      <c r="BH136" s="1">
        <v>86.188366571699902</v>
      </c>
      <c r="BI136" s="1">
        <v>94.427243589743597</v>
      </c>
      <c r="BJ136" s="1">
        <v>112.706666666667</v>
      </c>
      <c r="BK136" s="1">
        <v>144.055575801282</v>
      </c>
      <c r="BL136" s="1">
        <v>186.42974455107199</v>
      </c>
      <c r="BM136" s="1">
        <v>191.51795764346301</v>
      </c>
      <c r="BN136" s="1">
        <v>166.15370075244201</v>
      </c>
      <c r="BO136" s="1">
        <v>152.933756840022</v>
      </c>
    </row>
    <row r="137" spans="1:67" x14ac:dyDescent="0.2">
      <c r="A137" s="1" t="s">
        <v>274</v>
      </c>
      <c r="B137" s="1" t="s">
        <v>273</v>
      </c>
      <c r="C137" s="1" t="s">
        <v>603</v>
      </c>
      <c r="D137" s="1" t="s">
        <v>604</v>
      </c>
      <c r="E137" s="1">
        <v>0.35714299900000002</v>
      </c>
      <c r="F137" s="1">
        <v>0.35714299900000002</v>
      </c>
      <c r="G137" s="1">
        <v>0.35714299900000002</v>
      </c>
      <c r="H137" s="1">
        <v>0.35714299900000002</v>
      </c>
      <c r="I137" s="1">
        <v>0.35714299900000002</v>
      </c>
      <c r="J137" s="1">
        <v>0.35714299900000002</v>
      </c>
      <c r="K137" s="1">
        <v>0.35714299900000002</v>
      </c>
      <c r="L137" s="1">
        <v>0.35714299900000002</v>
      </c>
      <c r="M137" s="1">
        <v>0.35714299900000002</v>
      </c>
      <c r="N137" s="1">
        <v>0.35714299900000002</v>
      </c>
      <c r="O137" s="1">
        <v>0.35714299900000002</v>
      </c>
      <c r="P137" s="1">
        <v>0.35632574900000002</v>
      </c>
      <c r="Q137" s="1">
        <v>0.32894699900000002</v>
      </c>
      <c r="R137" s="1">
        <v>0.30002599899999999</v>
      </c>
      <c r="S137" s="1">
        <v>0.29605099899999998</v>
      </c>
      <c r="T137" s="1">
        <v>0.29605099899999998</v>
      </c>
      <c r="U137" s="1">
        <v>0.29605099899999998</v>
      </c>
      <c r="V137" s="1">
        <v>0.29605099899999998</v>
      </c>
      <c r="W137" s="1">
        <v>0.29605099899999998</v>
      </c>
      <c r="X137" s="1">
        <v>0.29605099899999998</v>
      </c>
      <c r="Y137" s="1">
        <v>0.296050749</v>
      </c>
      <c r="Z137" s="1">
        <v>0.29605174899999998</v>
      </c>
      <c r="AA137" s="1">
        <v>0.29605299899999998</v>
      </c>
      <c r="AB137" s="1">
        <v>0.29605299908333299</v>
      </c>
      <c r="AC137" s="1">
        <v>0.29605299958333298</v>
      </c>
      <c r="AD137" s="1">
        <v>0.29605300000000001</v>
      </c>
      <c r="AE137" s="1">
        <v>0.31539580253923399</v>
      </c>
      <c r="AF137" s="1">
        <v>0.29702864435074999</v>
      </c>
      <c r="AG137" s="1">
        <v>0.285766198804</v>
      </c>
      <c r="AH137" s="1">
        <v>0.29960165611424999</v>
      </c>
      <c r="AI137" s="1">
        <v>0.28317718970299999</v>
      </c>
      <c r="AJ137" s="1">
        <v>0.28072831727850001</v>
      </c>
      <c r="AK137" s="1">
        <v>0.28155335412458299</v>
      </c>
      <c r="AL137" s="1">
        <v>0.30437021879031601</v>
      </c>
      <c r="AM137" s="1">
        <v>0.34836821013777403</v>
      </c>
      <c r="AN137" s="1">
        <v>0.41814493434980698</v>
      </c>
      <c r="AO137" s="1">
        <v>0.43679976921490199</v>
      </c>
      <c r="AP137" s="1">
        <v>0.46086611531154598</v>
      </c>
      <c r="AQ137" s="1">
        <v>0.46757443745260102</v>
      </c>
      <c r="AR137" s="1">
        <v>0.463810768619974</v>
      </c>
      <c r="AS137" s="1">
        <v>0.51218961330833301</v>
      </c>
      <c r="AT137" s="1">
        <v>0.60506425362333305</v>
      </c>
      <c r="AU137" s="1">
        <v>1.2706791739733301</v>
      </c>
      <c r="AV137" s="1">
        <v>1.29294412808415</v>
      </c>
      <c r="AW137" s="1">
        <v>1.3049661442676701</v>
      </c>
      <c r="AX137" s="1">
        <v>1.3083848239159199</v>
      </c>
      <c r="AY137" s="1">
        <v>1.3135716247906699</v>
      </c>
      <c r="AZ137" s="1">
        <v>1.26264486767833</v>
      </c>
      <c r="BA137" s="1">
        <v>1.2235623934186699</v>
      </c>
      <c r="BB137" s="1">
        <v>1.2535344886256801</v>
      </c>
      <c r="BC137" s="1">
        <v>1.26678941001316</v>
      </c>
      <c r="BD137" s="1">
        <v>1.2241524946034601</v>
      </c>
      <c r="BE137" s="1">
        <v>1.26165963821484</v>
      </c>
      <c r="BF137" s="1">
        <v>1.2716918211177399</v>
      </c>
      <c r="BG137" s="1">
        <v>1.27240206718888</v>
      </c>
      <c r="BH137" s="1">
        <v>1.38120985962103</v>
      </c>
      <c r="BI137" s="1">
        <v>1.39036867889833</v>
      </c>
      <c r="BJ137" s="1">
        <v>1.3938200108234999</v>
      </c>
      <c r="BK137" s="1">
        <v>1.36496666666667</v>
      </c>
      <c r="BL137" s="1">
        <v>1.3982628973692801</v>
      </c>
      <c r="BM137" s="1">
        <v>1.3886666834646499</v>
      </c>
      <c r="BN137" s="1">
        <v>4.5144250000000001</v>
      </c>
      <c r="BO137" s="1">
        <v>4.8131750000000002</v>
      </c>
    </row>
    <row r="138" spans="1:67" x14ac:dyDescent="0.2">
      <c r="A138" s="1" t="s">
        <v>276</v>
      </c>
      <c r="B138" s="1" t="s">
        <v>275</v>
      </c>
      <c r="C138" s="1" t="s">
        <v>603</v>
      </c>
      <c r="D138" s="1" t="s">
        <v>604</v>
      </c>
      <c r="E138" s="1">
        <v>1.7142900007142901</v>
      </c>
      <c r="F138" s="1">
        <v>1.7142900007142901</v>
      </c>
      <c r="G138" s="1">
        <v>1.7142900007142901</v>
      </c>
      <c r="H138" s="1">
        <v>1.7142900007142901</v>
      </c>
      <c r="I138" s="1">
        <v>1.7142900007142901</v>
      </c>
      <c r="J138" s="1">
        <v>1.7142900007142901</v>
      </c>
      <c r="K138" s="1">
        <v>1.7142900007142901</v>
      </c>
      <c r="L138" s="1">
        <v>1.7619083340952399</v>
      </c>
      <c r="M138" s="1">
        <v>2.0000000010000001</v>
      </c>
      <c r="N138" s="1">
        <v>2.0000000010000001</v>
      </c>
      <c r="O138" s="1">
        <v>2.0000000010000001</v>
      </c>
      <c r="P138" s="1">
        <v>1.97487273321145</v>
      </c>
      <c r="Q138" s="1">
        <v>1.9212781494760101</v>
      </c>
      <c r="R138" s="1">
        <v>1.9592192359816101</v>
      </c>
      <c r="S138" s="1">
        <v>2.0532324085176299</v>
      </c>
      <c r="T138" s="1">
        <v>2.16979583233333</v>
      </c>
      <c r="U138" s="1">
        <v>2.6146708328333301</v>
      </c>
      <c r="V138" s="1">
        <v>2.7</v>
      </c>
      <c r="W138" s="1">
        <v>2.7</v>
      </c>
      <c r="X138" s="1">
        <v>2.7</v>
      </c>
      <c r="Y138" s="1">
        <v>2.7</v>
      </c>
      <c r="Z138" s="1">
        <v>2.7</v>
      </c>
      <c r="AA138" s="1">
        <v>2.7</v>
      </c>
      <c r="AB138" s="1">
        <v>2.7</v>
      </c>
      <c r="AC138" s="1">
        <v>2.7</v>
      </c>
      <c r="AD138" s="1">
        <v>2.7</v>
      </c>
      <c r="AE138" s="1">
        <v>2.7</v>
      </c>
      <c r="AF138" s="1">
        <v>2.7</v>
      </c>
      <c r="AG138" s="1">
        <v>2.7</v>
      </c>
      <c r="AH138" s="1">
        <v>2.7</v>
      </c>
      <c r="AI138" s="1">
        <v>2.7</v>
      </c>
      <c r="AJ138" s="1">
        <v>2.7</v>
      </c>
      <c r="AK138" s="1">
        <v>2.7</v>
      </c>
      <c r="AL138" s="1">
        <v>2.7</v>
      </c>
      <c r="AM138" s="1">
        <v>2.7</v>
      </c>
      <c r="AN138" s="1">
        <v>2.7</v>
      </c>
      <c r="AO138" s="1">
        <v>2.7</v>
      </c>
      <c r="AP138" s="1">
        <v>2.7</v>
      </c>
      <c r="AQ138" s="1">
        <v>2.7</v>
      </c>
      <c r="AR138" s="1">
        <v>2.7</v>
      </c>
      <c r="AS138" s="1">
        <v>2.7</v>
      </c>
      <c r="AT138" s="1">
        <v>2.7</v>
      </c>
      <c r="AU138" s="1">
        <v>2.7</v>
      </c>
      <c r="AV138" s="1">
        <v>2.7</v>
      </c>
      <c r="AW138" s="1">
        <v>2.7</v>
      </c>
      <c r="AX138" s="1">
        <v>2.7</v>
      </c>
      <c r="AY138" s="1">
        <v>2.7</v>
      </c>
      <c r="AZ138" s="1">
        <v>2.7</v>
      </c>
      <c r="BA138" s="1">
        <v>2.7</v>
      </c>
      <c r="BB138" s="1">
        <v>2.7</v>
      </c>
      <c r="BC138" s="1">
        <v>2.7</v>
      </c>
      <c r="BD138" s="1">
        <v>2.7</v>
      </c>
      <c r="BE138" s="1">
        <v>2.7</v>
      </c>
      <c r="BF138" s="1">
        <v>2.7</v>
      </c>
      <c r="BG138" s="1">
        <v>2.7</v>
      </c>
      <c r="BH138" s="1">
        <v>2.7</v>
      </c>
      <c r="BI138" s="1">
        <v>2.7</v>
      </c>
      <c r="BJ138" s="1">
        <v>2.7</v>
      </c>
      <c r="BK138" s="1">
        <v>2.7</v>
      </c>
      <c r="BL138" s="1">
        <v>2.7</v>
      </c>
      <c r="BM138" s="1">
        <v>2.7</v>
      </c>
      <c r="BN138" s="1">
        <v>2.7</v>
      </c>
      <c r="BO138" s="1">
        <v>2.7</v>
      </c>
    </row>
    <row r="139" spans="1:67" x14ac:dyDescent="0.2">
      <c r="A139" s="1" t="s">
        <v>4</v>
      </c>
      <c r="B139" s="1" t="s">
        <v>277</v>
      </c>
      <c r="C139" s="1" t="s">
        <v>603</v>
      </c>
      <c r="D139" s="1" t="s">
        <v>604</v>
      </c>
    </row>
    <row r="140" spans="1:67" x14ac:dyDescent="0.2">
      <c r="A140" s="1" t="s">
        <v>279</v>
      </c>
      <c r="B140" s="1" t="s">
        <v>278</v>
      </c>
      <c r="C140" s="1" t="s">
        <v>603</v>
      </c>
      <c r="D140" s="1" t="s">
        <v>604</v>
      </c>
    </row>
    <row r="141" spans="1:67" x14ac:dyDescent="0.2">
      <c r="A141" s="1" t="s">
        <v>11</v>
      </c>
      <c r="B141" s="1" t="s">
        <v>280</v>
      </c>
      <c r="C141" s="1" t="s">
        <v>603</v>
      </c>
      <c r="D141" s="1" t="s">
        <v>604</v>
      </c>
    </row>
    <row r="142" spans="1:67" x14ac:dyDescent="0.2">
      <c r="A142" s="1" t="s">
        <v>282</v>
      </c>
      <c r="B142" s="1" t="s">
        <v>281</v>
      </c>
      <c r="C142" s="1" t="s">
        <v>603</v>
      </c>
      <c r="D142" s="1" t="s">
        <v>604</v>
      </c>
    </row>
    <row r="143" spans="1:67" x14ac:dyDescent="0.2">
      <c r="A143" s="1" t="s">
        <v>284</v>
      </c>
      <c r="B143" s="1" t="s">
        <v>283</v>
      </c>
      <c r="C143" s="1" t="s">
        <v>603</v>
      </c>
      <c r="D143" s="1" t="s">
        <v>604</v>
      </c>
      <c r="E143" s="1">
        <v>4.7619000037618999</v>
      </c>
      <c r="F143" s="1">
        <v>4.7619000037618999</v>
      </c>
      <c r="G143" s="1">
        <v>4.7619000037618999</v>
      </c>
      <c r="H143" s="1">
        <v>4.7619000037618999</v>
      </c>
      <c r="I143" s="1">
        <v>4.7619000037618999</v>
      </c>
      <c r="J143" s="1">
        <v>4.7619000037618999</v>
      </c>
      <c r="K143" s="1">
        <v>4.7619000037618999</v>
      </c>
      <c r="L143" s="1">
        <v>4.8611058367976101</v>
      </c>
      <c r="M143" s="1">
        <v>5.9523700049523702</v>
      </c>
      <c r="N143" s="1">
        <v>5.9523700049523702</v>
      </c>
      <c r="O143" s="1">
        <v>5.9523700049523702</v>
      </c>
      <c r="P143" s="1">
        <v>5.9349486209637803</v>
      </c>
      <c r="Q143" s="1">
        <v>5.9703171818733498</v>
      </c>
      <c r="R143" s="1">
        <v>6.4024999989999998</v>
      </c>
      <c r="S143" s="1">
        <v>6.6507499990000003</v>
      </c>
      <c r="T143" s="1">
        <v>7.00716666566667</v>
      </c>
      <c r="U143" s="1">
        <v>8.4119999990833296</v>
      </c>
      <c r="V143" s="1">
        <v>8.8728333326666693</v>
      </c>
      <c r="W143" s="1">
        <v>15.610666665749999</v>
      </c>
      <c r="X143" s="1">
        <v>15.571833332583299</v>
      </c>
      <c r="Y143" s="1">
        <v>16.534416666166699</v>
      </c>
      <c r="Z143" s="1">
        <v>19.245749999166701</v>
      </c>
      <c r="AA143" s="1">
        <v>20.812249998999999</v>
      </c>
      <c r="AB143" s="1">
        <v>23.528583332416702</v>
      </c>
      <c r="AC143" s="1">
        <v>25.438166666083301</v>
      </c>
      <c r="AD143" s="1">
        <v>27.162583333000001</v>
      </c>
      <c r="AE143" s="1">
        <v>28.017333333250001</v>
      </c>
      <c r="AF143" s="1">
        <v>29.444749999999999</v>
      </c>
      <c r="AG143" s="1">
        <v>31.806750000000001</v>
      </c>
      <c r="AH143" s="1">
        <v>36.047083333333298</v>
      </c>
      <c r="AI143" s="1">
        <v>40.062916666666702</v>
      </c>
      <c r="AJ143" s="1">
        <v>41.371499999999997</v>
      </c>
      <c r="AK143" s="1">
        <v>43.829625</v>
      </c>
      <c r="AL143" s="1">
        <v>48.322167499999999</v>
      </c>
      <c r="AM143" s="1">
        <v>49.415141666666699</v>
      </c>
      <c r="AN143" s="1">
        <v>51.251589166666697</v>
      </c>
      <c r="AO143" s="1">
        <v>55.271444166666697</v>
      </c>
      <c r="AP143" s="1">
        <v>58.994605</v>
      </c>
      <c r="AQ143" s="1">
        <v>64.450118333333293</v>
      </c>
      <c r="AR143" s="1">
        <v>70.635450000000006</v>
      </c>
      <c r="AS143" s="1">
        <v>77.005116666666694</v>
      </c>
      <c r="AT143" s="1">
        <v>89.383013333333295</v>
      </c>
      <c r="AU143" s="1">
        <v>95.662064999999998</v>
      </c>
      <c r="AV143" s="1">
        <v>96.520950833333302</v>
      </c>
      <c r="AW143" s="1">
        <v>101.1944575</v>
      </c>
      <c r="AX143" s="1">
        <v>100.498051666667</v>
      </c>
      <c r="AY143" s="1">
        <v>103.914445833333</v>
      </c>
      <c r="AZ143" s="1">
        <v>110.623233333333</v>
      </c>
      <c r="BA143" s="1">
        <v>108.33376271929799</v>
      </c>
      <c r="BB143" s="1">
        <v>114.94478333333301</v>
      </c>
      <c r="BC143" s="1">
        <v>113.064480448821</v>
      </c>
      <c r="BD143" s="1">
        <v>110.565207851396</v>
      </c>
      <c r="BE143" s="1">
        <v>127.60335350681</v>
      </c>
      <c r="BF143" s="1">
        <v>129.06903093288801</v>
      </c>
      <c r="BG143" s="1">
        <v>130.564685218829</v>
      </c>
      <c r="BH143" s="1">
        <v>135.856912797089</v>
      </c>
      <c r="BI143" s="1">
        <v>145.58166749202601</v>
      </c>
      <c r="BJ143" s="1">
        <v>152.446413948767</v>
      </c>
      <c r="BK143" s="1">
        <v>162.46485873677801</v>
      </c>
      <c r="BL143" s="1">
        <v>178.74492504584799</v>
      </c>
      <c r="BM143" s="1">
        <v>185.59255777221301</v>
      </c>
      <c r="BN143" s="1">
        <v>198.76431684465601</v>
      </c>
    </row>
    <row r="144" spans="1:67" x14ac:dyDescent="0.2">
      <c r="A144" s="1" t="s">
        <v>17</v>
      </c>
      <c r="B144" s="1" t="s">
        <v>285</v>
      </c>
      <c r="C144" s="1" t="s">
        <v>603</v>
      </c>
      <c r="D144" s="1" t="s">
        <v>604</v>
      </c>
    </row>
    <row r="145" spans="1:67" x14ac:dyDescent="0.2">
      <c r="A145" s="1" t="s">
        <v>287</v>
      </c>
      <c r="B145" s="1" t="s">
        <v>286</v>
      </c>
      <c r="C145" s="1" t="s">
        <v>603</v>
      </c>
      <c r="D145" s="1" t="s">
        <v>604</v>
      </c>
    </row>
    <row r="146" spans="1:67" x14ac:dyDescent="0.2">
      <c r="A146" s="1" t="s">
        <v>289</v>
      </c>
      <c r="B146" s="1" t="s">
        <v>288</v>
      </c>
      <c r="C146" s="1" t="s">
        <v>603</v>
      </c>
      <c r="D146" s="1" t="s">
        <v>604</v>
      </c>
      <c r="E146" s="1">
        <v>0.71428599971428597</v>
      </c>
      <c r="F146" s="1">
        <v>0.71428599971428597</v>
      </c>
      <c r="G146" s="1">
        <v>0.71428599971428597</v>
      </c>
      <c r="H146" s="1">
        <v>0.71428599971428597</v>
      </c>
      <c r="I146" s="1">
        <v>0.71428599971428597</v>
      </c>
      <c r="J146" s="1">
        <v>0.71428599971428597</v>
      </c>
      <c r="K146" s="1">
        <v>0.71428599971428597</v>
      </c>
      <c r="L146" s="1">
        <v>0.71428599971428597</v>
      </c>
      <c r="M146" s="1">
        <v>0.71428599971428597</v>
      </c>
      <c r="N146" s="1">
        <v>0.71428599971428597</v>
      </c>
      <c r="O146" s="1">
        <v>0.71428599971428597</v>
      </c>
      <c r="P146" s="1">
        <v>0.71521691632142903</v>
      </c>
      <c r="Q146" s="1">
        <v>0.76872523719602703</v>
      </c>
      <c r="R146" s="1">
        <v>0.69395909802109201</v>
      </c>
      <c r="S146" s="1">
        <v>0.67947700357025098</v>
      </c>
      <c r="T146" s="1">
        <v>0.73950775529633594</v>
      </c>
      <c r="U146" s="1">
        <v>0.86956521814744803</v>
      </c>
      <c r="V146" s="1">
        <v>0.86956521814744803</v>
      </c>
      <c r="W146" s="1">
        <v>0.86956521814744803</v>
      </c>
      <c r="X146" s="1">
        <v>0.84202260193494305</v>
      </c>
      <c r="Y146" s="1">
        <v>0.77883373727604099</v>
      </c>
      <c r="Z146" s="1">
        <v>0.87757894275815396</v>
      </c>
      <c r="AA146" s="1">
        <v>1.0858158330833301</v>
      </c>
      <c r="AB146" s="1">
        <v>1.1140999997500001</v>
      </c>
      <c r="AC146" s="1">
        <v>1.47527749975</v>
      </c>
      <c r="AD146" s="1">
        <v>2.2286749994166701</v>
      </c>
      <c r="AE146" s="1">
        <v>2.2850316664166699</v>
      </c>
      <c r="AF146" s="1">
        <v>2.03603333333333</v>
      </c>
      <c r="AG146" s="1">
        <v>2.2734675000000002</v>
      </c>
      <c r="AH146" s="1">
        <v>2.6226775</v>
      </c>
      <c r="AI146" s="1">
        <v>2.58732083333333</v>
      </c>
      <c r="AJ146" s="1">
        <v>2.7613150000000002</v>
      </c>
      <c r="AK146" s="1">
        <v>2.8520141666666698</v>
      </c>
      <c r="AL146" s="1">
        <v>3.2677415833333301</v>
      </c>
      <c r="AM146" s="1">
        <v>3.5507983333333302</v>
      </c>
      <c r="AN146" s="1">
        <v>3.6270850000000001</v>
      </c>
      <c r="AO146" s="1">
        <v>4.2993491666666701</v>
      </c>
      <c r="AP146" s="1">
        <v>4.6079616666666698</v>
      </c>
      <c r="AQ146" s="1">
        <v>5.52828416666667</v>
      </c>
      <c r="AR146" s="1">
        <v>6.1094841666666699</v>
      </c>
      <c r="AS146" s="1">
        <v>6.9398283333333302</v>
      </c>
      <c r="AT146" s="1">
        <v>8.6091808333333297</v>
      </c>
      <c r="AU146" s="1">
        <v>10.540746666666699</v>
      </c>
      <c r="AV146" s="1">
        <v>7.5647491666666697</v>
      </c>
      <c r="AW146" s="1">
        <v>6.4596925000000001</v>
      </c>
      <c r="AX146" s="1">
        <v>6.3593283333333304</v>
      </c>
      <c r="AY146" s="1">
        <v>6.7715491666666701</v>
      </c>
      <c r="AZ146" s="1">
        <v>7.0453650000000003</v>
      </c>
      <c r="BA146" s="1">
        <v>8.26122333333333</v>
      </c>
      <c r="BB146" s="1">
        <v>8.4736741582488797</v>
      </c>
      <c r="BC146" s="1">
        <v>7.3212219611528804</v>
      </c>
      <c r="BD146" s="1">
        <v>7.2611321323273499</v>
      </c>
      <c r="BE146" s="1">
        <v>8.2099686265933105</v>
      </c>
      <c r="BF146" s="1">
        <v>9.6550560691352594</v>
      </c>
      <c r="BG146" s="1">
        <v>10.852655568783099</v>
      </c>
      <c r="BH146" s="1">
        <v>12.7589308811644</v>
      </c>
      <c r="BI146" s="1">
        <v>14.7096108855267</v>
      </c>
      <c r="BJ146" s="1">
        <v>13.3238014244992</v>
      </c>
      <c r="BK146" s="1">
        <v>13.233926471583301</v>
      </c>
      <c r="BL146" s="1">
        <v>14.448427054833299</v>
      </c>
      <c r="BM146" s="1">
        <v>16.459105390333299</v>
      </c>
      <c r="BN146" s="1">
        <v>14.778678213916701</v>
      </c>
      <c r="BO146" s="1">
        <v>16.355853484499999</v>
      </c>
    </row>
    <row r="147" spans="1:67" x14ac:dyDescent="0.2">
      <c r="A147" s="1" t="s">
        <v>291</v>
      </c>
      <c r="B147" s="1" t="s">
        <v>290</v>
      </c>
      <c r="C147" s="1" t="s">
        <v>603</v>
      </c>
      <c r="D147" s="1" t="s">
        <v>604</v>
      </c>
    </row>
    <row r="148" spans="1:67" x14ac:dyDescent="0.2">
      <c r="A148" s="1" t="s">
        <v>293</v>
      </c>
      <c r="B148" s="1" t="s">
        <v>292</v>
      </c>
      <c r="C148" s="1" t="s">
        <v>603</v>
      </c>
      <c r="D148" s="1" t="s">
        <v>604</v>
      </c>
      <c r="AK148" s="1">
        <v>1.77275</v>
      </c>
      <c r="AL148" s="1">
        <v>4.3440633333333301</v>
      </c>
      <c r="AM148" s="1">
        <v>3.9777499999999999</v>
      </c>
      <c r="AN148" s="1">
        <v>4</v>
      </c>
      <c r="AO148" s="1">
        <v>4</v>
      </c>
      <c r="AP148" s="1">
        <v>4</v>
      </c>
      <c r="AQ148" s="1">
        <v>4</v>
      </c>
      <c r="AR148" s="1">
        <v>4</v>
      </c>
      <c r="AS148" s="1">
        <v>4</v>
      </c>
      <c r="AT148" s="1">
        <v>4</v>
      </c>
      <c r="AU148" s="1">
        <v>3.6769583333333302</v>
      </c>
      <c r="AV148" s="1">
        <v>3.0608666666666702</v>
      </c>
      <c r="AW148" s="1">
        <v>2.7805916666666701</v>
      </c>
      <c r="AX148" s="1">
        <v>2.774025</v>
      </c>
      <c r="AY148" s="1">
        <v>2.7522250000000001</v>
      </c>
      <c r="AZ148" s="1">
        <v>2.5237250000000002</v>
      </c>
      <c r="BA148" s="1">
        <v>2.357075</v>
      </c>
      <c r="BB148" s="1">
        <v>2.48403333333333</v>
      </c>
      <c r="BC148" s="1">
        <v>2.6063333333333301</v>
      </c>
      <c r="BD148" s="1">
        <v>2.4811000000000001</v>
      </c>
      <c r="BE148" s="1">
        <v>2.6862916666666701</v>
      </c>
      <c r="BF148" s="1">
        <v>2.60100833333333</v>
      </c>
      <c r="BG148" s="1">
        <v>2.6002916666666702</v>
      </c>
    </row>
    <row r="149" spans="1:67" x14ac:dyDescent="0.2">
      <c r="A149" s="1" t="s">
        <v>295</v>
      </c>
      <c r="B149" s="1" t="s">
        <v>294</v>
      </c>
      <c r="C149" s="1" t="s">
        <v>603</v>
      </c>
      <c r="D149" s="1" t="s">
        <v>604</v>
      </c>
      <c r="E149" s="1">
        <v>50.000000049000001</v>
      </c>
      <c r="F149" s="1">
        <v>50.000000049000001</v>
      </c>
      <c r="G149" s="1">
        <v>50.000000049000001</v>
      </c>
      <c r="H149" s="1">
        <v>50.000000049000001</v>
      </c>
      <c r="I149" s="1">
        <v>50.000000049000001</v>
      </c>
      <c r="J149" s="1">
        <v>50.000000049000001</v>
      </c>
      <c r="K149" s="1">
        <v>50.000000049000001</v>
      </c>
      <c r="L149" s="1">
        <v>50.000000049000001</v>
      </c>
      <c r="M149" s="1">
        <v>50.000000049000001</v>
      </c>
      <c r="N149" s="1">
        <v>50.000000049000001</v>
      </c>
      <c r="O149" s="1">
        <v>50.000000049000001</v>
      </c>
      <c r="P149" s="1">
        <v>49.056977421689901</v>
      </c>
      <c r="Q149" s="1">
        <v>44.014583332333302</v>
      </c>
      <c r="R149" s="1">
        <v>38.976499998999998</v>
      </c>
      <c r="S149" s="1">
        <v>38.951499998999999</v>
      </c>
      <c r="T149" s="1">
        <v>36.778916665666699</v>
      </c>
      <c r="U149" s="1">
        <v>38.605166665666701</v>
      </c>
      <c r="V149" s="1">
        <v>35.842749998999999</v>
      </c>
      <c r="W149" s="1">
        <v>31.492083332333301</v>
      </c>
      <c r="X149" s="1">
        <v>29.318666665666701</v>
      </c>
      <c r="Y149" s="1">
        <v>29.24166666575</v>
      </c>
      <c r="Z149" s="1">
        <v>37.129249999166703</v>
      </c>
      <c r="AA149" s="1">
        <v>45.690583332333297</v>
      </c>
      <c r="AB149" s="1">
        <v>51.131666665833301</v>
      </c>
      <c r="AC149" s="1">
        <v>57.783916666416701</v>
      </c>
      <c r="AD149" s="1">
        <v>59.378</v>
      </c>
      <c r="AE149" s="1">
        <v>44.671916666666696</v>
      </c>
      <c r="AF149" s="1">
        <v>37.334083333333297</v>
      </c>
      <c r="AG149" s="1">
        <v>36.768333333333302</v>
      </c>
      <c r="AH149" s="1">
        <v>39.404000000000003</v>
      </c>
      <c r="AI149" s="1">
        <v>33.417916666666699</v>
      </c>
      <c r="AJ149" s="1">
        <v>34.148249999999997</v>
      </c>
      <c r="AK149" s="1">
        <v>32.149500000000003</v>
      </c>
      <c r="AL149" s="1">
        <v>34.596520833333301</v>
      </c>
      <c r="AM149" s="1">
        <v>33.456497499999998</v>
      </c>
      <c r="AN149" s="1">
        <v>29.4800166666667</v>
      </c>
      <c r="AO149" s="1">
        <v>30.961513333333301</v>
      </c>
      <c r="AP149" s="1">
        <v>35.773890833333297</v>
      </c>
      <c r="AQ149" s="1">
        <v>36.298640833333302</v>
      </c>
    </row>
    <row r="150" spans="1:67" x14ac:dyDescent="0.2">
      <c r="A150" s="1" t="s">
        <v>297</v>
      </c>
      <c r="B150" s="1" t="s">
        <v>296</v>
      </c>
      <c r="C150" s="1" t="s">
        <v>603</v>
      </c>
      <c r="D150" s="1" t="s">
        <v>604</v>
      </c>
      <c r="AK150" s="1">
        <v>0.73646666666666605</v>
      </c>
      <c r="AL150" s="1">
        <v>0.67533333333333301</v>
      </c>
      <c r="AM150" s="1">
        <v>0.55974999999999997</v>
      </c>
      <c r="AN150" s="1">
        <v>0.52758333333333296</v>
      </c>
      <c r="AO150" s="1">
        <v>0.55074999999999996</v>
      </c>
      <c r="AP150" s="1">
        <v>0.58091666666666697</v>
      </c>
      <c r="AQ150" s="1">
        <v>0.58983333333333299</v>
      </c>
      <c r="AR150" s="1">
        <v>0.58516666666666695</v>
      </c>
      <c r="AS150" s="1">
        <v>0.60650000000000004</v>
      </c>
      <c r="AT150" s="1">
        <v>0.62791666666666701</v>
      </c>
      <c r="AU150" s="1">
        <v>0.61819166666666703</v>
      </c>
      <c r="AV150" s="1">
        <v>0.57147499999999996</v>
      </c>
      <c r="AW150" s="1">
        <v>0.54023333333333301</v>
      </c>
      <c r="AX150" s="1">
        <v>0.56471666666666698</v>
      </c>
      <c r="AY150" s="1">
        <v>0.56040833333333295</v>
      </c>
      <c r="AZ150" s="1">
        <v>0.51379166666666698</v>
      </c>
      <c r="BA150" s="1">
        <v>0.480816666666667</v>
      </c>
      <c r="BB150" s="1">
        <v>0.50555000000000005</v>
      </c>
      <c r="BC150" s="1">
        <v>0.53047500000000003</v>
      </c>
      <c r="BD150" s="1">
        <v>0.50123333333333298</v>
      </c>
      <c r="BE150" s="1">
        <v>0.546875</v>
      </c>
      <c r="BF150" s="1">
        <v>0.52939166666666704</v>
      </c>
    </row>
    <row r="151" spans="1:67" x14ac:dyDescent="0.2">
      <c r="A151" s="1" t="s">
        <v>299</v>
      </c>
      <c r="B151" s="1" t="s">
        <v>298</v>
      </c>
      <c r="C151" s="1" t="s">
        <v>603</v>
      </c>
      <c r="D151" s="1" t="s">
        <v>604</v>
      </c>
      <c r="L151" s="1">
        <v>6.0757894730000004</v>
      </c>
      <c r="M151" s="1">
        <v>6.0715789468333297</v>
      </c>
      <c r="N151" s="1">
        <v>6.0361403504166704</v>
      </c>
      <c r="O151" s="1">
        <v>6.05140350825</v>
      </c>
      <c r="P151" s="1">
        <v>5.9473684206666704</v>
      </c>
      <c r="Q151" s="1">
        <v>5.7145614030000003</v>
      </c>
      <c r="R151" s="1">
        <v>4.9287547528333304</v>
      </c>
      <c r="S151" s="1">
        <v>5.0397640408333304</v>
      </c>
      <c r="T151" s="1">
        <v>5.1264373541666703</v>
      </c>
      <c r="U151" s="1">
        <v>6.0614489860000003</v>
      </c>
      <c r="V151" s="1">
        <v>5.5737853099999999</v>
      </c>
      <c r="W151" s="1">
        <v>5.02916666575</v>
      </c>
      <c r="X151" s="1">
        <v>5.1766666656666702</v>
      </c>
      <c r="Y151" s="1">
        <v>5.0949999990833303</v>
      </c>
      <c r="Z151" s="1">
        <v>5.75166666583333</v>
      </c>
      <c r="AA151" s="1">
        <v>6.2258333324999997</v>
      </c>
      <c r="AB151" s="1">
        <v>7.4641666659999997</v>
      </c>
      <c r="AC151" s="1">
        <v>8.0353499999999993</v>
      </c>
      <c r="AD151" s="1">
        <v>7.99884166666667</v>
      </c>
      <c r="AE151" s="1">
        <v>8.0131583333333296</v>
      </c>
      <c r="AF151" s="1">
        <v>8.0098083333333303</v>
      </c>
      <c r="AG151" s="1">
        <v>8.0405916666666695</v>
      </c>
      <c r="AH151" s="1">
        <v>8.0338833333333302</v>
      </c>
      <c r="AI151" s="1">
        <v>8.0209916666666707</v>
      </c>
      <c r="AJ151" s="1">
        <v>8.0042500000000008</v>
      </c>
      <c r="AK151" s="1">
        <v>7.9723416666666704</v>
      </c>
      <c r="AL151" s="1">
        <v>7.9675500000000001</v>
      </c>
      <c r="AM151" s="1">
        <v>7.9602833333333303</v>
      </c>
      <c r="AN151" s="1">
        <v>7.9677583333333297</v>
      </c>
      <c r="AO151" s="1">
        <v>7.9664000000000001</v>
      </c>
      <c r="AP151" s="1">
        <v>7.9752916666666698</v>
      </c>
      <c r="AQ151" s="1">
        <v>7.9787666666666697</v>
      </c>
      <c r="AR151" s="1">
        <v>7.9918500000000003</v>
      </c>
      <c r="AS151" s="1">
        <v>8.0259</v>
      </c>
      <c r="AT151" s="1">
        <v>8.0335000000000001</v>
      </c>
      <c r="AU151" s="1">
        <v>8.0334333333333294</v>
      </c>
      <c r="AV151" s="1">
        <v>8.0212411666666696</v>
      </c>
      <c r="AW151" s="1">
        <v>8.0221710833333297</v>
      </c>
      <c r="AX151" s="1">
        <v>8.0110645833333294</v>
      </c>
      <c r="AY151" s="1">
        <v>8.0014261666666702</v>
      </c>
      <c r="AZ151" s="1">
        <v>8.0358539166666692</v>
      </c>
      <c r="BA151" s="1">
        <v>8.0201099166666694</v>
      </c>
      <c r="BB151" s="1">
        <v>7.9842833333333303</v>
      </c>
      <c r="BC151" s="1">
        <v>8.0022166666666692</v>
      </c>
      <c r="BD151" s="1">
        <v>8.0182083333333303</v>
      </c>
      <c r="BE151" s="1">
        <v>7.9898635000000002</v>
      </c>
      <c r="BF151" s="1">
        <v>7.9892553333333298</v>
      </c>
      <c r="BG151" s="1">
        <v>7.9871290000000004</v>
      </c>
      <c r="BH151" s="1">
        <v>7.9849604166666701</v>
      </c>
      <c r="BI151" s="1">
        <v>7.9950642500000004</v>
      </c>
      <c r="BJ151" s="1">
        <v>8.0260010000000008</v>
      </c>
      <c r="BK151" s="1">
        <v>8.0725074166666708</v>
      </c>
      <c r="BL151" s="1">
        <v>8.0704703333333292</v>
      </c>
      <c r="BM151" s="1">
        <v>7.9890619166666701</v>
      </c>
      <c r="BN151" s="1">
        <v>8.0055317499999994</v>
      </c>
      <c r="BO151" s="1">
        <v>8.0652060833333294</v>
      </c>
    </row>
    <row r="152" spans="1:67" x14ac:dyDescent="0.2">
      <c r="A152" s="1" t="s">
        <v>301</v>
      </c>
      <c r="B152" s="1" t="s">
        <v>300</v>
      </c>
      <c r="C152" s="1" t="s">
        <v>603</v>
      </c>
      <c r="D152" s="1" t="s">
        <v>604</v>
      </c>
    </row>
    <row r="153" spans="1:67" x14ac:dyDescent="0.2">
      <c r="A153" s="1" t="s">
        <v>303</v>
      </c>
      <c r="B153" s="1" t="s">
        <v>302</v>
      </c>
      <c r="C153" s="1" t="s">
        <v>603</v>
      </c>
      <c r="D153" s="1" t="s">
        <v>604</v>
      </c>
      <c r="E153" s="1">
        <v>5.0604900040604903</v>
      </c>
      <c r="F153" s="1">
        <v>5.0604900040604903</v>
      </c>
      <c r="G153" s="1">
        <v>5.0604900040604903</v>
      </c>
      <c r="H153" s="1">
        <v>5.0604900040604903</v>
      </c>
      <c r="I153" s="1">
        <v>5.0604900040604903</v>
      </c>
      <c r="J153" s="1">
        <v>5.0604900040604903</v>
      </c>
      <c r="K153" s="1">
        <v>5.0604900040604903</v>
      </c>
      <c r="L153" s="1">
        <v>5.0604900040604903</v>
      </c>
      <c r="M153" s="1">
        <v>5.0604900040604903</v>
      </c>
      <c r="N153" s="1">
        <v>5.0604900040604903</v>
      </c>
      <c r="O153" s="1">
        <v>5.0604900040604903</v>
      </c>
      <c r="P153" s="1">
        <v>5.04995885361157</v>
      </c>
      <c r="Q153" s="1">
        <v>4.5924803201409503</v>
      </c>
      <c r="R153" s="1">
        <v>4.1069208323333299</v>
      </c>
      <c r="S153" s="1">
        <v>4.3697666656666696</v>
      </c>
      <c r="T153" s="1">
        <v>4.0524874989999997</v>
      </c>
      <c r="U153" s="1">
        <v>4.4193124990000001</v>
      </c>
      <c r="V153" s="1">
        <v>4.5033458323333297</v>
      </c>
      <c r="W153" s="1">
        <v>4.1666708323333301</v>
      </c>
      <c r="X153" s="1">
        <v>3.8991341656666698</v>
      </c>
      <c r="Y153" s="1">
        <v>3.9366458323333302</v>
      </c>
      <c r="Z153" s="1">
        <v>5.1722958323333303</v>
      </c>
      <c r="AA153" s="1">
        <v>6.0230224989999996</v>
      </c>
      <c r="AB153" s="1">
        <v>7.1113233323333302</v>
      </c>
      <c r="AC153" s="1">
        <v>8.8105358327500003</v>
      </c>
      <c r="AD153" s="1">
        <v>10.0624941664167</v>
      </c>
      <c r="AE153" s="1">
        <v>9.1044416664166707</v>
      </c>
      <c r="AF153" s="1">
        <v>8.3592250000000003</v>
      </c>
      <c r="AG153" s="1">
        <v>8.2091499999999993</v>
      </c>
      <c r="AH153" s="1">
        <v>8.4881700000000002</v>
      </c>
      <c r="AI153" s="1">
        <v>8.24234166666667</v>
      </c>
      <c r="AJ153" s="1">
        <v>8.70655</v>
      </c>
      <c r="AK153" s="1">
        <v>8.5378749999999997</v>
      </c>
      <c r="AL153" s="1">
        <v>9.2987091666666704</v>
      </c>
      <c r="AM153" s="1">
        <v>9.2027149999999995</v>
      </c>
      <c r="AN153" s="1">
        <v>8.5402358333333304</v>
      </c>
      <c r="AO153" s="1">
        <v>8.7158758333333299</v>
      </c>
      <c r="AP153" s="1">
        <v>9.5271066666666702</v>
      </c>
      <c r="AQ153" s="1">
        <v>9.6044158333333307</v>
      </c>
      <c r="AR153" s="1">
        <v>9.8044191666666691</v>
      </c>
      <c r="AS153" s="1">
        <v>10.6256361666667</v>
      </c>
      <c r="AT153" s="1">
        <v>11.302975</v>
      </c>
      <c r="AU153" s="1">
        <v>11.020583333333301</v>
      </c>
      <c r="AV153" s="1">
        <v>9.5743833333333299</v>
      </c>
      <c r="AW153" s="1">
        <v>8.8680166666666693</v>
      </c>
      <c r="AX153" s="1">
        <v>8.8650083333333303</v>
      </c>
      <c r="AY153" s="1">
        <v>8.7955833333333295</v>
      </c>
      <c r="AZ153" s="1">
        <v>8.1923333333333304</v>
      </c>
      <c r="BA153" s="1">
        <v>7.7503250000000001</v>
      </c>
      <c r="BB153" s="1">
        <v>8.0571000000000002</v>
      </c>
      <c r="BC153" s="1">
        <v>8.4171583333333295</v>
      </c>
      <c r="BD153" s="1">
        <v>8.0898749999999993</v>
      </c>
      <c r="BE153" s="1">
        <v>8.6284445833333301</v>
      </c>
      <c r="BF153" s="1">
        <v>8.4055039167442995</v>
      </c>
      <c r="BG153" s="1">
        <v>8.4063366882615203</v>
      </c>
      <c r="BH153" s="1">
        <v>9.7643482795011103</v>
      </c>
      <c r="BI153" s="1">
        <v>9.8074760315024996</v>
      </c>
      <c r="BJ153" s="1">
        <v>9.6919978888288991</v>
      </c>
      <c r="BK153" s="1">
        <v>9.3861024209197197</v>
      </c>
      <c r="BL153" s="1">
        <v>9.6170760995074396</v>
      </c>
      <c r="BM153" s="1">
        <v>9.4968473222196899</v>
      </c>
      <c r="BN153" s="1">
        <v>8.9884840241413801</v>
      </c>
      <c r="BO153" s="1">
        <v>10.160660243035901</v>
      </c>
    </row>
    <row r="154" spans="1:67" x14ac:dyDescent="0.2">
      <c r="A154" s="1" t="s">
        <v>305</v>
      </c>
      <c r="B154" s="1" t="s">
        <v>304</v>
      </c>
      <c r="C154" s="1" t="s">
        <v>603</v>
      </c>
      <c r="D154" s="1" t="s">
        <v>604</v>
      </c>
    </row>
    <row r="155" spans="1:67" x14ac:dyDescent="0.2">
      <c r="A155" s="1" t="s">
        <v>307</v>
      </c>
      <c r="B155" s="1" t="s">
        <v>306</v>
      </c>
      <c r="C155" s="1" t="s">
        <v>603</v>
      </c>
      <c r="D155" s="1" t="s">
        <v>604</v>
      </c>
      <c r="AN155" s="1">
        <v>4.4958</v>
      </c>
      <c r="AO155" s="1">
        <v>4.6044833333333299</v>
      </c>
      <c r="AP155" s="1">
        <v>4.6235833333333298</v>
      </c>
      <c r="AQ155" s="1">
        <v>5.3707000000000003</v>
      </c>
      <c r="AR155" s="1">
        <v>10.5158083333333</v>
      </c>
      <c r="AS155" s="1">
        <v>12.4342166666667</v>
      </c>
      <c r="AT155" s="1">
        <v>12.8651416666667</v>
      </c>
      <c r="AU155" s="1">
        <v>13.5704975</v>
      </c>
      <c r="AV155" s="1">
        <v>13.9448833333333</v>
      </c>
      <c r="AW155" s="1">
        <v>12.3297166666667</v>
      </c>
      <c r="AX155" s="1">
        <v>12.599625</v>
      </c>
      <c r="AY155" s="1">
        <v>13.1310583333333</v>
      </c>
      <c r="AZ155" s="1">
        <v>12.1399449731183</v>
      </c>
      <c r="BA155" s="1">
        <v>10.3920436827957</v>
      </c>
      <c r="BB155" s="1">
        <v>11.1095754339478</v>
      </c>
      <c r="BC155" s="1">
        <v>12.369260961341499</v>
      </c>
      <c r="BD155" s="1">
        <v>11.7386124865591</v>
      </c>
      <c r="BE155" s="1">
        <v>12.1114368159066</v>
      </c>
      <c r="BF155" s="1">
        <v>12.5867562314388</v>
      </c>
      <c r="BG155" s="1">
        <v>14.035630049923199</v>
      </c>
      <c r="BH155" s="1">
        <v>18.818475145289302</v>
      </c>
      <c r="BI155" s="1">
        <v>19.923827563342002</v>
      </c>
      <c r="BJ155" s="1">
        <v>18.499034887352799</v>
      </c>
      <c r="BK155" s="1">
        <v>16.8020517223502</v>
      </c>
      <c r="BL155" s="1">
        <v>17.573468866487499</v>
      </c>
      <c r="BM155" s="1">
        <v>17.321835209183099</v>
      </c>
      <c r="BN155" s="1">
        <v>17.680466141833101</v>
      </c>
      <c r="BO155" s="1">
        <v>18.897189619815698</v>
      </c>
    </row>
    <row r="156" spans="1:67" x14ac:dyDescent="0.2">
      <c r="A156" s="1" t="s">
        <v>309</v>
      </c>
      <c r="B156" s="1" t="s">
        <v>308</v>
      </c>
      <c r="C156" s="1" t="s">
        <v>603</v>
      </c>
      <c r="D156" s="1" t="s">
        <v>604</v>
      </c>
      <c r="E156" s="1">
        <v>49.370600049526097</v>
      </c>
      <c r="F156" s="1">
        <v>49.370600049526097</v>
      </c>
      <c r="G156" s="1">
        <v>49.370600049526097</v>
      </c>
      <c r="H156" s="1">
        <v>49.370600049526097</v>
      </c>
      <c r="I156" s="1">
        <v>49.370600049526097</v>
      </c>
      <c r="J156" s="1">
        <v>49.370600049526097</v>
      </c>
      <c r="K156" s="1">
        <v>49.370600049526097</v>
      </c>
      <c r="L156" s="1">
        <v>49.370600049526097</v>
      </c>
      <c r="M156" s="1">
        <v>49.370600049526097</v>
      </c>
      <c r="N156" s="1">
        <v>51.941975052032703</v>
      </c>
      <c r="O156" s="1">
        <v>55.541900055541902</v>
      </c>
      <c r="P156" s="1">
        <v>55.426325050080102</v>
      </c>
      <c r="Q156" s="1">
        <v>50.405333331666696</v>
      </c>
      <c r="R156" s="1">
        <v>44.577666666666701</v>
      </c>
      <c r="S156" s="1">
        <v>48.140749999999997</v>
      </c>
      <c r="T156" s="1">
        <v>42.862416663333299</v>
      </c>
      <c r="U156" s="1">
        <v>47.789916663333301</v>
      </c>
      <c r="V156" s="1">
        <v>49.135749992500003</v>
      </c>
      <c r="W156" s="1">
        <v>45.130999993333297</v>
      </c>
      <c r="X156" s="1">
        <v>42.544166660833298</v>
      </c>
      <c r="Y156" s="1">
        <v>42.255749990833301</v>
      </c>
      <c r="Z156" s="1">
        <v>54.346083325833298</v>
      </c>
      <c r="AA156" s="1">
        <v>69.947166664166701</v>
      </c>
      <c r="AB156" s="1">
        <v>86.089833333333303</v>
      </c>
      <c r="AC156" s="1">
        <v>115.32850000000001</v>
      </c>
      <c r="AD156" s="1">
        <v>132.49549999999999</v>
      </c>
      <c r="AE156" s="1">
        <v>135.26816666666701</v>
      </c>
      <c r="AF156" s="1">
        <v>213.84266666666699</v>
      </c>
      <c r="AG156" s="1">
        <v>281.421333333333</v>
      </c>
      <c r="AH156" s="1">
        <v>320.6875</v>
      </c>
      <c r="AI156" s="1">
        <v>298.82933333333301</v>
      </c>
      <c r="AJ156" s="1">
        <v>367.072</v>
      </c>
      <c r="AK156" s="1">
        <v>372.79333333333301</v>
      </c>
      <c r="AL156" s="1">
        <v>382.75650000000002</v>
      </c>
      <c r="AM156" s="1">
        <v>613.46716666666703</v>
      </c>
      <c r="AN156" s="1">
        <v>853.12633333333304</v>
      </c>
      <c r="AO156" s="1">
        <v>812.25033333333295</v>
      </c>
      <c r="AP156" s="1">
        <v>1018.17716666667</v>
      </c>
      <c r="AQ156" s="1">
        <v>1088.27966666667</v>
      </c>
      <c r="AR156" s="1">
        <v>1256.7550000000001</v>
      </c>
      <c r="AS156" s="1">
        <v>1353.49616666667</v>
      </c>
      <c r="AT156" s="1">
        <v>1317.69883333333</v>
      </c>
      <c r="AU156" s="1">
        <v>1366.39116666667</v>
      </c>
      <c r="AV156" s="1">
        <v>1238.32766666667</v>
      </c>
      <c r="AW156" s="1">
        <v>1868.8578333333301</v>
      </c>
      <c r="AX156" s="1">
        <v>2003.02583333333</v>
      </c>
      <c r="AY156" s="1">
        <v>2142.3016666666699</v>
      </c>
      <c r="AZ156" s="1">
        <v>1873.87666666667</v>
      </c>
      <c r="BA156" s="1">
        <v>1708.37083333333</v>
      </c>
      <c r="BB156" s="1">
        <v>1956.20583333333</v>
      </c>
      <c r="BC156" s="1">
        <v>2089.9499999999998</v>
      </c>
      <c r="BD156" s="1">
        <v>2025.1175000000001</v>
      </c>
      <c r="BE156" s="1">
        <v>2194.9666666666699</v>
      </c>
      <c r="BF156" s="1">
        <v>2206.9141666666701</v>
      </c>
      <c r="BG156" s="1">
        <v>2414.8116666666701</v>
      </c>
      <c r="BH156" s="1">
        <v>2933.50833333333</v>
      </c>
      <c r="BI156" s="1">
        <v>3176.5391666666701</v>
      </c>
      <c r="BJ156" s="1">
        <v>3116.11</v>
      </c>
      <c r="BK156" s="1">
        <v>3334.75225490196</v>
      </c>
      <c r="BL156" s="1">
        <v>3618.3218581607198</v>
      </c>
      <c r="BM156" s="1">
        <v>3787.7540581757398</v>
      </c>
      <c r="BN156" s="1">
        <v>3829.9778493297599</v>
      </c>
      <c r="BO156" s="1">
        <v>4096.1161837453501</v>
      </c>
    </row>
    <row r="157" spans="1:67" x14ac:dyDescent="0.2">
      <c r="A157" s="1" t="s">
        <v>311</v>
      </c>
      <c r="B157" s="1" t="s">
        <v>310</v>
      </c>
      <c r="C157" s="1" t="s">
        <v>603</v>
      </c>
      <c r="D157" s="1" t="s">
        <v>604</v>
      </c>
      <c r="E157" s="1">
        <v>4.7619000037618999</v>
      </c>
      <c r="F157" s="1">
        <v>4.7619000037618999</v>
      </c>
      <c r="G157" s="1">
        <v>4.7619000037618999</v>
      </c>
      <c r="H157" s="1">
        <v>4.7619000037618999</v>
      </c>
      <c r="I157" s="1">
        <v>4.7619000037618999</v>
      </c>
      <c r="J157" s="1">
        <v>4.7619000037618999</v>
      </c>
      <c r="K157" s="1">
        <v>4.7619000037618999</v>
      </c>
      <c r="L157" s="1">
        <v>4.7609083363015801</v>
      </c>
      <c r="M157" s="1">
        <v>4.7499999989999999</v>
      </c>
      <c r="N157" s="1">
        <v>4.7499999989999999</v>
      </c>
      <c r="O157" s="1">
        <v>4.7499999989999999</v>
      </c>
      <c r="P157" s="1">
        <v>4.7344166656666697</v>
      </c>
      <c r="Q157" s="1">
        <v>4.3749999989999999</v>
      </c>
      <c r="R157" s="1">
        <v>3.9856666656666699</v>
      </c>
      <c r="S157" s="1">
        <v>3.9299999990000001</v>
      </c>
      <c r="T157" s="1">
        <v>5.7648333323333301</v>
      </c>
      <c r="U157" s="1">
        <v>8.3646666663333296</v>
      </c>
      <c r="V157" s="1">
        <v>8.7667499995</v>
      </c>
      <c r="W157" s="1">
        <v>8.9687499994166693</v>
      </c>
      <c r="X157" s="1">
        <v>7.48858333233333</v>
      </c>
      <c r="Y157" s="1">
        <v>7.5499999989999997</v>
      </c>
      <c r="Z157" s="1">
        <v>7.5499999989999997</v>
      </c>
      <c r="AA157" s="1">
        <v>7.1736666656666701</v>
      </c>
      <c r="AB157" s="1">
        <v>7.0499999989999997</v>
      </c>
      <c r="AC157" s="1">
        <v>7.0499999995833296</v>
      </c>
      <c r="AD157" s="1">
        <v>7.0980833333333297</v>
      </c>
      <c r="AE157" s="1">
        <v>7.1507333333333296</v>
      </c>
      <c r="AF157" s="1">
        <v>9.2230000000000008</v>
      </c>
      <c r="AG157" s="1">
        <v>8.7845833333333303</v>
      </c>
      <c r="AH157" s="1">
        <v>9.0408333333333406</v>
      </c>
      <c r="AI157" s="1">
        <v>9.5517416666666701</v>
      </c>
      <c r="AJ157" s="1">
        <v>10.2526666666667</v>
      </c>
      <c r="AK157" s="1">
        <v>10.5691666666667</v>
      </c>
      <c r="AL157" s="1">
        <v>10.956991666666701</v>
      </c>
      <c r="AM157" s="1">
        <v>11.585750000000001</v>
      </c>
      <c r="AN157" s="1">
        <v>11.77</v>
      </c>
      <c r="AO157" s="1">
        <v>11.77</v>
      </c>
      <c r="AP157" s="1">
        <v>11.77</v>
      </c>
      <c r="AQ157" s="1">
        <v>11.77</v>
      </c>
      <c r="AR157" s="1">
        <v>11.77</v>
      </c>
      <c r="AS157" s="1">
        <v>11.77</v>
      </c>
      <c r="AT157" s="1">
        <v>12.2420833333333</v>
      </c>
      <c r="AU157" s="1">
        <v>12.8</v>
      </c>
      <c r="AV157" s="1">
        <v>12.8</v>
      </c>
      <c r="AW157" s="1">
        <v>12.8</v>
      </c>
      <c r="AX157" s="1">
        <v>12.8</v>
      </c>
      <c r="AY157" s="1">
        <v>12.8</v>
      </c>
      <c r="AZ157" s="1">
        <v>12.8</v>
      </c>
      <c r="BA157" s="1">
        <v>12.8</v>
      </c>
      <c r="BB157" s="1">
        <v>12.8</v>
      </c>
      <c r="BC157" s="1">
        <v>12.8</v>
      </c>
      <c r="BD157" s="1">
        <v>14.6020084036964</v>
      </c>
      <c r="BE157" s="1">
        <v>15.364835316359599</v>
      </c>
      <c r="BF157" s="1">
        <v>15.3667100302841</v>
      </c>
      <c r="BG157" s="1">
        <v>15.380393518089299</v>
      </c>
      <c r="BH157" s="1">
        <v>15.3663312211982</v>
      </c>
      <c r="BI157" s="1">
        <v>15.3684076818158</v>
      </c>
      <c r="BJ157" s="1">
        <v>15.386968509984699</v>
      </c>
      <c r="BK157" s="1">
        <v>15.390837269585299</v>
      </c>
      <c r="BL157" s="1">
        <v>15.382041922683101</v>
      </c>
      <c r="BM157" s="1">
        <v>15.381269527870501</v>
      </c>
      <c r="BN157" s="1">
        <v>15.3726984126984</v>
      </c>
      <c r="BO157" s="1">
        <v>15.386625</v>
      </c>
    </row>
    <row r="158" spans="1:67" x14ac:dyDescent="0.2">
      <c r="A158" s="1" t="s">
        <v>28</v>
      </c>
      <c r="B158" s="1" t="s">
        <v>312</v>
      </c>
      <c r="C158" s="1" t="s">
        <v>603</v>
      </c>
      <c r="D158" s="1" t="s">
        <v>604</v>
      </c>
    </row>
    <row r="159" spans="1:67" x14ac:dyDescent="0.2">
      <c r="A159" s="1" t="s">
        <v>314</v>
      </c>
      <c r="B159" s="1" t="s">
        <v>313</v>
      </c>
      <c r="C159" s="1" t="s">
        <v>603</v>
      </c>
      <c r="D159" s="1" t="s">
        <v>604</v>
      </c>
      <c r="E159" s="1">
        <v>1.25000000125E-2</v>
      </c>
      <c r="F159" s="1">
        <v>1.25000000125E-2</v>
      </c>
      <c r="G159" s="1">
        <v>1.25000000125E-2</v>
      </c>
      <c r="H159" s="1">
        <v>1.25000000125E-2</v>
      </c>
      <c r="I159" s="1">
        <v>1.25000000125E-2</v>
      </c>
      <c r="J159" s="1">
        <v>1.25000000125E-2</v>
      </c>
      <c r="K159" s="1">
        <v>1.25000000125E-2</v>
      </c>
      <c r="L159" s="1">
        <v>1.25000000125E-2</v>
      </c>
      <c r="M159" s="1">
        <v>1.25000000125E-2</v>
      </c>
      <c r="N159" s="1">
        <v>1.25000000125E-2</v>
      </c>
      <c r="O159" s="1">
        <v>1.25000000125E-2</v>
      </c>
      <c r="P159" s="1">
        <v>1.25000000114583E-2</v>
      </c>
      <c r="Q159" s="1">
        <v>1.2500023037919901E-2</v>
      </c>
      <c r="R159" s="1">
        <v>1.24999519112712E-2</v>
      </c>
      <c r="S159" s="1">
        <v>1.24999689192606E-2</v>
      </c>
      <c r="T159" s="1">
        <v>1.2500000000000001E-2</v>
      </c>
      <c r="U159" s="1">
        <v>1.54258499996667E-2</v>
      </c>
      <c r="V159" s="1">
        <v>2.2572866665750001E-2</v>
      </c>
      <c r="W159" s="1">
        <v>2.2767283332333299E-2</v>
      </c>
      <c r="X159" s="1">
        <v>2.2805383332333298E-2</v>
      </c>
      <c r="Y159" s="1">
        <v>2.2951008332333302E-2</v>
      </c>
      <c r="Z159" s="1">
        <v>2.45145999990833E-2</v>
      </c>
      <c r="AA159" s="1">
        <v>5.6401699999250002E-2</v>
      </c>
      <c r="AB159" s="1">
        <v>0.1200935833325</v>
      </c>
      <c r="AC159" s="1">
        <v>0.16782758333266701</v>
      </c>
      <c r="AD159" s="1">
        <v>0.25687158333316701</v>
      </c>
      <c r="AE159" s="1">
        <v>0.611772583333</v>
      </c>
      <c r="AF159" s="1">
        <v>1.3781825000000001</v>
      </c>
      <c r="AG159" s="1">
        <v>2.2731050000000002</v>
      </c>
      <c r="AH159" s="1">
        <v>2.4614725000000002</v>
      </c>
      <c r="AI159" s="1">
        <v>2.8125991666666699</v>
      </c>
      <c r="AJ159" s="1">
        <v>3.0184299999999999</v>
      </c>
      <c r="AK159" s="1">
        <v>3.09489833333333</v>
      </c>
      <c r="AL159" s="1">
        <v>3.11561666666667</v>
      </c>
      <c r="AM159" s="1">
        <v>3.3751166666666701</v>
      </c>
      <c r="AN159" s="1">
        <v>6.4194250000000004</v>
      </c>
      <c r="AO159" s="1">
        <v>7.5994484166666698</v>
      </c>
      <c r="AP159" s="1">
        <v>7.9184599999999996</v>
      </c>
      <c r="AQ159" s="1">
        <v>9.1360417500000004</v>
      </c>
      <c r="AR159" s="1">
        <v>9.5603975000000005</v>
      </c>
      <c r="AS159" s="1">
        <v>9.4555583333333306</v>
      </c>
      <c r="AT159" s="1">
        <v>9.3423416666666697</v>
      </c>
      <c r="AU159" s="1">
        <v>9.6559583333333308</v>
      </c>
      <c r="AV159" s="1">
        <v>10.7890191666667</v>
      </c>
      <c r="AW159" s="1">
        <v>11.285966666666701</v>
      </c>
      <c r="AX159" s="1">
        <v>10.8978916666667</v>
      </c>
      <c r="AY159" s="1">
        <v>10.8992416666667</v>
      </c>
      <c r="AZ159" s="1">
        <v>10.9281916666667</v>
      </c>
      <c r="BA159" s="1">
        <v>11.129716666666701</v>
      </c>
      <c r="BB159" s="1">
        <v>13.513475</v>
      </c>
      <c r="BC159" s="1">
        <v>12.636008333333301</v>
      </c>
      <c r="BD159" s="1">
        <v>12.423325</v>
      </c>
      <c r="BE159" s="1">
        <v>13.169458333333299</v>
      </c>
      <c r="BF159" s="1">
        <v>12.7719916666667</v>
      </c>
      <c r="BG159" s="1">
        <v>13.292450000000001</v>
      </c>
      <c r="BH159" s="1">
        <v>15.848266666666699</v>
      </c>
      <c r="BI159" s="1">
        <v>18.664058333333301</v>
      </c>
      <c r="BJ159" s="1">
        <v>18.9265166666667</v>
      </c>
      <c r="BK159" s="1">
        <v>19.244341666666699</v>
      </c>
      <c r="BL159" s="1">
        <v>19.263633333333299</v>
      </c>
      <c r="BM159" s="1">
        <v>21.4856083333333</v>
      </c>
      <c r="BN159" s="1">
        <v>20.272408333333299</v>
      </c>
      <c r="BO159" s="1">
        <v>20.12735</v>
      </c>
    </row>
    <row r="160" spans="1:67" x14ac:dyDescent="0.2">
      <c r="A160" s="1" t="s">
        <v>316</v>
      </c>
      <c r="B160" s="1" t="s">
        <v>315</v>
      </c>
      <c r="C160" s="1" t="s">
        <v>603</v>
      </c>
      <c r="D160" s="1" t="s">
        <v>604</v>
      </c>
    </row>
    <row r="161" spans="1:67" x14ac:dyDescent="0.2">
      <c r="A161" s="1" t="s">
        <v>318</v>
      </c>
      <c r="B161" s="1" t="s">
        <v>317</v>
      </c>
      <c r="C161" s="1" t="s">
        <v>603</v>
      </c>
      <c r="D161" s="1" t="s">
        <v>604</v>
      </c>
    </row>
    <row r="162" spans="1:67" x14ac:dyDescent="0.2">
      <c r="A162" s="1" t="s">
        <v>320</v>
      </c>
      <c r="B162" s="1" t="s">
        <v>319</v>
      </c>
      <c r="C162" s="1" t="s">
        <v>603</v>
      </c>
      <c r="D162" s="1" t="s">
        <v>604</v>
      </c>
      <c r="AM162" s="1">
        <v>43.263183333333302</v>
      </c>
      <c r="AN162" s="1">
        <v>37.881758333333302</v>
      </c>
      <c r="AO162" s="1">
        <v>39.981074999999997</v>
      </c>
      <c r="AP162" s="1">
        <v>50.003549999999997</v>
      </c>
      <c r="AQ162" s="1">
        <v>54.461733333333299</v>
      </c>
      <c r="AR162" s="1">
        <v>56.901828333333299</v>
      </c>
      <c r="AS162" s="1">
        <v>65.903866666666701</v>
      </c>
      <c r="AT162" s="1">
        <v>68.037133333333301</v>
      </c>
      <c r="AU162" s="1">
        <v>64.349791666666704</v>
      </c>
      <c r="AV162" s="1">
        <v>54.322258333333302</v>
      </c>
      <c r="AW162" s="1">
        <v>49.409933333333299</v>
      </c>
      <c r="AX162" s="1">
        <v>49.2836833333333</v>
      </c>
      <c r="AY162" s="1">
        <v>48.801766666666701</v>
      </c>
      <c r="AZ162" s="1">
        <v>44.7298166666667</v>
      </c>
      <c r="BA162" s="1">
        <v>41.867683333333297</v>
      </c>
      <c r="BB162" s="1">
        <v>44.100574999999999</v>
      </c>
      <c r="BC162" s="1">
        <v>46.4853916666667</v>
      </c>
      <c r="BD162" s="1">
        <v>44.230825000000003</v>
      </c>
      <c r="BE162" s="1">
        <v>47.890250000000002</v>
      </c>
      <c r="BF162" s="1">
        <v>46.395341666666702</v>
      </c>
      <c r="BG162" s="1">
        <v>46.437130833333299</v>
      </c>
      <c r="BH162" s="1">
        <v>55.537075000000002</v>
      </c>
      <c r="BI162" s="1">
        <v>55.731724999999997</v>
      </c>
      <c r="BJ162" s="1">
        <v>54.665458333333298</v>
      </c>
      <c r="BK162" s="1">
        <v>52.107108333333301</v>
      </c>
      <c r="BL162" s="1">
        <v>54.947200000000002</v>
      </c>
      <c r="BM162" s="1">
        <v>54.144325000000002</v>
      </c>
      <c r="BN162" s="1">
        <v>52.1021583333333</v>
      </c>
      <c r="BO162" s="1">
        <v>58.574391666666699</v>
      </c>
    </row>
    <row r="163" spans="1:67" x14ac:dyDescent="0.2">
      <c r="A163" s="1" t="s">
        <v>322</v>
      </c>
      <c r="B163" s="1" t="s">
        <v>321</v>
      </c>
      <c r="C163" s="1" t="s">
        <v>603</v>
      </c>
      <c r="D163" s="1" t="s">
        <v>604</v>
      </c>
      <c r="E163" s="1">
        <v>245.19510139835899</v>
      </c>
      <c r="F163" s="1">
        <v>245.26010162116</v>
      </c>
      <c r="G163" s="1">
        <v>245.013850686544</v>
      </c>
      <c r="H163" s="1">
        <v>245.01635069607499</v>
      </c>
      <c r="I163" s="1">
        <v>245.027184079042</v>
      </c>
      <c r="J163" s="1">
        <v>245.06093420770799</v>
      </c>
      <c r="K163" s="1">
        <v>245.67843655764401</v>
      </c>
      <c r="L163" s="1">
        <v>246.00093779128099</v>
      </c>
      <c r="M163" s="1">
        <v>247.56469375695099</v>
      </c>
      <c r="N163" s="1">
        <v>259.960574351236</v>
      </c>
      <c r="O163" s="1">
        <v>276.403137026845</v>
      </c>
      <c r="P163" s="1">
        <v>275.35645668533198</v>
      </c>
      <c r="Q163" s="1">
        <v>252.02762746264901</v>
      </c>
      <c r="R163" s="1">
        <v>222.88918305322699</v>
      </c>
      <c r="S163" s="1">
        <v>240.70466763782301</v>
      </c>
      <c r="T163" s="1">
        <v>214.31290034121901</v>
      </c>
      <c r="U163" s="1">
        <v>238.95049426705901</v>
      </c>
      <c r="V163" s="1">
        <v>245.67968656657601</v>
      </c>
      <c r="W163" s="1">
        <v>225.65586023395699</v>
      </c>
      <c r="X163" s="1">
        <v>212.721644262377</v>
      </c>
      <c r="Y163" s="1">
        <v>211.27955541470499</v>
      </c>
      <c r="Z163" s="1">
        <v>271.73145255032699</v>
      </c>
      <c r="AA163" s="1">
        <v>328.60625269898998</v>
      </c>
      <c r="AB163" s="1">
        <v>381.06603602462798</v>
      </c>
      <c r="AC163" s="1">
        <v>436.95666578800802</v>
      </c>
      <c r="AD163" s="1">
        <v>449.26296271160697</v>
      </c>
      <c r="AE163" s="1">
        <v>346.305903554493</v>
      </c>
      <c r="AF163" s="1">
        <v>300.53656240147802</v>
      </c>
      <c r="AG163" s="1">
        <v>297.84821881937802</v>
      </c>
      <c r="AH163" s="1">
        <v>319.008299487903</v>
      </c>
      <c r="AI163" s="1">
        <v>272.264787954393</v>
      </c>
      <c r="AJ163" s="1">
        <v>282.10690880881998</v>
      </c>
      <c r="AK163" s="1">
        <v>264.69180075057898</v>
      </c>
      <c r="AL163" s="1">
        <v>283.16257950001801</v>
      </c>
      <c r="AM163" s="1">
        <v>555.20469565569704</v>
      </c>
      <c r="AN163" s="1">
        <v>499.14842590131002</v>
      </c>
      <c r="AO163" s="1">
        <v>511.55243027251601</v>
      </c>
      <c r="AP163" s="1">
        <v>583.66937235339606</v>
      </c>
      <c r="AQ163" s="1">
        <v>589.951774567332</v>
      </c>
      <c r="AR163" s="1">
        <v>615.47334931916396</v>
      </c>
      <c r="AS163" s="1">
        <v>710.20797703136702</v>
      </c>
      <c r="AT163" s="1">
        <v>732.39769326022804</v>
      </c>
      <c r="AU163" s="1">
        <v>693.71322649637398</v>
      </c>
      <c r="AV163" s="1">
        <v>579.897426172466</v>
      </c>
      <c r="AW163" s="1">
        <v>527.33803229157604</v>
      </c>
      <c r="AX163" s="1">
        <v>527.25836264962595</v>
      </c>
      <c r="AY163" s="1">
        <v>522.42562489517604</v>
      </c>
      <c r="AZ163" s="1">
        <v>478.63371847636301</v>
      </c>
      <c r="BA163" s="1">
        <v>446.00004143278801</v>
      </c>
      <c r="BB163" s="1">
        <v>470.29342334139801</v>
      </c>
      <c r="BC163" s="1">
        <v>494.794262222947</v>
      </c>
      <c r="BD163" s="1">
        <v>471.24862571893698</v>
      </c>
      <c r="BE163" s="1">
        <v>510.55633845425098</v>
      </c>
      <c r="BF163" s="1">
        <v>493.89962385223703</v>
      </c>
      <c r="BG163" s="1">
        <v>493.757329875312</v>
      </c>
      <c r="BH163" s="1">
        <v>591.21169798260996</v>
      </c>
      <c r="BI163" s="1">
        <v>592.60561506302201</v>
      </c>
      <c r="BJ163" s="1">
        <v>580.65674958785803</v>
      </c>
      <c r="BK163" s="1">
        <v>555.44645839822601</v>
      </c>
      <c r="BL163" s="1">
        <v>585.91101318036897</v>
      </c>
      <c r="BM163" s="1">
        <v>575.58600451094503</v>
      </c>
      <c r="BN163" s="1">
        <v>554.53067503310399</v>
      </c>
      <c r="BO163" s="1">
        <v>623.75970091118199</v>
      </c>
    </row>
    <row r="164" spans="1:67" x14ac:dyDescent="0.2">
      <c r="A164" s="1" t="s">
        <v>324</v>
      </c>
      <c r="B164" s="1" t="s">
        <v>323</v>
      </c>
      <c r="C164" s="1" t="s">
        <v>603</v>
      </c>
      <c r="D164" s="1" t="s">
        <v>604</v>
      </c>
      <c r="E164" s="1">
        <v>0.357142999357143</v>
      </c>
      <c r="F164" s="1">
        <v>0.357142999357143</v>
      </c>
      <c r="G164" s="1">
        <v>0.357142999357143</v>
      </c>
      <c r="H164" s="1">
        <v>0.357142999357143</v>
      </c>
      <c r="I164" s="1">
        <v>0.357142999357143</v>
      </c>
      <c r="J164" s="1">
        <v>0.357142999357143</v>
      </c>
      <c r="K164" s="1">
        <v>0.357142999357143</v>
      </c>
      <c r="L164" s="1">
        <v>0.36210333266567502</v>
      </c>
      <c r="M164" s="1">
        <v>0.41666699941666702</v>
      </c>
      <c r="N164" s="1">
        <v>0.41666699941666702</v>
      </c>
      <c r="O164" s="1">
        <v>0.41666699941666702</v>
      </c>
      <c r="P164" s="1">
        <v>0.40710752594094302</v>
      </c>
      <c r="Q164" s="1">
        <v>0.38157666566666698</v>
      </c>
      <c r="R164" s="1">
        <v>0.36879666566666702</v>
      </c>
      <c r="S164" s="1">
        <v>0.38548166566666697</v>
      </c>
      <c r="T164" s="1">
        <v>0.38478333233333301</v>
      </c>
      <c r="U164" s="1">
        <v>0.42513583233333302</v>
      </c>
      <c r="V164" s="1">
        <v>0.42230916566666699</v>
      </c>
      <c r="W164" s="1">
        <v>0.385383332333333</v>
      </c>
      <c r="X164" s="1">
        <v>0.35846999899999998</v>
      </c>
      <c r="Y164" s="1">
        <v>0.34542666566666702</v>
      </c>
      <c r="Z164" s="1">
        <v>0.38670083233333302</v>
      </c>
      <c r="AA164" s="1">
        <v>0.412142499</v>
      </c>
      <c r="AB164" s="1">
        <v>0.43244916566666702</v>
      </c>
      <c r="AC164" s="1">
        <v>0.46103416591666702</v>
      </c>
      <c r="AD164" s="1">
        <v>0.46915499983333298</v>
      </c>
      <c r="AE164" s="1">
        <v>0.39299249983333301</v>
      </c>
      <c r="AF164" s="1">
        <v>0.34549166666666697</v>
      </c>
      <c r="AG164" s="1">
        <v>0.33085666666666702</v>
      </c>
      <c r="AH164" s="1">
        <v>0.34849249999999998</v>
      </c>
      <c r="AI164" s="1">
        <v>0.31779000000000002</v>
      </c>
      <c r="AJ164" s="1">
        <v>0.32324249999999999</v>
      </c>
      <c r="AK164" s="1">
        <v>0.318923333333333</v>
      </c>
      <c r="AL164" s="1">
        <v>0.38228933333333298</v>
      </c>
      <c r="AM164" s="1">
        <v>0.37792108333333302</v>
      </c>
      <c r="AN164" s="1">
        <v>0.35305874999999998</v>
      </c>
      <c r="AO164" s="1">
        <v>0.36045586833333298</v>
      </c>
      <c r="AP164" s="1">
        <v>0.38596612499999999</v>
      </c>
      <c r="AQ164" s="1">
        <v>0.38845951083333302</v>
      </c>
      <c r="AR164" s="1">
        <v>0.39889839500000002</v>
      </c>
      <c r="AS164" s="1">
        <v>0.43814999166666702</v>
      </c>
      <c r="AT164" s="1">
        <v>0.450041566666667</v>
      </c>
      <c r="AU164" s="1">
        <v>0.43362033825000001</v>
      </c>
      <c r="AV164" s="1">
        <v>0.37723333333333298</v>
      </c>
      <c r="AW164" s="1">
        <v>0.34466317998548601</v>
      </c>
      <c r="AX164" s="1">
        <v>0.34577739224999998</v>
      </c>
      <c r="AY164" s="1">
        <v>0.340893885583333</v>
      </c>
      <c r="AZ164" s="1">
        <v>0.31167499999999998</v>
      </c>
    </row>
    <row r="165" spans="1:67" x14ac:dyDescent="0.2">
      <c r="A165" s="1" t="s">
        <v>326</v>
      </c>
      <c r="B165" s="1" t="s">
        <v>325</v>
      </c>
      <c r="C165" s="1" t="s">
        <v>603</v>
      </c>
      <c r="D165" s="1" t="s">
        <v>604</v>
      </c>
      <c r="E165" s="1">
        <v>4.7619000037618999</v>
      </c>
      <c r="F165" s="1">
        <v>4.7619000037618999</v>
      </c>
      <c r="G165" s="1">
        <v>4.7619000037618999</v>
      </c>
      <c r="H165" s="1">
        <v>4.7619000037618999</v>
      </c>
      <c r="I165" s="1">
        <v>4.7619000037618999</v>
      </c>
      <c r="J165" s="1">
        <v>4.7619000037618999</v>
      </c>
      <c r="K165" s="1">
        <v>4.7619000037618999</v>
      </c>
      <c r="L165" s="1">
        <v>4.7619000037618999</v>
      </c>
      <c r="M165" s="1">
        <v>4.7619000037618999</v>
      </c>
      <c r="N165" s="1">
        <v>4.7619000037618999</v>
      </c>
      <c r="O165" s="1">
        <v>4.7619000037618999</v>
      </c>
      <c r="P165" s="1">
        <v>4.7648426288663002</v>
      </c>
      <c r="Q165" s="1">
        <v>5.4594939499759603</v>
      </c>
      <c r="R165" s="1">
        <v>4.93105531492483</v>
      </c>
      <c r="S165" s="1">
        <v>4.86252447287798</v>
      </c>
      <c r="T165" s="1">
        <v>6.3793993244748703</v>
      </c>
      <c r="U165" s="1">
        <v>6.7067493564075997</v>
      </c>
      <c r="V165" s="1">
        <v>7.0675997590921096</v>
      </c>
      <c r="W165" s="1">
        <v>6.7982604310998598</v>
      </c>
      <c r="X165" s="1">
        <v>6.58576139284986</v>
      </c>
      <c r="Y165" s="1">
        <v>6.5381423224165296</v>
      </c>
      <c r="Z165" s="1">
        <v>7.2203372662331997</v>
      </c>
      <c r="AA165" s="1">
        <v>7.7090637830331996</v>
      </c>
      <c r="AB165" s="1">
        <v>7.9603968964415301</v>
      </c>
      <c r="AC165" s="1">
        <v>8.3032669705207596</v>
      </c>
      <c r="AD165" s="1">
        <v>8.4748499994166693</v>
      </c>
      <c r="AE165" s="1">
        <v>7.3303750000000001</v>
      </c>
      <c r="AF165" s="1">
        <v>6.6534500000000003</v>
      </c>
      <c r="AG165" s="1">
        <v>6.3945416666666697</v>
      </c>
      <c r="AH165" s="1">
        <v>6.7049000000000003</v>
      </c>
      <c r="AI165" s="1">
        <v>6.3385583333333297</v>
      </c>
      <c r="AJ165" s="1">
        <v>6.2836999999999996</v>
      </c>
      <c r="AK165" s="1">
        <v>6.1045333333333298</v>
      </c>
      <c r="AL165" s="1">
        <v>6.15696666666667</v>
      </c>
      <c r="AM165" s="1">
        <v>5.9749125000000003</v>
      </c>
      <c r="AN165" s="1">
        <v>5.6670416666666696</v>
      </c>
      <c r="AO165" s="1">
        <v>5.9175666666666702</v>
      </c>
      <c r="AP165" s="1">
        <v>6.2418333333333296</v>
      </c>
      <c r="AQ165" s="1">
        <v>6.3431583333333297</v>
      </c>
      <c r="AR165" s="1">
        <v>6.28579166666667</v>
      </c>
      <c r="AS165" s="1">
        <v>6.5167250000000001</v>
      </c>
      <c r="AT165" s="1">
        <v>6.74890833333333</v>
      </c>
      <c r="AU165" s="1">
        <v>6.6420833333333302</v>
      </c>
      <c r="AV165" s="1">
        <v>6.1389250000000004</v>
      </c>
      <c r="AW165" s="1">
        <v>5.8058333333333296</v>
      </c>
      <c r="AX165" s="1">
        <v>5.81816666666667</v>
      </c>
      <c r="AY165" s="1">
        <v>5.84294166666667</v>
      </c>
      <c r="AZ165" s="1">
        <v>5.6168833333333303</v>
      </c>
      <c r="BA165" s="1">
        <v>5.4414499999999997</v>
      </c>
      <c r="BB165" s="1">
        <v>5.5763666666666696</v>
      </c>
      <c r="BC165" s="1">
        <v>5.6348833333333301</v>
      </c>
      <c r="BD165" s="1">
        <v>5.4441083333333298</v>
      </c>
      <c r="BE165" s="1">
        <v>640.653416666667</v>
      </c>
      <c r="BF165" s="1">
        <v>933.57045635687905</v>
      </c>
      <c r="BG165" s="1">
        <v>984.34574756004599</v>
      </c>
      <c r="BH165" s="1">
        <v>1162.6153286255401</v>
      </c>
      <c r="BI165" s="1">
        <v>1234.8695166666701</v>
      </c>
      <c r="BJ165" s="1">
        <v>1360.35870704085</v>
      </c>
      <c r="BK165" s="1">
        <v>1429.8079752010699</v>
      </c>
      <c r="BL165" s="1">
        <v>1518.2551166666699</v>
      </c>
      <c r="BM165" s="1">
        <v>1381.61916666667</v>
      </c>
    </row>
    <row r="166" spans="1:67" x14ac:dyDescent="0.2">
      <c r="A166" s="1" t="s">
        <v>328</v>
      </c>
      <c r="B166" s="1" t="s">
        <v>327</v>
      </c>
      <c r="C166" s="1" t="s">
        <v>603</v>
      </c>
      <c r="D166" s="1" t="s">
        <v>604</v>
      </c>
    </row>
    <row r="167" spans="1:67" x14ac:dyDescent="0.2">
      <c r="A167" s="1" t="s">
        <v>330</v>
      </c>
      <c r="B167" s="1" t="s">
        <v>329</v>
      </c>
      <c r="C167" s="1" t="s">
        <v>603</v>
      </c>
      <c r="D167" s="1" t="s">
        <v>604</v>
      </c>
      <c r="AR167" s="1">
        <v>0.938283072395239</v>
      </c>
      <c r="AS167" s="1">
        <v>1.08270508132601</v>
      </c>
      <c r="AT167" s="1">
        <v>1.11653308564468</v>
      </c>
      <c r="AU167" s="1">
        <v>1.0575589962396501</v>
      </c>
      <c r="AV167" s="1">
        <v>0.88404792718496095</v>
      </c>
      <c r="AW167" s="1">
        <v>0.80392164774760499</v>
      </c>
      <c r="AX167" s="1">
        <v>0.80380019216141596</v>
      </c>
      <c r="AY167" s="1">
        <v>0.79643273094909595</v>
      </c>
      <c r="AZ167" s="1">
        <v>0.72967239998408795</v>
      </c>
      <c r="BA167" s="1">
        <v>0.67992268004272904</v>
      </c>
      <c r="BB167" s="1">
        <v>0.71695770201613596</v>
      </c>
      <c r="BC167" s="1">
        <v>0.75430899010597896</v>
      </c>
      <c r="BD167" s="1">
        <v>0.71841389865332195</v>
      </c>
      <c r="BE167" s="1">
        <v>0.77833812041681205</v>
      </c>
      <c r="BF167" s="1">
        <v>0.75294512270200198</v>
      </c>
      <c r="BG167" s="1">
        <v>0.75272819693259096</v>
      </c>
      <c r="BH167" s="1">
        <v>0.90129642336709603</v>
      </c>
      <c r="BI167" s="1">
        <v>0.90342143625728799</v>
      </c>
      <c r="BJ167" s="1">
        <v>0.88520550826938005</v>
      </c>
      <c r="BK167" s="1">
        <v>0.84677266710809596</v>
      </c>
      <c r="BL167" s="1">
        <v>0.89321558147922597</v>
      </c>
      <c r="BM167" s="1">
        <v>0.87747520723301198</v>
      </c>
      <c r="BN167" s="1">
        <v>0.84537656436794495</v>
      </c>
      <c r="BO167" s="1">
        <v>0.95091553396210804</v>
      </c>
    </row>
    <row r="168" spans="1:67" x14ac:dyDescent="0.2">
      <c r="A168" s="1" t="s">
        <v>332</v>
      </c>
      <c r="B168" s="1" t="s">
        <v>331</v>
      </c>
      <c r="C168" s="1" t="s">
        <v>603</v>
      </c>
      <c r="D168" s="1" t="s">
        <v>604</v>
      </c>
      <c r="AJ168" s="1">
        <v>8.0116666666666703</v>
      </c>
      <c r="AK168" s="1">
        <v>35.8333333333333</v>
      </c>
      <c r="AL168" s="1">
        <v>295.01052583333302</v>
      </c>
      <c r="AM168" s="1">
        <v>412.72141666666698</v>
      </c>
      <c r="AN168" s="1">
        <v>448.61263333333301</v>
      </c>
      <c r="AO168" s="1">
        <v>548.40333333333297</v>
      </c>
      <c r="AP168" s="1">
        <v>789.99249999999995</v>
      </c>
      <c r="AQ168" s="1">
        <v>840.82833333333303</v>
      </c>
      <c r="AR168" s="1">
        <v>1021.8674999999999</v>
      </c>
      <c r="AS168" s="1">
        <v>1076.6666666666699</v>
      </c>
      <c r="AT168" s="1">
        <v>1097.6975</v>
      </c>
      <c r="AU168" s="1">
        <v>1110.31</v>
      </c>
      <c r="AV168" s="1">
        <v>1146.5425</v>
      </c>
      <c r="AW168" s="1">
        <v>1185.2974999999999</v>
      </c>
      <c r="AX168" s="1">
        <v>1205.2466666666701</v>
      </c>
      <c r="AY168" s="1">
        <v>1179.69916666667</v>
      </c>
      <c r="AZ168" s="1">
        <v>1170.40083333333</v>
      </c>
      <c r="BA168" s="1">
        <v>1165.80416666667</v>
      </c>
      <c r="BB168" s="1">
        <v>1437.7950000000001</v>
      </c>
      <c r="BC168" s="1">
        <v>1357.06416666667</v>
      </c>
      <c r="BD168" s="1">
        <v>1265.51583333333</v>
      </c>
      <c r="BE168" s="1">
        <v>1357.58</v>
      </c>
      <c r="BF168" s="1">
        <v>1523.9275</v>
      </c>
      <c r="BG168" s="1">
        <v>1817.9387083333299</v>
      </c>
      <c r="BH168" s="1">
        <v>1970.3091666666701</v>
      </c>
      <c r="BI168" s="1">
        <v>2140.2908640611599</v>
      </c>
      <c r="BJ168" s="1">
        <v>2439.7772011124398</v>
      </c>
      <c r="BK168" s="1">
        <v>2472.4840511423499</v>
      </c>
      <c r="BL168" s="1">
        <v>2663.5413982016298</v>
      </c>
      <c r="BM168" s="1">
        <v>2813.2898353264</v>
      </c>
      <c r="BN168" s="1">
        <v>2849.2886145414</v>
      </c>
      <c r="BO168" s="1">
        <v>3140.6778836480898</v>
      </c>
    </row>
    <row r="169" spans="1:67" x14ac:dyDescent="0.2">
      <c r="A169" s="1" t="s">
        <v>334</v>
      </c>
      <c r="B169" s="1" t="s">
        <v>333</v>
      </c>
      <c r="C169" s="1" t="s">
        <v>603</v>
      </c>
      <c r="D169" s="1" t="s">
        <v>604</v>
      </c>
    </row>
    <row r="170" spans="1:67" x14ac:dyDescent="0.2">
      <c r="A170" s="1" t="s">
        <v>336</v>
      </c>
      <c r="B170" s="1" t="s">
        <v>335</v>
      </c>
      <c r="C170" s="1" t="s">
        <v>603</v>
      </c>
      <c r="D170" s="1" t="s">
        <v>604</v>
      </c>
      <c r="E170" s="1">
        <v>2.875000002875E-2</v>
      </c>
      <c r="F170" s="1">
        <v>2.875000002875E-2</v>
      </c>
      <c r="G170" s="1">
        <v>2.875000002875E-2</v>
      </c>
      <c r="H170" s="1">
        <v>2.875000002875E-2</v>
      </c>
      <c r="I170" s="1">
        <v>2.875000002875E-2</v>
      </c>
      <c r="J170" s="1">
        <v>2.875000002875E-2</v>
      </c>
      <c r="K170" s="1">
        <v>2.875000002875E-2</v>
      </c>
      <c r="L170" s="1">
        <v>2.875000002875E-2</v>
      </c>
      <c r="M170" s="1">
        <v>2.875000002875E-2</v>
      </c>
      <c r="N170" s="1">
        <v>2.875000002875E-2</v>
      </c>
      <c r="O170" s="1">
        <v>2.875000002875E-2</v>
      </c>
      <c r="P170" s="1">
        <v>2.8312083349854199E-2</v>
      </c>
      <c r="Q170" s="1">
        <v>2.7053416666500001E-2</v>
      </c>
      <c r="R170" s="1">
        <v>2.4515166666416701E-2</v>
      </c>
      <c r="S170" s="1">
        <v>2.5408166665666702E-2</v>
      </c>
      <c r="T170" s="1">
        <v>2.5552749999E-2</v>
      </c>
      <c r="U170" s="1">
        <v>3.0229083332583302E-2</v>
      </c>
      <c r="V170" s="1">
        <v>3.04072499998333E-2</v>
      </c>
      <c r="W170" s="1">
        <v>0.03</v>
      </c>
      <c r="X170" s="1">
        <v>0.03</v>
      </c>
      <c r="Y170" s="1">
        <v>3.2400249999999998E-2</v>
      </c>
      <c r="Z170" s="1">
        <v>3.5349499999999999E-2</v>
      </c>
      <c r="AA170" s="1">
        <v>3.7769749999999998E-2</v>
      </c>
      <c r="AB170" s="1">
        <v>4.01833333333333E-2</v>
      </c>
      <c r="AC170" s="1">
        <v>4.2442750000000001E-2</v>
      </c>
      <c r="AD170" s="1">
        <v>4.3180666666666701E-2</v>
      </c>
      <c r="AE170" s="1">
        <v>4.0428916666666703E-2</v>
      </c>
      <c r="AF170" s="1">
        <v>0.29073125</v>
      </c>
      <c r="AG170" s="1">
        <v>0.52464466666666698</v>
      </c>
      <c r="AH170" s="1">
        <v>0.74491808333333298</v>
      </c>
      <c r="AI170" s="1">
        <v>0.92908883333333303</v>
      </c>
      <c r="AJ170" s="1">
        <v>1.4344675</v>
      </c>
      <c r="AK170" s="1">
        <v>2.51655416666667</v>
      </c>
      <c r="AL170" s="1">
        <v>3.8742366666666701</v>
      </c>
      <c r="AM170" s="1">
        <v>6.0385883333333297</v>
      </c>
      <c r="AN170" s="1">
        <v>9.0243333333333293</v>
      </c>
      <c r="AO170" s="1">
        <v>11.293749999999999</v>
      </c>
      <c r="AP170" s="1">
        <v>11.5435833333333</v>
      </c>
      <c r="AQ170" s="1">
        <v>11.8745833333333</v>
      </c>
      <c r="AR170" s="1">
        <v>12.7751116666667</v>
      </c>
      <c r="AS170" s="1">
        <v>15.22725</v>
      </c>
      <c r="AT170" s="1">
        <v>20.703640833333299</v>
      </c>
      <c r="AU170" s="1">
        <v>23.677956666666699</v>
      </c>
      <c r="AV170" s="1">
        <v>23.7822675</v>
      </c>
      <c r="AW170" s="1">
        <v>22.581342500000002</v>
      </c>
      <c r="AX170" s="1">
        <v>23.060964999999999</v>
      </c>
      <c r="AY170" s="1">
        <v>25.400779166666702</v>
      </c>
      <c r="AZ170" s="1">
        <v>25.840341450216499</v>
      </c>
      <c r="BA170" s="1">
        <v>24.300642472865299</v>
      </c>
      <c r="BB170" s="1">
        <v>27.518299963924999</v>
      </c>
      <c r="BC170" s="1">
        <v>33.960098800690801</v>
      </c>
      <c r="BD170" s="1">
        <v>29.067599931977501</v>
      </c>
      <c r="BE170" s="1">
        <v>28.3729844798921</v>
      </c>
      <c r="BF170" s="1">
        <v>30.1041110929498</v>
      </c>
      <c r="BG170" s="1">
        <v>31.352687700944301</v>
      </c>
      <c r="BH170" s="1">
        <v>39.982474146540603</v>
      </c>
      <c r="BI170" s="1">
        <v>63.056232731037099</v>
      </c>
      <c r="BJ170" s="1">
        <v>63.584322913398999</v>
      </c>
      <c r="BK170" s="1">
        <v>60.326207643202203</v>
      </c>
      <c r="BL170" s="1">
        <v>62.548333333333296</v>
      </c>
      <c r="BM170" s="1">
        <v>69.465000000000003</v>
      </c>
      <c r="BN170" s="1">
        <v>65.465000000000003</v>
      </c>
      <c r="BO170" s="1">
        <v>63.850833333333298</v>
      </c>
    </row>
    <row r="171" spans="1:67" x14ac:dyDescent="0.2">
      <c r="A171" s="1" t="s">
        <v>338</v>
      </c>
      <c r="B171" s="1" t="s">
        <v>337</v>
      </c>
      <c r="C171" s="1" t="s">
        <v>603</v>
      </c>
      <c r="D171" s="1" t="s">
        <v>604</v>
      </c>
      <c r="E171" s="1">
        <v>4.9369911160770199</v>
      </c>
      <c r="F171" s="1">
        <v>4.9369911160770199</v>
      </c>
      <c r="G171" s="1">
        <v>4.9369911160770199</v>
      </c>
      <c r="H171" s="1">
        <v>4.9369911160770199</v>
      </c>
      <c r="I171" s="1">
        <v>4.9369911160770199</v>
      </c>
      <c r="J171" s="1">
        <v>4.9369911160770199</v>
      </c>
      <c r="K171" s="1">
        <v>4.9369911160770199</v>
      </c>
      <c r="L171" s="1">
        <v>4.9369911160770199</v>
      </c>
      <c r="M171" s="1">
        <v>4.9369911160770199</v>
      </c>
      <c r="N171" s="1">
        <v>5.1941573199841704</v>
      </c>
      <c r="O171" s="1">
        <v>5.5541900054541902</v>
      </c>
      <c r="P171" s="1">
        <v>5.5426325049163401</v>
      </c>
      <c r="Q171" s="1">
        <v>5.0405333331666702</v>
      </c>
      <c r="R171" s="1">
        <v>4.4577666666666698</v>
      </c>
      <c r="S171" s="1">
        <v>4.5333333332333297</v>
      </c>
      <c r="T171" s="1">
        <v>4.3104249999000004</v>
      </c>
      <c r="U171" s="1">
        <v>4.5022249999000001</v>
      </c>
      <c r="V171" s="1">
        <v>4.5587083333249998</v>
      </c>
      <c r="W171" s="1">
        <v>4.61625</v>
      </c>
      <c r="X171" s="1">
        <v>4.5892499999999998</v>
      </c>
      <c r="Y171" s="1">
        <v>4.5914083332500004</v>
      </c>
      <c r="Z171" s="1">
        <v>4.8295833333333302</v>
      </c>
      <c r="AA171" s="1">
        <v>5.1769166666666697</v>
      </c>
      <c r="AB171" s="1">
        <v>5.4811666665666703</v>
      </c>
      <c r="AC171" s="1">
        <v>6.3803333332833301</v>
      </c>
      <c r="AD171" s="1">
        <v>7.7084999999583301</v>
      </c>
      <c r="AE171" s="1">
        <v>7.4374999999833298</v>
      </c>
      <c r="AF171" s="1">
        <v>7.3878333333333304</v>
      </c>
      <c r="AG171" s="1">
        <v>7.5260833333333297</v>
      </c>
      <c r="AH171" s="1">
        <v>8.3050999999999995</v>
      </c>
      <c r="AI171" s="1">
        <v>8.0609000000000002</v>
      </c>
      <c r="AJ171" s="1">
        <v>8.1945833333333304</v>
      </c>
      <c r="AK171" s="1">
        <v>8.7026749999999993</v>
      </c>
      <c r="AL171" s="1">
        <v>12.080583333333299</v>
      </c>
      <c r="AM171" s="1">
        <v>12.3575</v>
      </c>
      <c r="AN171" s="1">
        <v>12.9768333333333</v>
      </c>
      <c r="AO171" s="1">
        <v>13.7221666666667</v>
      </c>
      <c r="AP171" s="1">
        <v>15.1853333333333</v>
      </c>
      <c r="AQ171" s="1">
        <v>18.847583333333301</v>
      </c>
      <c r="AR171" s="1">
        <v>20.951416666666699</v>
      </c>
      <c r="AS171" s="1">
        <v>23.892333333333301</v>
      </c>
      <c r="AT171" s="1">
        <v>25.562916666666698</v>
      </c>
      <c r="AU171" s="1">
        <v>27.173916666666699</v>
      </c>
      <c r="AV171" s="1">
        <v>26.303000000000001</v>
      </c>
      <c r="AX171" s="1">
        <v>26.5528333333333</v>
      </c>
      <c r="AY171" s="1">
        <v>26.86</v>
      </c>
      <c r="AZ171" s="1">
        <v>25.8586666666667</v>
      </c>
      <c r="BA171" s="1">
        <v>23.820333333333298</v>
      </c>
      <c r="BB171" s="1">
        <v>26.2365833333333</v>
      </c>
      <c r="BC171" s="1">
        <v>27.5894166666667</v>
      </c>
      <c r="BD171" s="1">
        <v>28.111833333333301</v>
      </c>
      <c r="BE171" s="1">
        <v>29.661999999999999</v>
      </c>
      <c r="BF171" s="1">
        <v>30.068166666666698</v>
      </c>
      <c r="BG171" s="1">
        <v>30.272500000000001</v>
      </c>
      <c r="BH171" s="1">
        <v>32.467166666666699</v>
      </c>
      <c r="BI171" s="1">
        <v>35.237083333333302</v>
      </c>
      <c r="BJ171" s="1">
        <v>35.794416666666699</v>
      </c>
      <c r="BK171" s="1">
        <v>35.677500000000002</v>
      </c>
      <c r="BL171" s="1">
        <v>36.690833333333302</v>
      </c>
      <c r="BM171" s="1">
        <v>37.189166666666701</v>
      </c>
      <c r="BN171" s="1">
        <v>36.063333333333297</v>
      </c>
    </row>
    <row r="172" spans="1:67" x14ac:dyDescent="0.2">
      <c r="A172" s="1" t="s">
        <v>340</v>
      </c>
      <c r="B172" s="1" t="s">
        <v>339</v>
      </c>
      <c r="C172" s="1" t="s">
        <v>603</v>
      </c>
      <c r="D172" s="1" t="s">
        <v>604</v>
      </c>
      <c r="E172" s="1">
        <v>4.7619000037618999</v>
      </c>
      <c r="F172" s="1">
        <v>4.7619000037618999</v>
      </c>
      <c r="G172" s="1">
        <v>4.7619000037618999</v>
      </c>
      <c r="H172" s="1">
        <v>4.7619000037618999</v>
      </c>
      <c r="I172" s="1">
        <v>4.7619000037618999</v>
      </c>
      <c r="J172" s="1">
        <v>4.7619000037618999</v>
      </c>
      <c r="K172" s="1">
        <v>4.7619000037618999</v>
      </c>
      <c r="L172" s="1">
        <v>4.8280375034312097</v>
      </c>
      <c r="M172" s="1">
        <v>5.5555500045555499</v>
      </c>
      <c r="N172" s="1">
        <v>5.5555500045555499</v>
      </c>
      <c r="O172" s="1">
        <v>5.5555500045555499</v>
      </c>
      <c r="P172" s="1">
        <v>5.4857589225245</v>
      </c>
      <c r="Q172" s="1">
        <v>5.3385261876059804</v>
      </c>
      <c r="R172" s="1">
        <v>5.4422657127583198</v>
      </c>
      <c r="S172" s="1">
        <v>5.7030750726300301</v>
      </c>
      <c r="T172" s="1">
        <v>6.0267973347139598</v>
      </c>
      <c r="U172" s="1">
        <v>6.6815249989999996</v>
      </c>
      <c r="V172" s="1">
        <v>6.6073083323333304</v>
      </c>
      <c r="W172" s="1">
        <v>6.1632749990000004</v>
      </c>
      <c r="X172" s="1">
        <v>6.3081083323333296</v>
      </c>
      <c r="Y172" s="1">
        <v>7.6842916656666702</v>
      </c>
      <c r="Z172" s="1">
        <v>8.9365416660833308</v>
      </c>
      <c r="AA172" s="1">
        <v>10.872549999583301</v>
      </c>
      <c r="AB172" s="1">
        <v>11.7061999994167</v>
      </c>
      <c r="AC172" s="1">
        <v>13.800333332833301</v>
      </c>
      <c r="AD172" s="1">
        <v>15.442483333166701</v>
      </c>
      <c r="AE172" s="1">
        <v>13.4663583333333</v>
      </c>
      <c r="AF172" s="1">
        <v>12.878216666666701</v>
      </c>
      <c r="AG172" s="1">
        <v>13.437725</v>
      </c>
      <c r="AH172" s="1">
        <v>15.2497666666667</v>
      </c>
      <c r="AI172" s="1">
        <v>14.863466666666699</v>
      </c>
      <c r="AJ172" s="1">
        <v>15.6523083333333</v>
      </c>
      <c r="AK172" s="1">
        <v>15.5632083333333</v>
      </c>
      <c r="AL172" s="1">
        <v>17.648025000000001</v>
      </c>
      <c r="AM172" s="1">
        <v>17.960366666666701</v>
      </c>
      <c r="AN172" s="1">
        <v>17.386316666666701</v>
      </c>
      <c r="AO172" s="1">
        <v>17.948066666666701</v>
      </c>
      <c r="AP172" s="1">
        <v>21.057258333333301</v>
      </c>
      <c r="AQ172" s="1">
        <v>23.992650000000001</v>
      </c>
      <c r="AR172" s="1">
        <v>25.185808333333298</v>
      </c>
      <c r="AS172" s="1">
        <v>26.249558333333301</v>
      </c>
      <c r="AT172" s="1">
        <v>29.129258333333301</v>
      </c>
      <c r="AU172" s="1">
        <v>29.962</v>
      </c>
      <c r="AV172" s="1">
        <v>27.901475000000001</v>
      </c>
      <c r="AW172" s="1">
        <v>27.498516666666699</v>
      </c>
      <c r="AX172" s="1">
        <v>29.496233333333301</v>
      </c>
      <c r="AY172" s="1">
        <v>31.708066666666699</v>
      </c>
      <c r="AZ172" s="1">
        <v>31.313656250000001</v>
      </c>
      <c r="BA172" s="1">
        <v>28.452837500000001</v>
      </c>
      <c r="BB172" s="1">
        <v>31.959800000000001</v>
      </c>
      <c r="BC172" s="1">
        <v>30.784400000000002</v>
      </c>
      <c r="BD172" s="1">
        <v>28.705950000000001</v>
      </c>
      <c r="BE172" s="1">
        <v>30.0499716666667</v>
      </c>
      <c r="BF172" s="1">
        <v>30.7013583333333</v>
      </c>
      <c r="BG172" s="1">
        <v>30.6216166666667</v>
      </c>
      <c r="BH172" s="1">
        <v>35.056699999999999</v>
      </c>
      <c r="BI172" s="1">
        <v>35.541883333333303</v>
      </c>
      <c r="BJ172" s="1">
        <v>34.481408333333299</v>
      </c>
      <c r="BK172" s="1">
        <v>33.934449999999998</v>
      </c>
      <c r="BL172" s="1">
        <v>35.473516666666697</v>
      </c>
      <c r="BM172" s="1">
        <v>39.346933333333297</v>
      </c>
      <c r="BN172" s="1">
        <v>41.692133333333302</v>
      </c>
      <c r="BO172" s="1">
        <v>44.182774999999999</v>
      </c>
    </row>
    <row r="173" spans="1:67" x14ac:dyDescent="0.2">
      <c r="A173" s="1" t="s">
        <v>342</v>
      </c>
      <c r="B173" s="1" t="s">
        <v>341</v>
      </c>
      <c r="C173" s="1" t="s">
        <v>603</v>
      </c>
      <c r="D173" s="1" t="s">
        <v>604</v>
      </c>
      <c r="E173" s="1">
        <v>0.71428514242891405</v>
      </c>
      <c r="F173" s="1">
        <v>0.71428514242891405</v>
      </c>
      <c r="G173" s="1">
        <v>0.71428514242891405</v>
      </c>
      <c r="H173" s="1">
        <v>0.71428514242891405</v>
      </c>
      <c r="I173" s="1">
        <v>0.71428514242891405</v>
      </c>
      <c r="J173" s="1">
        <v>0.71428514242891405</v>
      </c>
      <c r="K173" s="1">
        <v>0.71428514242891405</v>
      </c>
      <c r="L173" s="1">
        <v>0.72420586859353897</v>
      </c>
      <c r="M173" s="1">
        <v>0.83333299983333298</v>
      </c>
      <c r="N173" s="1">
        <v>0.83333299983333298</v>
      </c>
      <c r="O173" s="1">
        <v>0.83333299983333298</v>
      </c>
      <c r="P173" s="1">
        <v>0.83089400256529</v>
      </c>
      <c r="Q173" s="1">
        <v>0.801557908669424</v>
      </c>
      <c r="R173" s="1">
        <v>0.81926216566666699</v>
      </c>
      <c r="S173" s="1">
        <v>0.84120341566666701</v>
      </c>
      <c r="T173" s="1">
        <v>0.86383349899999995</v>
      </c>
      <c r="U173" s="1">
        <v>0.91301141566666699</v>
      </c>
      <c r="V173" s="1">
        <v>0.90292808233333299</v>
      </c>
      <c r="W173" s="1">
        <v>0.84374508233333301</v>
      </c>
      <c r="X173" s="1">
        <v>0.81687791566666701</v>
      </c>
      <c r="Y173" s="1">
        <v>0.81209566566666702</v>
      </c>
      <c r="Z173" s="1">
        <v>0.895299082333333</v>
      </c>
      <c r="AA173" s="1">
        <v>1.05550908241667</v>
      </c>
      <c r="AB173" s="1">
        <v>1.17476333241667</v>
      </c>
      <c r="AC173" s="1">
        <v>1.4133799995</v>
      </c>
      <c r="AD173" s="1">
        <v>1.71909666625</v>
      </c>
      <c r="AE173" s="1">
        <v>1.86107333308333</v>
      </c>
      <c r="AF173" s="1">
        <v>2.2087425000000001</v>
      </c>
      <c r="AG173" s="1">
        <v>2.56130083333333</v>
      </c>
      <c r="AH173" s="1">
        <v>2.7595241666666701</v>
      </c>
      <c r="AI173" s="1">
        <v>2.7288816666666702</v>
      </c>
      <c r="AJ173" s="1">
        <v>2.8033125000000001</v>
      </c>
      <c r="AK173" s="1">
        <v>3.6032754166666701</v>
      </c>
      <c r="AL173" s="1">
        <v>4.4027783333333304</v>
      </c>
      <c r="AM173" s="1">
        <v>8.7364049999999995</v>
      </c>
      <c r="AN173" s="1">
        <v>15.2837416666667</v>
      </c>
      <c r="AO173" s="1">
        <v>15.3084666666667</v>
      </c>
      <c r="AP173" s="1">
        <v>16.444175000000001</v>
      </c>
      <c r="AQ173" s="1">
        <v>31.072683333333298</v>
      </c>
      <c r="AR173" s="1">
        <v>44.088141666666701</v>
      </c>
      <c r="AS173" s="1">
        <v>59.543808333333303</v>
      </c>
      <c r="AT173" s="1">
        <v>72.197333333333304</v>
      </c>
      <c r="AU173" s="1">
        <v>76.686608333333297</v>
      </c>
      <c r="AV173" s="1">
        <v>97.432474999999997</v>
      </c>
      <c r="AW173" s="1">
        <v>108.89750833333299</v>
      </c>
      <c r="AX173" s="1">
        <v>118.42</v>
      </c>
      <c r="AY173" s="1">
        <v>136.01249999999999</v>
      </c>
      <c r="AZ173" s="1">
        <v>139.95750000000001</v>
      </c>
      <c r="BA173" s="1">
        <v>140.52166666666699</v>
      </c>
      <c r="BB173" s="1">
        <v>141.16833333333301</v>
      </c>
      <c r="BC173" s="1">
        <v>150.48583333333301</v>
      </c>
      <c r="BD173" s="1">
        <v>156.51583333333301</v>
      </c>
      <c r="BE173" s="1">
        <v>249.106666666667</v>
      </c>
      <c r="BF173" s="1">
        <v>364.40583333333302</v>
      </c>
      <c r="BG173" s="1">
        <v>424.89666666666699</v>
      </c>
      <c r="BH173" s="1">
        <v>499.60583333333301</v>
      </c>
      <c r="BI173" s="1">
        <v>718.005</v>
      </c>
      <c r="BJ173" s="1">
        <v>730.27250000000004</v>
      </c>
      <c r="BK173" s="1">
        <v>732.33333333333303</v>
      </c>
      <c r="BL173" s="1">
        <v>745.54066787737202</v>
      </c>
      <c r="BM173" s="1">
        <v>749.52749388220104</v>
      </c>
    </row>
    <row r="174" spans="1:67" x14ac:dyDescent="0.2">
      <c r="A174" s="1" t="s">
        <v>344</v>
      </c>
      <c r="B174" s="1" t="s">
        <v>343</v>
      </c>
      <c r="C174" s="1" t="s">
        <v>603</v>
      </c>
      <c r="D174" s="1" t="s">
        <v>604</v>
      </c>
      <c r="E174" s="1">
        <v>3.0612200020612201</v>
      </c>
      <c r="F174" s="1">
        <v>3.0612200020612201</v>
      </c>
      <c r="G174" s="1">
        <v>3.0612200020612201</v>
      </c>
      <c r="H174" s="1">
        <v>3.0612200020612201</v>
      </c>
      <c r="I174" s="1">
        <v>3.0612200020612201</v>
      </c>
      <c r="J174" s="1">
        <v>3.0612200020612201</v>
      </c>
      <c r="K174" s="1">
        <v>3.0612200020612201</v>
      </c>
      <c r="L174" s="1">
        <v>3.0612200020612201</v>
      </c>
      <c r="M174" s="1">
        <v>3.0612200020612201</v>
      </c>
      <c r="N174" s="1">
        <v>3.0612200020612201</v>
      </c>
      <c r="O174" s="1">
        <v>3.0612200020612201</v>
      </c>
      <c r="P174" s="1">
        <v>3.0522604298093099</v>
      </c>
      <c r="Q174" s="1">
        <v>2.81955586834381</v>
      </c>
      <c r="R174" s="1">
        <v>2.4433296548619801</v>
      </c>
      <c r="S174" s="1">
        <v>2.4070666659166702</v>
      </c>
      <c r="T174" s="1">
        <v>2.3937833331666698</v>
      </c>
      <c r="U174" s="1">
        <v>2.5415749991666701</v>
      </c>
      <c r="V174" s="1">
        <v>2.4612833324166701</v>
      </c>
      <c r="W174" s="1">
        <v>2.3160416657499998</v>
      </c>
      <c r="X174" s="1">
        <v>2.1884416659166699</v>
      </c>
      <c r="Y174" s="1">
        <v>2.1768833324166699</v>
      </c>
      <c r="Z174" s="1">
        <v>2.3041249991666701</v>
      </c>
      <c r="AA174" s="1">
        <v>2.3353916658333298</v>
      </c>
      <c r="AB174" s="1">
        <v>2.3212499991666702</v>
      </c>
      <c r="AC174" s="1">
        <v>2.3436416661666701</v>
      </c>
      <c r="AD174" s="1">
        <v>2.4830416666666699</v>
      </c>
      <c r="AE174" s="1">
        <v>2.5814416666666702</v>
      </c>
      <c r="AF174" s="1">
        <v>2.5196383333333299</v>
      </c>
      <c r="AG174" s="1">
        <v>2.6187833333333299</v>
      </c>
      <c r="AH174" s="1">
        <v>2.7088416666666699</v>
      </c>
      <c r="AI174" s="1">
        <v>2.7048749999999999</v>
      </c>
      <c r="AJ174" s="1">
        <v>2.7500666666666702</v>
      </c>
      <c r="AK174" s="1">
        <v>2.5473833333333298</v>
      </c>
      <c r="AL174" s="1">
        <v>2.5740949999999998</v>
      </c>
      <c r="AM174" s="1">
        <v>2.6242566666666698</v>
      </c>
      <c r="AN174" s="1">
        <v>2.5044041666666699</v>
      </c>
      <c r="AO174" s="1">
        <v>2.5159425</v>
      </c>
      <c r="AP174" s="1">
        <v>2.8131916666666701</v>
      </c>
      <c r="AQ174" s="1">
        <v>3.9243749999999999</v>
      </c>
      <c r="AR174" s="1">
        <v>3.8</v>
      </c>
      <c r="AS174" s="1">
        <v>3.8</v>
      </c>
      <c r="AT174" s="1">
        <v>3.8</v>
      </c>
      <c r="AU174" s="1">
        <v>3.8</v>
      </c>
      <c r="AV174" s="1">
        <v>3.8</v>
      </c>
      <c r="AW174" s="1">
        <v>3.8</v>
      </c>
      <c r="AX174" s="1">
        <v>3.7870916666666701</v>
      </c>
      <c r="AY174" s="1">
        <v>3.6681769583333299</v>
      </c>
      <c r="AZ174" s="1">
        <v>3.43756938226247</v>
      </c>
      <c r="BA174" s="1">
        <v>3.3358333333333299</v>
      </c>
      <c r="BB174" s="1">
        <v>3.5245029107064401</v>
      </c>
      <c r="BC174" s="1">
        <v>3.22108691472175</v>
      </c>
      <c r="BD174" s="1">
        <v>3.06000301052058</v>
      </c>
      <c r="BE174" s="1">
        <v>3.08880086662188</v>
      </c>
      <c r="BF174" s="1">
        <v>3.1509085500972498</v>
      </c>
      <c r="BG174" s="1">
        <v>3.2728597464304698</v>
      </c>
      <c r="BH174" s="1">
        <v>3.9055002630276801</v>
      </c>
      <c r="BI174" s="1">
        <v>4.14830066287879</v>
      </c>
      <c r="BJ174" s="1">
        <v>4.3004408776112397</v>
      </c>
      <c r="BK174" s="1">
        <v>4.0351301370680597</v>
      </c>
      <c r="BL174" s="1">
        <v>4.1424697356973104</v>
      </c>
      <c r="BM174" s="1">
        <v>4.2034819485188404</v>
      </c>
      <c r="BN174" s="1">
        <v>4.1432975981772104</v>
      </c>
      <c r="BO174" s="1">
        <v>4.4010763454007202</v>
      </c>
    </row>
    <row r="175" spans="1:67" x14ac:dyDescent="0.2">
      <c r="A175" s="1" t="s">
        <v>68</v>
      </c>
      <c r="B175" s="1" t="s">
        <v>345</v>
      </c>
      <c r="C175" s="1" t="s">
        <v>603</v>
      </c>
      <c r="D175" s="1" t="s">
        <v>604</v>
      </c>
    </row>
    <row r="176" spans="1:67" x14ac:dyDescent="0.2">
      <c r="A176" s="1" t="s">
        <v>347</v>
      </c>
      <c r="B176" s="1" t="s">
        <v>346</v>
      </c>
      <c r="C176" s="1" t="s">
        <v>603</v>
      </c>
      <c r="D176" s="1" t="s">
        <v>604</v>
      </c>
      <c r="G176" s="1">
        <v>0.71326549427167596</v>
      </c>
      <c r="H176" s="1">
        <v>0.71528718525026103</v>
      </c>
      <c r="I176" s="1">
        <v>0.71725864624589497</v>
      </c>
      <c r="J176" s="1">
        <v>0.71633440114267999</v>
      </c>
      <c r="K176" s="1">
        <v>0.71698343163387301</v>
      </c>
      <c r="L176" s="1">
        <v>0.71704961913768805</v>
      </c>
      <c r="M176" s="1">
        <v>0.71699815611019702</v>
      </c>
      <c r="N176" s="1">
        <v>0.71805712542767897</v>
      </c>
      <c r="O176" s="1">
        <v>0.71641352003693703</v>
      </c>
      <c r="P176" s="1">
        <v>0.713047571920987</v>
      </c>
      <c r="Q176" s="1">
        <v>0.772828411038462</v>
      </c>
      <c r="R176" s="1">
        <v>0.69411413758375096</v>
      </c>
      <c r="S176" s="1">
        <v>0.67947700357025098</v>
      </c>
      <c r="T176" s="1">
        <v>0.73950775529633594</v>
      </c>
      <c r="U176" s="1">
        <v>0.86956521814744803</v>
      </c>
      <c r="V176" s="1">
        <v>0.86956521814744803</v>
      </c>
      <c r="W176" s="1">
        <v>0.86956521814744803</v>
      </c>
      <c r="X176" s="1">
        <v>0.84202260193494305</v>
      </c>
      <c r="Y176" s="1">
        <v>0.77883373727604099</v>
      </c>
      <c r="Z176" s="1">
        <v>0.87757894275815396</v>
      </c>
      <c r="AA176" s="1">
        <v>1.0858158330833301</v>
      </c>
      <c r="AB176" s="1">
        <v>1.1140999997500001</v>
      </c>
      <c r="AC176" s="1">
        <v>1.47527749975</v>
      </c>
      <c r="AD176" s="1">
        <v>2.2286749994166701</v>
      </c>
      <c r="AE176" s="1">
        <v>2.2850316664166699</v>
      </c>
      <c r="AF176" s="1">
        <v>2.03603333333333</v>
      </c>
      <c r="AG176" s="1">
        <v>2.2734675000000002</v>
      </c>
      <c r="AH176" s="1">
        <v>2.6226775</v>
      </c>
      <c r="AI176" s="1">
        <v>2.58732083333333</v>
      </c>
      <c r="AJ176" s="1">
        <v>2.7613150000000002</v>
      </c>
      <c r="AK176" s="1">
        <v>2.8520141666666698</v>
      </c>
      <c r="AL176" s="1">
        <v>3.2677415833333301</v>
      </c>
      <c r="AM176" s="1">
        <v>3.5507983333333302</v>
      </c>
      <c r="AN176" s="1">
        <v>3.6270850000000001</v>
      </c>
      <c r="AO176" s="1">
        <v>4.2993491666666701</v>
      </c>
      <c r="AP176" s="1">
        <v>4.6079616666666698</v>
      </c>
      <c r="AQ176" s="1">
        <v>5.52828416666667</v>
      </c>
      <c r="AR176" s="1">
        <v>6.1094841666666699</v>
      </c>
      <c r="AS176" s="1">
        <v>6.9398283333333302</v>
      </c>
      <c r="AT176" s="1">
        <v>8.6091808333333297</v>
      </c>
      <c r="AU176" s="1">
        <v>10.540746666666699</v>
      </c>
      <c r="AV176" s="1">
        <v>7.5647491666666697</v>
      </c>
      <c r="AW176" s="1">
        <v>6.4596925000000001</v>
      </c>
      <c r="AX176" s="1">
        <v>6.3771166666666703</v>
      </c>
      <c r="AY176" s="1">
        <v>6.76715</v>
      </c>
      <c r="AZ176" s="1">
        <v>7.0543916666666702</v>
      </c>
      <c r="BA176" s="1">
        <v>8.2517416666666694</v>
      </c>
      <c r="BB176" s="1">
        <v>8.5228198333333296</v>
      </c>
      <c r="BC176" s="1">
        <v>7.3302500000000004</v>
      </c>
      <c r="BD176" s="1">
        <v>7.3000249999999998</v>
      </c>
      <c r="BE176" s="1">
        <v>8.1937708333333301</v>
      </c>
      <c r="BF176" s="1">
        <v>9.7500750000000007</v>
      </c>
      <c r="BG176" s="1">
        <v>10.8428875</v>
      </c>
      <c r="BH176" s="1">
        <v>12.8819208333333</v>
      </c>
      <c r="BI176" s="1">
        <v>14.708766666666699</v>
      </c>
      <c r="BJ176" s="1">
        <v>13.312900000000001</v>
      </c>
      <c r="BK176" s="1">
        <v>13.2339416666667</v>
      </c>
      <c r="BL176" s="1">
        <v>14.4486904166667</v>
      </c>
      <c r="BM176" s="1">
        <v>16.463266666666701</v>
      </c>
      <c r="BN176" s="1">
        <v>14.778675</v>
      </c>
      <c r="BO176" s="1">
        <v>16.355858333333298</v>
      </c>
    </row>
    <row r="177" spans="1:67" x14ac:dyDescent="0.2">
      <c r="A177" s="1" t="s">
        <v>349</v>
      </c>
      <c r="B177" s="1" t="s">
        <v>348</v>
      </c>
      <c r="C177" s="1" t="s">
        <v>603</v>
      </c>
      <c r="D177" s="1" t="s">
        <v>604</v>
      </c>
      <c r="E177" s="1">
        <v>89.765000088765007</v>
      </c>
      <c r="F177" s="1">
        <v>89.765000088765007</v>
      </c>
      <c r="G177" s="1">
        <v>89.765000088765007</v>
      </c>
      <c r="H177" s="1">
        <v>89.765000088765007</v>
      </c>
      <c r="I177" s="1">
        <v>89.765000088765007</v>
      </c>
      <c r="J177" s="1">
        <v>89.765000088765007</v>
      </c>
      <c r="K177" s="1">
        <v>89.765000088765007</v>
      </c>
      <c r="L177" s="1">
        <v>89.765000088765007</v>
      </c>
      <c r="M177" s="1">
        <v>89.765000088765007</v>
      </c>
      <c r="N177" s="1">
        <v>94.440000093440005</v>
      </c>
      <c r="O177" s="1">
        <v>100.985000099985</v>
      </c>
      <c r="P177" s="1">
        <v>100.689451223571</v>
      </c>
      <c r="Q177" s="1">
        <v>91.645968951929206</v>
      </c>
      <c r="R177" s="1">
        <v>81.0502219755422</v>
      </c>
      <c r="S177" s="1">
        <v>87.528548830185898</v>
      </c>
      <c r="T177" s="1">
        <v>77.931588724653196</v>
      </c>
      <c r="U177" s="1">
        <v>86.890670674160404</v>
      </c>
      <c r="V177" s="1">
        <v>89.337637916450106</v>
      </c>
      <c r="W177" s="1">
        <v>82.056281563365701</v>
      </c>
      <c r="X177" s="1">
        <v>77.352952935139498</v>
      </c>
      <c r="Y177" s="1">
        <v>76.828559514107795</v>
      </c>
      <c r="Z177" s="1">
        <v>98.810961781363503</v>
      </c>
      <c r="AA177" s="1">
        <v>119.492607763333</v>
      </c>
      <c r="AB177" s="1">
        <v>138.56880080833301</v>
      </c>
      <c r="AC177" s="1">
        <v>158.89256837242399</v>
      </c>
      <c r="AD177" s="1">
        <v>163.367563900455</v>
      </c>
      <c r="AE177" s="1">
        <v>125.928813465</v>
      </c>
      <c r="AF177" s="1">
        <v>109.285496775</v>
      </c>
      <c r="AG177" s="1">
        <v>108.307921995</v>
      </c>
      <c r="AH177" s="1">
        <v>116.002459755</v>
      </c>
      <c r="AI177" s="1">
        <v>99.004900995</v>
      </c>
      <c r="AJ177" s="1">
        <v>102.58383680999999</v>
      </c>
      <c r="AK177" s="1">
        <v>96.251100718499998</v>
      </c>
      <c r="AL177" s="1">
        <v>102.96771521399999</v>
      </c>
      <c r="AM177" s="1">
        <v>100.946171781</v>
      </c>
      <c r="AN177" s="1">
        <v>90.754136518500005</v>
      </c>
      <c r="AO177" s="1">
        <v>93.009406990499997</v>
      </c>
      <c r="AP177" s="1">
        <v>106.12156054499999</v>
      </c>
      <c r="AQ177" s="1">
        <v>107.2638139482</v>
      </c>
      <c r="AR177" s="1">
        <v>111.966914110147</v>
      </c>
      <c r="AS177" s="1">
        <v>129.201037953271</v>
      </c>
      <c r="AT177" s="1">
        <v>133.23779121622499</v>
      </c>
      <c r="AU177" s="1">
        <v>126.200312871571</v>
      </c>
      <c r="AV177" s="1">
        <v>105.494942032458</v>
      </c>
      <c r="AW177" s="1">
        <v>95.933336892522902</v>
      </c>
      <c r="AX177" s="1">
        <v>95.918843390948496</v>
      </c>
      <c r="AY177" s="1">
        <v>95.039671719798207</v>
      </c>
      <c r="AZ177" s="1">
        <v>87.073047933181201</v>
      </c>
      <c r="BA177" s="1">
        <v>81.136329278054902</v>
      </c>
      <c r="BB177" s="1">
        <v>85.5557814096789</v>
      </c>
      <c r="BC177" s="1">
        <v>90.0129741146296</v>
      </c>
      <c r="BD177" s="1">
        <v>85.729551829928695</v>
      </c>
      <c r="BE177" s="1">
        <v>92.880411084142906</v>
      </c>
      <c r="BF177" s="1">
        <v>89.850221498738506</v>
      </c>
      <c r="BG177" s="1">
        <v>89.824335377900894</v>
      </c>
      <c r="BH177" s="1">
        <v>107.55323440431501</v>
      </c>
      <c r="BI177" s="1">
        <v>107.806815805024</v>
      </c>
      <c r="BJ177" s="1">
        <v>105.63307815114899</v>
      </c>
      <c r="BK177" s="1">
        <v>101.046821879543</v>
      </c>
      <c r="BL177" s="1">
        <v>106.588933804405</v>
      </c>
      <c r="BM177" s="1">
        <v>104.710608186968</v>
      </c>
      <c r="BN177" s="1">
        <v>100.88022256618601</v>
      </c>
      <c r="BO177" s="1">
        <v>113.474367224106</v>
      </c>
    </row>
    <row r="178" spans="1:67" x14ac:dyDescent="0.2">
      <c r="A178" s="1" t="s">
        <v>351</v>
      </c>
      <c r="B178" s="1" t="s">
        <v>350</v>
      </c>
      <c r="C178" s="1" t="s">
        <v>603</v>
      </c>
      <c r="D178" s="1" t="s">
        <v>604</v>
      </c>
      <c r="E178" s="1">
        <v>245.19510139835899</v>
      </c>
      <c r="F178" s="1">
        <v>245.26010162116</v>
      </c>
      <c r="G178" s="1">
        <v>245.013850686544</v>
      </c>
      <c r="H178" s="1">
        <v>245.01635069607499</v>
      </c>
      <c r="I178" s="1">
        <v>245.027184079042</v>
      </c>
      <c r="J178" s="1">
        <v>245.06093420770799</v>
      </c>
      <c r="K178" s="1">
        <v>245.67843655764401</v>
      </c>
      <c r="L178" s="1">
        <v>246.00093779128099</v>
      </c>
      <c r="M178" s="1">
        <v>247.56469375695099</v>
      </c>
      <c r="N178" s="1">
        <v>259.960574351236</v>
      </c>
      <c r="O178" s="1">
        <v>276.403137026845</v>
      </c>
      <c r="P178" s="1">
        <v>275.35645668533198</v>
      </c>
      <c r="Q178" s="1">
        <v>252.02762746264901</v>
      </c>
      <c r="R178" s="1">
        <v>222.88918305322699</v>
      </c>
      <c r="S178" s="1">
        <v>240.70466763782301</v>
      </c>
      <c r="T178" s="1">
        <v>214.31290034121901</v>
      </c>
      <c r="U178" s="1">
        <v>238.95049426705901</v>
      </c>
      <c r="V178" s="1">
        <v>245.67968656657601</v>
      </c>
      <c r="W178" s="1">
        <v>225.65586023395699</v>
      </c>
      <c r="X178" s="1">
        <v>212.721644262377</v>
      </c>
      <c r="Y178" s="1">
        <v>211.27955541470499</v>
      </c>
      <c r="Z178" s="1">
        <v>271.73145255032699</v>
      </c>
      <c r="AA178" s="1">
        <v>328.60625269898998</v>
      </c>
      <c r="AB178" s="1">
        <v>381.06603602462798</v>
      </c>
      <c r="AC178" s="1">
        <v>436.95666578800802</v>
      </c>
      <c r="AD178" s="1">
        <v>449.26296271160697</v>
      </c>
      <c r="AE178" s="1">
        <v>346.305903554493</v>
      </c>
      <c r="AF178" s="1">
        <v>300.53656240147802</v>
      </c>
      <c r="AG178" s="1">
        <v>297.84821881937802</v>
      </c>
      <c r="AH178" s="1">
        <v>319.008299487903</v>
      </c>
      <c r="AI178" s="1">
        <v>272.264787954393</v>
      </c>
      <c r="AJ178" s="1">
        <v>282.10690880881998</v>
      </c>
      <c r="AK178" s="1">
        <v>264.69180075057898</v>
      </c>
      <c r="AL178" s="1">
        <v>283.16257950001801</v>
      </c>
      <c r="AM178" s="1">
        <v>555.20469565569704</v>
      </c>
      <c r="AN178" s="1">
        <v>499.14842590131002</v>
      </c>
      <c r="AO178" s="1">
        <v>511.55243027251601</v>
      </c>
      <c r="AP178" s="1">
        <v>583.66937235339606</v>
      </c>
      <c r="AQ178" s="1">
        <v>589.951774567332</v>
      </c>
      <c r="AR178" s="1">
        <v>615.47334931916396</v>
      </c>
      <c r="AS178" s="1">
        <v>710.20797703136702</v>
      </c>
      <c r="AT178" s="1">
        <v>732.39769326022804</v>
      </c>
      <c r="AU178" s="1">
        <v>693.71322649637398</v>
      </c>
      <c r="AV178" s="1">
        <v>579.897426172466</v>
      </c>
      <c r="AW178" s="1">
        <v>527.33803229157604</v>
      </c>
      <c r="AX178" s="1">
        <v>527.25836264962595</v>
      </c>
      <c r="AY178" s="1">
        <v>522.42562489517604</v>
      </c>
      <c r="AZ178" s="1">
        <v>478.63371847636301</v>
      </c>
      <c r="BA178" s="1">
        <v>446.00004143278801</v>
      </c>
      <c r="BB178" s="1">
        <v>470.29342334139801</v>
      </c>
      <c r="BC178" s="1">
        <v>494.794262222947</v>
      </c>
      <c r="BD178" s="1">
        <v>471.24862571893698</v>
      </c>
      <c r="BE178" s="1">
        <v>510.55633845425098</v>
      </c>
      <c r="BF178" s="1">
        <v>493.89962385223703</v>
      </c>
      <c r="BG178" s="1">
        <v>493.757329875312</v>
      </c>
      <c r="BH178" s="1">
        <v>591.21169798260996</v>
      </c>
      <c r="BI178" s="1">
        <v>592.60561506302201</v>
      </c>
      <c r="BJ178" s="1">
        <v>580.65674958785803</v>
      </c>
      <c r="BK178" s="1">
        <v>555.44645839822601</v>
      </c>
      <c r="BL178" s="1">
        <v>585.91101318036897</v>
      </c>
      <c r="BM178" s="1">
        <v>575.58600451094503</v>
      </c>
      <c r="BN178" s="1">
        <v>554.53067503310399</v>
      </c>
      <c r="BO178" s="1">
        <v>623.75970091118199</v>
      </c>
    </row>
    <row r="179" spans="1:67" x14ac:dyDescent="0.2">
      <c r="A179" s="1" t="s">
        <v>353</v>
      </c>
      <c r="B179" s="1" t="s">
        <v>352</v>
      </c>
      <c r="C179" s="1" t="s">
        <v>603</v>
      </c>
      <c r="D179" s="1" t="s">
        <v>604</v>
      </c>
      <c r="E179" s="1">
        <v>0.71428599971428597</v>
      </c>
      <c r="F179" s="1">
        <v>0.71428599971428597</v>
      </c>
      <c r="G179" s="1">
        <v>0.71428599971428597</v>
      </c>
      <c r="H179" s="1">
        <v>0.71428599971428597</v>
      </c>
      <c r="I179" s="1">
        <v>0.71428599971428597</v>
      </c>
      <c r="J179" s="1">
        <v>0.71428599971428597</v>
      </c>
      <c r="K179" s="1">
        <v>0.71428599971428597</v>
      </c>
      <c r="L179" s="1">
        <v>0.71428599971428597</v>
      </c>
      <c r="M179" s="1">
        <v>0.71428599971428597</v>
      </c>
      <c r="N179" s="1">
        <v>0.71428599971428597</v>
      </c>
      <c r="O179" s="1">
        <v>0.71428599971428597</v>
      </c>
      <c r="P179" s="1">
        <v>0.71285583298809596</v>
      </c>
      <c r="Q179" s="1">
        <v>0.65789499900000004</v>
      </c>
      <c r="R179" s="1">
        <v>0.65789499900000004</v>
      </c>
      <c r="S179" s="1">
        <v>0.63028204624823903</v>
      </c>
      <c r="T179" s="1">
        <v>0.61550155335078705</v>
      </c>
      <c r="U179" s="1">
        <v>0.62660100366536897</v>
      </c>
      <c r="V179" s="1">
        <v>0.64470106214118605</v>
      </c>
      <c r="W179" s="1">
        <v>0.63527199426580105</v>
      </c>
      <c r="X179" s="1">
        <v>0.60400737401714399</v>
      </c>
      <c r="Y179" s="1">
        <v>0.54678089191608303</v>
      </c>
      <c r="Z179" s="1">
        <v>0.61770817502880504</v>
      </c>
      <c r="AA179" s="1">
        <v>0.67346126152852404</v>
      </c>
      <c r="AB179" s="1">
        <v>0.72440985115157297</v>
      </c>
      <c r="AC179" s="1">
        <v>0.76652744911239201</v>
      </c>
      <c r="AD179" s="1">
        <v>0.89377408333333297</v>
      </c>
      <c r="AE179" s="1">
        <v>1.7545230040748101</v>
      </c>
      <c r="AF179" s="1">
        <v>4.0160373443362998</v>
      </c>
      <c r="AG179" s="1">
        <v>4.5369666666666699</v>
      </c>
      <c r="AH179" s="1">
        <v>7.3647349999999996</v>
      </c>
      <c r="AI179" s="1">
        <v>8.0382850000000001</v>
      </c>
      <c r="AJ179" s="1">
        <v>9.9094916666666695</v>
      </c>
      <c r="AK179" s="1">
        <v>17.298425000000002</v>
      </c>
      <c r="AL179" s="1">
        <v>22.0654</v>
      </c>
      <c r="AM179" s="1">
        <v>21.995999999999999</v>
      </c>
      <c r="AN179" s="1">
        <v>21.895258333333299</v>
      </c>
      <c r="AO179" s="1">
        <v>21.884425</v>
      </c>
      <c r="AP179" s="1">
        <v>21.886050000000001</v>
      </c>
      <c r="AQ179" s="1">
        <v>21.885999999999999</v>
      </c>
      <c r="AR179" s="1">
        <v>92.338099999999997</v>
      </c>
      <c r="AS179" s="1">
        <v>101.69733333333301</v>
      </c>
      <c r="AT179" s="1">
        <v>111.23125</v>
      </c>
      <c r="AU179" s="1">
        <v>120.57815833333299</v>
      </c>
      <c r="AV179" s="1">
        <v>129.22235000000001</v>
      </c>
      <c r="AW179" s="1">
        <v>132.888025</v>
      </c>
      <c r="AX179" s="1">
        <v>131.274333333333</v>
      </c>
      <c r="AY179" s="1">
        <v>128.65166666666701</v>
      </c>
      <c r="AZ179" s="1">
        <v>125.808108333333</v>
      </c>
      <c r="BA179" s="1">
        <v>118.566666666667</v>
      </c>
      <c r="BB179" s="1">
        <v>148.88</v>
      </c>
      <c r="BC179" s="1">
        <v>150.29750000000001</v>
      </c>
      <c r="BD179" s="1">
        <v>153.86250000000001</v>
      </c>
      <c r="BE179" s="1">
        <v>157.5</v>
      </c>
      <c r="BF179" s="1">
        <v>157.31166666666701</v>
      </c>
      <c r="BG179" s="1">
        <v>158.552641666667</v>
      </c>
      <c r="BH179" s="1">
        <v>192.440333333333</v>
      </c>
      <c r="BI179" s="1">
        <v>253.49199999999999</v>
      </c>
      <c r="BJ179" s="1">
        <v>305.79010916000499</v>
      </c>
      <c r="BK179" s="1">
        <v>306.08368824523399</v>
      </c>
      <c r="BL179" s="1">
        <v>306.92095149522299</v>
      </c>
      <c r="BM179" s="1">
        <v>358.81079725829699</v>
      </c>
      <c r="BN179" s="1">
        <v>401.15202922077901</v>
      </c>
      <c r="BO179" s="1">
        <v>425.979158066857</v>
      </c>
    </row>
    <row r="180" spans="1:67" x14ac:dyDescent="0.2">
      <c r="A180" s="1" t="s">
        <v>355</v>
      </c>
      <c r="B180" s="1" t="s">
        <v>354</v>
      </c>
      <c r="C180" s="1" t="s">
        <v>603</v>
      </c>
      <c r="D180" s="1" t="s">
        <v>604</v>
      </c>
      <c r="E180" s="1">
        <v>2.0606441896551702E-9</v>
      </c>
      <c r="F180" s="1">
        <v>2.0606441896551702E-9</v>
      </c>
      <c r="G180" s="1">
        <v>2.0606441896551702E-9</v>
      </c>
      <c r="H180" s="1">
        <v>2.0606441896551702E-9</v>
      </c>
      <c r="I180" s="1">
        <v>2.0606441896551702E-9</v>
      </c>
      <c r="J180" s="1">
        <v>2.0606441896551702E-9</v>
      </c>
      <c r="K180" s="1">
        <v>2.0606441896551702E-9</v>
      </c>
      <c r="L180" s="1">
        <v>2.0606441896551702E-9</v>
      </c>
      <c r="M180" s="1">
        <v>2.0606441896551702E-9</v>
      </c>
      <c r="N180" s="1">
        <v>2.0606441896551702E-9</v>
      </c>
      <c r="O180" s="1">
        <v>2.0606441896551702E-9</v>
      </c>
      <c r="P180" s="1">
        <v>2.0606441896551702E-9</v>
      </c>
      <c r="Q180" s="1">
        <v>2.0606441896551702E-9</v>
      </c>
      <c r="R180" s="1">
        <v>2.0606197500000002E-9</v>
      </c>
      <c r="S180" s="1">
        <v>2.0606441896551702E-9</v>
      </c>
      <c r="T180" s="1">
        <v>2.0606441896551702E-9</v>
      </c>
      <c r="U180" s="1">
        <v>2.0606441896551702E-9</v>
      </c>
      <c r="V180" s="1">
        <v>2.0606441896551702E-9</v>
      </c>
      <c r="W180" s="1">
        <v>2.0606441896551702E-9</v>
      </c>
      <c r="X180" s="1">
        <v>2.7882567155172402E-9</v>
      </c>
      <c r="Y180" s="1">
        <v>2.9474224137930999E-9</v>
      </c>
      <c r="Z180" s="1">
        <v>2.9474224137930999E-9</v>
      </c>
      <c r="AA180" s="1">
        <v>2.9474224137930999E-9</v>
      </c>
      <c r="AB180" s="1">
        <v>2.9476668103448198E-9</v>
      </c>
      <c r="AC180" s="1">
        <v>2.9476668103448198E-9</v>
      </c>
      <c r="AD180" s="1">
        <v>7.7730323275862004E-9</v>
      </c>
      <c r="AE180" s="1">
        <v>1.9502844827586202E-8</v>
      </c>
      <c r="AF180" s="1">
        <v>2.05293103448276E-8</v>
      </c>
      <c r="AG180" s="1">
        <v>5.3946239281609197E-5</v>
      </c>
      <c r="AH180" s="1">
        <v>3.1308999999999998E-3</v>
      </c>
      <c r="AI180" s="1">
        <v>0.14092241666666699</v>
      </c>
      <c r="AJ180" s="1">
        <v>4.27082828333333</v>
      </c>
      <c r="AK180" s="1">
        <v>5</v>
      </c>
      <c r="AL180" s="1">
        <v>5.6204083333333301</v>
      </c>
      <c r="AM180" s="1">
        <v>6.7228750000000002</v>
      </c>
      <c r="AN180" s="1">
        <v>7.5455916666666702</v>
      </c>
      <c r="AO180" s="1">
        <v>8.4354999999999993</v>
      </c>
      <c r="AP180" s="1">
        <v>9.4480833333333294</v>
      </c>
      <c r="AQ180" s="1">
        <v>10.5819166666667</v>
      </c>
      <c r="AR180" s="1">
        <v>11.80925</v>
      </c>
      <c r="AS180" s="1">
        <v>12.6843916666667</v>
      </c>
      <c r="AT180" s="1">
        <v>13.3719416666667</v>
      </c>
      <c r="AU180" s="1">
        <v>14.251325250000001</v>
      </c>
      <c r="AV180" s="1">
        <v>15.1046433333333</v>
      </c>
      <c r="AW180" s="1">
        <v>15.937247316462701</v>
      </c>
      <c r="AX180" s="1">
        <v>16.733329534050199</v>
      </c>
      <c r="AY180" s="1">
        <v>17.569998431899599</v>
      </c>
      <c r="AZ180" s="1">
        <v>18.448506159754199</v>
      </c>
      <c r="BA180" s="1">
        <v>19.371896406501101</v>
      </c>
      <c r="BB180" s="1">
        <v>20.339481870199702</v>
      </c>
      <c r="BC180" s="1">
        <v>21.356448683435801</v>
      </c>
      <c r="BD180" s="1">
        <v>22.424270616359401</v>
      </c>
      <c r="BE180" s="1">
        <v>23.546663531083901</v>
      </c>
      <c r="BF180" s="1">
        <v>24.7227641666667</v>
      </c>
      <c r="BG180" s="1">
        <v>25.958900366743499</v>
      </c>
      <c r="BH180" s="1">
        <v>27.256844940476199</v>
      </c>
      <c r="BI180" s="1">
        <v>28.6209624101587</v>
      </c>
      <c r="BJ180" s="1">
        <v>30.0509413442878</v>
      </c>
      <c r="BK180" s="1">
        <v>31.5532123338754</v>
      </c>
      <c r="BL180" s="1">
        <v>33.121745265283998</v>
      </c>
      <c r="BM180" s="1">
        <v>34.342122119702402</v>
      </c>
      <c r="BN180" s="1">
        <v>35.171016666666702</v>
      </c>
      <c r="BO180" s="1">
        <v>35.874421141966998</v>
      </c>
    </row>
    <row r="181" spans="1:67" x14ac:dyDescent="0.2">
      <c r="A181" s="1" t="s">
        <v>357</v>
      </c>
      <c r="B181" s="1" t="s">
        <v>356</v>
      </c>
      <c r="C181" s="1" t="s">
        <v>603</v>
      </c>
      <c r="D181" s="1" t="s">
        <v>604</v>
      </c>
      <c r="E181" s="1">
        <v>3.8000000028000001</v>
      </c>
      <c r="F181" s="1">
        <v>3.6500000026500001</v>
      </c>
      <c r="G181" s="1">
        <v>3.6200000026199999</v>
      </c>
      <c r="H181" s="1">
        <v>3.6200000026199999</v>
      </c>
      <c r="I181" s="1">
        <v>3.6200000026199999</v>
      </c>
      <c r="J181" s="1">
        <v>3.6200000026199999</v>
      </c>
      <c r="K181" s="1">
        <v>3.6200000026199999</v>
      </c>
      <c r="L181" s="1">
        <v>3.6200000026199999</v>
      </c>
      <c r="M181" s="1">
        <v>3.6200000026199999</v>
      </c>
      <c r="N181" s="1">
        <v>3.6200000026199999</v>
      </c>
      <c r="O181" s="1">
        <v>3.6200000026199999</v>
      </c>
      <c r="P181" s="1">
        <v>3.5170805388896298</v>
      </c>
      <c r="Q181" s="1">
        <v>3.2094999990000002</v>
      </c>
      <c r="R181" s="1">
        <v>2.7955499990833301</v>
      </c>
      <c r="S181" s="1">
        <v>2.6883833323333302</v>
      </c>
      <c r="T181" s="1">
        <v>2.52899166575</v>
      </c>
      <c r="U181" s="1">
        <v>2.6439416656666701</v>
      </c>
      <c r="V181" s="1">
        <v>2.4542499990833302</v>
      </c>
      <c r="W181" s="1">
        <v>2.1635833325833298</v>
      </c>
      <c r="X181" s="1">
        <v>2.0059916657499999</v>
      </c>
      <c r="Y181" s="1">
        <v>1.98811666591667</v>
      </c>
      <c r="Z181" s="1">
        <v>2.4951999990833298</v>
      </c>
      <c r="AA181" s="1">
        <v>2.6702083324166699</v>
      </c>
      <c r="AB181" s="1">
        <v>2.8541249990000002</v>
      </c>
      <c r="AC181" s="1">
        <v>3.20868333291667</v>
      </c>
      <c r="AD181" s="1">
        <v>3.3214000000000001</v>
      </c>
      <c r="AE181" s="1">
        <v>2.4500249999166699</v>
      </c>
      <c r="AF181" s="1">
        <v>2.0257000000000001</v>
      </c>
      <c r="AG181" s="1">
        <v>1.97658333333333</v>
      </c>
      <c r="AH181" s="1">
        <v>2.1207375000000002</v>
      </c>
      <c r="AI181" s="1">
        <v>1.82094166666667</v>
      </c>
      <c r="AJ181" s="1">
        <v>1.8696666666666699</v>
      </c>
      <c r="AK181" s="1">
        <v>1.7584663333333299</v>
      </c>
      <c r="AL181" s="1">
        <v>1.85730516666667</v>
      </c>
      <c r="AM181" s="1">
        <v>1.81999508333333</v>
      </c>
      <c r="AN181" s="1">
        <v>1.60567525</v>
      </c>
      <c r="AO181" s="1">
        <v>1.6858967499999999</v>
      </c>
      <c r="AP181" s="1">
        <v>1.95126991666667</v>
      </c>
      <c r="AQ181" s="1">
        <v>1.983733</v>
      </c>
    </row>
    <row r="182" spans="1:67" x14ac:dyDescent="0.2">
      <c r="A182" s="1" t="s">
        <v>359</v>
      </c>
      <c r="B182" s="1" t="s">
        <v>358</v>
      </c>
      <c r="C182" s="1" t="s">
        <v>603</v>
      </c>
      <c r="D182" s="1" t="s">
        <v>604</v>
      </c>
      <c r="E182" s="1">
        <v>7.1428600061428602</v>
      </c>
      <c r="F182" s="1">
        <v>7.1428600061428602</v>
      </c>
      <c r="G182" s="1">
        <v>7.1428600061428602</v>
      </c>
      <c r="H182" s="1">
        <v>7.1428600061428602</v>
      </c>
      <c r="I182" s="1">
        <v>7.1428600061428602</v>
      </c>
      <c r="J182" s="1">
        <v>7.1428600061428602</v>
      </c>
      <c r="K182" s="1">
        <v>7.1428600061428602</v>
      </c>
      <c r="L182" s="1">
        <v>7.1428600061428602</v>
      </c>
      <c r="M182" s="1">
        <v>7.1428600061428602</v>
      </c>
      <c r="N182" s="1">
        <v>7.1428600061428602</v>
      </c>
      <c r="O182" s="1">
        <v>7.1428600061428602</v>
      </c>
      <c r="P182" s="1">
        <v>7.0559054708010303</v>
      </c>
      <c r="Q182" s="1">
        <v>6.5882491722678704</v>
      </c>
      <c r="R182" s="1">
        <v>5.7658333323333304</v>
      </c>
      <c r="S182" s="1">
        <v>5.5397083323333298</v>
      </c>
      <c r="T182" s="1">
        <v>5.2269416656666703</v>
      </c>
      <c r="U182" s="1">
        <v>5.4565166656666699</v>
      </c>
      <c r="V182" s="1">
        <v>5.323499999</v>
      </c>
      <c r="W182" s="1">
        <v>5.2422499990000002</v>
      </c>
      <c r="X182" s="1">
        <v>5.0640666656666697</v>
      </c>
      <c r="Y182" s="1">
        <v>4.9392249990000003</v>
      </c>
      <c r="Z182" s="1">
        <v>5.7395083323333296</v>
      </c>
      <c r="AA182" s="1">
        <v>6.4540333323333297</v>
      </c>
      <c r="AB182" s="1">
        <v>7.2963666656666701</v>
      </c>
      <c r="AC182" s="1">
        <v>8.1614583325833294</v>
      </c>
      <c r="AD182" s="1">
        <v>8.5972333330833308</v>
      </c>
      <c r="AE182" s="1">
        <v>7.3947416666666701</v>
      </c>
      <c r="AF182" s="1">
        <v>6.7374499999999999</v>
      </c>
      <c r="AG182" s="1">
        <v>6.5169833333333296</v>
      </c>
      <c r="AH182" s="1">
        <v>6.9044999999999996</v>
      </c>
      <c r="AI182" s="1">
        <v>6.2597416666666703</v>
      </c>
      <c r="AJ182" s="1">
        <v>6.4829425000000001</v>
      </c>
      <c r="AK182" s="1">
        <v>6.2145008333333296</v>
      </c>
      <c r="AL182" s="1">
        <v>7.0941291666666704</v>
      </c>
      <c r="AM182" s="1">
        <v>7.0575841666666701</v>
      </c>
      <c r="AN182" s="1">
        <v>6.3351566666666699</v>
      </c>
      <c r="AO182" s="1">
        <v>6.4498083333333298</v>
      </c>
      <c r="AP182" s="1">
        <v>7.0734008333333298</v>
      </c>
      <c r="AQ182" s="1">
        <v>7.5450974999999998</v>
      </c>
      <c r="AR182" s="1">
        <v>7.7991716666666697</v>
      </c>
      <c r="AS182" s="1">
        <v>8.8018416666666699</v>
      </c>
      <c r="AT182" s="1">
        <v>8.9916541666666703</v>
      </c>
      <c r="AU182" s="1">
        <v>7.9837788333333304</v>
      </c>
      <c r="AV182" s="1">
        <v>7.0802166666666704</v>
      </c>
      <c r="AW182" s="1">
        <v>6.7408333333333301</v>
      </c>
      <c r="AX182" s="1">
        <v>6.4424999999999999</v>
      </c>
      <c r="AY182" s="1">
        <v>6.4133333333333304</v>
      </c>
      <c r="AZ182" s="1">
        <v>5.8616666666666699</v>
      </c>
      <c r="BA182" s="1">
        <v>5.64</v>
      </c>
      <c r="BB182" s="1">
        <v>6.2883333333333304</v>
      </c>
      <c r="BC182" s="1">
        <v>6.04416666666667</v>
      </c>
      <c r="BD182" s="1">
        <v>5.60460730676329</v>
      </c>
      <c r="BE182" s="1">
        <v>5.8174999999999999</v>
      </c>
      <c r="BF182" s="1">
        <v>5.875</v>
      </c>
      <c r="BG182" s="1">
        <v>6.3016666666666703</v>
      </c>
      <c r="BH182" s="1">
        <v>8.0641666666666705</v>
      </c>
      <c r="BI182" s="1">
        <v>8.4</v>
      </c>
      <c r="BJ182" s="1">
        <v>8.2716666666666701</v>
      </c>
      <c r="BK182" s="1">
        <v>8.1325000000000003</v>
      </c>
      <c r="BL182" s="1">
        <v>8.8000000000000007</v>
      </c>
      <c r="BM182" s="1">
        <v>9.4158333333333299</v>
      </c>
      <c r="BN182" s="1">
        <v>8.59</v>
      </c>
      <c r="BO182" s="1">
        <v>9.6141666666666694</v>
      </c>
    </row>
    <row r="183" spans="1:67" x14ac:dyDescent="0.2">
      <c r="A183" s="1" t="s">
        <v>361</v>
      </c>
      <c r="B183" s="1" t="s">
        <v>360</v>
      </c>
      <c r="C183" s="1" t="s">
        <v>603</v>
      </c>
      <c r="D183" s="1" t="s">
        <v>604</v>
      </c>
      <c r="E183" s="1">
        <v>7.5000000064999996</v>
      </c>
      <c r="F183" s="1">
        <v>7.6190000066190002</v>
      </c>
      <c r="G183" s="1">
        <v>7.6190000066190002</v>
      </c>
      <c r="H183" s="1">
        <v>7.6190000066190002</v>
      </c>
      <c r="I183" s="1">
        <v>7.6190000066190002</v>
      </c>
      <c r="J183" s="1">
        <v>7.6190000066190002</v>
      </c>
      <c r="K183" s="1">
        <v>7.6172500066172502</v>
      </c>
      <c r="L183" s="1">
        <v>8.0341666738674995</v>
      </c>
      <c r="M183" s="1">
        <v>10.125000010125</v>
      </c>
      <c r="N183" s="1">
        <v>10.125000010125</v>
      </c>
      <c r="O183" s="1">
        <v>10.125000010125</v>
      </c>
      <c r="P183" s="1">
        <v>10.125004030341699</v>
      </c>
      <c r="Q183" s="1">
        <v>10.125</v>
      </c>
      <c r="R183" s="1">
        <v>10.5001666658333</v>
      </c>
      <c r="S183" s="1">
        <v>10.559999999</v>
      </c>
      <c r="T183" s="1">
        <v>11.0028333325</v>
      </c>
      <c r="U183" s="1">
        <v>12.5</v>
      </c>
      <c r="V183" s="1">
        <v>12.5</v>
      </c>
      <c r="W183" s="1">
        <v>12.1105</v>
      </c>
      <c r="X183" s="1">
        <v>12</v>
      </c>
      <c r="Y183" s="1">
        <v>12</v>
      </c>
      <c r="Z183" s="1">
        <v>12.336333333000001</v>
      </c>
      <c r="AA183" s="1">
        <v>13.243833332416701</v>
      </c>
      <c r="AB183" s="1">
        <v>14.545249999416701</v>
      </c>
      <c r="AC183" s="1">
        <v>16.459416666333301</v>
      </c>
      <c r="AD183" s="1">
        <v>18.2464166665</v>
      </c>
      <c r="AE183" s="1">
        <v>21.229833333166699</v>
      </c>
      <c r="AF183" s="1">
        <v>21.8191666666667</v>
      </c>
      <c r="AG183" s="1">
        <v>23.289249999999999</v>
      </c>
      <c r="AH183" s="1">
        <v>27.188833333333299</v>
      </c>
      <c r="AI183" s="1">
        <v>29.3691666666667</v>
      </c>
      <c r="AJ183" s="1">
        <v>37.255000000000003</v>
      </c>
      <c r="AK183" s="1">
        <v>42.717500000000001</v>
      </c>
      <c r="AL183" s="1">
        <v>48.607165000000002</v>
      </c>
      <c r="AM183" s="1">
        <v>49.397518333333302</v>
      </c>
      <c r="AN183" s="1">
        <v>51.890333333333302</v>
      </c>
      <c r="AO183" s="1">
        <v>56.691952499999999</v>
      </c>
      <c r="AP183" s="1">
        <v>58.009549166666702</v>
      </c>
      <c r="AQ183" s="1">
        <v>65.975787499999996</v>
      </c>
      <c r="AR183" s="1">
        <v>68.239370833333297</v>
      </c>
      <c r="AS183" s="1">
        <v>71.093795833333303</v>
      </c>
      <c r="AT183" s="1">
        <v>74.949250000000006</v>
      </c>
      <c r="AU183" s="1">
        <v>77.8766191666667</v>
      </c>
      <c r="AV183" s="1">
        <v>76.141447499999998</v>
      </c>
      <c r="AW183" s="1">
        <v>73.673596666666697</v>
      </c>
      <c r="AX183" s="1">
        <v>71.367500000000007</v>
      </c>
      <c r="AY183" s="1">
        <v>72.755605833333306</v>
      </c>
      <c r="AZ183" s="1">
        <v>66.415027499999994</v>
      </c>
      <c r="BA183" s="1">
        <v>69.761695000000003</v>
      </c>
      <c r="BB183" s="1">
        <v>77.573430739015606</v>
      </c>
      <c r="BC183" s="1">
        <v>73.262359015804606</v>
      </c>
      <c r="BD183" s="1">
        <v>74.02</v>
      </c>
      <c r="BE183" s="1">
        <v>85.225755992383498</v>
      </c>
      <c r="BF183" s="1">
        <v>93.084393807548494</v>
      </c>
      <c r="BG183" s="1">
        <v>97.554842156794606</v>
      </c>
      <c r="BH183" s="1">
        <v>102.405134331356</v>
      </c>
      <c r="BI183" s="1">
        <v>107.383815174654</v>
      </c>
      <c r="BJ183" s="1">
        <v>104.511885242863</v>
      </c>
      <c r="BK183" s="1">
        <v>108.930134109273</v>
      </c>
      <c r="BL183" s="1">
        <v>112.609482758621</v>
      </c>
      <c r="BM183" s="1">
        <v>118.34518727598601</v>
      </c>
      <c r="BN183" s="1">
        <v>118.134081604947</v>
      </c>
      <c r="BO183" s="1">
        <v>125.199457792609</v>
      </c>
    </row>
    <row r="184" spans="1:67" x14ac:dyDescent="0.2">
      <c r="A184" s="1" t="s">
        <v>363</v>
      </c>
      <c r="B184" s="1" t="s">
        <v>362</v>
      </c>
      <c r="C184" s="1" t="s">
        <v>603</v>
      </c>
      <c r="D184" s="1" t="s">
        <v>604</v>
      </c>
      <c r="E184" s="1">
        <v>0.89285699989285705</v>
      </c>
      <c r="F184" s="1">
        <v>0.89285699989285705</v>
      </c>
      <c r="G184" s="1">
        <v>0.89285699989285705</v>
      </c>
      <c r="H184" s="1">
        <v>0.89285699989285705</v>
      </c>
      <c r="I184" s="1">
        <v>0.89285699989285705</v>
      </c>
      <c r="J184" s="1">
        <v>0.89285699989285705</v>
      </c>
      <c r="K184" s="1">
        <v>0.89285699989285705</v>
      </c>
      <c r="L184" s="1">
        <v>0.89285699989285705</v>
      </c>
      <c r="M184" s="1">
        <v>0.89285699989285705</v>
      </c>
      <c r="N184" s="1">
        <v>0.89285699989285705</v>
      </c>
      <c r="O184" s="1">
        <v>0.89285699989285705</v>
      </c>
      <c r="P184" s="1">
        <v>0.88267025929554799</v>
      </c>
      <c r="Q184" s="1">
        <v>0.838697807262207</v>
      </c>
      <c r="R184" s="1">
        <v>0.70411390796665796</v>
      </c>
      <c r="S184" s="1">
        <v>0.69666586863809599</v>
      </c>
      <c r="T184" s="1">
        <v>0.76387124900000003</v>
      </c>
      <c r="U184" s="1">
        <v>0.81828408233333305</v>
      </c>
      <c r="V184" s="1">
        <v>0.90182499900000002</v>
      </c>
      <c r="W184" s="1">
        <v>0.87365924900000003</v>
      </c>
      <c r="X184" s="1">
        <v>0.89464091566666704</v>
      </c>
      <c r="Y184" s="1">
        <v>0.87824433233333299</v>
      </c>
      <c r="Z184" s="1">
        <v>0.87021458233333304</v>
      </c>
      <c r="AA184" s="1">
        <v>0.98586283233333305</v>
      </c>
      <c r="AB184" s="1">
        <v>1.1100149991666699</v>
      </c>
      <c r="AC184" s="1">
        <v>1.1395191659166699</v>
      </c>
      <c r="AD184" s="1">
        <v>1.4318949995000001</v>
      </c>
      <c r="AE184" s="1">
        <v>1.4959741664166699</v>
      </c>
      <c r="AF184" s="1">
        <v>1.42818</v>
      </c>
      <c r="AG184" s="1">
        <v>1.2799083333333301</v>
      </c>
      <c r="AH184" s="1">
        <v>1.2645966666666699</v>
      </c>
      <c r="AI184" s="1">
        <v>1.2810566666666701</v>
      </c>
      <c r="AJ184" s="1">
        <v>1.2837558333333301</v>
      </c>
      <c r="AK184" s="1">
        <v>1.36164833333333</v>
      </c>
      <c r="AL184" s="1">
        <v>1.4705600000000001</v>
      </c>
      <c r="AM184" s="1">
        <v>1.3677508333333299</v>
      </c>
      <c r="AN184" s="1">
        <v>1.3490325000000001</v>
      </c>
      <c r="AO184" s="1">
        <v>1.27786333333333</v>
      </c>
      <c r="AP184" s="1">
        <v>1.34738</v>
      </c>
      <c r="AQ184" s="1">
        <v>1.5918283333333301</v>
      </c>
      <c r="AR184" s="1">
        <v>1.5499499999999999</v>
      </c>
      <c r="AS184" s="1">
        <v>1.7248266666666701</v>
      </c>
      <c r="AT184" s="1">
        <v>1.9334425</v>
      </c>
      <c r="AU184" s="1">
        <v>1.8405625000000001</v>
      </c>
      <c r="AV184" s="1">
        <v>1.54191416666667</v>
      </c>
      <c r="AW184" s="1">
        <v>1.3597524999999999</v>
      </c>
      <c r="AX184" s="1">
        <v>1.3094733333333299</v>
      </c>
      <c r="AY184" s="1">
        <v>1.3279734405000001</v>
      </c>
      <c r="AZ184" s="1">
        <v>1.1950725</v>
      </c>
      <c r="BA184" s="1">
        <v>1.19217833333333</v>
      </c>
      <c r="BB184" s="1">
        <v>1.28218881008452</v>
      </c>
      <c r="BC184" s="1">
        <v>1.0901594863867701</v>
      </c>
      <c r="BD184" s="1">
        <v>0.96946320149673504</v>
      </c>
      <c r="BE184" s="1">
        <v>0.96580103065870804</v>
      </c>
      <c r="BF184" s="1">
        <v>1.0358430965205401</v>
      </c>
      <c r="BG184" s="1">
        <v>1.1093632928169199</v>
      </c>
      <c r="BH184" s="1">
        <v>1.33109026245502</v>
      </c>
      <c r="BI184" s="1">
        <v>1.3452139760194699</v>
      </c>
      <c r="BJ184" s="1">
        <v>1.3047580767159199</v>
      </c>
      <c r="BK184" s="1">
        <v>1.33841214646451</v>
      </c>
      <c r="BL184" s="1">
        <v>1.4385065442138201</v>
      </c>
      <c r="BM184" s="1">
        <v>1.4530851184701601</v>
      </c>
      <c r="BN184" s="1">
        <v>1.3312242595708099</v>
      </c>
      <c r="BO184" s="1">
        <v>1.4416644589652201</v>
      </c>
    </row>
    <row r="185" spans="1:67" x14ac:dyDescent="0.2">
      <c r="A185" s="1" t="s">
        <v>365</v>
      </c>
      <c r="B185" s="1" t="s">
        <v>364</v>
      </c>
      <c r="C185" s="1" t="s">
        <v>603</v>
      </c>
      <c r="D185" s="1" t="s">
        <v>604</v>
      </c>
      <c r="E185" s="1">
        <v>0.71428798606437804</v>
      </c>
      <c r="F185" s="1">
        <v>0.71551415608481606</v>
      </c>
      <c r="G185" s="1">
        <v>0.71919399971919395</v>
      </c>
      <c r="H185" s="1">
        <v>0.71919399971919395</v>
      </c>
      <c r="I185" s="1">
        <v>0.71919399971919395</v>
      </c>
      <c r="J185" s="1">
        <v>0.71919399971919395</v>
      </c>
      <c r="K185" s="1">
        <v>0.71919399971919395</v>
      </c>
      <c r="L185" s="1">
        <v>0.73366558300706597</v>
      </c>
      <c r="M185" s="1">
        <v>0.89285699989285705</v>
      </c>
      <c r="N185" s="1">
        <v>0.89285699989285705</v>
      </c>
      <c r="O185" s="1">
        <v>0.89285699989285705</v>
      </c>
      <c r="P185" s="1">
        <v>0.88060719460315895</v>
      </c>
      <c r="Q185" s="1">
        <v>0.83668005354752295</v>
      </c>
      <c r="R185" s="1">
        <v>0.73681212551313802</v>
      </c>
      <c r="S185" s="1">
        <v>0.71540258866536699</v>
      </c>
      <c r="T185" s="1">
        <v>0.83230721942330699</v>
      </c>
      <c r="U185" s="1">
        <v>1.0048887896505101</v>
      </c>
      <c r="V185" s="1">
        <v>1.03031165084621</v>
      </c>
      <c r="W185" s="1">
        <v>0.96442499900000001</v>
      </c>
      <c r="X185" s="1">
        <v>0.97850249899999997</v>
      </c>
      <c r="Y185" s="1">
        <v>1.02667999916667</v>
      </c>
      <c r="Z185" s="1">
        <v>1.15279499925</v>
      </c>
      <c r="AA185" s="1">
        <v>1.33260833233333</v>
      </c>
      <c r="AB185" s="1">
        <v>1.4967733323333301</v>
      </c>
      <c r="AC185" s="1">
        <v>1.76399249916667</v>
      </c>
      <c r="AD185" s="1">
        <v>2.02337249966667</v>
      </c>
      <c r="AE185" s="1">
        <v>1.9131608330833301</v>
      </c>
      <c r="AF185" s="1">
        <v>1.69456083333333</v>
      </c>
      <c r="AG185" s="1">
        <v>1.5264008333333301</v>
      </c>
      <c r="AH185" s="1">
        <v>1.67214833333333</v>
      </c>
      <c r="AI185" s="1">
        <v>1.6762033333333299</v>
      </c>
      <c r="AJ185" s="1">
        <v>1.73351416666667</v>
      </c>
      <c r="AK185" s="1">
        <v>1.8617916666666701</v>
      </c>
      <c r="AL185" s="1">
        <v>1.8505133333333299</v>
      </c>
      <c r="AM185" s="1">
        <v>1.68652166666667</v>
      </c>
      <c r="AN185" s="1">
        <v>1.5238766666666701</v>
      </c>
      <c r="AO185" s="1">
        <v>1.4548475000000001</v>
      </c>
      <c r="AP185" s="1">
        <v>1.51242083333333</v>
      </c>
      <c r="AQ185" s="1">
        <v>1.8682491666666701</v>
      </c>
      <c r="AR185" s="1">
        <v>1.88961389919167</v>
      </c>
      <c r="AS185" s="1">
        <v>2.2011491666666698</v>
      </c>
      <c r="AT185" s="1">
        <v>2.37875083333333</v>
      </c>
      <c r="AU185" s="1">
        <v>2.1621908333333302</v>
      </c>
      <c r="AV185" s="1">
        <v>1.7220991463977799</v>
      </c>
      <c r="AW185" s="1">
        <v>1.50868127077323</v>
      </c>
      <c r="AX185" s="1">
        <v>1.42027345661433</v>
      </c>
      <c r="AY185" s="1">
        <v>1.5420557566968101</v>
      </c>
      <c r="AZ185" s="1">
        <v>1.36067522852426</v>
      </c>
      <c r="BA185" s="1">
        <v>1.4227268095265</v>
      </c>
      <c r="BB185" s="1">
        <v>1.6008772952194701</v>
      </c>
      <c r="BC185" s="1">
        <v>1.38783382768108</v>
      </c>
      <c r="BD185" s="1">
        <v>1.26581069673447</v>
      </c>
      <c r="BE185" s="1">
        <v>1.2342836550132901</v>
      </c>
      <c r="BF185" s="1">
        <v>1.2194079739482899</v>
      </c>
      <c r="BG185" s="1">
        <v>1.20543333333333</v>
      </c>
      <c r="BH185" s="1">
        <v>1.433975</v>
      </c>
      <c r="BI185" s="1">
        <v>1.4365250000000001</v>
      </c>
      <c r="BJ185" s="1">
        <v>1.40740833333333</v>
      </c>
      <c r="BK185" s="1">
        <v>1.44525833333333</v>
      </c>
      <c r="BL185" s="1">
        <v>1.5178750000000001</v>
      </c>
      <c r="BM185" s="1">
        <v>1.54205833333333</v>
      </c>
      <c r="BN185" s="1">
        <v>1.4137999999999999</v>
      </c>
      <c r="BO185" s="1">
        <v>1.5771833333333301</v>
      </c>
    </row>
    <row r="186" spans="1:67" x14ac:dyDescent="0.2">
      <c r="A186" s="1" t="s">
        <v>367</v>
      </c>
      <c r="B186" s="1" t="s">
        <v>366</v>
      </c>
      <c r="C186" s="1" t="s">
        <v>603</v>
      </c>
      <c r="D186" s="1" t="s">
        <v>604</v>
      </c>
    </row>
    <row r="187" spans="1:67" x14ac:dyDescent="0.2">
      <c r="A187" s="1" t="s">
        <v>369</v>
      </c>
      <c r="B187" s="1" t="s">
        <v>368</v>
      </c>
      <c r="C187" s="1" t="s">
        <v>603</v>
      </c>
      <c r="D187" s="1" t="s">
        <v>604</v>
      </c>
      <c r="E187" s="1">
        <v>0.357142999357143</v>
      </c>
      <c r="F187" s="1">
        <v>0.357142999357143</v>
      </c>
      <c r="G187" s="1">
        <v>0.357142999357143</v>
      </c>
      <c r="H187" s="1">
        <v>0.357142999357143</v>
      </c>
      <c r="I187" s="1">
        <v>0.357142999357143</v>
      </c>
      <c r="J187" s="1">
        <v>0.357142999357143</v>
      </c>
      <c r="K187" s="1">
        <v>0.357142999357143</v>
      </c>
      <c r="L187" s="1">
        <v>0.36210333266567502</v>
      </c>
      <c r="M187" s="1">
        <v>0.41666699941666702</v>
      </c>
      <c r="N187" s="1">
        <v>0.41666699941666702</v>
      </c>
      <c r="O187" s="1">
        <v>0.41666699941666702</v>
      </c>
      <c r="P187" s="1">
        <v>0.41544749932071001</v>
      </c>
      <c r="Q187" s="1">
        <v>0.383772999</v>
      </c>
      <c r="R187" s="1">
        <v>0.35067616566666698</v>
      </c>
      <c r="S187" s="1">
        <v>0.34539999900000001</v>
      </c>
      <c r="T187" s="1">
        <v>0.34539999900000001</v>
      </c>
      <c r="U187" s="1">
        <v>0.34539999900000001</v>
      </c>
      <c r="V187" s="1">
        <v>0.34539999900000001</v>
      </c>
      <c r="W187" s="1">
        <v>0.34539999900000001</v>
      </c>
      <c r="X187" s="1">
        <v>0.34539999900000001</v>
      </c>
      <c r="Y187" s="1">
        <v>0.34539999900000001</v>
      </c>
      <c r="Z187" s="1">
        <v>0.34539999900000001</v>
      </c>
      <c r="AA187" s="1">
        <v>0.34539999900000001</v>
      </c>
      <c r="AB187" s="1">
        <v>0.34539999900000001</v>
      </c>
      <c r="AC187" s="1">
        <v>0.34539749958333299</v>
      </c>
      <c r="AD187" s="1">
        <v>0.34539500000000001</v>
      </c>
      <c r="AE187" s="1">
        <v>0.38198191666666698</v>
      </c>
      <c r="AF187" s="1">
        <v>0.38450000000000001</v>
      </c>
      <c r="AG187" s="1">
        <v>0.38450000000000001</v>
      </c>
      <c r="AH187" s="1">
        <v>0.38450000000000001</v>
      </c>
      <c r="AI187" s="1">
        <v>0.38450000000000001</v>
      </c>
      <c r="AJ187" s="1">
        <v>0.38450000000000001</v>
      </c>
      <c r="AK187" s="1">
        <v>0.38450000000000001</v>
      </c>
      <c r="AL187" s="1">
        <v>0.38450000000000001</v>
      </c>
      <c r="AM187" s="1">
        <v>0.38450000000000001</v>
      </c>
      <c r="AN187" s="1">
        <v>0.38450000000000001</v>
      </c>
      <c r="AO187" s="1">
        <v>0.38450000000000001</v>
      </c>
      <c r="AP187" s="1">
        <v>0.38450000000000001</v>
      </c>
      <c r="AQ187" s="1">
        <v>0.38450000000000001</v>
      </c>
      <c r="AR187" s="1">
        <v>0.38450000000000001</v>
      </c>
      <c r="AS187" s="1">
        <v>0.38450000000000001</v>
      </c>
      <c r="AT187" s="1">
        <v>0.38450000000000001</v>
      </c>
      <c r="AU187" s="1">
        <v>0.38450000000000001</v>
      </c>
      <c r="AV187" s="1">
        <v>0.38450000000000001</v>
      </c>
      <c r="AW187" s="1">
        <v>0.38450000000000001</v>
      </c>
      <c r="AX187" s="1">
        <v>0.38450000000000001</v>
      </c>
      <c r="AY187" s="1">
        <v>0.38450000000000001</v>
      </c>
      <c r="AZ187" s="1">
        <v>0.38450000000000001</v>
      </c>
      <c r="BA187" s="1">
        <v>0.38450000000000001</v>
      </c>
      <c r="BB187" s="1">
        <v>0.38450000000000001</v>
      </c>
      <c r="BC187" s="1">
        <v>0.38450000000000001</v>
      </c>
      <c r="BD187" s="1">
        <v>0.38450000000000001</v>
      </c>
      <c r="BE187" s="1">
        <v>0.38450000000000001</v>
      </c>
      <c r="BF187" s="1">
        <v>0.38450000000000001</v>
      </c>
      <c r="BG187" s="1">
        <v>0.38450000000000001</v>
      </c>
      <c r="BH187" s="1">
        <v>0.38450000000000001</v>
      </c>
      <c r="BI187" s="1">
        <v>0.38450000000000001</v>
      </c>
      <c r="BJ187" s="1">
        <v>0.38450000000000001</v>
      </c>
      <c r="BK187" s="1">
        <v>0.38450000000000001</v>
      </c>
      <c r="BL187" s="1">
        <v>0.38450000000000001</v>
      </c>
      <c r="BM187" s="1">
        <v>0.38450000000000001</v>
      </c>
      <c r="BN187" s="1">
        <v>0.38450000000000001</v>
      </c>
      <c r="BO187" s="1">
        <v>0.38450000000000001</v>
      </c>
    </row>
    <row r="188" spans="1:67" x14ac:dyDescent="0.2">
      <c r="A188" s="1" t="s">
        <v>371</v>
      </c>
      <c r="B188" s="1" t="s">
        <v>370</v>
      </c>
      <c r="C188" s="1" t="s">
        <v>603</v>
      </c>
      <c r="D188" s="1" t="s">
        <v>604</v>
      </c>
    </row>
    <row r="189" spans="1:67" x14ac:dyDescent="0.2">
      <c r="A189" s="1" t="s">
        <v>373</v>
      </c>
      <c r="B189" s="1" t="s">
        <v>372</v>
      </c>
      <c r="C189" s="1" t="s">
        <v>603</v>
      </c>
      <c r="D189" s="1" t="s">
        <v>604</v>
      </c>
      <c r="E189" s="1">
        <v>4.7619000037618999</v>
      </c>
      <c r="F189" s="1">
        <v>4.7619000037618999</v>
      </c>
      <c r="G189" s="1">
        <v>4.7619000037618999</v>
      </c>
      <c r="H189" s="1">
        <v>4.7619000037618999</v>
      </c>
      <c r="I189" s="1">
        <v>4.7619000037618999</v>
      </c>
      <c r="J189" s="1">
        <v>4.7619000037618999</v>
      </c>
      <c r="K189" s="1">
        <v>4.7619000037618999</v>
      </c>
      <c r="L189" s="1">
        <v>4.7619000037618999</v>
      </c>
      <c r="M189" s="1">
        <v>4.7619000037618999</v>
      </c>
      <c r="N189" s="1">
        <v>4.7619000037618999</v>
      </c>
      <c r="O189" s="1">
        <v>4.7619000037618999</v>
      </c>
      <c r="P189" s="1">
        <v>4.7619000033650796</v>
      </c>
      <c r="Q189" s="1">
        <v>8.6813825825993707</v>
      </c>
      <c r="R189" s="1">
        <v>9.9942499999166703</v>
      </c>
      <c r="S189" s="1">
        <v>9.9</v>
      </c>
      <c r="T189" s="1">
        <v>9.9</v>
      </c>
      <c r="U189" s="1">
        <v>9.9</v>
      </c>
      <c r="V189" s="1">
        <v>9.9</v>
      </c>
      <c r="W189" s="1">
        <v>9.9</v>
      </c>
      <c r="X189" s="1">
        <v>9.9</v>
      </c>
      <c r="Y189" s="1">
        <v>9.9</v>
      </c>
      <c r="Z189" s="1">
        <v>9.9</v>
      </c>
      <c r="AA189" s="1">
        <v>11.8474666658333</v>
      </c>
      <c r="AB189" s="1">
        <v>13.1169749993333</v>
      </c>
      <c r="AC189" s="1">
        <v>14.0463333330833</v>
      </c>
      <c r="AD189" s="1">
        <v>15.92839166625</v>
      </c>
      <c r="AE189" s="1">
        <v>16.647508333083302</v>
      </c>
      <c r="AF189" s="1">
        <v>17.398800000000001</v>
      </c>
      <c r="AG189" s="1">
        <v>18.003291666666701</v>
      </c>
      <c r="AH189" s="1">
        <v>20.541491666666701</v>
      </c>
      <c r="AI189" s="1">
        <v>21.707374999999999</v>
      </c>
      <c r="AJ189" s="1">
        <v>23.8007666666667</v>
      </c>
      <c r="AK189" s="1">
        <v>25.082791666666701</v>
      </c>
      <c r="AL189" s="1">
        <v>28.1071833333333</v>
      </c>
      <c r="AM189" s="1">
        <v>30.566591666666699</v>
      </c>
      <c r="AN189" s="1">
        <v>31.642683333333299</v>
      </c>
      <c r="AO189" s="1">
        <v>36.078683333333302</v>
      </c>
      <c r="AP189" s="1">
        <v>41.111525</v>
      </c>
      <c r="AQ189" s="1">
        <v>45.046666666666702</v>
      </c>
      <c r="AR189" s="1">
        <v>49.5006915833333</v>
      </c>
      <c r="AS189" s="1">
        <v>53.648186500000001</v>
      </c>
      <c r="AT189" s="1">
        <v>61.927161666666699</v>
      </c>
      <c r="AU189" s="1">
        <v>59.723781666666703</v>
      </c>
      <c r="AV189" s="1">
        <v>57.751996666666699</v>
      </c>
      <c r="AW189" s="1">
        <v>58.257863333333297</v>
      </c>
      <c r="AX189" s="1">
        <v>59.514474999999997</v>
      </c>
      <c r="AY189" s="1">
        <v>60.271335000000001</v>
      </c>
      <c r="AZ189" s="1">
        <v>60.738515833333302</v>
      </c>
      <c r="BA189" s="1">
        <v>70.408033333333293</v>
      </c>
      <c r="BB189" s="1">
        <v>81.712891666666707</v>
      </c>
      <c r="BC189" s="1">
        <v>85.193816325757595</v>
      </c>
      <c r="BD189" s="1">
        <v>86.343383333333307</v>
      </c>
      <c r="BE189" s="1">
        <v>93.395197222222194</v>
      </c>
      <c r="BF189" s="1">
        <v>101.628899206349</v>
      </c>
      <c r="BG189" s="1">
        <v>101.100088423521</v>
      </c>
      <c r="BH189" s="1">
        <v>102.769271604675</v>
      </c>
      <c r="BI189" s="1">
        <v>104.769117033301</v>
      </c>
      <c r="BJ189" s="1">
        <v>105.45516208793801</v>
      </c>
      <c r="BK189" s="1">
        <v>121.824068875756</v>
      </c>
      <c r="BL189" s="1">
        <v>150.036253839864</v>
      </c>
      <c r="BM189" s="1">
        <v>161.83847968471801</v>
      </c>
      <c r="BN189" s="1">
        <v>162.90625374741799</v>
      </c>
      <c r="BO189" s="1">
        <v>204.86718746998201</v>
      </c>
    </row>
    <row r="190" spans="1:67" x14ac:dyDescent="0.2">
      <c r="A190" s="1" t="s">
        <v>375</v>
      </c>
      <c r="B190" s="1" t="s">
        <v>374</v>
      </c>
      <c r="C190" s="1" t="s">
        <v>603</v>
      </c>
      <c r="D190" s="1" t="s">
        <v>604</v>
      </c>
      <c r="E190" s="1">
        <v>1</v>
      </c>
      <c r="F190" s="1">
        <v>1</v>
      </c>
      <c r="G190" s="1">
        <v>1</v>
      </c>
      <c r="H190" s="1">
        <v>1</v>
      </c>
      <c r="I190" s="1">
        <v>1</v>
      </c>
      <c r="J190" s="1">
        <v>1</v>
      </c>
      <c r="K190" s="1">
        <v>1</v>
      </c>
      <c r="L190" s="1">
        <v>1</v>
      </c>
      <c r="M190" s="1">
        <v>1</v>
      </c>
      <c r="N190" s="1">
        <v>1</v>
      </c>
      <c r="O190" s="1">
        <v>1</v>
      </c>
      <c r="P190" s="1">
        <v>1</v>
      </c>
      <c r="Q190" s="1">
        <v>1</v>
      </c>
      <c r="R190" s="1">
        <v>1</v>
      </c>
      <c r="S190" s="1">
        <v>1</v>
      </c>
      <c r="T190" s="1">
        <v>1</v>
      </c>
      <c r="U190" s="1">
        <v>1</v>
      </c>
      <c r="V190" s="1">
        <v>1</v>
      </c>
      <c r="W190" s="1">
        <v>1</v>
      </c>
      <c r="X190" s="1">
        <v>1</v>
      </c>
      <c r="Y190" s="1">
        <v>1</v>
      </c>
      <c r="Z190" s="1">
        <v>1</v>
      </c>
      <c r="AA190" s="1">
        <v>1</v>
      </c>
      <c r="AB190" s="1">
        <v>1</v>
      </c>
      <c r="AC190" s="1">
        <v>1</v>
      </c>
      <c r="AD190" s="1">
        <v>1</v>
      </c>
      <c r="AE190" s="1">
        <v>1</v>
      </c>
      <c r="AF190" s="1">
        <v>1</v>
      </c>
      <c r="AG190" s="1">
        <v>1</v>
      </c>
      <c r="AH190" s="1">
        <v>1</v>
      </c>
      <c r="AI190" s="1">
        <v>1</v>
      </c>
      <c r="AJ190" s="1">
        <v>1</v>
      </c>
      <c r="AK190" s="1">
        <v>1</v>
      </c>
      <c r="AL190" s="1">
        <v>1</v>
      </c>
      <c r="AM190" s="1">
        <v>1</v>
      </c>
      <c r="AN190" s="1">
        <v>1</v>
      </c>
      <c r="AO190" s="1">
        <v>1</v>
      </c>
      <c r="AP190" s="1">
        <v>1</v>
      </c>
      <c r="AQ190" s="1">
        <v>1</v>
      </c>
      <c r="AR190" s="1">
        <v>1</v>
      </c>
      <c r="AS190" s="1">
        <v>1</v>
      </c>
      <c r="AT190" s="1">
        <v>1</v>
      </c>
      <c r="AU190" s="1">
        <v>1</v>
      </c>
      <c r="AV190" s="1">
        <v>1</v>
      </c>
      <c r="AW190" s="1">
        <v>1</v>
      </c>
      <c r="AX190" s="1">
        <v>1</v>
      </c>
      <c r="AY190" s="1">
        <v>1</v>
      </c>
      <c r="AZ190" s="1">
        <v>1</v>
      </c>
      <c r="BA190" s="1">
        <v>1</v>
      </c>
      <c r="BB190" s="1">
        <v>1</v>
      </c>
      <c r="BC190" s="1">
        <v>1</v>
      </c>
      <c r="BD190" s="1">
        <v>1</v>
      </c>
      <c r="BE190" s="1">
        <v>1</v>
      </c>
      <c r="BF190" s="1">
        <v>1</v>
      </c>
      <c r="BG190" s="1">
        <v>1</v>
      </c>
      <c r="BH190" s="1">
        <v>1</v>
      </c>
      <c r="BI190" s="1">
        <v>1</v>
      </c>
      <c r="BJ190" s="1">
        <v>1</v>
      </c>
      <c r="BK190" s="1">
        <v>1</v>
      </c>
      <c r="BL190" s="1">
        <v>1</v>
      </c>
      <c r="BM190" s="1">
        <v>1</v>
      </c>
      <c r="BN190" s="1">
        <v>1</v>
      </c>
      <c r="BO190" s="1">
        <v>1</v>
      </c>
    </row>
    <row r="191" spans="1:67" x14ac:dyDescent="0.2">
      <c r="A191" s="1" t="s">
        <v>377</v>
      </c>
      <c r="B191" s="1" t="s">
        <v>376</v>
      </c>
      <c r="C191" s="1" t="s">
        <v>603</v>
      </c>
      <c r="D191" s="1" t="s">
        <v>604</v>
      </c>
      <c r="E191" s="1">
        <v>2.7299166665916701E-8</v>
      </c>
      <c r="F191" s="1">
        <v>2.681666666575E-8</v>
      </c>
      <c r="G191" s="1">
        <v>2.6819999998999999E-8</v>
      </c>
      <c r="H191" s="1">
        <v>2.6819999998999999E-8</v>
      </c>
      <c r="I191" s="1">
        <v>2.6819999998999999E-8</v>
      </c>
      <c r="J191" s="1">
        <v>2.6819999998999999E-8</v>
      </c>
      <c r="K191" s="1">
        <v>2.6819999998999999E-8</v>
      </c>
      <c r="L191" s="1">
        <v>3.0248333332333302E-8</v>
      </c>
      <c r="M191" s="1">
        <v>3.8699999999000001E-8</v>
      </c>
      <c r="N191" s="1">
        <v>3.8699999999000001E-8</v>
      </c>
      <c r="O191" s="1">
        <v>3.8699999999000001E-8</v>
      </c>
      <c r="P191" s="1">
        <v>3.8699999999000001E-8</v>
      </c>
      <c r="Q191" s="1">
        <v>3.8699999999000001E-8</v>
      </c>
      <c r="R191" s="1">
        <v>3.8699999999000001E-8</v>
      </c>
      <c r="S191" s="1">
        <v>3.8699999999000001E-8</v>
      </c>
      <c r="T191" s="1">
        <v>4.0370833332583299E-8</v>
      </c>
      <c r="U191" s="1">
        <v>5.5755833332916701E-8</v>
      </c>
      <c r="V191" s="1">
        <v>8.4234833332583294E-8</v>
      </c>
      <c r="W191" s="1">
        <v>1.5634883333275001E-7</v>
      </c>
      <c r="X191" s="1">
        <v>2.24718916665667E-7</v>
      </c>
      <c r="Y191" s="1">
        <v>2.8885524999866702E-7</v>
      </c>
      <c r="Z191" s="1">
        <v>4.2231799999849999E-7</v>
      </c>
      <c r="AA191" s="1">
        <v>6.9756674999766704E-7</v>
      </c>
      <c r="AB191" s="1">
        <v>1.62863416666367E-6</v>
      </c>
      <c r="AC191" s="1">
        <v>3.4668541666649202E-6</v>
      </c>
      <c r="AD191" s="1">
        <v>1.09749424999999E-5</v>
      </c>
      <c r="AE191" s="1">
        <v>1.39475E-5</v>
      </c>
      <c r="AF191" s="1">
        <v>1.6835833333333298E-5</v>
      </c>
      <c r="AG191" s="1">
        <v>1.2883166666666701E-4</v>
      </c>
      <c r="AH191" s="1">
        <v>2.6661875000000002E-3</v>
      </c>
      <c r="AI191" s="1">
        <v>0.18788557916666701</v>
      </c>
      <c r="AJ191" s="1">
        <v>0.77249999999999996</v>
      </c>
      <c r="AK191" s="1">
        <v>1.24583333333333</v>
      </c>
      <c r="AL191" s="1">
        <v>1.9883189166666699</v>
      </c>
      <c r="AM191" s="1">
        <v>2.1949999999999998</v>
      </c>
      <c r="AN191" s="1">
        <v>2.2533333333333299</v>
      </c>
      <c r="AO191" s="1">
        <v>2.45333333333333</v>
      </c>
      <c r="AP191" s="1">
        <v>2.6641666666666701</v>
      </c>
      <c r="AQ191" s="1">
        <v>2.93</v>
      </c>
      <c r="AR191" s="1">
        <v>3.3833333333333302</v>
      </c>
      <c r="AS191" s="1">
        <v>3.49</v>
      </c>
      <c r="AT191" s="1">
        <v>3.5068333333333301</v>
      </c>
      <c r="AU191" s="1">
        <v>3.5165000000000002</v>
      </c>
      <c r="AV191" s="1">
        <v>3.4784670000000002</v>
      </c>
      <c r="AW191" s="1">
        <v>3.4131749999999998</v>
      </c>
      <c r="AX191" s="1">
        <v>3.2958416666666701</v>
      </c>
      <c r="AY191" s="1">
        <v>3.27403250265816</v>
      </c>
      <c r="AZ191" s="1">
        <v>3.1280445773524699</v>
      </c>
      <c r="BA191" s="1">
        <v>2.9244083333333299</v>
      </c>
      <c r="BB191" s="1">
        <v>3.0115083333333299</v>
      </c>
      <c r="BC191" s="1">
        <v>2.8251249999999999</v>
      </c>
      <c r="BD191" s="1">
        <v>2.7541000000000002</v>
      </c>
      <c r="BE191" s="1">
        <v>2.6375864177489201</v>
      </c>
      <c r="BF191" s="1">
        <v>2.7018990259740301</v>
      </c>
      <c r="BG191" s="1">
        <v>2.8390441378066402</v>
      </c>
      <c r="BH191" s="1">
        <v>3.1844392415223699</v>
      </c>
      <c r="BI191" s="1">
        <v>3.3750615872066501</v>
      </c>
      <c r="BJ191" s="1">
        <v>3.2604884908320999</v>
      </c>
      <c r="BK191" s="1">
        <v>3.2866026980329601</v>
      </c>
      <c r="BL191" s="1">
        <v>3.3372655465368002</v>
      </c>
      <c r="BM191" s="1">
        <v>3.4949411976912002</v>
      </c>
      <c r="BN191" s="1">
        <v>3.8805541313758698</v>
      </c>
      <c r="BO191" s="1">
        <v>3.83518137473542</v>
      </c>
    </row>
    <row r="192" spans="1:67" x14ac:dyDescent="0.2">
      <c r="A192" s="1" t="s">
        <v>379</v>
      </c>
      <c r="B192" s="1" t="s">
        <v>378</v>
      </c>
      <c r="C192" s="1" t="s">
        <v>603</v>
      </c>
      <c r="D192" s="1" t="s">
        <v>604</v>
      </c>
      <c r="E192" s="1">
        <v>2.0149984883118099</v>
      </c>
      <c r="F192" s="1">
        <v>2.0199979840824098</v>
      </c>
      <c r="G192" s="1">
        <v>3.7278515776187202</v>
      </c>
      <c r="H192" s="1">
        <v>3.9104231462455998</v>
      </c>
      <c r="I192" s="1">
        <v>3.9100072879016801</v>
      </c>
      <c r="J192" s="1">
        <v>3.9091733474848702</v>
      </c>
      <c r="K192" s="1">
        <v>3.9000000029000002</v>
      </c>
      <c r="L192" s="1">
        <v>3.9000000029000002</v>
      </c>
      <c r="M192" s="1">
        <v>3.9000000029000002</v>
      </c>
      <c r="N192" s="1">
        <v>3.9000000029000002</v>
      </c>
      <c r="O192" s="1">
        <v>5.9043499993250004</v>
      </c>
      <c r="P192" s="1">
        <v>6.4317083323333302</v>
      </c>
      <c r="Q192" s="1">
        <v>6.6748416657499998</v>
      </c>
      <c r="R192" s="1">
        <v>6.7562833323333296</v>
      </c>
      <c r="S192" s="1">
        <v>6.7878749994166698</v>
      </c>
      <c r="T192" s="1">
        <v>7.2478999990000004</v>
      </c>
      <c r="U192" s="1">
        <v>7.4402583323333298</v>
      </c>
      <c r="V192" s="1">
        <v>7.4028249989999999</v>
      </c>
      <c r="W192" s="1">
        <v>7.3657583324999996</v>
      </c>
      <c r="X192" s="1">
        <v>7.3775499990000002</v>
      </c>
      <c r="Y192" s="1">
        <v>7.51143333233333</v>
      </c>
      <c r="Z192" s="1">
        <v>7.89964999908333</v>
      </c>
      <c r="AA192" s="1">
        <v>8.5399999994166702</v>
      </c>
      <c r="AB192" s="1">
        <v>11.1127166658333</v>
      </c>
      <c r="AC192" s="1">
        <v>16.698708332916699</v>
      </c>
      <c r="AD192" s="1">
        <v>18.607341666500002</v>
      </c>
      <c r="AE192" s="1">
        <v>20.385683333333301</v>
      </c>
      <c r="AF192" s="1">
        <v>20.567675000000001</v>
      </c>
      <c r="AG192" s="1">
        <v>21.094674999999999</v>
      </c>
      <c r="AH192" s="1">
        <v>21.7366833333333</v>
      </c>
      <c r="AI192" s="1">
        <v>24.310500000000001</v>
      </c>
      <c r="AJ192" s="1">
        <v>27.478633333333299</v>
      </c>
      <c r="AK192" s="1">
        <v>25.512491666666701</v>
      </c>
      <c r="AL192" s="1">
        <v>27.119841666666701</v>
      </c>
      <c r="AM192" s="1">
        <v>26.417166666666699</v>
      </c>
      <c r="AN192" s="1">
        <v>25.714466666666699</v>
      </c>
      <c r="AO192" s="1">
        <v>26.216100000000001</v>
      </c>
      <c r="AP192" s="1">
        <v>29.470658333333301</v>
      </c>
      <c r="AQ192" s="1">
        <v>40.893050000000002</v>
      </c>
      <c r="AR192" s="1">
        <v>39.088983333333303</v>
      </c>
      <c r="AS192" s="1">
        <v>44.192250000000001</v>
      </c>
      <c r="AT192" s="1">
        <v>50.992649999999998</v>
      </c>
      <c r="AU192" s="1">
        <v>51.603566666666701</v>
      </c>
      <c r="AV192" s="1">
        <v>54.203333333333298</v>
      </c>
      <c r="AW192" s="1">
        <v>56.039916666666699</v>
      </c>
      <c r="AX192" s="1">
        <v>55.085491666666698</v>
      </c>
      <c r="AY192" s="1">
        <v>51.314272500000001</v>
      </c>
      <c r="AZ192" s="1">
        <v>46.148391177755002</v>
      </c>
      <c r="BA192" s="1">
        <v>44.323287609410002</v>
      </c>
      <c r="BB192" s="1">
        <v>47.679688453509101</v>
      </c>
      <c r="BC192" s="1">
        <v>45.109664180089602</v>
      </c>
      <c r="BD192" s="1">
        <v>43.3131369237488</v>
      </c>
      <c r="BE192" s="1">
        <v>42.228794734943399</v>
      </c>
      <c r="BF192" s="1">
        <v>42.446184830673999</v>
      </c>
      <c r="BG192" s="1">
        <v>44.395154304209697</v>
      </c>
      <c r="BH192" s="1">
        <v>45.502839942143098</v>
      </c>
      <c r="BI192" s="1">
        <v>47.4924638585099</v>
      </c>
      <c r="BJ192" s="1">
        <v>50.403719793717698</v>
      </c>
      <c r="BK192" s="1">
        <v>52.661429953968302</v>
      </c>
      <c r="BL192" s="1">
        <v>51.795782651733298</v>
      </c>
      <c r="BM192" s="1">
        <v>49.624096002632797</v>
      </c>
      <c r="BN192" s="1">
        <v>49.254597728841198</v>
      </c>
      <c r="BO192" s="1">
        <v>54.477785837204998</v>
      </c>
    </row>
    <row r="193" spans="1:67" x14ac:dyDescent="0.2">
      <c r="A193" s="1" t="s">
        <v>381</v>
      </c>
      <c r="B193" s="1" t="s">
        <v>380</v>
      </c>
      <c r="C193" s="1" t="s">
        <v>603</v>
      </c>
      <c r="D193" s="1" t="s">
        <v>604</v>
      </c>
      <c r="AX193" s="1">
        <v>1</v>
      </c>
      <c r="AY193" s="1">
        <v>1</v>
      </c>
      <c r="AZ193" s="1">
        <v>1</v>
      </c>
      <c r="BA193" s="1">
        <v>1</v>
      </c>
      <c r="BB193" s="1">
        <v>1</v>
      </c>
      <c r="BC193" s="1">
        <v>1</v>
      </c>
      <c r="BD193" s="1">
        <v>1</v>
      </c>
      <c r="BE193" s="1">
        <v>1</v>
      </c>
      <c r="BF193" s="1">
        <v>1</v>
      </c>
      <c r="BG193" s="1">
        <v>1</v>
      </c>
      <c r="BH193" s="1">
        <v>1</v>
      </c>
      <c r="BI193" s="1">
        <v>1</v>
      </c>
      <c r="BJ193" s="1">
        <v>1</v>
      </c>
      <c r="BK193" s="1">
        <v>1</v>
      </c>
      <c r="BL193" s="1">
        <v>1</v>
      </c>
      <c r="BM193" s="1">
        <v>1</v>
      </c>
      <c r="BN193" s="1">
        <v>1</v>
      </c>
      <c r="BO193" s="1">
        <v>1</v>
      </c>
    </row>
    <row r="194" spans="1:67" x14ac:dyDescent="0.2">
      <c r="A194" s="1" t="s">
        <v>383</v>
      </c>
      <c r="B194" s="1" t="s">
        <v>382</v>
      </c>
      <c r="C194" s="1" t="s">
        <v>603</v>
      </c>
      <c r="D194" s="1" t="s">
        <v>604</v>
      </c>
      <c r="E194" s="1">
        <v>0.89285699989285705</v>
      </c>
      <c r="F194" s="1">
        <v>0.89285699989285705</v>
      </c>
      <c r="G194" s="1">
        <v>0.89285699989285705</v>
      </c>
      <c r="H194" s="1">
        <v>0.89285699989285705</v>
      </c>
      <c r="I194" s="1">
        <v>0.89285699989285705</v>
      </c>
      <c r="J194" s="1">
        <v>0.89285699989285705</v>
      </c>
      <c r="K194" s="1">
        <v>0.89285699989285705</v>
      </c>
      <c r="L194" s="1">
        <v>0.89285699989285705</v>
      </c>
      <c r="M194" s="1">
        <v>0.89285699989285705</v>
      </c>
      <c r="N194" s="1">
        <v>0.89285699989285705</v>
      </c>
      <c r="O194" s="1">
        <v>0.89285699989285705</v>
      </c>
      <c r="P194" s="1">
        <v>0.88275827124897299</v>
      </c>
      <c r="Q194" s="1">
        <v>0.83503897375136804</v>
      </c>
      <c r="R194" s="1">
        <v>0.70411390796665796</v>
      </c>
      <c r="S194" s="1">
        <v>0.69666586863809599</v>
      </c>
      <c r="T194" s="1">
        <v>0.76389333233333301</v>
      </c>
      <c r="U194" s="1">
        <v>0.79280749900000003</v>
      </c>
      <c r="V194" s="1">
        <v>0.79140833233333296</v>
      </c>
      <c r="W194" s="1">
        <v>0.70892499899999994</v>
      </c>
      <c r="X194" s="1">
        <v>0.71175749899999996</v>
      </c>
      <c r="Y194" s="1">
        <v>0.67094583233333305</v>
      </c>
      <c r="Z194" s="1">
        <v>0.67296749899999997</v>
      </c>
      <c r="AA194" s="1">
        <v>0.73845833233333302</v>
      </c>
      <c r="AB194" s="1">
        <v>0.83614583233333295</v>
      </c>
      <c r="AC194" s="1">
        <v>0.89855166625000005</v>
      </c>
      <c r="AD194" s="1">
        <v>1.0003141664166699</v>
      </c>
      <c r="AE194" s="1">
        <v>0.97141416666666702</v>
      </c>
      <c r="AF194" s="1">
        <v>0.90789916666666703</v>
      </c>
      <c r="AG194" s="1">
        <v>0.8670525</v>
      </c>
      <c r="AH194" s="1">
        <v>0.85879749999999999</v>
      </c>
      <c r="AI194" s="1">
        <v>0.95499999999999996</v>
      </c>
      <c r="AJ194" s="1">
        <v>0.95170916666666705</v>
      </c>
      <c r="AK194" s="1">
        <v>0.96466333333333298</v>
      </c>
      <c r="AL194" s="1">
        <v>0.97817666666666703</v>
      </c>
      <c r="AM194" s="1">
        <v>1.0113399999999999</v>
      </c>
      <c r="AN194" s="1">
        <v>1.2798416666666701</v>
      </c>
      <c r="AO194" s="1">
        <v>1.319075</v>
      </c>
      <c r="AP194" s="1">
        <v>1.43797166666667</v>
      </c>
      <c r="AQ194" s="1">
        <v>2.0735916666666698</v>
      </c>
      <c r="AR194" s="1">
        <v>2.5707724999999999</v>
      </c>
      <c r="AS194" s="1">
        <v>2.7821566666666699</v>
      </c>
      <c r="AT194" s="1">
        <v>3.3887150645833302</v>
      </c>
      <c r="AU194" s="1">
        <v>3.8952208016666701</v>
      </c>
      <c r="AV194" s="1">
        <v>3.5634528749999999</v>
      </c>
      <c r="AW194" s="1">
        <v>3.2225401036691999</v>
      </c>
      <c r="AX194" s="1">
        <v>3.1019498003333301</v>
      </c>
      <c r="AY194" s="1">
        <v>3.0567347873333302</v>
      </c>
      <c r="AZ194" s="1">
        <v>2.96534583333333</v>
      </c>
      <c r="BA194" s="1">
        <v>2.7000883333333299</v>
      </c>
      <c r="BB194" s="1">
        <v>2.7551433333333302</v>
      </c>
      <c r="BC194" s="1">
        <v>2.7192941666666699</v>
      </c>
      <c r="BD194" s="1">
        <v>2.37096994940423</v>
      </c>
      <c r="BE194" s="1">
        <v>2.0836483390254799</v>
      </c>
      <c r="BF194" s="1">
        <v>2.24451</v>
      </c>
      <c r="BG194" s="1">
        <v>2.4613849999999999</v>
      </c>
      <c r="BH194" s="1">
        <v>2.7684116666666698</v>
      </c>
      <c r="BI194" s="1">
        <v>3.1330293018560398</v>
      </c>
      <c r="BJ194" s="1">
        <v>3.1887883828961701</v>
      </c>
      <c r="BK194" s="1">
        <v>3.2934630812507999</v>
      </c>
      <c r="BL194" s="1">
        <v>3.38753768145423</v>
      </c>
      <c r="BM194" s="1">
        <v>3.45997438644787</v>
      </c>
      <c r="BN194" s="1">
        <v>3.5087719298245599</v>
      </c>
      <c r="BO194" s="1">
        <v>3.5192297050674499</v>
      </c>
    </row>
    <row r="195" spans="1:67" x14ac:dyDescent="0.2">
      <c r="A195" s="1" t="s">
        <v>385</v>
      </c>
      <c r="B195" s="1" t="s">
        <v>384</v>
      </c>
      <c r="C195" s="1" t="s">
        <v>603</v>
      </c>
      <c r="D195" s="1" t="s">
        <v>604</v>
      </c>
      <c r="E195" s="1">
        <v>3.9999999989999999E-4</v>
      </c>
      <c r="F195" s="1">
        <v>3.9999999989999999E-4</v>
      </c>
      <c r="G195" s="1">
        <v>3.9999999989999999E-4</v>
      </c>
      <c r="H195" s="1">
        <v>3.9999999989999999E-4</v>
      </c>
      <c r="I195" s="1">
        <v>3.9999999989999999E-4</v>
      </c>
      <c r="J195" s="1">
        <v>3.9999999989999999E-4</v>
      </c>
      <c r="K195" s="1">
        <v>3.9999999989999999E-4</v>
      </c>
      <c r="L195" s="1">
        <v>3.9999999989999999E-4</v>
      </c>
      <c r="M195" s="1">
        <v>3.9999999989999999E-4</v>
      </c>
      <c r="N195" s="1">
        <v>3.9999999989999999E-4</v>
      </c>
      <c r="O195" s="1">
        <v>4.0000000000000002E-4</v>
      </c>
      <c r="P195" s="1">
        <v>3.8933333323333302E-4</v>
      </c>
      <c r="Q195" s="1">
        <v>3.6799999990000002E-4</v>
      </c>
      <c r="R195" s="1">
        <v>3.3499999989999998E-4</v>
      </c>
      <c r="S195" s="1">
        <v>3.3199999990000001E-4</v>
      </c>
      <c r="T195" s="1">
        <v>3.3199999999999999E-4</v>
      </c>
      <c r="U195" s="1">
        <v>3.3199999999999999E-4</v>
      </c>
      <c r="V195" s="1">
        <v>3.3199999999999999E-4</v>
      </c>
      <c r="W195" s="1">
        <v>5.8100000000000003E-4</v>
      </c>
      <c r="X195" s="1">
        <v>3.32E-3</v>
      </c>
      <c r="Y195" s="1">
        <v>4.4216666666666701E-3</v>
      </c>
      <c r="Z195" s="1">
        <v>5.11525E-3</v>
      </c>
      <c r="AA195" s="1">
        <v>8.4824166666416703E-3</v>
      </c>
      <c r="AB195" s="1">
        <v>9.1549999999666707E-3</v>
      </c>
      <c r="AC195" s="1">
        <v>1.1323999999950001E-2</v>
      </c>
      <c r="AD195" s="1">
        <v>1.47141666666333E-2</v>
      </c>
      <c r="AE195" s="1">
        <v>1.7528666666666699E-2</v>
      </c>
      <c r="AF195" s="1">
        <v>2.6508250000000001E-2</v>
      </c>
      <c r="AG195" s="1">
        <v>4.3054583333333299E-2</v>
      </c>
      <c r="AH195" s="1">
        <v>0.14391841666666699</v>
      </c>
      <c r="AI195" s="1">
        <v>0.95</v>
      </c>
      <c r="AJ195" s="1">
        <v>1.05760583333333</v>
      </c>
      <c r="AK195" s="1">
        <v>1.3626433333333301</v>
      </c>
      <c r="AL195" s="1">
        <v>1.8114966666666701</v>
      </c>
      <c r="AM195" s="1">
        <v>2.2722766666666701</v>
      </c>
      <c r="AN195" s="1">
        <v>2.4249833333333299</v>
      </c>
      <c r="AO195" s="1">
        <v>2.6960999999999999</v>
      </c>
      <c r="AP195" s="1">
        <v>3.27929166666667</v>
      </c>
      <c r="AQ195" s="1">
        <v>3.4754</v>
      </c>
      <c r="AR195" s="1">
        <v>3.9671083333333299</v>
      </c>
      <c r="AS195" s="1">
        <v>4.3460749999999999</v>
      </c>
      <c r="AT195" s="1">
        <v>4.0938999999999997</v>
      </c>
      <c r="AU195" s="1">
        <v>4.0800333333333301</v>
      </c>
      <c r="AV195" s="1">
        <v>3.8890750000000001</v>
      </c>
      <c r="AW195" s="1">
        <v>3.6576416666666698</v>
      </c>
      <c r="AX195" s="1">
        <v>3.2354833333333302</v>
      </c>
      <c r="AY195" s="1">
        <v>3.1031583333333299</v>
      </c>
      <c r="AZ195" s="1">
        <v>2.7679499999999999</v>
      </c>
      <c r="BA195" s="1">
        <v>2.4092416666666701</v>
      </c>
      <c r="BB195" s="1">
        <v>3.1201416666666701</v>
      </c>
      <c r="BC195" s="1">
        <v>3.0152999999999999</v>
      </c>
      <c r="BD195" s="1">
        <v>2.96284777777778</v>
      </c>
      <c r="BE195" s="1">
        <v>3.2565416666666702</v>
      </c>
      <c r="BF195" s="1">
        <v>3.16061666666667</v>
      </c>
      <c r="BG195" s="1">
        <v>3.1545416666666699</v>
      </c>
      <c r="BH195" s="1">
        <v>3.7694999999999999</v>
      </c>
      <c r="BI195" s="1">
        <v>3.9427833333333302</v>
      </c>
      <c r="BJ195" s="1">
        <v>3.7793333333333301</v>
      </c>
      <c r="BK195" s="1">
        <v>3.6117166666666698</v>
      </c>
      <c r="BL195" s="1">
        <v>3.839375</v>
      </c>
      <c r="BM195" s="1">
        <v>3.89974166666667</v>
      </c>
      <c r="BN195" s="1">
        <v>3.8619166666666702</v>
      </c>
      <c r="BO195" s="1">
        <v>4.4577583333333299</v>
      </c>
    </row>
    <row r="196" spans="1:67" x14ac:dyDescent="0.2">
      <c r="A196" s="1" t="s">
        <v>387</v>
      </c>
      <c r="B196" s="1" t="s">
        <v>386</v>
      </c>
      <c r="C196" s="1" t="s">
        <v>603</v>
      </c>
      <c r="D196" s="1" t="s">
        <v>604</v>
      </c>
    </row>
    <row r="197" spans="1:67" x14ac:dyDescent="0.2">
      <c r="A197" s="1" t="s">
        <v>389</v>
      </c>
      <c r="B197" s="1" t="s">
        <v>388</v>
      </c>
      <c r="C197" s="1" t="s">
        <v>603</v>
      </c>
      <c r="D197" s="1" t="s">
        <v>604</v>
      </c>
    </row>
    <row r="198" spans="1:67" x14ac:dyDescent="0.2">
      <c r="A198" s="1" t="s">
        <v>391</v>
      </c>
      <c r="B198" s="1" t="s">
        <v>390</v>
      </c>
      <c r="C198" s="1" t="s">
        <v>603</v>
      </c>
      <c r="D198" s="1" t="s">
        <v>604</v>
      </c>
    </row>
    <row r="199" spans="1:67" x14ac:dyDescent="0.2">
      <c r="A199" s="1" t="s">
        <v>393</v>
      </c>
      <c r="B199" s="1" t="s">
        <v>392</v>
      </c>
      <c r="C199" s="1" t="s">
        <v>603</v>
      </c>
      <c r="D199" s="1" t="s">
        <v>604</v>
      </c>
      <c r="E199" s="1">
        <v>28.750000028750001</v>
      </c>
      <c r="F199" s="1">
        <v>28.750000028750001</v>
      </c>
      <c r="G199" s="1">
        <v>28.750000028750001</v>
      </c>
      <c r="H199" s="1">
        <v>28.750000028750001</v>
      </c>
      <c r="I199" s="1">
        <v>28.750000028750001</v>
      </c>
      <c r="J199" s="1">
        <v>28.750000028750001</v>
      </c>
      <c r="K199" s="1">
        <v>28.750000028750001</v>
      </c>
      <c r="L199" s="1">
        <v>28.750000028750001</v>
      </c>
      <c r="M199" s="1">
        <v>28.750000028750001</v>
      </c>
      <c r="N199" s="1">
        <v>28.750000028750001</v>
      </c>
      <c r="O199" s="1">
        <v>28.750000028750001</v>
      </c>
      <c r="P199" s="1">
        <v>28.3601702876561</v>
      </c>
      <c r="Q199" s="1">
        <v>27.053416666499999</v>
      </c>
      <c r="R199" s="1">
        <v>24.5151666664167</v>
      </c>
      <c r="S199" s="1">
        <v>25.408166665666698</v>
      </c>
      <c r="T199" s="1">
        <v>25.552749999</v>
      </c>
      <c r="U199" s="1">
        <v>30.229083332583301</v>
      </c>
      <c r="V199" s="1">
        <v>38.276949999000003</v>
      </c>
      <c r="W199" s="1">
        <v>43.9373333325833</v>
      </c>
      <c r="X199" s="1">
        <v>48.923466665666702</v>
      </c>
      <c r="Y199" s="1">
        <v>50.062133332333303</v>
      </c>
      <c r="Z199" s="1">
        <v>61.546374999249998</v>
      </c>
      <c r="AA199" s="1">
        <v>79.473333332833306</v>
      </c>
      <c r="AB199" s="1">
        <v>110.779833332583</v>
      </c>
      <c r="AC199" s="1">
        <v>146.39033333291701</v>
      </c>
      <c r="AD199" s="1">
        <v>170.3946666665</v>
      </c>
      <c r="AE199" s="1">
        <v>149.58674999999999</v>
      </c>
      <c r="AF199" s="1">
        <v>140.88241666666701</v>
      </c>
      <c r="AG199" s="1">
        <v>143.953916666667</v>
      </c>
      <c r="AH199" s="1">
        <v>157.45824999999999</v>
      </c>
      <c r="AI199" s="1">
        <v>142.55475000000001</v>
      </c>
      <c r="AJ199" s="1">
        <v>144.482</v>
      </c>
      <c r="AK199" s="1">
        <v>134.99783333333301</v>
      </c>
      <c r="AL199" s="1">
        <v>160.80018583333299</v>
      </c>
      <c r="AM199" s="1">
        <v>165.992776666667</v>
      </c>
      <c r="AN199" s="1">
        <v>151.10552833333301</v>
      </c>
      <c r="AO199" s="1">
        <v>154.24366166666701</v>
      </c>
      <c r="AP199" s="1">
        <v>175.312445</v>
      </c>
      <c r="AQ199" s="1">
        <v>180.10448</v>
      </c>
    </row>
    <row r="200" spans="1:67" x14ac:dyDescent="0.2">
      <c r="A200" s="1" t="s">
        <v>395</v>
      </c>
      <c r="B200" s="1" t="s">
        <v>394</v>
      </c>
      <c r="C200" s="1" t="s">
        <v>603</v>
      </c>
      <c r="D200" s="1" t="s">
        <v>604</v>
      </c>
      <c r="E200" s="1">
        <v>123.166666666667</v>
      </c>
      <c r="F200" s="1">
        <v>126</v>
      </c>
      <c r="G200" s="1">
        <v>126</v>
      </c>
      <c r="H200" s="1">
        <v>126</v>
      </c>
      <c r="I200" s="1">
        <v>126</v>
      </c>
      <c r="J200" s="1">
        <v>126</v>
      </c>
      <c r="K200" s="1">
        <v>126</v>
      </c>
      <c r="L200" s="1">
        <v>126</v>
      </c>
      <c r="M200" s="1">
        <v>126</v>
      </c>
      <c r="N200" s="1">
        <v>126</v>
      </c>
      <c r="O200" s="1">
        <v>126</v>
      </c>
      <c r="P200" s="1">
        <v>126</v>
      </c>
      <c r="Q200" s="1">
        <v>126</v>
      </c>
      <c r="R200" s="1">
        <v>126</v>
      </c>
      <c r="S200" s="1">
        <v>126</v>
      </c>
      <c r="T200" s="1">
        <v>126</v>
      </c>
      <c r="U200" s="1">
        <v>126</v>
      </c>
      <c r="V200" s="1">
        <v>126</v>
      </c>
      <c r="W200" s="1">
        <v>126</v>
      </c>
      <c r="X200" s="1">
        <v>126</v>
      </c>
      <c r="Y200" s="1">
        <v>126</v>
      </c>
      <c r="Z200" s="1">
        <v>126</v>
      </c>
      <c r="AA200" s="1">
        <v>126</v>
      </c>
      <c r="AB200" s="1">
        <v>126</v>
      </c>
      <c r="AC200" s="1">
        <v>201</v>
      </c>
      <c r="AD200" s="1">
        <v>306.66666666666703</v>
      </c>
      <c r="AE200" s="1">
        <v>339.16666666666703</v>
      </c>
      <c r="AF200" s="1">
        <v>550</v>
      </c>
      <c r="AG200" s="1">
        <v>550</v>
      </c>
      <c r="AH200" s="1">
        <v>1056.2166666666701</v>
      </c>
      <c r="AI200" s="1">
        <v>1229.80833333333</v>
      </c>
      <c r="AJ200" s="1">
        <v>1325.18333333333</v>
      </c>
      <c r="AK200" s="1">
        <v>1500.25833333333</v>
      </c>
      <c r="AL200" s="1">
        <v>1744.3458333333299</v>
      </c>
      <c r="AM200" s="1">
        <v>1904.7608333333301</v>
      </c>
      <c r="AN200" s="1">
        <v>1963.0191666666699</v>
      </c>
      <c r="AO200" s="1">
        <v>2056.8116666666701</v>
      </c>
      <c r="AP200" s="1">
        <v>2177.8625000000002</v>
      </c>
      <c r="AQ200" s="1">
        <v>2726.49</v>
      </c>
      <c r="AR200" s="1">
        <v>3119.0733333333301</v>
      </c>
      <c r="AS200" s="1">
        <v>3486.3533333333298</v>
      </c>
      <c r="AT200" s="1">
        <v>4105.9250000000002</v>
      </c>
      <c r="AU200" s="1">
        <v>5716.2583333333296</v>
      </c>
      <c r="AV200" s="1">
        <v>6424.3391666666703</v>
      </c>
      <c r="AW200" s="1">
        <v>5974.5775000000003</v>
      </c>
      <c r="AX200" s="1">
        <v>6177.9349469696999</v>
      </c>
      <c r="AY200" s="1">
        <v>5635.0939393939398</v>
      </c>
      <c r="AZ200" s="1">
        <v>5032.7115764790797</v>
      </c>
      <c r="BA200" s="1">
        <v>4363.2916082449201</v>
      </c>
      <c r="BB200" s="1">
        <v>4966.6822965021202</v>
      </c>
      <c r="BC200" s="1">
        <v>4758.4301287878798</v>
      </c>
      <c r="BD200" s="1">
        <v>4193.8023075919</v>
      </c>
      <c r="BE200" s="1">
        <v>4421.6592864041404</v>
      </c>
      <c r="BF200" s="1">
        <v>4303.8825659981903</v>
      </c>
      <c r="BG200" s="1">
        <v>4462.1852882909297</v>
      </c>
      <c r="BH200" s="1">
        <v>5204.92080811087</v>
      </c>
      <c r="BI200" s="1">
        <v>5670.5408979978401</v>
      </c>
      <c r="BJ200" s="1">
        <v>5618.9334516427998</v>
      </c>
      <c r="BK200" s="1">
        <v>5732.10455572912</v>
      </c>
      <c r="BL200" s="1">
        <v>6240.7220784425699</v>
      </c>
      <c r="BM200" s="1">
        <v>6771.0974251965099</v>
      </c>
      <c r="BN200" s="1">
        <v>6774.1627348484899</v>
      </c>
      <c r="BO200" s="1">
        <v>6982.7523777669203</v>
      </c>
    </row>
    <row r="201" spans="1:67" x14ac:dyDescent="0.2">
      <c r="A201" s="1" t="s">
        <v>397</v>
      </c>
      <c r="B201" s="1" t="s">
        <v>396</v>
      </c>
      <c r="C201" s="1" t="s">
        <v>603</v>
      </c>
      <c r="D201" s="1" t="s">
        <v>604</v>
      </c>
    </row>
    <row r="202" spans="1:67" x14ac:dyDescent="0.2">
      <c r="A202" s="1" t="s">
        <v>399</v>
      </c>
      <c r="B202" s="1" t="s">
        <v>398</v>
      </c>
      <c r="C202" s="1" t="s">
        <v>603</v>
      </c>
      <c r="D202" s="1" t="s">
        <v>604</v>
      </c>
    </row>
    <row r="203" spans="1:67" x14ac:dyDescent="0.2">
      <c r="A203" s="1" t="s">
        <v>401</v>
      </c>
      <c r="B203" s="1" t="s">
        <v>400</v>
      </c>
      <c r="C203" s="1" t="s">
        <v>603</v>
      </c>
      <c r="D203" s="1" t="s">
        <v>604</v>
      </c>
    </row>
    <row r="204" spans="1:67" x14ac:dyDescent="0.2">
      <c r="A204" s="1" t="s">
        <v>403</v>
      </c>
      <c r="B204" s="1" t="s">
        <v>402</v>
      </c>
      <c r="C204" s="1" t="s">
        <v>603</v>
      </c>
      <c r="D204" s="1" t="s">
        <v>604</v>
      </c>
      <c r="E204" s="1">
        <v>89.765000088765007</v>
      </c>
      <c r="F204" s="1">
        <v>89.765000088765007</v>
      </c>
      <c r="G204" s="1">
        <v>89.765000088765007</v>
      </c>
      <c r="H204" s="1">
        <v>89.765000088765007</v>
      </c>
      <c r="I204" s="1">
        <v>89.765000088765007</v>
      </c>
      <c r="J204" s="1">
        <v>89.765000088765007</v>
      </c>
      <c r="K204" s="1">
        <v>89.765000088765007</v>
      </c>
      <c r="L204" s="1">
        <v>89.765000088765007</v>
      </c>
      <c r="M204" s="1">
        <v>89.765000088765007</v>
      </c>
      <c r="N204" s="1">
        <v>94.440000093440005</v>
      </c>
      <c r="O204" s="1">
        <v>100.985000099985</v>
      </c>
      <c r="P204" s="1">
        <v>100.689451223571</v>
      </c>
      <c r="Q204" s="1">
        <v>91.645968951929206</v>
      </c>
      <c r="R204" s="1">
        <v>81.0502219755422</v>
      </c>
      <c r="S204" s="1">
        <v>87.528548830185898</v>
      </c>
      <c r="T204" s="1">
        <v>77.931588724653196</v>
      </c>
      <c r="U204" s="1">
        <v>86.890670674160404</v>
      </c>
      <c r="V204" s="1">
        <v>89.337637916450106</v>
      </c>
      <c r="W204" s="1">
        <v>82.056281563365701</v>
      </c>
      <c r="X204" s="1">
        <v>77.352952935139498</v>
      </c>
      <c r="Y204" s="1">
        <v>76.828559514107795</v>
      </c>
      <c r="Z204" s="1">
        <v>98.810961781363503</v>
      </c>
      <c r="AA204" s="1">
        <v>119.492607763333</v>
      </c>
      <c r="AB204" s="1">
        <v>138.56880080833301</v>
      </c>
      <c r="AC204" s="1">
        <v>158.89256837242399</v>
      </c>
      <c r="AD204" s="1">
        <v>163.367563900455</v>
      </c>
      <c r="AE204" s="1">
        <v>125.928813465</v>
      </c>
      <c r="AF204" s="1">
        <v>109.285496775</v>
      </c>
      <c r="AG204" s="1">
        <v>108.307921995</v>
      </c>
      <c r="AH204" s="1">
        <v>116.002459755</v>
      </c>
      <c r="AI204" s="1">
        <v>99.004900995</v>
      </c>
      <c r="AJ204" s="1">
        <v>102.58383680999999</v>
      </c>
      <c r="AK204" s="1">
        <v>96.251100718499998</v>
      </c>
      <c r="AL204" s="1">
        <v>102.96771521399999</v>
      </c>
      <c r="AM204" s="1">
        <v>100.946171781</v>
      </c>
      <c r="AN204" s="1">
        <v>90.754136518500005</v>
      </c>
      <c r="AO204" s="1">
        <v>93.009406990499997</v>
      </c>
      <c r="AP204" s="1">
        <v>106.12156054499999</v>
      </c>
      <c r="AQ204" s="1">
        <v>107.2638139482</v>
      </c>
      <c r="AR204" s="1">
        <v>111.966914110147</v>
      </c>
      <c r="AS204" s="1">
        <v>129.201037953271</v>
      </c>
      <c r="AT204" s="1">
        <v>133.23779121622499</v>
      </c>
      <c r="AU204" s="1">
        <v>126.200312871571</v>
      </c>
      <c r="AV204" s="1">
        <v>105.494942032458</v>
      </c>
      <c r="AW204" s="1">
        <v>95.933336892522902</v>
      </c>
      <c r="AX204" s="1">
        <v>95.918843390948496</v>
      </c>
      <c r="AY204" s="1">
        <v>95.039671719798207</v>
      </c>
      <c r="AZ204" s="1">
        <v>87.073047933181201</v>
      </c>
      <c r="BA204" s="1">
        <v>81.136329278054902</v>
      </c>
      <c r="BB204" s="1">
        <v>85.5557814096789</v>
      </c>
      <c r="BC204" s="1">
        <v>90.0129741146296</v>
      </c>
      <c r="BD204" s="1">
        <v>85.729551829928695</v>
      </c>
      <c r="BE204" s="1">
        <v>92.880411084142906</v>
      </c>
      <c r="BF204" s="1">
        <v>89.850221498738506</v>
      </c>
      <c r="BG204" s="1">
        <v>89.824335377900894</v>
      </c>
      <c r="BH204" s="1">
        <v>107.55323440431501</v>
      </c>
      <c r="BI204" s="1">
        <v>107.806815805024</v>
      </c>
      <c r="BJ204" s="1">
        <v>105.63307815114899</v>
      </c>
      <c r="BK204" s="1">
        <v>101.046821879543</v>
      </c>
      <c r="BL204" s="1">
        <v>106.588933804405</v>
      </c>
      <c r="BM204" s="1">
        <v>104.710608186968</v>
      </c>
      <c r="BN204" s="1">
        <v>100.88022256618601</v>
      </c>
      <c r="BO204" s="1">
        <v>113.474367224106</v>
      </c>
    </row>
    <row r="205" spans="1:67" x14ac:dyDescent="0.2">
      <c r="A205" s="1" t="s">
        <v>405</v>
      </c>
      <c r="B205" s="1" t="s">
        <v>404</v>
      </c>
      <c r="C205" s="1" t="s">
        <v>603</v>
      </c>
      <c r="D205" s="1" t="s">
        <v>604</v>
      </c>
      <c r="K205" s="1">
        <v>4.7619000037618999</v>
      </c>
      <c r="L205" s="1">
        <v>4.7619000037618999</v>
      </c>
      <c r="M205" s="1">
        <v>4.7619000037618999</v>
      </c>
      <c r="N205" s="1">
        <v>4.7619000037618999</v>
      </c>
      <c r="O205" s="1">
        <v>4.7619000037618999</v>
      </c>
      <c r="P205" s="1">
        <v>4.7479628848644202</v>
      </c>
      <c r="Q205" s="1">
        <v>4.3859778425048797</v>
      </c>
      <c r="R205" s="1">
        <v>3.99629355042679</v>
      </c>
      <c r="S205" s="1">
        <v>3.9473999989999999</v>
      </c>
      <c r="T205" s="1">
        <v>3.9307166656666701</v>
      </c>
      <c r="U205" s="1">
        <v>3.96343333233333</v>
      </c>
      <c r="V205" s="1">
        <v>3.9590166656666699</v>
      </c>
      <c r="W205" s="1">
        <v>3.8768999989999999</v>
      </c>
      <c r="X205" s="1">
        <v>3.7733249990000002</v>
      </c>
      <c r="Y205" s="1">
        <v>3.6569666656666699</v>
      </c>
      <c r="Z205" s="1">
        <v>3.639999999</v>
      </c>
      <c r="AA205" s="1">
        <v>3.639999999</v>
      </c>
      <c r="AB205" s="1">
        <v>3.639999999</v>
      </c>
      <c r="AC205" s="1">
        <v>3.6399999995833299</v>
      </c>
      <c r="AD205" s="1">
        <v>3.64</v>
      </c>
      <c r="AE205" s="1">
        <v>3.64</v>
      </c>
      <c r="AF205" s="1">
        <v>3.64</v>
      </c>
      <c r="AG205" s="1">
        <v>3.64</v>
      </c>
      <c r="AH205" s="1">
        <v>3.64</v>
      </c>
      <c r="AI205" s="1">
        <v>3.64</v>
      </c>
      <c r="AJ205" s="1">
        <v>3.64</v>
      </c>
      <c r="AK205" s="1">
        <v>3.64</v>
      </c>
      <c r="AL205" s="1">
        <v>3.64</v>
      </c>
      <c r="AM205" s="1">
        <v>3.64</v>
      </c>
      <c r="AN205" s="1">
        <v>3.64</v>
      </c>
      <c r="AO205" s="1">
        <v>3.64</v>
      </c>
      <c r="AP205" s="1">
        <v>3.64</v>
      </c>
      <c r="AQ205" s="1">
        <v>3.64</v>
      </c>
      <c r="AR205" s="1">
        <v>3.64</v>
      </c>
      <c r="AS205" s="1">
        <v>3.64</v>
      </c>
      <c r="AT205" s="1">
        <v>3.64</v>
      </c>
      <c r="AU205" s="1">
        <v>3.64</v>
      </c>
      <c r="AV205" s="1">
        <v>3.64</v>
      </c>
      <c r="AW205" s="1">
        <v>3.64</v>
      </c>
      <c r="AX205" s="1">
        <v>3.64</v>
      </c>
      <c r="AY205" s="1">
        <v>3.64</v>
      </c>
      <c r="AZ205" s="1">
        <v>3.64</v>
      </c>
      <c r="BA205" s="1">
        <v>3.64</v>
      </c>
      <c r="BB205" s="1">
        <v>3.64</v>
      </c>
      <c r="BC205" s="1">
        <v>3.64</v>
      </c>
      <c r="BD205" s="1">
        <v>3.64</v>
      </c>
      <c r="BE205" s="1">
        <v>3.64</v>
      </c>
      <c r="BF205" s="1">
        <v>3.64</v>
      </c>
      <c r="BG205" s="1">
        <v>3.64</v>
      </c>
      <c r="BH205" s="1">
        <v>3.64</v>
      </c>
      <c r="BI205" s="1">
        <v>3.64</v>
      </c>
      <c r="BJ205" s="1">
        <v>3.64</v>
      </c>
      <c r="BK205" s="1">
        <v>3.64</v>
      </c>
      <c r="BL205" s="1">
        <v>3.64</v>
      </c>
      <c r="BM205" s="1">
        <v>3.64</v>
      </c>
      <c r="BN205" s="1">
        <v>3.64</v>
      </c>
      <c r="BO205" s="1">
        <v>3.64</v>
      </c>
    </row>
    <row r="206" spans="1:67" x14ac:dyDescent="0.2">
      <c r="A206" s="1" t="s">
        <v>407</v>
      </c>
      <c r="B206" s="1" t="s">
        <v>406</v>
      </c>
      <c r="C206" s="1" t="s">
        <v>603</v>
      </c>
      <c r="D206" s="1" t="s">
        <v>604</v>
      </c>
      <c r="E206" s="1">
        <v>5.9999999989999997E-4</v>
      </c>
      <c r="F206" s="1">
        <v>5.9999999989999997E-4</v>
      </c>
      <c r="G206" s="1">
        <v>5.9999999989999997E-4</v>
      </c>
      <c r="H206" s="1">
        <v>5.9999999989999997E-4</v>
      </c>
      <c r="I206" s="1">
        <v>5.9999999989999997E-4</v>
      </c>
      <c r="J206" s="1">
        <v>5.9999999989999997E-4</v>
      </c>
      <c r="K206" s="1">
        <v>5.9999999989999997E-4</v>
      </c>
      <c r="L206" s="1">
        <v>5.9999999989999997E-4</v>
      </c>
      <c r="M206" s="1">
        <v>5.9999999989999997E-4</v>
      </c>
      <c r="N206" s="1">
        <v>5.9999999989999997E-4</v>
      </c>
      <c r="O206" s="1">
        <v>5.9999999989999997E-4</v>
      </c>
      <c r="P206" s="1">
        <v>5.9999999989999997E-4</v>
      </c>
      <c r="Q206" s="1">
        <v>5.5299999990000002E-4</v>
      </c>
      <c r="R206" s="1">
        <v>1.87941666665833E-3</v>
      </c>
      <c r="S206" s="1">
        <v>2E-3</v>
      </c>
      <c r="T206" s="1">
        <v>2E-3</v>
      </c>
      <c r="U206" s="1">
        <v>2E-3</v>
      </c>
      <c r="V206" s="1">
        <v>2E-3</v>
      </c>
      <c r="W206" s="1">
        <v>1.8360249999916701E-3</v>
      </c>
      <c r="X206" s="1">
        <v>1.8E-3</v>
      </c>
      <c r="Y206" s="1">
        <v>1.8E-3</v>
      </c>
      <c r="Z206" s="1">
        <v>1.5E-3</v>
      </c>
      <c r="AA206" s="1">
        <v>1.5E-3</v>
      </c>
      <c r="AB206" s="1">
        <v>1.71784999995E-3</v>
      </c>
      <c r="AC206" s="1">
        <v>2.1280166666249999E-3</v>
      </c>
      <c r="AD206" s="1">
        <v>1.714141666625E-3</v>
      </c>
      <c r="AE206" s="1">
        <v>1.6153416666499999E-3</v>
      </c>
      <c r="AF206" s="1">
        <v>1.4557000000000001E-3</v>
      </c>
      <c r="AG206" s="1">
        <v>1.42769166666667E-3</v>
      </c>
      <c r="AH206" s="1">
        <v>1.4921583333333301E-3</v>
      </c>
      <c r="AI206" s="1">
        <v>2.2432083333333301E-3</v>
      </c>
      <c r="AJ206" s="1">
        <v>7.6387249999999999E-3</v>
      </c>
      <c r="AK206" s="1">
        <v>3.07953333333333E-2</v>
      </c>
      <c r="AL206" s="1">
        <v>7.6005083333333306E-2</v>
      </c>
      <c r="AM206" s="1">
        <v>0.16550858333333299</v>
      </c>
      <c r="AN206" s="1">
        <v>0.20332758333333301</v>
      </c>
      <c r="AO206" s="1">
        <v>0.30842174999999999</v>
      </c>
      <c r="AP206" s="1">
        <v>0.71679433333333298</v>
      </c>
      <c r="AQ206" s="1">
        <v>0.88755758333333301</v>
      </c>
      <c r="AR206" s="1">
        <v>1.5332837500000001</v>
      </c>
      <c r="AS206" s="1">
        <v>2.1708720833333301</v>
      </c>
      <c r="AT206" s="1">
        <v>2.9060791666666699</v>
      </c>
      <c r="AU206" s="1">
        <v>3.3055430000000001</v>
      </c>
      <c r="AV206" s="1">
        <v>3.3200070833333299</v>
      </c>
      <c r="AW206" s="1">
        <v>3.26365683333333</v>
      </c>
      <c r="AX206" s="1">
        <v>2.9136531666666698</v>
      </c>
      <c r="AY206" s="1">
        <v>2.8089833333333298</v>
      </c>
      <c r="AZ206" s="1">
        <v>2.43825</v>
      </c>
      <c r="BA206" s="1">
        <v>2.5188583333333301</v>
      </c>
      <c r="BB206" s="1">
        <v>3.0493250000000001</v>
      </c>
      <c r="BC206" s="1">
        <v>3.1779000000000002</v>
      </c>
      <c r="BD206" s="1">
        <v>3.04860833333333</v>
      </c>
      <c r="BE206" s="1">
        <v>3.4681999999999999</v>
      </c>
      <c r="BF206" s="1">
        <v>3.32791666666667</v>
      </c>
      <c r="BG206" s="1">
        <v>3.3491749999999998</v>
      </c>
      <c r="BH206" s="1">
        <v>4.00566666666667</v>
      </c>
      <c r="BI206" s="1">
        <v>4.0591833333333298</v>
      </c>
      <c r="BJ206" s="1">
        <v>4.0524916666666702</v>
      </c>
      <c r="BK206" s="1">
        <v>3.9416166666666701</v>
      </c>
      <c r="BL206" s="1">
        <v>4.2379249999999997</v>
      </c>
      <c r="BM206" s="1">
        <v>4.2439916666666697</v>
      </c>
      <c r="BN206" s="1">
        <v>4.16041666666667</v>
      </c>
      <c r="BO206" s="1">
        <v>4.6884750000000004</v>
      </c>
    </row>
    <row r="207" spans="1:67" x14ac:dyDescent="0.2">
      <c r="A207" s="1" t="s">
        <v>409</v>
      </c>
      <c r="B207" s="1" t="s">
        <v>408</v>
      </c>
      <c r="C207" s="1" t="s">
        <v>603</v>
      </c>
      <c r="D207" s="1" t="s">
        <v>604</v>
      </c>
      <c r="AL207" s="1">
        <v>0.99166666666666703</v>
      </c>
      <c r="AO207" s="1">
        <v>5.12083333333333</v>
      </c>
      <c r="AP207" s="1">
        <v>5.7848333333333297</v>
      </c>
      <c r="AQ207" s="1">
        <v>9.7050833333333308</v>
      </c>
      <c r="AR207" s="1">
        <v>24.619900000000001</v>
      </c>
      <c r="AS207" s="1">
        <v>28.129166666666698</v>
      </c>
      <c r="AT207" s="1">
        <v>29.168524999999999</v>
      </c>
      <c r="AU207" s="1">
        <v>31.348483333333299</v>
      </c>
      <c r="AV207" s="1">
        <v>30.692025000000001</v>
      </c>
      <c r="AW207" s="1">
        <v>28.813741666666701</v>
      </c>
      <c r="AX207" s="1">
        <v>28.284441666666702</v>
      </c>
      <c r="AY207" s="1">
        <v>27.190958333333299</v>
      </c>
      <c r="AZ207" s="1">
        <v>25.580845367540402</v>
      </c>
      <c r="BA207" s="1">
        <v>24.852875000000001</v>
      </c>
      <c r="BB207" s="1">
        <v>31.740358333333301</v>
      </c>
      <c r="BC207" s="1">
        <v>30.367915338305899</v>
      </c>
      <c r="BD207" s="1">
        <v>29.382341370930199</v>
      </c>
      <c r="BE207" s="1">
        <v>30.839831351991698</v>
      </c>
      <c r="BF207" s="1">
        <v>31.837143640281301</v>
      </c>
      <c r="BG207" s="1">
        <v>38.378207144416798</v>
      </c>
      <c r="BH207" s="1">
        <v>60.937650108895198</v>
      </c>
      <c r="BI207" s="1">
        <v>67.0559333333333</v>
      </c>
      <c r="BJ207" s="1">
        <v>58.342801185171901</v>
      </c>
      <c r="BK207" s="1">
        <v>62.668133333333301</v>
      </c>
      <c r="BL207" s="1">
        <v>64.7376583333333</v>
      </c>
      <c r="BM207" s="1">
        <v>72.104908333333299</v>
      </c>
      <c r="BN207" s="1">
        <v>73.654349999999994</v>
      </c>
      <c r="BO207" s="1">
        <v>68.4849416666667</v>
      </c>
    </row>
    <row r="208" spans="1:67" x14ac:dyDescent="0.2">
      <c r="A208" s="1" t="s">
        <v>411</v>
      </c>
      <c r="B208" s="1" t="s">
        <v>410</v>
      </c>
      <c r="C208" s="1" t="s">
        <v>603</v>
      </c>
      <c r="D208" s="1" t="s">
        <v>604</v>
      </c>
      <c r="E208" s="1">
        <v>49.999999950000003</v>
      </c>
      <c r="F208" s="1">
        <v>49.999999950000003</v>
      </c>
      <c r="G208" s="1">
        <v>49.999999950000003</v>
      </c>
      <c r="H208" s="1">
        <v>49.999999950000003</v>
      </c>
      <c r="I208" s="1">
        <v>49.999999950000003</v>
      </c>
      <c r="J208" s="1">
        <v>49.999999950000003</v>
      </c>
      <c r="K208" s="1">
        <v>87.499999912500002</v>
      </c>
      <c r="L208" s="1">
        <v>99.999999900000006</v>
      </c>
      <c r="M208" s="1">
        <v>99.999999900000006</v>
      </c>
      <c r="N208" s="1">
        <v>99.999999900000006</v>
      </c>
      <c r="O208" s="1">
        <v>99.999999900000006</v>
      </c>
      <c r="P208" s="1">
        <v>99.707333233333301</v>
      </c>
      <c r="Q208" s="1">
        <v>92.104999899999996</v>
      </c>
      <c r="R208" s="1">
        <v>83.921999900000003</v>
      </c>
      <c r="S208" s="1">
        <v>92.301756555666699</v>
      </c>
      <c r="T208" s="1">
        <v>92.277266554666696</v>
      </c>
      <c r="U208" s="1">
        <v>97.012346554666706</v>
      </c>
      <c r="V208" s="1">
        <v>95.935093221333304</v>
      </c>
      <c r="W208" s="1">
        <v>89.487906554666694</v>
      </c>
      <c r="X208" s="1">
        <v>86.690706554666704</v>
      </c>
      <c r="Y208" s="1">
        <v>86.063879888000002</v>
      </c>
      <c r="Z208" s="1">
        <v>87.160305038956693</v>
      </c>
      <c r="AA208" s="1">
        <v>93.059967438956704</v>
      </c>
      <c r="AB208" s="1">
        <v>96.093935247290005</v>
      </c>
      <c r="AC208" s="1">
        <v>100.23289152364499</v>
      </c>
      <c r="AD208" s="1">
        <v>101.244670649548</v>
      </c>
      <c r="AE208" s="1">
        <v>87.590916816666706</v>
      </c>
      <c r="AF208" s="1">
        <v>79.460649991666699</v>
      </c>
      <c r="AG208" s="1">
        <v>76.447737733333298</v>
      </c>
      <c r="AH208" s="1">
        <v>80.148978174999996</v>
      </c>
      <c r="AI208" s="1">
        <v>83.704097558333302</v>
      </c>
      <c r="AJ208" s="1">
        <v>125.1642483</v>
      </c>
      <c r="AK208" s="1">
        <v>133.938583325</v>
      </c>
      <c r="AL208" s="1">
        <v>144.23702053722499</v>
      </c>
      <c r="AM208" s="1">
        <v>140.703847467575</v>
      </c>
      <c r="AN208" s="1">
        <v>262.18226325860002</v>
      </c>
      <c r="AO208" s="1">
        <v>306.82</v>
      </c>
      <c r="AP208" s="1">
        <v>301.52981666666699</v>
      </c>
      <c r="AQ208" s="1">
        <v>312.31409166666703</v>
      </c>
      <c r="AR208" s="1">
        <v>333.94192500000003</v>
      </c>
      <c r="AS208" s="1">
        <v>389.696216666667</v>
      </c>
      <c r="AT208" s="1">
        <v>442.99189166666702</v>
      </c>
      <c r="AU208" s="1">
        <v>475.36524166666698</v>
      </c>
      <c r="AV208" s="1">
        <v>537.65498475000004</v>
      </c>
      <c r="AW208" s="1">
        <v>577.44897458333298</v>
      </c>
      <c r="AX208" s="1">
        <v>557.82264075000001</v>
      </c>
      <c r="AY208" s="1">
        <v>551.71033333333298</v>
      </c>
      <c r="AZ208" s="1">
        <v>546.95500000000004</v>
      </c>
      <c r="BA208" s="1">
        <v>546.84865316666696</v>
      </c>
      <c r="BB208" s="1">
        <v>568.28132683333297</v>
      </c>
      <c r="BC208" s="1">
        <v>583.13090658333294</v>
      </c>
      <c r="BD208" s="1">
        <v>600.30651975000001</v>
      </c>
      <c r="BE208" s="1">
        <v>614.29514241666698</v>
      </c>
      <c r="BF208" s="1">
        <v>646.63597449999997</v>
      </c>
      <c r="BG208" s="1">
        <v>682.43779538750005</v>
      </c>
      <c r="BH208" s="1">
        <v>719.85955550000006</v>
      </c>
      <c r="BI208" s="1">
        <v>787.25152175000005</v>
      </c>
      <c r="BJ208" s="1">
        <v>831.55433975000005</v>
      </c>
      <c r="BK208" s="1">
        <v>861.09341216666701</v>
      </c>
      <c r="BL208" s="1">
        <v>899.35050899999999</v>
      </c>
      <c r="BM208" s="1">
        <v>943.27804816666696</v>
      </c>
      <c r="BN208" s="1">
        <v>988.62480655176796</v>
      </c>
      <c r="BO208" s="1">
        <v>1030.3082997420599</v>
      </c>
    </row>
    <row r="209" spans="1:67" x14ac:dyDescent="0.2">
      <c r="A209" s="1" t="s">
        <v>10</v>
      </c>
      <c r="B209" s="1" t="s">
        <v>412</v>
      </c>
      <c r="C209" s="1" t="s">
        <v>603</v>
      </c>
      <c r="D209" s="1" t="s">
        <v>604</v>
      </c>
    </row>
    <row r="210" spans="1:67" x14ac:dyDescent="0.2">
      <c r="A210" s="1" t="s">
        <v>414</v>
      </c>
      <c r="B210" s="1" t="s">
        <v>413</v>
      </c>
      <c r="C210" s="1" t="s">
        <v>603</v>
      </c>
      <c r="D210" s="1" t="s">
        <v>604</v>
      </c>
      <c r="E210" s="1">
        <v>4.5000000035000003</v>
      </c>
      <c r="F210" s="1">
        <v>4.5000000035000003</v>
      </c>
      <c r="G210" s="1">
        <v>4.5000000035000003</v>
      </c>
      <c r="H210" s="1">
        <v>4.5000000035000003</v>
      </c>
      <c r="I210" s="1">
        <v>4.5000000035000003</v>
      </c>
      <c r="J210" s="1">
        <v>4.5000000035000003</v>
      </c>
      <c r="K210" s="1">
        <v>4.5000000035000003</v>
      </c>
      <c r="L210" s="1">
        <v>4.5000000035000003</v>
      </c>
      <c r="M210" s="1">
        <v>4.5000000035000003</v>
      </c>
      <c r="N210" s="1">
        <v>4.5000000035000003</v>
      </c>
      <c r="O210" s="1">
        <v>4.5000000035000003</v>
      </c>
      <c r="P210" s="1">
        <v>4.4868294129714501</v>
      </c>
      <c r="Q210" s="1">
        <v>4.1447532058696597</v>
      </c>
      <c r="R210" s="1">
        <v>3.7065890401029402</v>
      </c>
      <c r="S210" s="1">
        <v>3.5499999990000002</v>
      </c>
      <c r="T210" s="1">
        <v>3.5176124990000002</v>
      </c>
      <c r="U210" s="1">
        <v>3.5299999990000002</v>
      </c>
      <c r="V210" s="1">
        <v>3.525064999</v>
      </c>
      <c r="W210" s="1">
        <v>3.3995616656666701</v>
      </c>
      <c r="X210" s="1">
        <v>3.3608366656666702</v>
      </c>
      <c r="Y210" s="1">
        <v>3.32674166566667</v>
      </c>
      <c r="Z210" s="1">
        <v>3.3825083325833298</v>
      </c>
      <c r="AA210" s="1">
        <v>3.42817083241667</v>
      </c>
      <c r="AB210" s="1">
        <v>3.4547591657500001</v>
      </c>
      <c r="AC210" s="1">
        <v>3.5238108330000002</v>
      </c>
      <c r="AD210" s="1">
        <v>3.62213583316667</v>
      </c>
      <c r="AE210" s="1">
        <v>3.7062499999999998</v>
      </c>
      <c r="AF210" s="1">
        <v>3.75</v>
      </c>
      <c r="AG210" s="1">
        <v>3.75</v>
      </c>
      <c r="AH210" s="1">
        <v>3.75</v>
      </c>
      <c r="AI210" s="1">
        <v>3.75</v>
      </c>
      <c r="AJ210" s="1">
        <v>3.75</v>
      </c>
      <c r="AK210" s="1">
        <v>3.75</v>
      </c>
      <c r="AL210" s="1">
        <v>3.75</v>
      </c>
      <c r="AM210" s="1">
        <v>3.75</v>
      </c>
      <c r="AN210" s="1">
        <v>3.75</v>
      </c>
      <c r="AO210" s="1">
        <v>3.75</v>
      </c>
      <c r="AP210" s="1">
        <v>3.75</v>
      </c>
      <c r="AQ210" s="1">
        <v>3.75</v>
      </c>
      <c r="AR210" s="1">
        <v>3.75</v>
      </c>
      <c r="AS210" s="1">
        <v>3.75</v>
      </c>
      <c r="AT210" s="1">
        <v>3.75</v>
      </c>
      <c r="AU210" s="1">
        <v>3.75</v>
      </c>
      <c r="AV210" s="1">
        <v>3.75</v>
      </c>
      <c r="AW210" s="1">
        <v>3.75</v>
      </c>
      <c r="AX210" s="1">
        <v>3.75</v>
      </c>
      <c r="AY210" s="1">
        <v>3.75</v>
      </c>
      <c r="AZ210" s="1">
        <v>3.75</v>
      </c>
      <c r="BA210" s="1">
        <v>3.75</v>
      </c>
      <c r="BB210" s="1">
        <v>3.75</v>
      </c>
      <c r="BC210" s="1">
        <v>3.75</v>
      </c>
      <c r="BD210" s="1">
        <v>3.75</v>
      </c>
      <c r="BE210" s="1">
        <v>3.75</v>
      </c>
      <c r="BF210" s="1">
        <v>3.75</v>
      </c>
      <c r="BG210" s="1">
        <v>3.75</v>
      </c>
      <c r="BH210" s="1">
        <v>3.75</v>
      </c>
      <c r="BI210" s="1">
        <v>3.75</v>
      </c>
      <c r="BJ210" s="1">
        <v>3.75</v>
      </c>
      <c r="BK210" s="1">
        <v>3.75</v>
      </c>
      <c r="BL210" s="1">
        <v>3.75</v>
      </c>
      <c r="BM210" s="1">
        <v>3.75</v>
      </c>
      <c r="BN210" s="1">
        <v>3.75</v>
      </c>
      <c r="BO210" s="1">
        <v>3.75</v>
      </c>
    </row>
    <row r="211" spans="1:67" x14ac:dyDescent="0.2">
      <c r="A211" s="1" t="s">
        <v>416</v>
      </c>
      <c r="B211" s="1" t="s">
        <v>415</v>
      </c>
      <c r="C211" s="1" t="s">
        <v>603</v>
      </c>
      <c r="D211" s="1" t="s">
        <v>604</v>
      </c>
      <c r="E211" s="1">
        <v>3.4819999900000001E-4</v>
      </c>
      <c r="F211" s="1">
        <v>3.4819999900000001E-4</v>
      </c>
      <c r="G211" s="1">
        <v>3.4819999900000001E-4</v>
      </c>
      <c r="H211" s="1">
        <v>3.4819999900000001E-4</v>
      </c>
      <c r="I211" s="1">
        <v>3.4819999900000001E-4</v>
      </c>
      <c r="J211" s="1">
        <v>3.4819999900000001E-4</v>
      </c>
      <c r="K211" s="1">
        <v>3.4819999900000001E-4</v>
      </c>
      <c r="L211" s="1">
        <v>3.4819999900000001E-4</v>
      </c>
      <c r="M211" s="1">
        <v>3.4819999900000001E-4</v>
      </c>
      <c r="N211" s="1">
        <v>3.4819999900000001E-4</v>
      </c>
      <c r="O211" s="1">
        <v>3.4819999900000001E-4</v>
      </c>
      <c r="P211" s="1">
        <v>3.4819999900000001E-4</v>
      </c>
      <c r="Q211" s="1">
        <v>3.4819999900000001E-4</v>
      </c>
      <c r="R211" s="1">
        <v>3.4819999900000001E-4</v>
      </c>
      <c r="S211" s="1">
        <v>3.4819999900000001E-4</v>
      </c>
      <c r="T211" s="1">
        <v>3.4819999900000001E-4</v>
      </c>
      <c r="U211" s="1">
        <v>3.4819999900000001E-4</v>
      </c>
      <c r="V211" s="1">
        <v>3.4820616566666701E-4</v>
      </c>
      <c r="W211" s="1">
        <v>3.7745183233333301E-4</v>
      </c>
      <c r="X211" s="1">
        <v>4.29166665666667E-4</v>
      </c>
      <c r="Y211" s="1">
        <v>4.9999999900000001E-4</v>
      </c>
      <c r="Z211" s="1">
        <v>5.5885833233333302E-4</v>
      </c>
      <c r="AA211" s="1">
        <v>9.5229999916666703E-4</v>
      </c>
      <c r="AB211" s="1">
        <v>1.2999999999999999E-3</v>
      </c>
      <c r="AC211" s="1">
        <v>1.2999999999999999E-3</v>
      </c>
      <c r="AD211" s="1">
        <v>2.3040249999166699E-3</v>
      </c>
      <c r="AE211" s="1">
        <v>2.5000000000000001E-3</v>
      </c>
      <c r="AF211" s="1">
        <v>3.0000000000000001E-3</v>
      </c>
      <c r="AG211" s="1">
        <v>4.4999999999999997E-3</v>
      </c>
      <c r="AH211" s="1">
        <v>4.4999999999999997E-3</v>
      </c>
      <c r="AI211" s="1">
        <v>4.4999999999999997E-3</v>
      </c>
      <c r="AJ211" s="1">
        <v>6.95564166666667E-3</v>
      </c>
      <c r="AK211" s="1">
        <v>9.7431666666666694E-2</v>
      </c>
      <c r="AL211" s="1">
        <v>0.159313916666667</v>
      </c>
      <c r="AM211" s="1">
        <v>0.28960891666666699</v>
      </c>
      <c r="AN211" s="1">
        <v>0.58087374999999997</v>
      </c>
      <c r="AO211" s="1">
        <v>1.2507916666666701</v>
      </c>
      <c r="AP211" s="1">
        <v>1.5757425</v>
      </c>
      <c r="AQ211" s="1">
        <v>2.0080191666666698</v>
      </c>
      <c r="AR211" s="1">
        <v>2.52550416666667</v>
      </c>
      <c r="AS211" s="1">
        <v>2.5712250000000001</v>
      </c>
      <c r="AT211" s="1">
        <v>2.5870210416666701</v>
      </c>
      <c r="AU211" s="1">
        <v>2.6330583333333299</v>
      </c>
      <c r="AV211" s="1">
        <v>2.60983433333333</v>
      </c>
      <c r="AW211" s="1">
        <v>2.5790500000000001</v>
      </c>
      <c r="AX211" s="1">
        <v>2.4360583333333299</v>
      </c>
      <c r="AY211" s="1">
        <v>2.17153333333333</v>
      </c>
      <c r="AZ211" s="1">
        <v>2.0160999999999998</v>
      </c>
      <c r="BA211" s="1">
        <v>2.0901628287698402</v>
      </c>
      <c r="BB211" s="1">
        <v>2.3015333333333299</v>
      </c>
      <c r="BC211" s="1">
        <v>2.30600092016667</v>
      </c>
      <c r="BD211" s="1">
        <v>2.6666196217746898</v>
      </c>
      <c r="BE211" s="1">
        <v>3.5729583333333301</v>
      </c>
      <c r="BF211" s="1">
        <v>4.7567605470882102</v>
      </c>
      <c r="BG211" s="1">
        <v>5.7368666666666703</v>
      </c>
      <c r="BH211" s="1">
        <v>6.0257325979166696</v>
      </c>
      <c r="BI211" s="1">
        <v>6.2117136458333304</v>
      </c>
      <c r="BJ211" s="1">
        <v>6.6833600000000004</v>
      </c>
      <c r="BK211" s="1">
        <v>24.3289109018116</v>
      </c>
      <c r="BL211" s="1">
        <v>45.767045454545503</v>
      </c>
      <c r="BM211" s="1">
        <v>53.9960119047619</v>
      </c>
      <c r="BN211" s="1">
        <v>370.79058333333302</v>
      </c>
      <c r="BO211" s="1">
        <v>546.75885000000005</v>
      </c>
    </row>
    <row r="212" spans="1:67" x14ac:dyDescent="0.2">
      <c r="A212" s="1" t="s">
        <v>418</v>
      </c>
      <c r="B212" s="1" t="s">
        <v>417</v>
      </c>
      <c r="C212" s="1" t="s">
        <v>603</v>
      </c>
      <c r="D212" s="1" t="s">
        <v>604</v>
      </c>
      <c r="E212" s="1">
        <v>245.19510139835899</v>
      </c>
      <c r="F212" s="1">
        <v>245.26010162116</v>
      </c>
      <c r="G212" s="1">
        <v>245.013850686544</v>
      </c>
      <c r="H212" s="1">
        <v>245.01635069607499</v>
      </c>
      <c r="I212" s="1">
        <v>245.027184079042</v>
      </c>
      <c r="J212" s="1">
        <v>245.06093420770799</v>
      </c>
      <c r="K212" s="1">
        <v>245.67843655764401</v>
      </c>
      <c r="L212" s="1">
        <v>246.00093779128099</v>
      </c>
      <c r="M212" s="1">
        <v>247.56469375695099</v>
      </c>
      <c r="N212" s="1">
        <v>259.960574351236</v>
      </c>
      <c r="O212" s="1">
        <v>276.403137026845</v>
      </c>
      <c r="P212" s="1">
        <v>275.35645668533198</v>
      </c>
      <c r="Q212" s="1">
        <v>252.02762746264901</v>
      </c>
      <c r="R212" s="1">
        <v>222.88918305322699</v>
      </c>
      <c r="S212" s="1">
        <v>240.70466763782301</v>
      </c>
      <c r="T212" s="1">
        <v>214.31290034121901</v>
      </c>
      <c r="U212" s="1">
        <v>238.95049426705901</v>
      </c>
      <c r="V212" s="1">
        <v>245.67968656657601</v>
      </c>
      <c r="W212" s="1">
        <v>225.65586023395699</v>
      </c>
      <c r="X212" s="1">
        <v>212.721644262377</v>
      </c>
      <c r="Y212" s="1">
        <v>211.27955541470499</v>
      </c>
      <c r="Z212" s="1">
        <v>271.73145255032699</v>
      </c>
      <c r="AA212" s="1">
        <v>328.60625269898998</v>
      </c>
      <c r="AB212" s="1">
        <v>381.06603602462798</v>
      </c>
      <c r="AC212" s="1">
        <v>436.95666578800802</v>
      </c>
      <c r="AD212" s="1">
        <v>449.26296271160697</v>
      </c>
      <c r="AE212" s="1">
        <v>346.305903554493</v>
      </c>
      <c r="AF212" s="1">
        <v>300.53656240147802</v>
      </c>
      <c r="AG212" s="1">
        <v>297.84821881937802</v>
      </c>
      <c r="AH212" s="1">
        <v>319.008299487903</v>
      </c>
      <c r="AI212" s="1">
        <v>272.264787954393</v>
      </c>
      <c r="AJ212" s="1">
        <v>282.10690880881998</v>
      </c>
      <c r="AK212" s="1">
        <v>264.69180075057898</v>
      </c>
      <c r="AL212" s="1">
        <v>283.16257950001801</v>
      </c>
      <c r="AM212" s="1">
        <v>555.20469565569704</v>
      </c>
      <c r="AN212" s="1">
        <v>499.14842590131002</v>
      </c>
      <c r="AO212" s="1">
        <v>511.55243027251601</v>
      </c>
      <c r="AP212" s="1">
        <v>583.66937235339606</v>
      </c>
      <c r="AQ212" s="1">
        <v>589.951774567332</v>
      </c>
      <c r="AR212" s="1">
        <v>615.47334931916396</v>
      </c>
      <c r="AS212" s="1">
        <v>710.20797703136702</v>
      </c>
      <c r="AT212" s="1">
        <v>732.39769326022804</v>
      </c>
      <c r="AU212" s="1">
        <v>693.71322649637398</v>
      </c>
      <c r="AV212" s="1">
        <v>579.897426172466</v>
      </c>
      <c r="AW212" s="1">
        <v>527.33803229157604</v>
      </c>
      <c r="AX212" s="1">
        <v>527.25836264962595</v>
      </c>
      <c r="AY212" s="1">
        <v>522.42562489517604</v>
      </c>
      <c r="AZ212" s="1">
        <v>478.63371847636301</v>
      </c>
      <c r="BA212" s="1">
        <v>446.00004143278801</v>
      </c>
      <c r="BB212" s="1">
        <v>470.29342334139801</v>
      </c>
      <c r="BC212" s="1">
        <v>494.794262222947</v>
      </c>
      <c r="BD212" s="1">
        <v>471.24862571893698</v>
      </c>
      <c r="BE212" s="1">
        <v>510.55633845425098</v>
      </c>
      <c r="BF212" s="1">
        <v>493.89962385223703</v>
      </c>
      <c r="BG212" s="1">
        <v>493.757329875312</v>
      </c>
      <c r="BH212" s="1">
        <v>591.21169798260996</v>
      </c>
      <c r="BI212" s="1">
        <v>592.60561506302201</v>
      </c>
      <c r="BJ212" s="1">
        <v>580.65674958785803</v>
      </c>
      <c r="BK212" s="1">
        <v>555.44645839822601</v>
      </c>
      <c r="BL212" s="1">
        <v>585.91101318036897</v>
      </c>
      <c r="BM212" s="1">
        <v>575.58600451094503</v>
      </c>
      <c r="BN212" s="1">
        <v>554.53067503310399</v>
      </c>
      <c r="BO212" s="1">
        <v>623.75970091118199</v>
      </c>
    </row>
    <row r="213" spans="1:67" x14ac:dyDescent="0.2">
      <c r="A213" s="1" t="s">
        <v>420</v>
      </c>
      <c r="B213" s="1" t="s">
        <v>419</v>
      </c>
      <c r="C213" s="1" t="s">
        <v>603</v>
      </c>
      <c r="D213" s="1" t="s">
        <v>604</v>
      </c>
      <c r="E213" s="1">
        <v>3.0612200020612201</v>
      </c>
      <c r="F213" s="1">
        <v>3.0612200020612201</v>
      </c>
      <c r="G213" s="1">
        <v>3.0612200020612201</v>
      </c>
      <c r="H213" s="1">
        <v>3.0612200020612201</v>
      </c>
      <c r="I213" s="1">
        <v>3.0612200020612201</v>
      </c>
      <c r="J213" s="1">
        <v>3.0612200020612201</v>
      </c>
      <c r="K213" s="1">
        <v>3.0612200020612201</v>
      </c>
      <c r="L213" s="1">
        <v>3.0612200020612201</v>
      </c>
      <c r="M213" s="1">
        <v>3.0612200020612201</v>
      </c>
      <c r="N213" s="1">
        <v>3.0612200020612201</v>
      </c>
      <c r="O213" s="1">
        <v>3.0612200020612201</v>
      </c>
      <c r="P213" s="1">
        <v>3.0507016684727901</v>
      </c>
      <c r="Q213" s="1">
        <v>2.8124999989999999</v>
      </c>
      <c r="R213" s="1">
        <v>2.4573666658333302</v>
      </c>
      <c r="S213" s="1">
        <v>2.43686666583333</v>
      </c>
      <c r="T213" s="1">
        <v>2.3712999990833299</v>
      </c>
      <c r="U213" s="1">
        <v>2.4708416659166699</v>
      </c>
      <c r="V213" s="1">
        <v>2.43939999925</v>
      </c>
      <c r="W213" s="1">
        <v>2.2740249991666701</v>
      </c>
      <c r="X213" s="1">
        <v>2.1745583325000002</v>
      </c>
      <c r="Y213" s="1">
        <v>2.14120833258333</v>
      </c>
      <c r="Z213" s="1">
        <v>2.1126916659999999</v>
      </c>
      <c r="AA213" s="1">
        <v>2.1400249991666702</v>
      </c>
      <c r="AB213" s="1">
        <v>2.1130499989999998</v>
      </c>
      <c r="AC213" s="1">
        <v>2.1330833330000001</v>
      </c>
      <c r="AD213" s="1">
        <v>2.20014999966667</v>
      </c>
      <c r="AE213" s="1">
        <v>2.1774166665000001</v>
      </c>
      <c r="AF213" s="1">
        <v>2.10598333333333</v>
      </c>
      <c r="AG213" s="1">
        <v>2.0124249999999999</v>
      </c>
      <c r="AH213" s="1">
        <v>1.9502583333333301</v>
      </c>
      <c r="AI213" s="1">
        <v>1.81253333333333</v>
      </c>
      <c r="AJ213" s="1">
        <v>1.7275499999999999</v>
      </c>
      <c r="AK213" s="1">
        <v>1.62896666666667</v>
      </c>
      <c r="AL213" s="1">
        <v>1.61579083333333</v>
      </c>
      <c r="AM213" s="1">
        <v>1.52744416666667</v>
      </c>
      <c r="AN213" s="1">
        <v>1.4173750000000001</v>
      </c>
      <c r="AO213" s="1">
        <v>1.4100408333333301</v>
      </c>
      <c r="AP213" s="1">
        <v>1.48480583333333</v>
      </c>
      <c r="AQ213" s="1">
        <v>1.67360166666667</v>
      </c>
      <c r="AR213" s="1">
        <v>1.69495666666667</v>
      </c>
      <c r="AS213" s="1">
        <v>1.72396333333333</v>
      </c>
      <c r="AT213" s="1">
        <v>1.7917225000000001</v>
      </c>
      <c r="AU213" s="1">
        <v>1.7905883333333299</v>
      </c>
      <c r="AV213" s="1">
        <v>1.7421833333333301</v>
      </c>
      <c r="AW213" s="1">
        <v>1.6902283333333299</v>
      </c>
      <c r="AX213" s="1">
        <v>1.6643975</v>
      </c>
      <c r="AY213" s="1">
        <v>1.58893333333333</v>
      </c>
      <c r="AZ213" s="1">
        <v>1.5071016666666699</v>
      </c>
      <c r="BA213" s="1">
        <v>1.4148608333333299</v>
      </c>
      <c r="BB213" s="1">
        <v>1.45451471343873</v>
      </c>
      <c r="BC213" s="1">
        <v>1.36350833333333</v>
      </c>
      <c r="BD213" s="1">
        <v>1.2577758771929799</v>
      </c>
      <c r="BE213" s="1">
        <v>1.2496762037036999</v>
      </c>
      <c r="BF213" s="1">
        <v>1.2513000000000001</v>
      </c>
      <c r="BG213" s="1">
        <v>1.26705</v>
      </c>
      <c r="BH213" s="1">
        <v>1.374825</v>
      </c>
      <c r="BI213" s="1">
        <v>1.3815463636363601</v>
      </c>
      <c r="BJ213" s="1">
        <v>1.380925</v>
      </c>
      <c r="BK213" s="1">
        <v>1.34884166666667</v>
      </c>
      <c r="BL213" s="1">
        <v>1.36415833333333</v>
      </c>
      <c r="BM213" s="1">
        <v>1.37974166666667</v>
      </c>
      <c r="BN213" s="1">
        <v>1.34348333333333</v>
      </c>
      <c r="BO213" s="1">
        <v>1.37866666666667</v>
      </c>
    </row>
    <row r="214" spans="1:67" x14ac:dyDescent="0.2">
      <c r="A214" s="1" t="s">
        <v>422</v>
      </c>
      <c r="B214" s="1" t="s">
        <v>421</v>
      </c>
      <c r="C214" s="1" t="s">
        <v>603</v>
      </c>
      <c r="D214" s="1" t="s">
        <v>604</v>
      </c>
      <c r="E214" s="1">
        <v>0.89285699989285705</v>
      </c>
      <c r="F214" s="1">
        <v>0.89285699989285705</v>
      </c>
      <c r="G214" s="1">
        <v>0.89285699989285705</v>
      </c>
      <c r="H214" s="1">
        <v>0.89285699989285705</v>
      </c>
      <c r="I214" s="1">
        <v>0.89285699989285705</v>
      </c>
      <c r="J214" s="1">
        <v>0.89285699989285705</v>
      </c>
      <c r="K214" s="1">
        <v>0.89285699989285705</v>
      </c>
      <c r="L214" s="1">
        <v>0.89285699989285705</v>
      </c>
      <c r="M214" s="1">
        <v>0.89285699989285705</v>
      </c>
      <c r="N214" s="1">
        <v>0.89285699989285705</v>
      </c>
      <c r="O214" s="1">
        <v>0.89285699989285705</v>
      </c>
      <c r="P214" s="1">
        <v>0.88161645427590696</v>
      </c>
      <c r="Q214" s="1">
        <v>0.83729999899999996</v>
      </c>
      <c r="R214" s="1">
        <v>0.70411390796665796</v>
      </c>
      <c r="S214" s="1">
        <v>0.698085449275053</v>
      </c>
      <c r="T214" s="1">
        <v>0.76386666666666703</v>
      </c>
      <c r="U214" s="1">
        <v>0.81828333333333303</v>
      </c>
      <c r="V214" s="1">
        <v>0.90181666666666704</v>
      </c>
      <c r="W214" s="1">
        <v>0.87365833333333298</v>
      </c>
      <c r="X214" s="1">
        <v>0.86596432184602701</v>
      </c>
      <c r="Y214" s="1">
        <v>0.82982723705133399</v>
      </c>
      <c r="Z214" s="1">
        <v>0.87016628815513497</v>
      </c>
      <c r="AA214" s="1">
        <v>0.97110438154040202</v>
      </c>
      <c r="AB214" s="1">
        <v>1.1485583118840701</v>
      </c>
      <c r="AC214" s="1">
        <v>1.2737151385596699</v>
      </c>
      <c r="AD214" s="1">
        <v>1.4807666665000001</v>
      </c>
      <c r="AE214" s="1">
        <v>1.74149999983333</v>
      </c>
      <c r="AF214" s="1">
        <v>2.0032916666666698</v>
      </c>
      <c r="AG214" s="1">
        <v>2.0825166666666699</v>
      </c>
      <c r="AH214" s="1">
        <v>2.29324166666667</v>
      </c>
      <c r="AI214" s="1">
        <v>2.5287833333333301</v>
      </c>
      <c r="AJ214" s="1">
        <v>2.71475</v>
      </c>
      <c r="AK214" s="1">
        <v>2.9281000000000001</v>
      </c>
      <c r="AL214" s="1">
        <v>3.18773333333333</v>
      </c>
      <c r="AM214" s="1">
        <v>3.2913583333333301</v>
      </c>
      <c r="AN214" s="1">
        <v>3.4058999999999999</v>
      </c>
      <c r="AO214" s="1">
        <v>3.56635833333333</v>
      </c>
      <c r="AP214" s="1">
        <v>3.7169416666666701</v>
      </c>
      <c r="AQ214" s="1">
        <v>4.8156491666666703</v>
      </c>
      <c r="AR214" s="1">
        <v>4.8381416666666697</v>
      </c>
      <c r="AS214" s="1">
        <v>5.0889308333333299</v>
      </c>
      <c r="AT214" s="1">
        <v>5.2779849531703702</v>
      </c>
      <c r="AU214" s="1">
        <v>6.7487721028988696</v>
      </c>
      <c r="AV214" s="1">
        <v>7.50594374859842</v>
      </c>
      <c r="AW214" s="1">
        <v>7.48474390550839</v>
      </c>
      <c r="AX214" s="1">
        <v>7.5298730248359602</v>
      </c>
      <c r="AY214" s="1">
        <v>7.6094583333333299</v>
      </c>
      <c r="AZ214" s="1">
        <v>7.6520000000000001</v>
      </c>
      <c r="BA214" s="1">
        <v>7.7479166666666703</v>
      </c>
      <c r="BB214" s="1">
        <v>8.0550416666666695</v>
      </c>
      <c r="BC214" s="1">
        <v>8.06450134408602</v>
      </c>
      <c r="BD214" s="1">
        <v>7.64125903009875</v>
      </c>
      <c r="BE214" s="1">
        <v>7.3552028471520297</v>
      </c>
      <c r="BF214" s="1">
        <v>7.3021351000420598</v>
      </c>
      <c r="BG214" s="1">
        <v>7.3753453536421096</v>
      </c>
      <c r="BH214" s="1">
        <v>7.9146889773578799</v>
      </c>
      <c r="BI214" s="1">
        <v>7.9481529377886702</v>
      </c>
      <c r="BJ214" s="1">
        <v>7.8873903690918299</v>
      </c>
      <c r="BK214" s="1">
        <v>7.9525048613100298</v>
      </c>
      <c r="BL214" s="1">
        <v>8.1733992977783902</v>
      </c>
      <c r="BM214" s="1">
        <v>8.2134129096726092</v>
      </c>
      <c r="BN214" s="1">
        <v>8.0301029910493202</v>
      </c>
      <c r="BO214" s="1">
        <v>8.1555286976263002</v>
      </c>
    </row>
    <row r="215" spans="1:67" x14ac:dyDescent="0.2">
      <c r="A215" s="1" t="s">
        <v>424</v>
      </c>
      <c r="B215" s="1" t="s">
        <v>423</v>
      </c>
      <c r="C215" s="1" t="s">
        <v>603</v>
      </c>
      <c r="D215" s="1" t="s">
        <v>604</v>
      </c>
      <c r="E215" s="1">
        <v>7.1428599971428601E-4</v>
      </c>
      <c r="F215" s="1">
        <v>7.1428599971428601E-4</v>
      </c>
      <c r="G215" s="1">
        <v>7.1428599971428601E-4</v>
      </c>
      <c r="H215" s="1">
        <v>7.1428599971428601E-4</v>
      </c>
      <c r="I215" s="1">
        <v>7.1428599971428601E-4</v>
      </c>
      <c r="J215" s="1">
        <v>7.1428599971428601E-4</v>
      </c>
      <c r="K215" s="1">
        <v>7.1428599971428601E-4</v>
      </c>
      <c r="L215" s="1">
        <v>7.2420691633134904E-4</v>
      </c>
      <c r="M215" s="1">
        <v>8.3333299983333298E-4</v>
      </c>
      <c r="N215" s="1">
        <v>8.3333299983333298E-4</v>
      </c>
      <c r="O215" s="1">
        <v>8.3333299983333298E-4</v>
      </c>
      <c r="P215" s="1">
        <v>8.3089400256528998E-4</v>
      </c>
      <c r="Q215" s="1">
        <v>8.0078166566666705E-4</v>
      </c>
      <c r="R215" s="1">
        <v>8.1634166566666702E-4</v>
      </c>
      <c r="S215" s="1">
        <v>8.5546083233333295E-4</v>
      </c>
      <c r="T215" s="1">
        <v>9.0402166566666705E-4</v>
      </c>
      <c r="U215" s="1">
        <v>1.1128408325000001E-3</v>
      </c>
      <c r="V215" s="1">
        <v>1.1464966657499999E-3</v>
      </c>
      <c r="W215" s="1">
        <v>1.0470433325000001E-3</v>
      </c>
      <c r="X215" s="1">
        <v>1.05697254446629E-3</v>
      </c>
      <c r="Y215" s="1">
        <v>1.0497976491415401E-3</v>
      </c>
      <c r="Z215" s="1">
        <v>1.1590984711353401E-3</v>
      </c>
      <c r="AA215" s="1">
        <v>1.2386504266874E-3</v>
      </c>
      <c r="AB215" s="1">
        <v>1.8853301635048201E-3</v>
      </c>
      <c r="AC215" s="1">
        <v>2.5099499995833302E-3</v>
      </c>
      <c r="AD215" s="1">
        <v>5.0941624999999999E-3</v>
      </c>
      <c r="AE215" s="1">
        <v>1.6092133333249999E-2</v>
      </c>
      <c r="AF215" s="1">
        <v>3.4042524999999997E-2</v>
      </c>
      <c r="AG215" s="1">
        <v>3.2514083333333298E-2</v>
      </c>
      <c r="AH215" s="1">
        <v>5.9812758333333299E-2</v>
      </c>
      <c r="AI215" s="1">
        <v>0.151445833333333</v>
      </c>
      <c r="AJ215" s="1">
        <v>0.29534416666666702</v>
      </c>
      <c r="AK215" s="1">
        <v>0.49944183333333297</v>
      </c>
      <c r="AL215" s="1">
        <v>0.56745858333333299</v>
      </c>
      <c r="AM215" s="1">
        <v>0.586739708333333</v>
      </c>
      <c r="AN215" s="1">
        <v>0.75521583333333298</v>
      </c>
      <c r="AO215" s="1">
        <v>0.92073249999999995</v>
      </c>
      <c r="AP215" s="1">
        <v>0.98148250000000004</v>
      </c>
      <c r="AQ215" s="1">
        <v>1.563618</v>
      </c>
      <c r="AR215" s="1">
        <v>1.804195</v>
      </c>
      <c r="AS215" s="1">
        <v>2.0921249999999998</v>
      </c>
      <c r="AT215" s="1">
        <v>1.98615416666667</v>
      </c>
      <c r="AU215" s="1">
        <v>2.0990338657500001</v>
      </c>
      <c r="AV215" s="1">
        <v>2.3479416666666699</v>
      </c>
      <c r="AW215" s="1">
        <v>2.70129666666667</v>
      </c>
      <c r="AX215" s="1">
        <v>2.8895875000000002</v>
      </c>
      <c r="AY215" s="1">
        <v>2.9619091666666701</v>
      </c>
      <c r="AZ215" s="1">
        <v>2.9851858333333299</v>
      </c>
      <c r="BA215" s="1">
        <v>2.9815149999999999</v>
      </c>
      <c r="BB215" s="1">
        <v>3.38565</v>
      </c>
      <c r="BC215" s="1">
        <v>3.9780866666666701</v>
      </c>
      <c r="BD215" s="1">
        <v>4.3491616666666699</v>
      </c>
      <c r="BE215" s="1">
        <v>4.3440366666666703</v>
      </c>
      <c r="BF215" s="1">
        <v>4.3325008333333299</v>
      </c>
      <c r="BG215" s="1">
        <v>4.5241591666666698</v>
      </c>
      <c r="BH215" s="1">
        <v>5.0807475000000002</v>
      </c>
      <c r="BI215" s="1">
        <v>6.2902974149522803</v>
      </c>
      <c r="BJ215" s="1">
        <v>7.3844322224869199</v>
      </c>
      <c r="BK215" s="1">
        <v>7.9316317497372797</v>
      </c>
      <c r="BL215" s="1">
        <v>9.0102211440091509</v>
      </c>
      <c r="BM215" s="1">
        <v>9.8299267633237495</v>
      </c>
      <c r="BN215" s="1">
        <v>10.439425319458699</v>
      </c>
      <c r="BO215" s="1">
        <v>14.047649794215699</v>
      </c>
    </row>
    <row r="216" spans="1:67" x14ac:dyDescent="0.2">
      <c r="A216" s="1" t="s">
        <v>426</v>
      </c>
      <c r="B216" s="1" t="s">
        <v>425</v>
      </c>
      <c r="C216" s="1" t="s">
        <v>603</v>
      </c>
      <c r="D216" s="1" t="s">
        <v>604</v>
      </c>
      <c r="E216" s="1">
        <v>2.5000000015000001</v>
      </c>
      <c r="F216" s="1">
        <v>2.5000000015000001</v>
      </c>
      <c r="G216" s="1">
        <v>2.5000000015000001</v>
      </c>
      <c r="H216" s="1">
        <v>2.5000000015000001</v>
      </c>
      <c r="I216" s="1">
        <v>2.5000000015000001</v>
      </c>
      <c r="J216" s="1">
        <v>2.5000000015000001</v>
      </c>
      <c r="K216" s="1">
        <v>2.5000000015000001</v>
      </c>
      <c r="L216" s="1">
        <v>2.5000000015000001</v>
      </c>
      <c r="M216" s="1">
        <v>2.5000000015000001</v>
      </c>
      <c r="N216" s="1">
        <v>2.5000000015000001</v>
      </c>
      <c r="O216" s="1">
        <v>2.5000000015000001</v>
      </c>
      <c r="P216" s="1">
        <v>2.5000000012916699</v>
      </c>
      <c r="Q216" s="1">
        <v>2.5000138172256099</v>
      </c>
      <c r="R216" s="1">
        <v>2.4999976984432202</v>
      </c>
      <c r="S216" s="1">
        <v>2.4999979282546501</v>
      </c>
      <c r="T216" s="1">
        <v>2.5</v>
      </c>
      <c r="U216" s="1">
        <v>2.5</v>
      </c>
      <c r="V216" s="1">
        <v>2.5</v>
      </c>
      <c r="W216" s="1">
        <v>2.5</v>
      </c>
      <c r="X216" s="1">
        <v>2.5</v>
      </c>
      <c r="Y216" s="1">
        <v>2.5</v>
      </c>
      <c r="Z216" s="1">
        <v>2.5</v>
      </c>
      <c r="AA216" s="1">
        <v>2.5</v>
      </c>
      <c r="AB216" s="1">
        <v>2.5</v>
      </c>
      <c r="AC216" s="1">
        <v>2.5</v>
      </c>
      <c r="AD216" s="1">
        <v>2.5</v>
      </c>
      <c r="AE216" s="1">
        <v>4.85215</v>
      </c>
      <c r="AF216" s="1">
        <v>5</v>
      </c>
      <c r="AG216" s="1">
        <v>5</v>
      </c>
      <c r="AH216" s="1">
        <v>5</v>
      </c>
      <c r="AI216" s="1">
        <v>6.8483333333333301</v>
      </c>
      <c r="AJ216" s="1">
        <v>8.0166666666666693</v>
      </c>
      <c r="AK216" s="1">
        <v>8.3608333333333302</v>
      </c>
      <c r="AL216" s="1">
        <v>8.7025083333333306</v>
      </c>
      <c r="AM216" s="1">
        <v>8.7287499999999998</v>
      </c>
      <c r="AN216" s="1">
        <v>8.7545833333333292</v>
      </c>
      <c r="AO216" s="1">
        <v>8.7550000000000008</v>
      </c>
      <c r="AP216" s="1">
        <v>8.7562499999999996</v>
      </c>
      <c r="AQ216" s="1">
        <v>8.7550000000000008</v>
      </c>
      <c r="AR216" s="1">
        <v>8.7550000000000008</v>
      </c>
      <c r="AS216" s="1">
        <v>8.7550000000000008</v>
      </c>
      <c r="AT216" s="1">
        <v>1</v>
      </c>
      <c r="AU216" s="1">
        <v>1</v>
      </c>
      <c r="AV216" s="1">
        <v>1</v>
      </c>
      <c r="AW216" s="1">
        <v>1</v>
      </c>
      <c r="AX216" s="1">
        <v>1</v>
      </c>
      <c r="AY216" s="1">
        <v>1</v>
      </c>
      <c r="AZ216" s="1">
        <v>1</v>
      </c>
      <c r="BA216" s="1">
        <v>1</v>
      </c>
      <c r="BB216" s="1">
        <v>1</v>
      </c>
      <c r="BC216" s="1">
        <v>1</v>
      </c>
      <c r="BD216" s="1">
        <v>1</v>
      </c>
      <c r="BE216" s="1">
        <v>1</v>
      </c>
      <c r="BF216" s="1">
        <v>1</v>
      </c>
      <c r="BG216" s="1">
        <v>1</v>
      </c>
      <c r="BH216" s="1">
        <v>1</v>
      </c>
      <c r="BI216" s="1">
        <v>1</v>
      </c>
      <c r="BJ216" s="1">
        <v>1</v>
      </c>
      <c r="BK216" s="1">
        <v>1</v>
      </c>
      <c r="BL216" s="1">
        <v>1</v>
      </c>
      <c r="BM216" s="1">
        <v>1</v>
      </c>
      <c r="BN216" s="1">
        <v>1</v>
      </c>
      <c r="BO216" s="1">
        <v>1</v>
      </c>
    </row>
    <row r="217" spans="1:67" x14ac:dyDescent="0.2">
      <c r="A217" s="1" t="s">
        <v>428</v>
      </c>
      <c r="B217" s="1" t="s">
        <v>427</v>
      </c>
      <c r="C217" s="1" t="s">
        <v>603</v>
      </c>
      <c r="D217" s="1" t="s">
        <v>604</v>
      </c>
      <c r="Q217" s="1">
        <v>583.21749999941699</v>
      </c>
      <c r="R217" s="1">
        <v>582.99583333191697</v>
      </c>
      <c r="S217" s="1">
        <v>650.34333333183304</v>
      </c>
      <c r="T217" s="1">
        <v>652.84916666599997</v>
      </c>
      <c r="U217" s="1">
        <v>832.33499999966705</v>
      </c>
      <c r="V217" s="1">
        <v>882.38833333125001</v>
      </c>
      <c r="W217" s="1">
        <v>848.663333330917</v>
      </c>
      <c r="X217" s="1">
        <v>830.86166666591703</v>
      </c>
      <c r="Y217" s="1">
        <v>856.44749999741703</v>
      </c>
      <c r="Z217" s="1">
        <v>1136.7649999995799</v>
      </c>
      <c r="AA217" s="1">
        <v>1352.50999999808</v>
      </c>
      <c r="AB217" s="1">
        <v>1518.84833333283</v>
      </c>
      <c r="AC217" s="1">
        <v>1756.9608333318299</v>
      </c>
      <c r="AD217" s="1">
        <v>1909.4391666639999</v>
      </c>
      <c r="AE217" s="1">
        <v>1490.8099999987501</v>
      </c>
      <c r="AF217" s="1">
        <v>1296.07</v>
      </c>
      <c r="AG217" s="1">
        <v>1301.6275000000001</v>
      </c>
      <c r="AH217" s="1">
        <v>1372.0933333333301</v>
      </c>
      <c r="AI217" s="1">
        <v>1198.1016666666701</v>
      </c>
      <c r="AJ217" s="1">
        <v>1240.61333333333</v>
      </c>
      <c r="AK217" s="1">
        <v>1232.4058333333301</v>
      </c>
      <c r="AL217" s="1">
        <v>1573.6658666666699</v>
      </c>
      <c r="AM217" s="1">
        <v>1612.4449833333299</v>
      </c>
      <c r="AN217" s="1">
        <v>1628.9331583333301</v>
      </c>
      <c r="AO217" s="1">
        <v>1542.9469666666701</v>
      </c>
      <c r="AP217" s="1">
        <v>1703.09690833333</v>
      </c>
      <c r="AQ217" s="1">
        <v>1736.20738333333</v>
      </c>
      <c r="AR217" s="1">
        <v>0.938283072395239</v>
      </c>
      <c r="AS217" s="1">
        <v>1.08270508132601</v>
      </c>
      <c r="AT217" s="1">
        <v>1.11653308564468</v>
      </c>
      <c r="AU217" s="1">
        <v>1.0575589962396501</v>
      </c>
      <c r="AV217" s="1">
        <v>0.88404792718496095</v>
      </c>
      <c r="AW217" s="1">
        <v>0.80392164774760499</v>
      </c>
      <c r="AX217" s="1">
        <v>0.80380019216141596</v>
      </c>
      <c r="AY217" s="1">
        <v>0.79643273094909595</v>
      </c>
      <c r="AZ217" s="1">
        <v>0.72967239998408795</v>
      </c>
      <c r="BA217" s="1">
        <v>0.67992268004272904</v>
      </c>
      <c r="BB217" s="1">
        <v>0.71695770201613596</v>
      </c>
      <c r="BC217" s="1">
        <v>0.75430899010597896</v>
      </c>
      <c r="BD217" s="1">
        <v>0.71841389865332195</v>
      </c>
      <c r="BE217" s="1">
        <v>0.77833812041681205</v>
      </c>
      <c r="BF217" s="1">
        <v>0.75294512270200198</v>
      </c>
      <c r="BG217" s="1">
        <v>0.75272819693259096</v>
      </c>
      <c r="BH217" s="1">
        <v>0.90129642336709603</v>
      </c>
      <c r="BI217" s="1">
        <v>0.90342143625728799</v>
      </c>
      <c r="BJ217" s="1">
        <v>0.88520550826938005</v>
      </c>
      <c r="BK217" s="1">
        <v>0.84677266710809596</v>
      </c>
      <c r="BL217" s="1">
        <v>0.89321558147922597</v>
      </c>
      <c r="BM217" s="1">
        <v>0.87747520723301198</v>
      </c>
      <c r="BN217" s="1">
        <v>0.84537656436794495</v>
      </c>
      <c r="BO217" s="1">
        <v>0.95091553396210804</v>
      </c>
    </row>
    <row r="218" spans="1:67" x14ac:dyDescent="0.2">
      <c r="A218" s="1" t="s">
        <v>430</v>
      </c>
      <c r="B218" s="1" t="s">
        <v>429</v>
      </c>
      <c r="C218" s="1" t="s">
        <v>603</v>
      </c>
      <c r="D218" s="1" t="s">
        <v>604</v>
      </c>
      <c r="E218" s="1">
        <v>7.1428600061428602</v>
      </c>
      <c r="F218" s="1">
        <v>7.1428600061428602</v>
      </c>
      <c r="G218" s="1">
        <v>7.1428600061428602</v>
      </c>
      <c r="H218" s="1">
        <v>7.1428600061428602</v>
      </c>
      <c r="I218" s="1">
        <v>7.1428600061428602</v>
      </c>
      <c r="J218" s="1">
        <v>7.1428600061428602</v>
      </c>
      <c r="K218" s="1">
        <v>7.1428600061428602</v>
      </c>
      <c r="L218" s="1">
        <v>7.1428600061428602</v>
      </c>
      <c r="M218" s="1">
        <v>7.1428600061428602</v>
      </c>
      <c r="N218" s="1">
        <v>7.1428600061428602</v>
      </c>
      <c r="O218" s="1">
        <v>7.1428600061428602</v>
      </c>
      <c r="P218" s="1">
        <v>7.1285583388809597</v>
      </c>
      <c r="Q218" s="1">
        <v>6.9801249990000001</v>
      </c>
      <c r="R218" s="1">
        <v>6.2814999990000002</v>
      </c>
      <c r="S218" s="1">
        <v>6.2949999989999998</v>
      </c>
      <c r="T218" s="1">
        <v>6.2949999989999998</v>
      </c>
      <c r="U218" s="1">
        <v>6.2949999989999998</v>
      </c>
      <c r="V218" s="1">
        <v>6.2949999989999998</v>
      </c>
      <c r="W218" s="1">
        <v>6.2949999989999998</v>
      </c>
      <c r="X218" s="1">
        <v>6.2949999989999998</v>
      </c>
      <c r="Y218" s="1">
        <v>6.2949999989999998</v>
      </c>
      <c r="Z218" s="1">
        <v>6.2949999989999998</v>
      </c>
      <c r="AA218" s="1">
        <v>10.750349999000001</v>
      </c>
      <c r="AB218" s="1">
        <v>15.787658332333301</v>
      </c>
      <c r="AC218" s="1">
        <v>20.0185499995833</v>
      </c>
      <c r="AD218" s="1">
        <v>39.487141666666702</v>
      </c>
      <c r="AE218" s="1">
        <v>72</v>
      </c>
      <c r="AF218" s="1">
        <v>105.177083333333</v>
      </c>
      <c r="AG218" s="1">
        <v>170.45275000000001</v>
      </c>
      <c r="AH218" s="1">
        <v>490.675166666667</v>
      </c>
      <c r="BB218" s="1">
        <v>31558.9054783951</v>
      </c>
      <c r="BC218" s="1">
        <v>31269.662571225101</v>
      </c>
      <c r="BD218" s="1">
        <v>29966.835440408398</v>
      </c>
      <c r="BE218" s="1">
        <v>22516.000296771101</v>
      </c>
      <c r="BF218" s="1">
        <v>19283.799950452099</v>
      </c>
      <c r="BG218" s="1">
        <v>20230.929131054101</v>
      </c>
      <c r="BH218" s="1">
        <v>22254.2356837607</v>
      </c>
      <c r="BI218" s="1">
        <v>23061.784313865101</v>
      </c>
      <c r="BJ218" s="1">
        <v>23097.9873219373</v>
      </c>
    </row>
    <row r="219" spans="1:67" x14ac:dyDescent="0.2">
      <c r="A219" s="1" t="s">
        <v>432</v>
      </c>
      <c r="B219" s="1" t="s">
        <v>431</v>
      </c>
      <c r="C219" s="1" t="s">
        <v>603</v>
      </c>
      <c r="D219" s="1" t="s">
        <v>604</v>
      </c>
      <c r="AP219" s="1">
        <v>5.9123000000000001</v>
      </c>
      <c r="AQ219" s="1">
        <v>10.030799999999999</v>
      </c>
      <c r="AR219" s="1">
        <v>11.6615</v>
      </c>
      <c r="AS219" s="1">
        <v>63.165900000000001</v>
      </c>
      <c r="AT219" s="1">
        <v>66.913659999999993</v>
      </c>
      <c r="AU219" s="1">
        <v>64.405225000000002</v>
      </c>
      <c r="AV219" s="1">
        <v>57.5900416666667</v>
      </c>
      <c r="AW219" s="1">
        <v>58.3757083333333</v>
      </c>
      <c r="AX219" s="1">
        <v>66.717825000000005</v>
      </c>
      <c r="AY219" s="1">
        <v>67.155124999999998</v>
      </c>
      <c r="AZ219" s="1">
        <v>58.449566666666698</v>
      </c>
      <c r="BA219" s="1">
        <v>55.72925</v>
      </c>
      <c r="BB219" s="1">
        <v>67.604933333333307</v>
      </c>
      <c r="BC219" s="1">
        <v>77.722841666666696</v>
      </c>
      <c r="BD219" s="1">
        <v>73.355433333333394</v>
      </c>
      <c r="BE219" s="1">
        <v>87.958808333333295</v>
      </c>
      <c r="BF219" s="1">
        <v>85.158841666666703</v>
      </c>
      <c r="BG219" s="1">
        <v>88.405308333333295</v>
      </c>
      <c r="BH219" s="1">
        <v>108.811425</v>
      </c>
      <c r="BI219" s="1">
        <v>111.27785</v>
      </c>
      <c r="BJ219" s="1">
        <v>107.75885</v>
      </c>
      <c r="BK219" s="1">
        <v>100.17507500000001</v>
      </c>
      <c r="BL219" s="1">
        <v>105.249558333333</v>
      </c>
      <c r="BM219" s="1">
        <v>103.16329166666701</v>
      </c>
      <c r="BN219" s="1">
        <v>99.395941666666701</v>
      </c>
      <c r="BO219" s="1">
        <v>111.662183333333</v>
      </c>
    </row>
    <row r="220" spans="1:67" x14ac:dyDescent="0.2">
      <c r="A220" s="1" t="s">
        <v>434</v>
      </c>
      <c r="B220" s="1" t="s">
        <v>433</v>
      </c>
      <c r="C220" s="1" t="s">
        <v>603</v>
      </c>
      <c r="D220" s="1" t="s">
        <v>604</v>
      </c>
    </row>
    <row r="221" spans="1:67" x14ac:dyDescent="0.2">
      <c r="A221" s="1" t="s">
        <v>436</v>
      </c>
      <c r="B221" s="1" t="s">
        <v>435</v>
      </c>
      <c r="C221" s="1" t="s">
        <v>603</v>
      </c>
      <c r="D221" s="1" t="s">
        <v>604</v>
      </c>
      <c r="BD221" s="1">
        <v>2.98895</v>
      </c>
      <c r="BE221" s="1">
        <v>2.95</v>
      </c>
      <c r="BF221" s="1">
        <v>2.95</v>
      </c>
      <c r="BG221" s="1">
        <v>2.95</v>
      </c>
      <c r="BH221" s="1">
        <v>3.6041666666666701</v>
      </c>
      <c r="BI221" s="1">
        <v>46.7291666666667</v>
      </c>
      <c r="BJ221" s="1">
        <v>113.64749999999999</v>
      </c>
      <c r="BK221" s="1">
        <v>141.38583333333301</v>
      </c>
      <c r="BL221" s="1">
        <v>157.99916666666701</v>
      </c>
      <c r="BM221" s="1">
        <v>165.90731666666699</v>
      </c>
      <c r="BN221" s="1">
        <v>306.35461993727603</v>
      </c>
      <c r="BO221" s="1">
        <v>534.51118869175605</v>
      </c>
    </row>
    <row r="222" spans="1:67" x14ac:dyDescent="0.2">
      <c r="A222" s="1" t="s">
        <v>16</v>
      </c>
      <c r="B222" s="1" t="s">
        <v>437</v>
      </c>
      <c r="C222" s="1" t="s">
        <v>603</v>
      </c>
      <c r="D222" s="1" t="s">
        <v>604</v>
      </c>
    </row>
    <row r="223" spans="1:67" x14ac:dyDescent="0.2">
      <c r="A223" s="1" t="s">
        <v>439</v>
      </c>
      <c r="B223" s="1" t="s">
        <v>438</v>
      </c>
      <c r="C223" s="1" t="s">
        <v>603</v>
      </c>
      <c r="D223" s="1" t="s">
        <v>604</v>
      </c>
    </row>
    <row r="224" spans="1:67" x14ac:dyDescent="0.2">
      <c r="A224" s="1" t="s">
        <v>609</v>
      </c>
      <c r="B224" s="1" t="s">
        <v>440</v>
      </c>
      <c r="C224" s="1" t="s">
        <v>603</v>
      </c>
      <c r="D224" s="1" t="s">
        <v>604</v>
      </c>
      <c r="E224" s="1">
        <v>2.875000002875E-2</v>
      </c>
      <c r="F224" s="1">
        <v>2.875000002875E-2</v>
      </c>
      <c r="G224" s="1">
        <v>2.875000002875E-2</v>
      </c>
      <c r="H224" s="1">
        <v>2.875000002875E-2</v>
      </c>
      <c r="I224" s="1">
        <v>2.875000002875E-2</v>
      </c>
      <c r="J224" s="1">
        <v>2.875000002875E-2</v>
      </c>
      <c r="K224" s="1">
        <v>2.875000002875E-2</v>
      </c>
      <c r="L224" s="1">
        <v>2.875000002875E-2</v>
      </c>
      <c r="M224" s="1">
        <v>2.875000002875E-2</v>
      </c>
      <c r="N224" s="1">
        <v>2.875000002875E-2</v>
      </c>
      <c r="O224" s="1">
        <v>2.875000002875E-2</v>
      </c>
      <c r="P224" s="1">
        <v>2.83601702878227E-2</v>
      </c>
      <c r="Q224" s="1">
        <v>2.7053416666666701E-2</v>
      </c>
      <c r="R224" s="1">
        <v>2.45151666665833E-2</v>
      </c>
      <c r="S224" s="1">
        <v>2.5408166666583298E-2</v>
      </c>
      <c r="T224" s="1">
        <v>2.5543249999916699E-2</v>
      </c>
      <c r="U224" s="1">
        <v>3.0229083333333299E-2</v>
      </c>
      <c r="V224" s="1">
        <v>3.7558070960585603E-2</v>
      </c>
      <c r="W224" s="1">
        <v>3.6154724439896903E-2</v>
      </c>
      <c r="X224" s="1">
        <v>3.5024583566634897E-2</v>
      </c>
      <c r="Y224" s="1">
        <v>3.4771398773720201E-2</v>
      </c>
      <c r="Z224" s="1">
        <v>3.8399464445231603E-2</v>
      </c>
      <c r="AA224" s="1">
        <v>4.0998602033422898E-2</v>
      </c>
      <c r="AB224" s="1">
        <v>4.2335198473825303E-2</v>
      </c>
      <c r="AC224" s="1">
        <v>4.4158667395588602E-2</v>
      </c>
      <c r="AD224" s="1">
        <v>4.4604388848353299E-2</v>
      </c>
      <c r="AE224" s="1">
        <v>3.85890122281718E-2</v>
      </c>
      <c r="AF224" s="1">
        <v>5.42112152376878E-2</v>
      </c>
      <c r="AG224" s="1">
        <v>8.63433333333333E-2</v>
      </c>
      <c r="AH224" s="1">
        <v>0.12467225</v>
      </c>
      <c r="AI224" s="1">
        <v>0.143330916666667</v>
      </c>
      <c r="AK224" s="1">
        <v>0.321337083333333</v>
      </c>
      <c r="AL224" s="1">
        <v>0.42985416666666698</v>
      </c>
      <c r="AM224" s="1">
        <v>0.73262816666666697</v>
      </c>
      <c r="AN224" s="1">
        <v>1.42034183333333</v>
      </c>
      <c r="AO224" s="1">
        <v>2.2031635833333301</v>
      </c>
      <c r="AP224" s="1">
        <v>4.5525059166666697</v>
      </c>
      <c r="AQ224" s="1">
        <v>6.8832428333333304</v>
      </c>
      <c r="AR224" s="1">
        <v>7.1189583333333299</v>
      </c>
      <c r="AS224" s="1">
        <v>7.97817166666667</v>
      </c>
      <c r="AT224" s="1">
        <v>8.8421091666666705</v>
      </c>
      <c r="AU224" s="1">
        <v>9.0883249999999993</v>
      </c>
      <c r="AV224" s="1">
        <v>9.3475833333333291</v>
      </c>
      <c r="AW224" s="1">
        <v>9.9023241666666699</v>
      </c>
      <c r="AX224" s="1">
        <v>10.5579703333333</v>
      </c>
      <c r="AY224" s="1">
        <v>12.4486425</v>
      </c>
      <c r="AZ224" s="1">
        <v>13.536754999999999</v>
      </c>
      <c r="BA224" s="1">
        <v>14.6952016666667</v>
      </c>
      <c r="BB224" s="1">
        <v>16.2084512541667</v>
      </c>
      <c r="BC224" s="1">
        <v>18.498601323751</v>
      </c>
      <c r="BD224" s="1">
        <v>17.622935005819699</v>
      </c>
      <c r="BE224" s="1">
        <v>19.0684168084154</v>
      </c>
      <c r="BF224" s="1">
        <v>18.449952624878101</v>
      </c>
      <c r="BG224" s="1">
        <v>18.4664030495763</v>
      </c>
      <c r="BH224" s="1">
        <v>22.090644560211299</v>
      </c>
      <c r="BI224" s="1">
        <v>22.148860634783802</v>
      </c>
      <c r="BJ224" s="1">
        <v>21.741138360711599</v>
      </c>
      <c r="BK224" s="1">
        <v>20.750859237091401</v>
      </c>
      <c r="BL224" s="1">
        <v>21.8847418164689</v>
      </c>
      <c r="BM224" s="1">
        <v>21.507059099358202</v>
      </c>
      <c r="BN224" s="1">
        <v>20.710401516303101</v>
      </c>
      <c r="BO224" s="1">
        <v>23.2904039548641</v>
      </c>
    </row>
    <row r="225" spans="1:68" x14ac:dyDescent="0.2">
      <c r="A225" s="1" t="s">
        <v>443</v>
      </c>
      <c r="B225" s="1" t="s">
        <v>442</v>
      </c>
      <c r="C225" s="1" t="s">
        <v>603</v>
      </c>
      <c r="D225" s="1" t="s">
        <v>604</v>
      </c>
      <c r="E225" s="1">
        <v>1.885E-3</v>
      </c>
      <c r="F225" s="1">
        <v>1.885E-3</v>
      </c>
      <c r="G225" s="1">
        <v>1.885E-3</v>
      </c>
      <c r="H225" s="1">
        <v>1.885E-3</v>
      </c>
      <c r="I225" s="1">
        <v>1.885E-3</v>
      </c>
      <c r="J225" s="1">
        <v>1.885E-3</v>
      </c>
      <c r="K225" s="1">
        <v>1.885E-3</v>
      </c>
      <c r="L225" s="1">
        <v>1.885E-3</v>
      </c>
      <c r="M225" s="1">
        <v>1.885E-3</v>
      </c>
      <c r="N225" s="1">
        <v>1.885E-3</v>
      </c>
      <c r="O225" s="1">
        <v>1.885E-3</v>
      </c>
      <c r="P225" s="1">
        <v>1.88358333333333E-3</v>
      </c>
      <c r="Q225" s="1">
        <v>1.7849999999999999E-3</v>
      </c>
      <c r="R225" s="1">
        <v>1.7849999999999999E-3</v>
      </c>
      <c r="S225" s="1">
        <v>1.7849999999999999E-3</v>
      </c>
      <c r="T225" s="1">
        <v>1.7849999999999999E-3</v>
      </c>
      <c r="U225" s="1">
        <v>1.7849999999999999E-3</v>
      </c>
      <c r="V225" s="1">
        <v>1.7849999999999999E-3</v>
      </c>
      <c r="W225" s="1">
        <v>1.7849999999999999E-3</v>
      </c>
      <c r="X225" s="1">
        <v>1.7849999999999999E-3</v>
      </c>
      <c r="Y225" s="1">
        <v>1.7849999999999999E-3</v>
      </c>
      <c r="Z225" s="1">
        <v>1.7849999999999999E-3</v>
      </c>
      <c r="AA225" s="1">
        <v>1.7849999999999999E-3</v>
      </c>
      <c r="AB225" s="1">
        <v>1.7849999999999999E-3</v>
      </c>
      <c r="AC225" s="1">
        <v>1.7849999999999999E-3</v>
      </c>
      <c r="AD225" s="1">
        <v>1.7849999999999999E-3</v>
      </c>
      <c r="AE225" s="1">
        <v>1.7849999999999999E-3</v>
      </c>
      <c r="AF225" s="1">
        <v>1.7849999999999999E-3</v>
      </c>
      <c r="AG225" s="1">
        <v>1.7849999999999999E-3</v>
      </c>
      <c r="AH225" s="1">
        <v>1.7849999999999999E-3</v>
      </c>
      <c r="AI225" s="1">
        <v>1.7849999999999999E-3</v>
      </c>
      <c r="AJ225" s="1">
        <v>1.7849999999999999E-3</v>
      </c>
      <c r="AK225" s="1">
        <v>1.7849999999999999E-3</v>
      </c>
      <c r="AL225" s="1">
        <v>1.7849999999999999E-3</v>
      </c>
      <c r="AM225" s="1">
        <v>0.22246075758842601</v>
      </c>
      <c r="AN225" s="1">
        <v>0.44277198913867399</v>
      </c>
      <c r="AO225" s="1">
        <v>0.40101835370904798</v>
      </c>
      <c r="AP225" s="1">
        <v>0.401566152294698</v>
      </c>
      <c r="AQ225" s="1">
        <v>0.40160642570281102</v>
      </c>
      <c r="AR225" s="1">
        <v>0.83408426422225102</v>
      </c>
      <c r="AS225" s="1">
        <v>1.3224905154787401</v>
      </c>
      <c r="AT225" s="1">
        <v>2.1781822542340898</v>
      </c>
      <c r="AU225" s="1">
        <v>2.3467500000000001</v>
      </c>
      <c r="AV225" s="1">
        <v>2.6013333333333302</v>
      </c>
      <c r="AW225" s="1">
        <v>2.7335829756751999</v>
      </c>
      <c r="AX225" s="1">
        <v>2.7316666654786901</v>
      </c>
      <c r="AY225" s="1">
        <v>2.7437499999999999</v>
      </c>
      <c r="AZ225" s="1">
        <v>2.7450000000000001</v>
      </c>
      <c r="BA225" s="1">
        <v>2.7450000000000001</v>
      </c>
      <c r="BB225" s="1">
        <v>2.7450000000000001</v>
      </c>
      <c r="BC225" s="1">
        <v>2.7454166666666699</v>
      </c>
      <c r="BD225" s="1">
        <v>3.2679999999999998</v>
      </c>
      <c r="BE225" s="1">
        <v>3.3</v>
      </c>
      <c r="BF225" s="1">
        <v>3.3</v>
      </c>
      <c r="BG225" s="1">
        <v>3.3</v>
      </c>
      <c r="BH225" s="1">
        <v>3.4166666666666701</v>
      </c>
      <c r="BI225" s="1">
        <v>6.2286302784897902</v>
      </c>
      <c r="BJ225" s="1">
        <v>7.4876611249999998</v>
      </c>
      <c r="BK225" s="1">
        <v>7.4625111984126997</v>
      </c>
      <c r="BL225" s="1">
        <v>7.4580000000000002</v>
      </c>
      <c r="BM225" s="1">
        <v>9.3095454545454608</v>
      </c>
      <c r="BN225" s="1">
        <v>18.238666666666699</v>
      </c>
      <c r="BO225" s="1">
        <v>24.709174756578999</v>
      </c>
    </row>
    <row r="226" spans="1:68" x14ac:dyDescent="0.2">
      <c r="A226" s="1" t="s">
        <v>445</v>
      </c>
      <c r="B226" s="1" t="s">
        <v>444</v>
      </c>
      <c r="C226" s="1" t="s">
        <v>603</v>
      </c>
      <c r="D226" s="1" t="s">
        <v>604</v>
      </c>
      <c r="AL226" s="1">
        <v>30.769583333333301</v>
      </c>
      <c r="AM226" s="1">
        <v>32.044833333333301</v>
      </c>
      <c r="AN226" s="1">
        <v>29.713416666666699</v>
      </c>
      <c r="AO226" s="1">
        <v>30.653749999999999</v>
      </c>
      <c r="AP226" s="1">
        <v>33.6161666666667</v>
      </c>
      <c r="AQ226" s="1">
        <v>35.233416666666699</v>
      </c>
      <c r="AR226" s="1">
        <v>41.362833333333299</v>
      </c>
      <c r="AS226" s="1">
        <v>46.035166666666697</v>
      </c>
      <c r="AT226" s="1">
        <v>48.354833333333303</v>
      </c>
      <c r="AU226" s="1">
        <v>45.326749999999997</v>
      </c>
      <c r="AV226" s="1">
        <v>36.772916666666703</v>
      </c>
      <c r="AW226" s="1">
        <v>32.256916666666697</v>
      </c>
      <c r="AX226" s="1">
        <v>31.018249999999998</v>
      </c>
      <c r="AY226" s="1">
        <v>29.69725</v>
      </c>
      <c r="AZ226" s="1">
        <v>24.694333333333301</v>
      </c>
      <c r="BA226" s="1">
        <v>21.361416666666699</v>
      </c>
    </row>
    <row r="227" spans="1:68" x14ac:dyDescent="0.2">
      <c r="A227" s="1" t="s">
        <v>447</v>
      </c>
      <c r="B227" s="1" t="s">
        <v>446</v>
      </c>
      <c r="C227" s="1" t="s">
        <v>603</v>
      </c>
      <c r="D227" s="1" t="s">
        <v>604</v>
      </c>
      <c r="AJ227" s="1">
        <v>27.571200000000001</v>
      </c>
      <c r="AK227" s="1">
        <v>81.286991666666694</v>
      </c>
      <c r="AL227" s="1">
        <v>113.24188333333301</v>
      </c>
      <c r="AM227" s="1">
        <v>128.808558333333</v>
      </c>
      <c r="AN227" s="1">
        <v>118.518466666667</v>
      </c>
      <c r="AO227" s="1">
        <v>135.36430833333301</v>
      </c>
      <c r="AP227" s="1">
        <v>159.68833333333299</v>
      </c>
      <c r="AQ227" s="1">
        <v>166.134166666667</v>
      </c>
      <c r="AR227" s="1">
        <v>181.76919333333299</v>
      </c>
      <c r="AS227" s="1">
        <v>222.65608583333301</v>
      </c>
      <c r="AT227" s="1">
        <v>242.74883500000001</v>
      </c>
      <c r="AU227" s="1">
        <v>240.24821499999999</v>
      </c>
      <c r="AV227" s="1">
        <v>207.11371569658101</v>
      </c>
      <c r="AW227" s="1">
        <v>192.38112433333299</v>
      </c>
      <c r="AX227" s="1">
        <v>192.705468</v>
      </c>
      <c r="AY227" s="1">
        <v>191.02825783333299</v>
      </c>
    </row>
    <row r="228" spans="1:68" x14ac:dyDescent="0.2">
      <c r="A228" s="1" t="s">
        <v>449</v>
      </c>
      <c r="B228" s="1" t="s">
        <v>448</v>
      </c>
      <c r="C228" s="1" t="s">
        <v>603</v>
      </c>
      <c r="D228" s="1" t="s">
        <v>604</v>
      </c>
      <c r="E228" s="1">
        <v>5.1732100041732103</v>
      </c>
      <c r="F228" s="1">
        <v>5.1732100041732103</v>
      </c>
      <c r="G228" s="1">
        <v>5.1732100041732103</v>
      </c>
      <c r="H228" s="1">
        <v>5.1732100041732103</v>
      </c>
      <c r="I228" s="1">
        <v>5.1732100041732103</v>
      </c>
      <c r="J228" s="1">
        <v>5.1732100041732103</v>
      </c>
      <c r="K228" s="1">
        <v>5.1732100041732103</v>
      </c>
      <c r="L228" s="1">
        <v>5.1732100041732103</v>
      </c>
      <c r="M228" s="1">
        <v>5.1732100041732103</v>
      </c>
      <c r="N228" s="1">
        <v>5.1732100041732103</v>
      </c>
      <c r="O228" s="1">
        <v>5.1732100041732103</v>
      </c>
      <c r="P228" s="1">
        <v>5.1259052475026801</v>
      </c>
      <c r="Q228" s="1">
        <v>4.7624166656666702</v>
      </c>
      <c r="R228" s="1">
        <v>4.3672499990000002</v>
      </c>
      <c r="S228" s="1">
        <v>4.4394249989999999</v>
      </c>
      <c r="T228" s="1">
        <v>4.1521916656666704</v>
      </c>
      <c r="U228" s="1">
        <v>4.35589166566667</v>
      </c>
      <c r="V228" s="1">
        <v>4.48164166566667</v>
      </c>
      <c r="W228" s="1">
        <v>4.5184749990000004</v>
      </c>
      <c r="X228" s="1">
        <v>4.2870833323333297</v>
      </c>
      <c r="Y228" s="1">
        <v>4.2295749989999996</v>
      </c>
      <c r="Z228" s="1">
        <v>5.0634416656666703</v>
      </c>
      <c r="AA228" s="1">
        <v>6.2826083323333304</v>
      </c>
      <c r="AB228" s="1">
        <v>7.6671083323333304</v>
      </c>
      <c r="AC228" s="1">
        <v>8.27179999941667</v>
      </c>
      <c r="AD228" s="1">
        <v>8.6039249996666705</v>
      </c>
      <c r="AE228" s="1">
        <v>7.1235833333333298</v>
      </c>
      <c r="AF228" s="1">
        <v>6.3404416666666696</v>
      </c>
      <c r="AG228" s="1">
        <v>6.1271500000000003</v>
      </c>
      <c r="AH228" s="1">
        <v>6.4468758333333298</v>
      </c>
      <c r="AI228" s="1">
        <v>5.9187900000000004</v>
      </c>
      <c r="AJ228" s="1">
        <v>6.0474666666666703</v>
      </c>
      <c r="AK228" s="1">
        <v>5.8238333333333303</v>
      </c>
      <c r="AL228" s="1">
        <v>7.7834266666666698</v>
      </c>
      <c r="AM228" s="1">
        <v>7.7159700000000004</v>
      </c>
      <c r="AN228" s="1">
        <v>7.13326833333333</v>
      </c>
      <c r="AO228" s="1">
        <v>6.7059558333333298</v>
      </c>
      <c r="AP228" s="1">
        <v>7.6348941666666699</v>
      </c>
      <c r="AQ228" s="1">
        <v>7.9498681666666702</v>
      </c>
      <c r="AR228" s="1">
        <v>8.2624283333333306</v>
      </c>
      <c r="AS228" s="1">
        <v>9.1622441666666692</v>
      </c>
      <c r="AT228" s="1">
        <v>10.3291358333333</v>
      </c>
      <c r="AU228" s="1">
        <v>9.7371233333333294</v>
      </c>
      <c r="AV228" s="1">
        <v>8.08630416666667</v>
      </c>
      <c r="AW228" s="1">
        <v>7.3488866666666697</v>
      </c>
      <c r="AX228" s="1">
        <v>7.4730883333333296</v>
      </c>
      <c r="AY228" s="1">
        <v>7.3782491666666701</v>
      </c>
      <c r="AZ228" s="1">
        <v>6.7587700000000002</v>
      </c>
      <c r="BA228" s="1">
        <v>6.5910991666666696</v>
      </c>
      <c r="BB228" s="1">
        <v>7.6538191666666702</v>
      </c>
      <c r="BC228" s="1">
        <v>7.2075241666666701</v>
      </c>
      <c r="BD228" s="1">
        <v>6.4935433333333297</v>
      </c>
      <c r="BE228" s="1">
        <v>6.7750158333333301</v>
      </c>
      <c r="BF228" s="1">
        <v>6.51397166666667</v>
      </c>
      <c r="BG228" s="1">
        <v>6.8607849999999999</v>
      </c>
      <c r="BH228" s="1">
        <v>8.4348408333333307</v>
      </c>
      <c r="BI228" s="1">
        <v>8.5619916666666693</v>
      </c>
      <c r="BJ228" s="1">
        <v>8.5488608333333307</v>
      </c>
      <c r="BK228" s="1">
        <v>8.6925183333333305</v>
      </c>
      <c r="BL228" s="1">
        <v>9.4583491666666593</v>
      </c>
      <c r="BM228" s="1">
        <v>9.2103090284208502</v>
      </c>
      <c r="BN228" s="1">
        <v>8.5765667160737795</v>
      </c>
      <c r="BO228" s="1">
        <v>10.114251277564</v>
      </c>
    </row>
    <row r="229" spans="1:68" x14ac:dyDescent="0.2">
      <c r="A229" s="1" t="s">
        <v>451</v>
      </c>
      <c r="B229" s="1" t="s">
        <v>450</v>
      </c>
      <c r="C229" s="1" t="s">
        <v>603</v>
      </c>
      <c r="D229" s="1" t="s">
        <v>604</v>
      </c>
      <c r="E229" s="1">
        <v>0.71428599971428597</v>
      </c>
      <c r="F229" s="1">
        <v>0.71428599971428597</v>
      </c>
      <c r="G229" s="1">
        <v>0.71428599971428597</v>
      </c>
      <c r="H229" s="1">
        <v>0.71428599971428597</v>
      </c>
      <c r="I229" s="1">
        <v>0.71428599971428597</v>
      </c>
      <c r="J229" s="1">
        <v>0.71428599971428597</v>
      </c>
      <c r="K229" s="1">
        <v>0.71428599971428597</v>
      </c>
      <c r="L229" s="1">
        <v>0.71428599971428597</v>
      </c>
      <c r="M229" s="1">
        <v>0.71428599971428597</v>
      </c>
      <c r="N229" s="1">
        <v>0.71428599971428597</v>
      </c>
      <c r="O229" s="1">
        <v>0.71428599971428597</v>
      </c>
      <c r="P229" s="1">
        <v>0.71521691632142903</v>
      </c>
      <c r="Q229" s="1">
        <v>0.76872523719602703</v>
      </c>
      <c r="R229" s="1">
        <v>0.69395909802109201</v>
      </c>
      <c r="S229" s="1">
        <v>0.67947700357025098</v>
      </c>
      <c r="T229" s="1">
        <v>0.73950775529633594</v>
      </c>
      <c r="U229" s="1">
        <v>0.86956521814744803</v>
      </c>
      <c r="V229" s="1">
        <v>0.86956521814744803</v>
      </c>
      <c r="W229" s="1">
        <v>0.86956521814744803</v>
      </c>
      <c r="X229" s="1">
        <v>0.84202260193494305</v>
      </c>
      <c r="Y229" s="1">
        <v>0.77883373727604099</v>
      </c>
      <c r="Z229" s="1">
        <v>0.87757894275815396</v>
      </c>
      <c r="AA229" s="1">
        <v>1.0858158330833301</v>
      </c>
      <c r="AB229" s="1">
        <v>1.1140999997500001</v>
      </c>
      <c r="AC229" s="1">
        <v>1.47527749975</v>
      </c>
      <c r="AD229" s="1">
        <v>2.2286749994166701</v>
      </c>
      <c r="AE229" s="1">
        <v>2.2850316664166699</v>
      </c>
      <c r="AF229" s="1">
        <v>2.03603333333333</v>
      </c>
      <c r="AG229" s="1">
        <v>2.2734675000000002</v>
      </c>
      <c r="AH229" s="1">
        <v>2.6226775</v>
      </c>
      <c r="AI229" s="1">
        <v>2.58732083333333</v>
      </c>
      <c r="AJ229" s="1">
        <v>2.7613150000000002</v>
      </c>
      <c r="AK229" s="1">
        <v>2.8520141666666698</v>
      </c>
      <c r="AL229" s="1">
        <v>3.2677415833333301</v>
      </c>
      <c r="AM229" s="1">
        <v>3.5507983333333302</v>
      </c>
      <c r="AN229" s="1">
        <v>3.6270850000000001</v>
      </c>
      <c r="AO229" s="1">
        <v>4.2993491666666701</v>
      </c>
      <c r="AP229" s="1">
        <v>4.6079616666666698</v>
      </c>
      <c r="AQ229" s="1">
        <v>5.52828416666667</v>
      </c>
      <c r="AR229" s="1">
        <v>6.1094841666666699</v>
      </c>
      <c r="AS229" s="1">
        <v>6.9398283333333302</v>
      </c>
      <c r="AT229" s="1">
        <v>8.6091808333333297</v>
      </c>
      <c r="AU229" s="1">
        <v>10.540746666666699</v>
      </c>
      <c r="AV229" s="1">
        <v>7.5647491666666697</v>
      </c>
      <c r="AW229" s="1">
        <v>6.4596925000000001</v>
      </c>
      <c r="AX229" s="1">
        <v>6.3593283333333304</v>
      </c>
      <c r="AY229" s="1">
        <v>6.7715491666666701</v>
      </c>
      <c r="AZ229" s="1">
        <v>7.0453650000000003</v>
      </c>
      <c r="BA229" s="1">
        <v>8.26122333333333</v>
      </c>
      <c r="BB229" s="1">
        <v>8.4736741582488797</v>
      </c>
      <c r="BC229" s="1">
        <v>7.3212219611528804</v>
      </c>
      <c r="BD229" s="1">
        <v>7.2611321323273499</v>
      </c>
      <c r="BE229" s="1">
        <v>8.2099686265933105</v>
      </c>
      <c r="BF229" s="1">
        <v>9.6550560691352594</v>
      </c>
      <c r="BG229" s="1">
        <v>10.852655568783099</v>
      </c>
      <c r="BH229" s="1">
        <v>12.7589308811644</v>
      </c>
      <c r="BI229" s="1">
        <v>14.7096108855267</v>
      </c>
      <c r="BJ229" s="1">
        <v>13.3238014244992</v>
      </c>
      <c r="BK229" s="1">
        <v>13.233926471583301</v>
      </c>
      <c r="BL229" s="1">
        <v>14.451789228882401</v>
      </c>
      <c r="BM229" s="1">
        <v>16.470255865432499</v>
      </c>
      <c r="BN229" s="1">
        <v>14.783435139578399</v>
      </c>
      <c r="BO229" s="1">
        <v>16.362283055928199</v>
      </c>
    </row>
    <row r="230" spans="1:68" x14ac:dyDescent="0.2">
      <c r="A230" s="1" t="s">
        <v>453</v>
      </c>
      <c r="B230" s="1" t="s">
        <v>452</v>
      </c>
      <c r="C230" s="1" t="s">
        <v>603</v>
      </c>
      <c r="D230" s="1" t="s">
        <v>604</v>
      </c>
      <c r="BD230" s="1">
        <v>1.79</v>
      </c>
      <c r="BE230" s="1">
        <v>1.79</v>
      </c>
      <c r="BF230" s="1">
        <v>1.79</v>
      </c>
      <c r="BG230" s="1">
        <v>1.79</v>
      </c>
      <c r="BH230" s="1">
        <v>1.79</v>
      </c>
      <c r="BI230" s="1">
        <v>1.79</v>
      </c>
      <c r="BJ230" s="1">
        <v>1.79</v>
      </c>
      <c r="BK230" s="1">
        <v>1.79</v>
      </c>
      <c r="BL230" s="1">
        <v>1.79</v>
      </c>
      <c r="BM230" s="1">
        <v>1.79</v>
      </c>
      <c r="BN230" s="1">
        <v>1.79</v>
      </c>
      <c r="BO230" s="1">
        <v>1.79</v>
      </c>
    </row>
    <row r="231" spans="1:68" x14ac:dyDescent="0.2">
      <c r="A231" s="1" t="s">
        <v>455</v>
      </c>
      <c r="B231" s="1" t="s">
        <v>454</v>
      </c>
      <c r="C231" s="1" t="s">
        <v>603</v>
      </c>
      <c r="D231" s="1" t="s">
        <v>604</v>
      </c>
      <c r="E231" s="1">
        <v>4.7618947529714504</v>
      </c>
      <c r="F231" s="1">
        <v>4.7618947529714504</v>
      </c>
      <c r="G231" s="1">
        <v>4.7618947529714504</v>
      </c>
      <c r="H231" s="1">
        <v>4.7618947529714504</v>
      </c>
      <c r="I231" s="1">
        <v>4.7618947529714504</v>
      </c>
      <c r="J231" s="1">
        <v>4.7618947529714504</v>
      </c>
      <c r="K231" s="1">
        <v>4.7618947529714504</v>
      </c>
      <c r="L231" s="1">
        <v>4.8280328026350103</v>
      </c>
      <c r="M231" s="1">
        <v>5.5555461029055797</v>
      </c>
      <c r="N231" s="1">
        <v>5.5555461029055797</v>
      </c>
      <c r="O231" s="1">
        <v>5.5555461029055797</v>
      </c>
      <c r="P231" s="1">
        <v>5.4857627546936696</v>
      </c>
      <c r="Q231" s="1">
        <v>5.3385333323333297</v>
      </c>
      <c r="R231" s="1">
        <v>5.4422833323333304</v>
      </c>
      <c r="S231" s="1">
        <v>5.7030916656666699</v>
      </c>
      <c r="T231" s="1">
        <v>6.0267999989999996</v>
      </c>
      <c r="U231" s="1">
        <v>7.4188833324166703</v>
      </c>
      <c r="V231" s="1">
        <v>7.6433833323333298</v>
      </c>
      <c r="W231" s="1">
        <v>6.9524666656666696</v>
      </c>
      <c r="X231" s="1">
        <v>6.332649999</v>
      </c>
      <c r="Y231" s="1">
        <v>6.3919499990000004</v>
      </c>
      <c r="Z231" s="1">
        <v>6.3149249989999996</v>
      </c>
      <c r="AA231" s="1">
        <v>6.55254166566667</v>
      </c>
      <c r="AB231" s="1">
        <v>6.7676416656666696</v>
      </c>
      <c r="AC231" s="1">
        <v>7.0588666662500001</v>
      </c>
      <c r="AD231" s="1">
        <v>7.1343333333333296</v>
      </c>
      <c r="AE231" s="1">
        <v>6.17679166666667</v>
      </c>
      <c r="AF231" s="1">
        <v>5.6000083333333297</v>
      </c>
      <c r="AG231" s="1">
        <v>5.3835666666666704</v>
      </c>
      <c r="AH231" s="1">
        <v>5.6457166666666696</v>
      </c>
      <c r="AI231" s="1">
        <v>5.3369</v>
      </c>
      <c r="AJ231" s="1">
        <v>5.2893083333333299</v>
      </c>
      <c r="AK231" s="1">
        <v>5.12198333333333</v>
      </c>
      <c r="AL231" s="1">
        <v>5.1815333333333298</v>
      </c>
      <c r="AM231" s="1">
        <v>5.0558583333333296</v>
      </c>
      <c r="AN231" s="1">
        <v>4.7619749999999996</v>
      </c>
      <c r="AO231" s="1">
        <v>4.9699833333333299</v>
      </c>
      <c r="AP231" s="1">
        <v>5.0263416666666698</v>
      </c>
      <c r="AQ231" s="1">
        <v>5.2621916666666699</v>
      </c>
      <c r="AR231" s="1">
        <v>5.3425833333333301</v>
      </c>
      <c r="AS231" s="1">
        <v>5.7138166666666699</v>
      </c>
      <c r="AT231" s="1">
        <v>5.8575416666666698</v>
      </c>
      <c r="AU231" s="1">
        <v>5.4800333333333304</v>
      </c>
      <c r="AV231" s="1">
        <v>5.4007166666666704</v>
      </c>
      <c r="AW231" s="1">
        <v>5.5</v>
      </c>
      <c r="AX231" s="1">
        <v>5.5</v>
      </c>
      <c r="AY231" s="1">
        <v>5.5196916666666702</v>
      </c>
      <c r="AZ231" s="1">
        <v>6.7010595376306004</v>
      </c>
      <c r="BA231" s="1">
        <v>9.4572432834492108</v>
      </c>
      <c r="BB231" s="1">
        <v>13.609940452489999</v>
      </c>
      <c r="BC231" s="1">
        <v>12.06775664095</v>
      </c>
      <c r="BD231" s="1">
        <v>12.381031907384401</v>
      </c>
      <c r="BE231" s="1">
        <v>13.704031214932501</v>
      </c>
      <c r="BF231" s="1">
        <v>12.0583166666667</v>
      </c>
      <c r="BG231" s="1">
        <v>12.747033333333301</v>
      </c>
      <c r="BH231" s="1">
        <v>13.313924999999999</v>
      </c>
      <c r="BI231" s="1">
        <v>13.3191166666667</v>
      </c>
      <c r="BJ231" s="1">
        <v>13.6478416666667</v>
      </c>
      <c r="BK231" s="1">
        <v>13.9111166666667</v>
      </c>
      <c r="BL231" s="1">
        <v>14.033250000000001</v>
      </c>
      <c r="BM231" s="1">
        <v>17.616518755411299</v>
      </c>
      <c r="BN231" s="1">
        <v>16.9205225709613</v>
      </c>
      <c r="BO231" s="1">
        <v>14.2727945255291</v>
      </c>
    </row>
    <row r="232" spans="1:68" x14ac:dyDescent="0.2">
      <c r="A232" s="1" t="s">
        <v>457</v>
      </c>
      <c r="B232" s="1" t="s">
        <v>456</v>
      </c>
      <c r="C232" s="1" t="s">
        <v>603</v>
      </c>
      <c r="D232" s="1" t="s">
        <v>604</v>
      </c>
      <c r="E232" s="1">
        <v>3.579999999</v>
      </c>
      <c r="F232" s="1">
        <v>3.579999999</v>
      </c>
      <c r="G232" s="1">
        <v>3.6899999989999999</v>
      </c>
      <c r="H232" s="1">
        <v>3.8199999990000002</v>
      </c>
      <c r="I232" s="1">
        <v>3.8199999990000002</v>
      </c>
      <c r="J232" s="1">
        <v>3.8199999990000002</v>
      </c>
      <c r="K232" s="1">
        <v>3.8199999990000002</v>
      </c>
      <c r="L232" s="1">
        <v>3.8199999990000002</v>
      </c>
      <c r="M232" s="1">
        <v>3.8199999990000002</v>
      </c>
      <c r="N232" s="1">
        <v>3.8199999990000002</v>
      </c>
      <c r="O232" s="1">
        <v>3.8199999990000002</v>
      </c>
      <c r="P232" s="1">
        <v>3.8199999990000002</v>
      </c>
      <c r="Q232" s="1">
        <v>3.8199999990000002</v>
      </c>
      <c r="R232" s="1">
        <v>3.8232499990000002</v>
      </c>
      <c r="S232" s="1">
        <v>3.7329166656666701</v>
      </c>
      <c r="T232" s="1">
        <v>3.6999999990000001</v>
      </c>
      <c r="U232" s="1">
        <v>3.8526666656666699</v>
      </c>
      <c r="V232" s="1">
        <v>3.9249999990000002</v>
      </c>
      <c r="W232" s="1">
        <v>3.9249999990000002</v>
      </c>
      <c r="X232" s="1">
        <v>3.9249999990000002</v>
      </c>
      <c r="Y232" s="1">
        <v>3.9249999990000002</v>
      </c>
      <c r="Z232" s="1">
        <v>3.9249999990000002</v>
      </c>
      <c r="AA232" s="1">
        <v>3.9249999990000002</v>
      </c>
      <c r="AB232" s="1">
        <v>3.9249999990000002</v>
      </c>
      <c r="AC232" s="1">
        <v>3.92499999958333</v>
      </c>
      <c r="AD232" s="1">
        <v>3.9249999999999998</v>
      </c>
      <c r="AE232" s="1">
        <v>3.9249999999999998</v>
      </c>
      <c r="AF232" s="1">
        <v>3.9249999999999998</v>
      </c>
      <c r="AG232" s="1">
        <v>11.225</v>
      </c>
      <c r="AH232" s="1">
        <v>11.225</v>
      </c>
      <c r="AI232" s="1">
        <v>11.225</v>
      </c>
      <c r="AJ232" s="1">
        <v>11.225</v>
      </c>
      <c r="AK232" s="1">
        <v>11.225</v>
      </c>
      <c r="AL232" s="1">
        <v>11.225</v>
      </c>
      <c r="AM232" s="1">
        <v>11.225</v>
      </c>
      <c r="AN232" s="1">
        <v>11.225</v>
      </c>
      <c r="AO232" s="1">
        <v>11.225</v>
      </c>
      <c r="AP232" s="1">
        <v>11.225</v>
      </c>
      <c r="AQ232" s="1">
        <v>11.225</v>
      </c>
      <c r="AR232" s="1">
        <v>11.225</v>
      </c>
      <c r="AS232" s="1">
        <v>11.225</v>
      </c>
      <c r="AT232" s="1">
        <v>11.225</v>
      </c>
      <c r="AU232" s="1">
        <v>11.225</v>
      </c>
      <c r="AV232" s="1">
        <v>11.225</v>
      </c>
      <c r="AW232" s="1">
        <v>11.225</v>
      </c>
      <c r="AX232" s="1">
        <v>11.225</v>
      </c>
      <c r="AY232" s="1">
        <v>11.225</v>
      </c>
      <c r="AZ232" s="1">
        <v>11.225</v>
      </c>
      <c r="BA232" s="1">
        <v>11.225</v>
      </c>
      <c r="BB232" s="1">
        <v>11.225</v>
      </c>
      <c r="BC232" s="1">
        <v>11.225</v>
      </c>
      <c r="BD232" s="1">
        <v>48.336666666666702</v>
      </c>
      <c r="BE232" s="1">
        <v>64.580833333333302</v>
      </c>
      <c r="BF232" s="1">
        <v>108.73333333333299</v>
      </c>
      <c r="BG232" s="1">
        <v>154.13</v>
      </c>
      <c r="BH232" s="1">
        <v>237.02916666666701</v>
      </c>
      <c r="BI232" s="1">
        <v>460.27583333333303</v>
      </c>
      <c r="BJ232" s="1">
        <v>492.61083333333301</v>
      </c>
      <c r="BO232" s="1">
        <v>13002.03</v>
      </c>
      <c r="BP232" s="1">
        <v>13002.03</v>
      </c>
    </row>
    <row r="233" spans="1:68" x14ac:dyDescent="0.2">
      <c r="A233" s="1" t="s">
        <v>459</v>
      </c>
      <c r="B233" s="1" t="s">
        <v>458</v>
      </c>
      <c r="C233" s="1" t="s">
        <v>603</v>
      </c>
      <c r="D233" s="1" t="s">
        <v>604</v>
      </c>
    </row>
    <row r="234" spans="1:68" x14ac:dyDescent="0.2">
      <c r="A234" s="1" t="s">
        <v>461</v>
      </c>
      <c r="B234" s="1" t="s">
        <v>460</v>
      </c>
      <c r="C234" s="1" t="s">
        <v>603</v>
      </c>
      <c r="D234" s="1" t="s">
        <v>604</v>
      </c>
      <c r="E234" s="1">
        <v>245.19510139835899</v>
      </c>
      <c r="F234" s="1">
        <v>245.26010162116</v>
      </c>
      <c r="G234" s="1">
        <v>245.013850686544</v>
      </c>
      <c r="H234" s="1">
        <v>245.01635069607499</v>
      </c>
      <c r="I234" s="1">
        <v>245.027184079042</v>
      </c>
      <c r="J234" s="1">
        <v>245.06093420770799</v>
      </c>
      <c r="K234" s="1">
        <v>245.67843655764401</v>
      </c>
      <c r="L234" s="1">
        <v>246.00093779128099</v>
      </c>
      <c r="M234" s="1">
        <v>247.56469375695099</v>
      </c>
      <c r="N234" s="1">
        <v>259.960574351236</v>
      </c>
      <c r="O234" s="1">
        <v>276.403137026845</v>
      </c>
      <c r="P234" s="1">
        <v>275.35645668533198</v>
      </c>
      <c r="Q234" s="1">
        <v>252.02762746264901</v>
      </c>
      <c r="R234" s="1">
        <v>222.88918305322699</v>
      </c>
      <c r="S234" s="1">
        <v>240.70466763782301</v>
      </c>
      <c r="T234" s="1">
        <v>214.31290034121901</v>
      </c>
      <c r="U234" s="1">
        <v>238.95049426705901</v>
      </c>
      <c r="V234" s="1">
        <v>245.67968656657601</v>
      </c>
      <c r="W234" s="1">
        <v>225.65586023395699</v>
      </c>
      <c r="X234" s="1">
        <v>212.721644262377</v>
      </c>
      <c r="Y234" s="1">
        <v>211.27955541470499</v>
      </c>
      <c r="Z234" s="1">
        <v>271.73145255032699</v>
      </c>
      <c r="AA234" s="1">
        <v>328.60625269898998</v>
      </c>
      <c r="AB234" s="1">
        <v>381.06603602462798</v>
      </c>
      <c r="AC234" s="1">
        <v>436.95666578800802</v>
      </c>
      <c r="AD234" s="1">
        <v>449.26296271160697</v>
      </c>
      <c r="AE234" s="1">
        <v>346.305903554493</v>
      </c>
      <c r="AF234" s="1">
        <v>300.53656240147802</v>
      </c>
      <c r="AG234" s="1">
        <v>297.84821881937802</v>
      </c>
      <c r="AH234" s="1">
        <v>319.008299487903</v>
      </c>
      <c r="AI234" s="1">
        <v>272.264787954393</v>
      </c>
      <c r="AJ234" s="1">
        <v>282.10690880881998</v>
      </c>
      <c r="AK234" s="1">
        <v>264.69180075057898</v>
      </c>
      <c r="AL234" s="1">
        <v>283.16257950001801</v>
      </c>
      <c r="AM234" s="1">
        <v>555.20469565569704</v>
      </c>
      <c r="AN234" s="1">
        <v>499.14842590131002</v>
      </c>
      <c r="AO234" s="1">
        <v>511.55243027251601</v>
      </c>
      <c r="AP234" s="1">
        <v>583.66937235339606</v>
      </c>
      <c r="AQ234" s="1">
        <v>589.951774567332</v>
      </c>
      <c r="AR234" s="1">
        <v>615.47334931916396</v>
      </c>
      <c r="AS234" s="1">
        <v>710.20797703136702</v>
      </c>
      <c r="AT234" s="1">
        <v>732.39769326022804</v>
      </c>
      <c r="AU234" s="1">
        <v>693.71322649637398</v>
      </c>
      <c r="AV234" s="1">
        <v>579.897426172466</v>
      </c>
      <c r="AW234" s="1">
        <v>527.33803229157604</v>
      </c>
      <c r="AX234" s="1">
        <v>527.25836264962595</v>
      </c>
      <c r="AY234" s="1">
        <v>522.42562489517604</v>
      </c>
      <c r="AZ234" s="1">
        <v>478.63371847636301</v>
      </c>
      <c r="BA234" s="1">
        <v>446.00004143278801</v>
      </c>
      <c r="BB234" s="1">
        <v>470.29342334139801</v>
      </c>
      <c r="BC234" s="1">
        <v>494.794262222947</v>
      </c>
      <c r="BD234" s="1">
        <v>471.24862571893698</v>
      </c>
      <c r="BE234" s="1">
        <v>510.55633845425098</v>
      </c>
      <c r="BF234" s="1">
        <v>493.89962385223703</v>
      </c>
      <c r="BG234" s="1">
        <v>493.757329875312</v>
      </c>
      <c r="BH234" s="1">
        <v>591.21169798260996</v>
      </c>
      <c r="BI234" s="1">
        <v>592.60561506302201</v>
      </c>
      <c r="BJ234" s="1">
        <v>580.65674958785803</v>
      </c>
      <c r="BK234" s="1">
        <v>555.44645839822601</v>
      </c>
      <c r="BL234" s="1">
        <v>585.91101318036897</v>
      </c>
      <c r="BM234" s="1">
        <v>575.58600451094503</v>
      </c>
      <c r="BN234" s="1">
        <v>554.53067503310399</v>
      </c>
      <c r="BO234" s="1">
        <v>623.75970091118199</v>
      </c>
    </row>
    <row r="235" spans="1:68" x14ac:dyDescent="0.2">
      <c r="A235" s="1" t="s">
        <v>610</v>
      </c>
      <c r="B235" s="1" t="s">
        <v>462</v>
      </c>
      <c r="C235" s="1" t="s">
        <v>603</v>
      </c>
      <c r="D235" s="1" t="s">
        <v>604</v>
      </c>
    </row>
    <row r="236" spans="1:68" x14ac:dyDescent="0.2">
      <c r="A236" s="1" t="s">
        <v>611</v>
      </c>
      <c r="B236" s="1" t="s">
        <v>464</v>
      </c>
      <c r="C236" s="1" t="s">
        <v>603</v>
      </c>
      <c r="D236" s="1" t="s">
        <v>604</v>
      </c>
    </row>
    <row r="237" spans="1:68" x14ac:dyDescent="0.2">
      <c r="A237" s="1" t="s">
        <v>467</v>
      </c>
      <c r="B237" s="1" t="s">
        <v>466</v>
      </c>
      <c r="C237" s="1" t="s">
        <v>603</v>
      </c>
      <c r="D237" s="1" t="s">
        <v>604</v>
      </c>
      <c r="E237" s="1">
        <v>245.19510139835899</v>
      </c>
      <c r="F237" s="1">
        <v>245.26010162116</v>
      </c>
      <c r="G237" s="1">
        <v>245.013850686544</v>
      </c>
      <c r="H237" s="1">
        <v>245.01635069607499</v>
      </c>
      <c r="I237" s="1">
        <v>245.027184079042</v>
      </c>
      <c r="J237" s="1">
        <v>245.06093420770799</v>
      </c>
      <c r="K237" s="1">
        <v>245.67843655764401</v>
      </c>
      <c r="L237" s="1">
        <v>246.00093779128099</v>
      </c>
      <c r="M237" s="1">
        <v>247.56469375695099</v>
      </c>
      <c r="N237" s="1">
        <v>259.960574351236</v>
      </c>
      <c r="O237" s="1">
        <v>276.403137026845</v>
      </c>
      <c r="P237" s="1">
        <v>275.35645668533198</v>
      </c>
      <c r="Q237" s="1">
        <v>252.02762746264901</v>
      </c>
      <c r="R237" s="1">
        <v>222.88918305322699</v>
      </c>
      <c r="S237" s="1">
        <v>240.70466763782301</v>
      </c>
      <c r="T237" s="1">
        <v>214.31290034121901</v>
      </c>
      <c r="U237" s="1">
        <v>238.95049426705901</v>
      </c>
      <c r="V237" s="1">
        <v>245.67968656657601</v>
      </c>
      <c r="W237" s="1">
        <v>225.65586023395699</v>
      </c>
      <c r="X237" s="1">
        <v>212.721644262377</v>
      </c>
      <c r="Y237" s="1">
        <v>211.27955541470499</v>
      </c>
      <c r="Z237" s="1">
        <v>271.73145255032699</v>
      </c>
      <c r="AA237" s="1">
        <v>328.60625269898998</v>
      </c>
      <c r="AB237" s="1">
        <v>381.06603602462798</v>
      </c>
      <c r="AC237" s="1">
        <v>436.95666578800802</v>
      </c>
      <c r="AD237" s="1">
        <v>449.26296271160697</v>
      </c>
      <c r="AE237" s="1">
        <v>346.305903554493</v>
      </c>
      <c r="AF237" s="1">
        <v>300.53656240147802</v>
      </c>
      <c r="AG237" s="1">
        <v>297.84821881937802</v>
      </c>
      <c r="AH237" s="1">
        <v>319.008299487903</v>
      </c>
      <c r="AI237" s="1">
        <v>272.264787954393</v>
      </c>
      <c r="AJ237" s="1">
        <v>282.10690880881998</v>
      </c>
      <c r="AK237" s="1">
        <v>264.69180075057898</v>
      </c>
      <c r="AL237" s="1">
        <v>283.16257950001801</v>
      </c>
      <c r="AM237" s="1">
        <v>555.20469565569704</v>
      </c>
      <c r="AN237" s="1">
        <v>499.14842590131002</v>
      </c>
      <c r="AO237" s="1">
        <v>511.55243027251601</v>
      </c>
      <c r="AP237" s="1">
        <v>583.66937235339606</v>
      </c>
      <c r="AQ237" s="1">
        <v>589.951774567332</v>
      </c>
      <c r="AR237" s="1">
        <v>615.47334931916396</v>
      </c>
      <c r="AS237" s="1">
        <v>710.20797703136702</v>
      </c>
      <c r="AT237" s="1">
        <v>732.39769326022804</v>
      </c>
      <c r="AU237" s="1">
        <v>693.71322649637398</v>
      </c>
      <c r="AV237" s="1">
        <v>579.897426172466</v>
      </c>
      <c r="AW237" s="1">
        <v>527.33803229157604</v>
      </c>
      <c r="AX237" s="1">
        <v>527.25836264962595</v>
      </c>
      <c r="AY237" s="1">
        <v>522.42562489517604</v>
      </c>
      <c r="AZ237" s="1">
        <v>478.63371847636301</v>
      </c>
      <c r="BA237" s="1">
        <v>446.00004143278801</v>
      </c>
      <c r="BB237" s="1">
        <v>470.29342334139801</v>
      </c>
      <c r="BC237" s="1">
        <v>494.794262222947</v>
      </c>
      <c r="BD237" s="1">
        <v>471.24862571893698</v>
      </c>
      <c r="BE237" s="1">
        <v>510.55633845425098</v>
      </c>
      <c r="BF237" s="1">
        <v>493.89962385223703</v>
      </c>
      <c r="BG237" s="1">
        <v>493.757329875312</v>
      </c>
      <c r="BH237" s="1">
        <v>591.21169798260996</v>
      </c>
      <c r="BI237" s="1">
        <v>592.60561506302201</v>
      </c>
      <c r="BJ237" s="1">
        <v>580.65674958785803</v>
      </c>
      <c r="BK237" s="1">
        <v>555.44645839822601</v>
      </c>
      <c r="BL237" s="1">
        <v>585.91101318036897</v>
      </c>
      <c r="BM237" s="1">
        <v>575.58600451094503</v>
      </c>
      <c r="BN237" s="1">
        <v>554.53067503310399</v>
      </c>
      <c r="BO237" s="1">
        <v>623.75970091118199</v>
      </c>
    </row>
    <row r="238" spans="1:68" x14ac:dyDescent="0.2">
      <c r="A238" s="1" t="s">
        <v>469</v>
      </c>
      <c r="B238" s="1" t="s">
        <v>468</v>
      </c>
      <c r="C238" s="1" t="s">
        <v>603</v>
      </c>
      <c r="D238" s="1" t="s">
        <v>604</v>
      </c>
      <c r="E238" s="1">
        <v>21.181773533674701</v>
      </c>
      <c r="F238" s="1">
        <v>21.058439578086801</v>
      </c>
      <c r="G238" s="1">
        <v>20.880105345007198</v>
      </c>
      <c r="H238" s="1">
        <v>20.830078862346198</v>
      </c>
      <c r="I238" s="1">
        <v>20.800000019799999</v>
      </c>
      <c r="J238" s="1">
        <v>20.800000019799999</v>
      </c>
      <c r="K238" s="1">
        <v>20.800000019799999</v>
      </c>
      <c r="L238" s="1">
        <v>20.800000019799999</v>
      </c>
      <c r="M238" s="1">
        <v>20.800000019799999</v>
      </c>
      <c r="N238" s="1">
        <v>20.800000019799999</v>
      </c>
      <c r="O238" s="1">
        <v>20.800000019799999</v>
      </c>
      <c r="P238" s="1">
        <v>20.800000018066701</v>
      </c>
      <c r="Q238" s="1">
        <v>20.800029492037499</v>
      </c>
      <c r="R238" s="1">
        <v>20.619581636391299</v>
      </c>
      <c r="S238" s="1">
        <v>20.375102798127202</v>
      </c>
      <c r="T238" s="1">
        <v>20.379269485649299</v>
      </c>
      <c r="U238" s="1">
        <v>20.400102923259801</v>
      </c>
      <c r="V238" s="1">
        <v>20.400102923259801</v>
      </c>
      <c r="W238" s="1">
        <v>20.336102600360199</v>
      </c>
      <c r="X238" s="1">
        <v>20.418936351696502</v>
      </c>
      <c r="Y238" s="1">
        <v>20.476353308047798</v>
      </c>
      <c r="Z238" s="1">
        <v>21.820443423110699</v>
      </c>
      <c r="AA238" s="1">
        <v>23.000116042057702</v>
      </c>
      <c r="AB238" s="1">
        <v>23.000116042057702</v>
      </c>
      <c r="AC238" s="1">
        <v>23.639369267103401</v>
      </c>
      <c r="AD238" s="1">
        <v>27.158887023977499</v>
      </c>
      <c r="AE238" s="1">
        <v>26.2988826852636</v>
      </c>
      <c r="AF238" s="1">
        <v>25.722796445413099</v>
      </c>
      <c r="AG238" s="1">
        <v>25.293877614730299</v>
      </c>
      <c r="AH238" s="1">
        <v>25.702046340723001</v>
      </c>
      <c r="AI238" s="1">
        <v>25.585462419191</v>
      </c>
      <c r="AJ238" s="1">
        <v>25.5167954060799</v>
      </c>
      <c r="AK238" s="1">
        <v>25.400128150794099</v>
      </c>
      <c r="AL238" s="1">
        <v>25.319611077896202</v>
      </c>
      <c r="AM238" s="1">
        <v>25.1499518885845</v>
      </c>
      <c r="AN238" s="1">
        <v>24.915175704072599</v>
      </c>
      <c r="AO238" s="1">
        <v>25.342682860966502</v>
      </c>
      <c r="AP238" s="1">
        <v>31.364334454295399</v>
      </c>
      <c r="AQ238" s="1">
        <v>41.359387499999997</v>
      </c>
      <c r="AR238" s="1">
        <v>37.8136558333333</v>
      </c>
      <c r="AS238" s="1">
        <v>40.111803333333299</v>
      </c>
      <c r="AT238" s="1">
        <v>44.431899999999999</v>
      </c>
      <c r="AU238" s="1">
        <v>42.960083333333301</v>
      </c>
      <c r="AV238" s="1">
        <v>41.484616666666703</v>
      </c>
      <c r="AW238" s="1">
        <v>40.2224149175021</v>
      </c>
      <c r="AX238" s="1">
        <v>40.220130208333302</v>
      </c>
      <c r="AY238" s="1">
        <v>37.881983221536302</v>
      </c>
      <c r="AZ238" s="1">
        <v>34.518180591701302</v>
      </c>
      <c r="BA238" s="1">
        <v>33.313300641233802</v>
      </c>
      <c r="BB238" s="1">
        <v>34.285774123424098</v>
      </c>
      <c r="BC238" s="1">
        <v>31.685704999999999</v>
      </c>
      <c r="BD238" s="1">
        <v>30.4917333333333</v>
      </c>
      <c r="BE238" s="1">
        <v>31.0830916666667</v>
      </c>
      <c r="BF238" s="1">
        <v>30.7259666666667</v>
      </c>
      <c r="BG238" s="1">
        <v>32.479833333333303</v>
      </c>
      <c r="BH238" s="1">
        <v>34.247716666666697</v>
      </c>
      <c r="BI238" s="1">
        <v>35.296383333333303</v>
      </c>
      <c r="BJ238" s="1">
        <v>33.939811056685798</v>
      </c>
      <c r="BK238" s="1">
        <v>32.3102257431458</v>
      </c>
      <c r="BL238" s="1">
        <v>31.047605780549901</v>
      </c>
      <c r="BM238" s="1">
        <v>31.293673213083199</v>
      </c>
      <c r="BN238" s="1">
        <v>31.9770934417717</v>
      </c>
      <c r="BO238" s="1">
        <v>35.061350214477599</v>
      </c>
    </row>
    <row r="239" spans="1:68" x14ac:dyDescent="0.2">
      <c r="A239" s="1" t="s">
        <v>471</v>
      </c>
      <c r="B239" s="1" t="s">
        <v>470</v>
      </c>
      <c r="C239" s="1" t="s">
        <v>603</v>
      </c>
      <c r="D239" s="1" t="s">
        <v>604</v>
      </c>
      <c r="AK239" s="1">
        <v>2.4685179666666698E-3</v>
      </c>
      <c r="AL239" s="1">
        <v>1.0357405E-2</v>
      </c>
      <c r="AM239" s="1">
        <v>2.44943481666667E-2</v>
      </c>
      <c r="AN239" s="1">
        <v>0.122858703333333</v>
      </c>
      <c r="AO239" s="1">
        <v>0.29549999999999998</v>
      </c>
      <c r="AP239" s="1">
        <v>0.56233333333333302</v>
      </c>
      <c r="AQ239" s="1">
        <v>0.77662500000000001</v>
      </c>
      <c r="AR239" s="1">
        <v>1.23779166666667</v>
      </c>
      <c r="AS239" s="1">
        <v>2.0762499999999999</v>
      </c>
      <c r="AT239" s="1">
        <v>2.3721916666666698</v>
      </c>
      <c r="AU239" s="1">
        <v>2.76413333333333</v>
      </c>
      <c r="AV239" s="1">
        <v>3.0613666666666699</v>
      </c>
      <c r="AW239" s="1">
        <v>2.97050833333333</v>
      </c>
      <c r="AX239" s="1">
        <v>3.11656666666667</v>
      </c>
      <c r="AY239" s="1">
        <v>3.2984083333333301</v>
      </c>
      <c r="AZ239" s="1">
        <v>3.44248333333333</v>
      </c>
      <c r="BA239" s="1">
        <v>3.4307249999999998</v>
      </c>
      <c r="BB239" s="1">
        <v>4.1427083333333297</v>
      </c>
      <c r="BC239" s="1">
        <v>4.3789666666666696</v>
      </c>
      <c r="BD239" s="1">
        <v>4.61018333333333</v>
      </c>
      <c r="BE239" s="1">
        <v>4.7377083333333303</v>
      </c>
      <c r="BF239" s="1">
        <v>4.7642333333333298</v>
      </c>
      <c r="BG239" s="1">
        <v>4.9375666666666698</v>
      </c>
      <c r="BH239" s="1">
        <v>6.1631166666666699</v>
      </c>
      <c r="BI239" s="1">
        <v>7.8356750000000002</v>
      </c>
      <c r="BJ239" s="1">
        <v>8.5497416666666695</v>
      </c>
      <c r="BK239" s="1">
        <v>9.1512166666666701</v>
      </c>
      <c r="BL239" s="1">
        <v>9.5303666666666693</v>
      </c>
      <c r="BM239" s="1">
        <v>10.321941666666699</v>
      </c>
      <c r="BN239" s="1">
        <v>11.30885</v>
      </c>
      <c r="BO239" s="1">
        <v>11.031075</v>
      </c>
    </row>
    <row r="240" spans="1:68" x14ac:dyDescent="0.2">
      <c r="A240" s="1" t="s">
        <v>473</v>
      </c>
      <c r="B240" s="1" t="s">
        <v>472</v>
      </c>
      <c r="C240" s="1" t="s">
        <v>603</v>
      </c>
      <c r="D240" s="1" t="s">
        <v>604</v>
      </c>
      <c r="AM240" s="1">
        <v>19.198333333333299</v>
      </c>
      <c r="AN240" s="1">
        <v>110.916666666667</v>
      </c>
      <c r="AO240" s="1">
        <v>3257.6666666666702</v>
      </c>
      <c r="AP240" s="1">
        <v>4143.4166666666697</v>
      </c>
      <c r="AQ240" s="1">
        <v>4890.1666666666697</v>
      </c>
      <c r="AR240" s="1">
        <v>5200</v>
      </c>
      <c r="AS240" s="1">
        <v>5200</v>
      </c>
      <c r="AT240" s="1">
        <v>5200</v>
      </c>
    </row>
    <row r="241" spans="1:67" x14ac:dyDescent="0.2">
      <c r="A241" s="1" t="s">
        <v>612</v>
      </c>
      <c r="B241" s="1" t="s">
        <v>474</v>
      </c>
      <c r="C241" s="1" t="s">
        <v>603</v>
      </c>
      <c r="D241" s="1" t="s">
        <v>604</v>
      </c>
    </row>
    <row r="242" spans="1:67" x14ac:dyDescent="0.2">
      <c r="A242" s="1" t="s">
        <v>477</v>
      </c>
      <c r="B242" s="1" t="s">
        <v>476</v>
      </c>
      <c r="C242" s="1" t="s">
        <v>603</v>
      </c>
      <c r="D242" s="1" t="s">
        <v>604</v>
      </c>
      <c r="E242" s="1">
        <v>1</v>
      </c>
      <c r="F242" s="1">
        <v>1</v>
      </c>
      <c r="G242" s="1">
        <v>1</v>
      </c>
      <c r="H242" s="1">
        <v>1</v>
      </c>
      <c r="I242" s="1">
        <v>1</v>
      </c>
      <c r="J242" s="1">
        <v>1</v>
      </c>
      <c r="K242" s="1">
        <v>1</v>
      </c>
      <c r="L242" s="1">
        <v>1</v>
      </c>
      <c r="M242" s="1">
        <v>1</v>
      </c>
      <c r="N242" s="1">
        <v>1</v>
      </c>
      <c r="O242" s="1">
        <v>1</v>
      </c>
      <c r="P242" s="1">
        <v>1</v>
      </c>
      <c r="Q242" s="1">
        <v>1</v>
      </c>
      <c r="R242" s="1">
        <v>1</v>
      </c>
      <c r="S242" s="1">
        <v>1</v>
      </c>
      <c r="T242" s="1">
        <v>1</v>
      </c>
      <c r="U242" s="1">
        <v>1</v>
      </c>
      <c r="V242" s="1">
        <v>1</v>
      </c>
      <c r="W242" s="1">
        <v>1</v>
      </c>
      <c r="X242" s="1">
        <v>1</v>
      </c>
      <c r="Y242" s="1">
        <v>1</v>
      </c>
      <c r="Z242" s="1">
        <v>1</v>
      </c>
      <c r="AA242" s="1">
        <v>1</v>
      </c>
      <c r="AB242" s="1">
        <v>1</v>
      </c>
      <c r="AC242" s="1">
        <v>1</v>
      </c>
      <c r="AD242" s="1">
        <v>1</v>
      </c>
      <c r="AE242" s="1">
        <v>1</v>
      </c>
      <c r="AF242" s="1">
        <v>1</v>
      </c>
      <c r="AG242" s="1">
        <v>1</v>
      </c>
      <c r="AH242" s="1">
        <v>1</v>
      </c>
      <c r="AI242" s="1">
        <v>1</v>
      </c>
      <c r="AJ242" s="1">
        <v>1</v>
      </c>
      <c r="AK242" s="1">
        <v>1</v>
      </c>
      <c r="AL242" s="1">
        <v>1</v>
      </c>
      <c r="AM242" s="1">
        <v>1</v>
      </c>
      <c r="AN242" s="1">
        <v>1</v>
      </c>
      <c r="AO242" s="1">
        <v>1</v>
      </c>
      <c r="AP242" s="1">
        <v>1</v>
      </c>
      <c r="AQ242" s="1">
        <v>1</v>
      </c>
      <c r="AR242" s="1">
        <v>1</v>
      </c>
      <c r="AS242" s="1">
        <v>1</v>
      </c>
      <c r="AT242" s="1">
        <v>1</v>
      </c>
      <c r="AU242" s="1">
        <v>1</v>
      </c>
      <c r="AV242" s="1">
        <v>1</v>
      </c>
      <c r="AW242" s="1">
        <v>1</v>
      </c>
      <c r="AX242" s="1">
        <v>1</v>
      </c>
      <c r="AY242" s="1">
        <v>1</v>
      </c>
      <c r="AZ242" s="1">
        <v>1</v>
      </c>
      <c r="BA242" s="1">
        <v>1</v>
      </c>
      <c r="BB242" s="1">
        <v>1</v>
      </c>
      <c r="BC242" s="1">
        <v>1</v>
      </c>
      <c r="BD242" s="1">
        <v>1</v>
      </c>
      <c r="BE242" s="1">
        <v>1</v>
      </c>
      <c r="BF242" s="1">
        <v>1</v>
      </c>
      <c r="BG242" s="1">
        <v>1</v>
      </c>
      <c r="BH242" s="1">
        <v>1</v>
      </c>
      <c r="BI242" s="1">
        <v>1</v>
      </c>
      <c r="BJ242" s="1">
        <v>1</v>
      </c>
      <c r="BK242" s="1">
        <v>1</v>
      </c>
      <c r="BL242" s="1">
        <v>1</v>
      </c>
      <c r="BM242" s="1">
        <v>1</v>
      </c>
      <c r="BN242" s="1">
        <v>1</v>
      </c>
      <c r="BO242" s="1">
        <v>1</v>
      </c>
    </row>
    <row r="243" spans="1:67" x14ac:dyDescent="0.2">
      <c r="A243" s="1" t="s">
        <v>613</v>
      </c>
      <c r="B243" s="1" t="s">
        <v>478</v>
      </c>
      <c r="C243" s="1" t="s">
        <v>603</v>
      </c>
      <c r="D243" s="1" t="s">
        <v>604</v>
      </c>
    </row>
    <row r="244" spans="1:67" x14ac:dyDescent="0.2">
      <c r="A244" s="1" t="s">
        <v>481</v>
      </c>
      <c r="B244" s="1" t="s">
        <v>480</v>
      </c>
      <c r="C244" s="1" t="s">
        <v>603</v>
      </c>
      <c r="D244" s="1" t="s">
        <v>604</v>
      </c>
      <c r="E244" s="1">
        <v>0.89285699989285705</v>
      </c>
      <c r="F244" s="1">
        <v>0.89285699989285705</v>
      </c>
      <c r="G244" s="1">
        <v>0.89285699989285705</v>
      </c>
      <c r="H244" s="1">
        <v>0.89285699989285705</v>
      </c>
      <c r="I244" s="1">
        <v>0.89285699989285705</v>
      </c>
      <c r="J244" s="1">
        <v>0.89285699989285705</v>
      </c>
      <c r="K244" s="1">
        <v>0.89285699989285705</v>
      </c>
      <c r="L244" s="1">
        <v>0.89285699989285705</v>
      </c>
      <c r="M244" s="1">
        <v>0.89285699989285705</v>
      </c>
      <c r="N244" s="1">
        <v>0.89285699989285705</v>
      </c>
      <c r="O244" s="1">
        <v>0.89285699989285705</v>
      </c>
      <c r="P244" s="1">
        <v>0.88060784236696699</v>
      </c>
      <c r="Q244" s="1">
        <v>0.81920056904624705</v>
      </c>
      <c r="R244" s="1">
        <v>0.70411390796665796</v>
      </c>
      <c r="S244" s="1">
        <v>0.69584522149195305</v>
      </c>
      <c r="T244" s="1">
        <v>0.763901879621256</v>
      </c>
      <c r="U244" s="1">
        <v>0.81831689486533898</v>
      </c>
      <c r="V244" s="1">
        <v>0.90186116145541395</v>
      </c>
      <c r="W244" s="1">
        <v>0.87369428203154598</v>
      </c>
      <c r="X244" s="1">
        <v>0.89467679004612999</v>
      </c>
      <c r="Y244" s="1">
        <v>0.87827954922302398</v>
      </c>
      <c r="Z244" s="1">
        <v>0.87024947723652302</v>
      </c>
      <c r="AA244" s="1">
        <v>0.98590236463811198</v>
      </c>
      <c r="AB244" s="1">
        <v>1.11005950987325</v>
      </c>
      <c r="AC244" s="1">
        <v>1.13956485971655</v>
      </c>
      <c r="AD244" s="1">
        <v>1.4319524173350899</v>
      </c>
      <c r="AE244" s="1">
        <v>1.49603415377469</v>
      </c>
      <c r="AF244" s="1">
        <v>1.4282372688666101</v>
      </c>
      <c r="AG244" s="1">
        <v>1.27973640514364</v>
      </c>
      <c r="AH244" s="1">
        <v>1.2637440682849801</v>
      </c>
      <c r="AI244" s="1">
        <v>1.2809288379911801</v>
      </c>
      <c r="AJ244" s="1">
        <v>1.2961145894858599</v>
      </c>
      <c r="AK244" s="1">
        <v>1.34717068495896</v>
      </c>
      <c r="AL244" s="1">
        <v>1.3840888319542</v>
      </c>
      <c r="AM244" s="1">
        <v>1.32021960428569</v>
      </c>
      <c r="AN244" s="1">
        <v>1.2709426283979099</v>
      </c>
      <c r="AO244" s="1">
        <v>1.2319743991993299</v>
      </c>
      <c r="AP244" s="1">
        <v>1.26351842815085</v>
      </c>
      <c r="AQ244" s="1">
        <v>1.4920553704766999</v>
      </c>
      <c r="AR244" s="1">
        <v>1.5991323724217399</v>
      </c>
      <c r="AS244" s="1">
        <v>1.75850260417167</v>
      </c>
      <c r="AT244" s="1">
        <v>2.1235741689248901</v>
      </c>
      <c r="AU244" s="1">
        <v>2.1951873352873799</v>
      </c>
      <c r="AV244" s="1">
        <v>2.1458922520015999</v>
      </c>
      <c r="AW244" s="1">
        <v>1.9715627931326101</v>
      </c>
      <c r="AX244" s="1">
        <v>1.9430362169364801</v>
      </c>
      <c r="AY244" s="1">
        <v>2.0258807949091402</v>
      </c>
      <c r="AZ244" s="1">
        <v>1.97093365696189</v>
      </c>
      <c r="BA244" s="1">
        <v>1.9424442568685301</v>
      </c>
      <c r="BB244" s="1">
        <v>2.0344936132287899</v>
      </c>
      <c r="BC244" s="1">
        <v>1.9059878423835299</v>
      </c>
      <c r="BD244" s="1">
        <v>1.7289507097783201</v>
      </c>
      <c r="BE244" s="1">
        <v>1.7195070158616499</v>
      </c>
      <c r="BF244" s="1">
        <v>1.77371311869907</v>
      </c>
      <c r="BG244" s="1">
        <v>1.8467736845354601</v>
      </c>
      <c r="BH244" s="1">
        <v>2.1057632574496701</v>
      </c>
      <c r="BI244" s="1">
        <v>2.2156611042252798</v>
      </c>
      <c r="BJ244" s="1">
        <v>2.2059726971783999</v>
      </c>
      <c r="BK244" s="1">
        <v>2.2365714759422302</v>
      </c>
      <c r="BL244" s="1">
        <v>2.28948563032632</v>
      </c>
      <c r="BM244" s="1">
        <v>2.2995615078788898</v>
      </c>
      <c r="BN244" s="1">
        <v>2.2649596005005499</v>
      </c>
      <c r="BO244" s="1">
        <v>2.3279298273164399</v>
      </c>
    </row>
    <row r="245" spans="1:67" x14ac:dyDescent="0.2">
      <c r="A245" s="1" t="s">
        <v>483</v>
      </c>
      <c r="B245" s="1" t="s">
        <v>482</v>
      </c>
      <c r="C245" s="1" t="s">
        <v>603</v>
      </c>
      <c r="D245" s="1" t="s">
        <v>604</v>
      </c>
    </row>
    <row r="246" spans="1:67" x14ac:dyDescent="0.2">
      <c r="A246" s="1" t="s">
        <v>614</v>
      </c>
      <c r="B246" s="1" t="s">
        <v>484</v>
      </c>
      <c r="C246" s="1" t="s">
        <v>603</v>
      </c>
      <c r="D246" s="1" t="s">
        <v>604</v>
      </c>
    </row>
    <row r="247" spans="1:67" x14ac:dyDescent="0.2">
      <c r="A247" s="1" t="s">
        <v>487</v>
      </c>
      <c r="B247" s="1" t="s">
        <v>486</v>
      </c>
      <c r="C247" s="1" t="s">
        <v>603</v>
      </c>
      <c r="D247" s="1" t="s">
        <v>604</v>
      </c>
      <c r="E247" s="1">
        <v>1.7142900007142901</v>
      </c>
      <c r="F247" s="1">
        <v>1.7142900007142901</v>
      </c>
      <c r="G247" s="1">
        <v>1.7142900007142901</v>
      </c>
      <c r="H247" s="1">
        <v>1.7142900007142901</v>
      </c>
      <c r="I247" s="1">
        <v>1.7142900007142901</v>
      </c>
      <c r="J247" s="1">
        <v>1.7142900007142901</v>
      </c>
      <c r="K247" s="1">
        <v>1.7142900007142901</v>
      </c>
      <c r="L247" s="1">
        <v>1.7380991672619099</v>
      </c>
      <c r="M247" s="1">
        <v>2.0000000010000001</v>
      </c>
      <c r="N247" s="1">
        <v>2.0000000010000001</v>
      </c>
      <c r="O247" s="1">
        <v>2.0000000010000001</v>
      </c>
      <c r="P247" s="1">
        <v>1.9748761519687701</v>
      </c>
      <c r="Q247" s="1">
        <v>1.92128071035726</v>
      </c>
      <c r="R247" s="1">
        <v>1.95922053743668</v>
      </c>
      <c r="S247" s="1">
        <v>2.0532309107887801</v>
      </c>
      <c r="T247" s="1">
        <v>2.1697975951999999</v>
      </c>
      <c r="U247" s="1">
        <v>2.4357864317</v>
      </c>
      <c r="V247" s="1">
        <v>2.3999999989999998</v>
      </c>
      <c r="W247" s="1">
        <v>2.3999999989999998</v>
      </c>
      <c r="X247" s="1">
        <v>2.3999999989999998</v>
      </c>
      <c r="Y247" s="1">
        <v>2.3999999989999998</v>
      </c>
      <c r="Z247" s="1">
        <v>2.3999999989999998</v>
      </c>
      <c r="AA247" s="1">
        <v>2.3999999989999998</v>
      </c>
      <c r="AB247" s="1">
        <v>2.3999999989999998</v>
      </c>
      <c r="AC247" s="1">
        <v>2.3999999995833301</v>
      </c>
      <c r="AD247" s="1">
        <v>2.4500000000000002</v>
      </c>
      <c r="AE247" s="1">
        <v>3.6</v>
      </c>
      <c r="AF247" s="1">
        <v>3.6</v>
      </c>
      <c r="AG247" s="1">
        <v>3.84375</v>
      </c>
      <c r="AH247" s="1">
        <v>4.25</v>
      </c>
      <c r="AI247" s="1">
        <v>4.25</v>
      </c>
      <c r="AJ247" s="1">
        <v>4.25</v>
      </c>
      <c r="AK247" s="1">
        <v>4.25</v>
      </c>
      <c r="AL247" s="1">
        <v>5.3510966666666704</v>
      </c>
      <c r="AM247" s="1">
        <v>5.9249291666666704</v>
      </c>
      <c r="AN247" s="1">
        <v>5.9477958333333296</v>
      </c>
      <c r="AO247" s="1">
        <v>6.0050658333333304</v>
      </c>
      <c r="AP247" s="1">
        <v>6.2516783333333299</v>
      </c>
      <c r="AQ247" s="1">
        <v>6.2983074999999999</v>
      </c>
      <c r="AR247" s="1">
        <v>6.2988999999999997</v>
      </c>
      <c r="AS247" s="1">
        <v>6.29979666666667</v>
      </c>
      <c r="AT247" s="1">
        <v>6.23321666666667</v>
      </c>
      <c r="AU247" s="1">
        <v>6.2486833333333296</v>
      </c>
      <c r="AV247" s="1">
        <v>6.2950999999999997</v>
      </c>
      <c r="AW247" s="1">
        <v>6.2989916666666703</v>
      </c>
      <c r="AX247" s="1">
        <v>6.29955833333333</v>
      </c>
      <c r="AY247" s="1">
        <v>6.3122833333333297</v>
      </c>
      <c r="AZ247" s="1">
        <v>6.3280333333333303</v>
      </c>
      <c r="BA247" s="1">
        <v>6.2894333333333297</v>
      </c>
      <c r="BB247" s="1">
        <v>6.3249083333333296</v>
      </c>
      <c r="BC247" s="1">
        <v>6.3755083333333298</v>
      </c>
      <c r="BD247" s="1">
        <v>6.40930070568578</v>
      </c>
      <c r="BE247" s="1">
        <v>6.4296026559454198</v>
      </c>
      <c r="BF247" s="1">
        <v>6.4426293976465896</v>
      </c>
      <c r="BG247" s="1">
        <v>6.4090945782979301</v>
      </c>
      <c r="BH247" s="1">
        <v>6.3774416666666696</v>
      </c>
      <c r="BI247" s="1">
        <v>6.6689666666666696</v>
      </c>
      <c r="BJ247" s="1">
        <v>6.7795249999999996</v>
      </c>
      <c r="BK247" s="1">
        <v>6.7707508982460602</v>
      </c>
      <c r="BL247" s="1">
        <v>6.7543266828631996</v>
      </c>
      <c r="BM247" s="1">
        <v>6.7510526871150498</v>
      </c>
      <c r="BN247" s="1">
        <v>6.7585300491629399</v>
      </c>
      <c r="BO247" s="1">
        <v>6.7541289609947501</v>
      </c>
    </row>
    <row r="248" spans="1:67" x14ac:dyDescent="0.2">
      <c r="A248" s="1" t="s">
        <v>489</v>
      </c>
      <c r="B248" s="1" t="s">
        <v>488</v>
      </c>
      <c r="C248" s="1" t="s">
        <v>603</v>
      </c>
      <c r="D248" s="1" t="s">
        <v>604</v>
      </c>
      <c r="E248" s="1">
        <v>0.41999999941999999</v>
      </c>
      <c r="F248" s="1">
        <v>0.41999999941999999</v>
      </c>
      <c r="G248" s="1">
        <v>0.41999999941999999</v>
      </c>
      <c r="H248" s="1">
        <v>0.41999999941999999</v>
      </c>
      <c r="I248" s="1">
        <v>0.44624999941124999</v>
      </c>
      <c r="J248" s="1">
        <v>0.52499999952499998</v>
      </c>
      <c r="K248" s="1">
        <v>0.52499999952499998</v>
      </c>
      <c r="L248" s="1">
        <v>0.52499999952499998</v>
      </c>
      <c r="M248" s="1">
        <v>0.52499999952499998</v>
      </c>
      <c r="N248" s="1">
        <v>0.52499999952499998</v>
      </c>
      <c r="O248" s="1">
        <v>0.52499999952499998</v>
      </c>
      <c r="P248" s="1">
        <v>0.52291666623124999</v>
      </c>
      <c r="Q248" s="1">
        <v>0.477083333</v>
      </c>
      <c r="R248" s="1">
        <v>0.42159583283333302</v>
      </c>
      <c r="S248" s="1">
        <v>0.43650833233333303</v>
      </c>
      <c r="T248" s="1">
        <v>0.40226666566666702</v>
      </c>
      <c r="U248" s="1">
        <v>0.42877499899999999</v>
      </c>
      <c r="V248" s="1">
        <v>0.42894999900000003</v>
      </c>
      <c r="W248" s="1">
        <v>0.41617083233333302</v>
      </c>
      <c r="X248" s="1">
        <v>0.40646249899999998</v>
      </c>
      <c r="Y248" s="1">
        <v>0.40495416566666698</v>
      </c>
      <c r="Z248" s="1">
        <v>0.49380416566666702</v>
      </c>
      <c r="AA248" s="1">
        <v>0.59068749899999995</v>
      </c>
      <c r="AB248" s="1">
        <v>0.67876666575</v>
      </c>
      <c r="AC248" s="1">
        <v>0.77683333291666701</v>
      </c>
      <c r="AD248" s="1">
        <v>0.83449583324999999</v>
      </c>
      <c r="AE248" s="1">
        <v>0.79402916666666701</v>
      </c>
      <c r="AF248" s="1">
        <v>0.82866249999999997</v>
      </c>
      <c r="AG248" s="1">
        <v>0.85780416666666703</v>
      </c>
      <c r="AH248" s="1">
        <v>0.94932083333333295</v>
      </c>
      <c r="AI248" s="1">
        <v>0.87833333333333297</v>
      </c>
      <c r="AJ248" s="1">
        <v>0.924620833333333</v>
      </c>
      <c r="AK248" s="1">
        <v>0.88443333333333296</v>
      </c>
      <c r="AL248" s="1">
        <v>1.0037416666666701</v>
      </c>
      <c r="AM248" s="1">
        <v>1.0115541666666701</v>
      </c>
      <c r="AN248" s="1">
        <v>0.94574999999999998</v>
      </c>
      <c r="AO248" s="1">
        <v>0.97340833333333299</v>
      </c>
      <c r="AP248" s="1">
        <v>1.1059083333333299</v>
      </c>
      <c r="AQ248" s="1">
        <v>1.138725</v>
      </c>
      <c r="AR248" s="1">
        <v>1.1862250000000001</v>
      </c>
      <c r="AS248" s="1">
        <v>1.3706833333333299</v>
      </c>
      <c r="AT248" s="1">
        <v>1.4387125000000001</v>
      </c>
      <c r="AU248" s="1">
        <v>1.42173333333333</v>
      </c>
      <c r="AV248" s="1">
        <v>1.2884583333333299</v>
      </c>
      <c r="AW248" s="1">
        <v>1.2454666666666701</v>
      </c>
      <c r="AX248" s="1">
        <v>1.2974333333333301</v>
      </c>
      <c r="AY248" s="1">
        <v>1.3310249999999999</v>
      </c>
      <c r="AZ248" s="1">
        <v>1.28135833333333</v>
      </c>
      <c r="BA248" s="1">
        <v>1.23214166666667</v>
      </c>
      <c r="BB248" s="1">
        <v>1.3502749999999999</v>
      </c>
      <c r="BC248" s="1">
        <v>1.4314</v>
      </c>
      <c r="BD248" s="1">
        <v>1.4077833333333301</v>
      </c>
      <c r="BE248" s="1">
        <v>1.56189166666667</v>
      </c>
      <c r="BF248" s="1">
        <v>1.62465833333333</v>
      </c>
      <c r="BG248" s="1">
        <v>1.697675</v>
      </c>
      <c r="BH248" s="1">
        <v>1.961625</v>
      </c>
      <c r="BI248" s="1">
        <v>2.1480333333333301</v>
      </c>
      <c r="BJ248" s="1">
        <v>2.4194249999999999</v>
      </c>
      <c r="BK248" s="1">
        <v>2.64686666666667</v>
      </c>
      <c r="BL248" s="1">
        <v>2.9344333333333301</v>
      </c>
      <c r="BM248" s="1">
        <v>2.81235833333333</v>
      </c>
      <c r="BN248" s="1">
        <v>2.7944666666666702</v>
      </c>
      <c r="BO248" s="1">
        <v>3.1036000000000001</v>
      </c>
    </row>
    <row r="249" spans="1:67" x14ac:dyDescent="0.2">
      <c r="A249" s="1" t="s">
        <v>615</v>
      </c>
      <c r="B249" s="1" t="s">
        <v>490</v>
      </c>
      <c r="C249" s="1" t="s">
        <v>603</v>
      </c>
      <c r="D249" s="1" t="s">
        <v>604</v>
      </c>
      <c r="E249" s="1">
        <v>9.0169166665833305E-6</v>
      </c>
      <c r="F249" s="1">
        <v>9.02E-6</v>
      </c>
      <c r="G249" s="1">
        <v>9.02E-6</v>
      </c>
      <c r="H249" s="1">
        <v>9.02E-6</v>
      </c>
      <c r="I249" s="1">
        <v>9.0391666657500005E-6</v>
      </c>
      <c r="J249" s="1">
        <v>9.0399999989999995E-6</v>
      </c>
      <c r="K249" s="1">
        <v>9.0399999989999995E-6</v>
      </c>
      <c r="L249" s="1">
        <v>9.0399999989999995E-6</v>
      </c>
      <c r="M249" s="1">
        <v>9.0399999989999995E-6</v>
      </c>
      <c r="N249" s="1">
        <v>9.0399999989999995E-6</v>
      </c>
      <c r="O249" s="1">
        <v>1.1328499999E-5</v>
      </c>
      <c r="P249" s="1">
        <v>1.48666666670833E-5</v>
      </c>
      <c r="Q249" s="1">
        <v>1.415E-5</v>
      </c>
      <c r="R249" s="1">
        <v>1.415E-5</v>
      </c>
      <c r="S249" s="1">
        <v>1.39270833330833E-5</v>
      </c>
      <c r="T249" s="1">
        <v>1.44420833326667E-5</v>
      </c>
      <c r="U249" s="1">
        <v>1.60530833323333E-5</v>
      </c>
      <c r="V249" s="1">
        <v>1.8002249999000002E-5</v>
      </c>
      <c r="W249" s="1">
        <v>2.42821666656667E-5</v>
      </c>
      <c r="X249" s="1">
        <v>3.1077499999000002E-5</v>
      </c>
      <c r="Y249" s="1">
        <v>7.6038083332833302E-5</v>
      </c>
      <c r="Z249" s="1">
        <v>1.1121858333266701E-4</v>
      </c>
      <c r="AA249" s="1">
        <v>1.6255341666566699E-4</v>
      </c>
      <c r="AB249" s="1">
        <v>2.2545708333224999E-4</v>
      </c>
      <c r="AC249" s="1">
        <v>3.66677833333167E-4</v>
      </c>
      <c r="AD249" s="1">
        <v>5.2198308333316703E-4</v>
      </c>
      <c r="AE249" s="1">
        <v>6.7451175000024998E-4</v>
      </c>
      <c r="AF249" s="1">
        <v>8.5721416666666704E-4</v>
      </c>
      <c r="AG249" s="1">
        <v>1.4223458333333301E-3</v>
      </c>
      <c r="AH249" s="1">
        <v>2.1216791666666701E-3</v>
      </c>
      <c r="AI249" s="1">
        <v>2.6086416666666699E-3</v>
      </c>
      <c r="AJ249" s="1">
        <v>4.17181583333333E-3</v>
      </c>
      <c r="AK249" s="1">
        <v>6.8724233333333296E-3</v>
      </c>
      <c r="AL249" s="1">
        <v>1.09846283333333E-2</v>
      </c>
      <c r="AM249" s="1">
        <v>2.9608675833333299E-2</v>
      </c>
      <c r="AN249" s="1">
        <v>4.5845060833333298E-2</v>
      </c>
      <c r="AO249" s="1">
        <v>8.1404891666666701E-2</v>
      </c>
      <c r="AP249" s="1">
        <v>0.151865</v>
      </c>
      <c r="AQ249" s="1">
        <v>0.26072424999999999</v>
      </c>
      <c r="AR249" s="1">
        <v>0.418782916666667</v>
      </c>
      <c r="AS249" s="1">
        <v>0.62521850000000001</v>
      </c>
      <c r="AT249" s="1">
        <v>1.2255880833333299</v>
      </c>
      <c r="AU249" s="1">
        <v>1.50722641666667</v>
      </c>
      <c r="AV249" s="1">
        <v>1.50088520858333</v>
      </c>
      <c r="AW249" s="1">
        <v>1.4255372500000001</v>
      </c>
      <c r="AX249" s="1">
        <v>1.3435831083333301</v>
      </c>
      <c r="AY249" s="1">
        <v>1.4284534133384501</v>
      </c>
      <c r="AZ249" s="1">
        <v>1.3029309053379401</v>
      </c>
      <c r="BA249" s="1">
        <v>1.30152170281795</v>
      </c>
      <c r="BB249" s="1">
        <v>1.54995977566564</v>
      </c>
      <c r="BC249" s="1">
        <v>1.5028486296723</v>
      </c>
      <c r="BD249" s="1">
        <v>1.67495455197133</v>
      </c>
      <c r="BE249" s="1">
        <v>1.7960009444135501</v>
      </c>
      <c r="BF249" s="1">
        <v>1.90376824244752</v>
      </c>
      <c r="BG249" s="1">
        <v>2.1885424177547299</v>
      </c>
      <c r="BH249" s="1">
        <v>2.7200085279057902</v>
      </c>
      <c r="BI249" s="1">
        <v>3.0201347480804301</v>
      </c>
      <c r="BJ249" s="1">
        <v>3.6481326353686598</v>
      </c>
      <c r="BK249" s="1">
        <v>4.8283701472094203</v>
      </c>
      <c r="BL249" s="1">
        <v>5.67381930843574</v>
      </c>
      <c r="BM249" s="1">
        <v>7.0086054155852198</v>
      </c>
      <c r="BN249" s="1">
        <v>8.8504075492831493</v>
      </c>
      <c r="BO249" s="1">
        <v>16.548860417306699</v>
      </c>
    </row>
    <row r="250" spans="1:67" x14ac:dyDescent="0.2">
      <c r="A250" s="1" t="s">
        <v>493</v>
      </c>
      <c r="B250" s="1" t="s">
        <v>492</v>
      </c>
      <c r="C250" s="1" t="s">
        <v>603</v>
      </c>
      <c r="D250" s="1" t="s">
        <v>604</v>
      </c>
    </row>
    <row r="251" spans="1:67" x14ac:dyDescent="0.2">
      <c r="A251" s="1" t="s">
        <v>495</v>
      </c>
      <c r="B251" s="1" t="s">
        <v>494</v>
      </c>
      <c r="C251" s="1" t="s">
        <v>603</v>
      </c>
      <c r="D251" s="1" t="s">
        <v>604</v>
      </c>
      <c r="E251" s="1">
        <v>7.1428600061428602</v>
      </c>
      <c r="F251" s="1">
        <v>7.1428600061428602</v>
      </c>
      <c r="G251" s="1">
        <v>7.1428600061428602</v>
      </c>
      <c r="H251" s="1">
        <v>7.1428600061428602</v>
      </c>
      <c r="I251" s="1">
        <v>7.1428600061428602</v>
      </c>
      <c r="J251" s="1">
        <v>7.1428600061428602</v>
      </c>
      <c r="K251" s="1">
        <v>7.1428600061428602</v>
      </c>
      <c r="L251" s="1">
        <v>7.1428600061428602</v>
      </c>
      <c r="M251" s="1">
        <v>7.1428600061428602</v>
      </c>
      <c r="N251" s="1">
        <v>7.1428600061428602</v>
      </c>
      <c r="O251" s="1">
        <v>7.1428600061428602</v>
      </c>
      <c r="P251" s="1">
        <v>7.1428600055476199</v>
      </c>
      <c r="Q251" s="1">
        <v>7.1428999989999999</v>
      </c>
      <c r="R251" s="1">
        <v>7.0214466656666703</v>
      </c>
      <c r="S251" s="1">
        <v>7.1349833323333298</v>
      </c>
      <c r="T251" s="1">
        <v>7.3667916656666703</v>
      </c>
      <c r="U251" s="1">
        <v>8.3767749994166696</v>
      </c>
      <c r="V251" s="1">
        <v>8.2892083324999994</v>
      </c>
      <c r="W251" s="1">
        <v>7.7120499990000004</v>
      </c>
      <c r="X251" s="1">
        <v>8.2166249990000004</v>
      </c>
      <c r="Y251" s="1">
        <v>8.1965916658333295</v>
      </c>
      <c r="Z251" s="1">
        <v>8.2835083325833292</v>
      </c>
      <c r="AA251" s="1">
        <v>9.2825916658333298</v>
      </c>
      <c r="AB251" s="1">
        <v>11.1427833323333</v>
      </c>
      <c r="AC251" s="1">
        <v>15.292249999499999</v>
      </c>
      <c r="AD251" s="1">
        <v>17.472333333083299</v>
      </c>
      <c r="AE251" s="1">
        <v>32.698016666416699</v>
      </c>
      <c r="AF251" s="1">
        <v>64.260350000000003</v>
      </c>
      <c r="AG251" s="1">
        <v>99.292108333333303</v>
      </c>
      <c r="AH251" s="1">
        <v>143.376916666667</v>
      </c>
      <c r="AI251" s="1">
        <v>195.055916666667</v>
      </c>
      <c r="AJ251" s="1">
        <v>219.15741666666699</v>
      </c>
      <c r="AK251" s="1">
        <v>297.70808333333298</v>
      </c>
      <c r="AL251" s="1">
        <v>405.27401666666702</v>
      </c>
      <c r="AM251" s="1">
        <v>509.630875</v>
      </c>
      <c r="AN251" s="1">
        <v>574.76174166666704</v>
      </c>
      <c r="AO251" s="1">
        <v>579.97666666666703</v>
      </c>
      <c r="AP251" s="1">
        <v>612.12249999999995</v>
      </c>
      <c r="AQ251" s="1">
        <v>664.67120833333297</v>
      </c>
      <c r="AR251" s="1">
        <v>744.75907500000005</v>
      </c>
      <c r="AS251" s="1">
        <v>800.40851666666697</v>
      </c>
      <c r="AT251" s="1">
        <v>876.41166666666697</v>
      </c>
      <c r="AU251" s="1">
        <v>966.58278425925903</v>
      </c>
      <c r="AV251" s="1">
        <v>1038.4190065960399</v>
      </c>
      <c r="AW251" s="1">
        <v>1089.33477148982</v>
      </c>
      <c r="AX251" s="1">
        <v>1128.9341791619199</v>
      </c>
      <c r="AY251" s="1">
        <v>1251.89997292515</v>
      </c>
      <c r="AZ251" s="1">
        <v>1245.0354640478299</v>
      </c>
      <c r="BA251" s="1">
        <v>1196.3107092104599</v>
      </c>
      <c r="BB251" s="1">
        <v>1320.3120607404101</v>
      </c>
      <c r="BC251" s="1">
        <v>1395.625</v>
      </c>
      <c r="BD251" s="1">
        <v>1557.43333333333</v>
      </c>
      <c r="BE251" s="1">
        <v>1571.6983333333301</v>
      </c>
      <c r="BF251" s="1">
        <v>1597.5558333333299</v>
      </c>
      <c r="BG251" s="1">
        <v>1653.2308333333301</v>
      </c>
      <c r="BH251" s="1">
        <v>1991.39083333333</v>
      </c>
      <c r="BI251" s="1">
        <v>2177.0866666666702</v>
      </c>
      <c r="BJ251" s="1">
        <v>2228.8566666666702</v>
      </c>
      <c r="BK251" s="1">
        <v>2263.7816666666699</v>
      </c>
      <c r="BL251" s="1">
        <v>2288.2066666666701</v>
      </c>
      <c r="BM251" s="1">
        <v>2294.1461505050902</v>
      </c>
      <c r="BN251" s="1">
        <v>2297.76422623792</v>
      </c>
    </row>
    <row r="252" spans="1:67" x14ac:dyDescent="0.2">
      <c r="A252" s="1" t="s">
        <v>497</v>
      </c>
      <c r="B252" s="1" t="s">
        <v>496</v>
      </c>
      <c r="C252" s="1" t="s">
        <v>603</v>
      </c>
      <c r="D252" s="1" t="s">
        <v>604</v>
      </c>
      <c r="E252" s="1">
        <v>7.1430000071429994E-2</v>
      </c>
      <c r="F252" s="1">
        <v>7.1430000071429994E-2</v>
      </c>
      <c r="G252" s="1">
        <v>7.1430000071429994E-2</v>
      </c>
      <c r="H252" s="1">
        <v>7.1430000071429994E-2</v>
      </c>
      <c r="I252" s="1">
        <v>7.1430000071429994E-2</v>
      </c>
      <c r="J252" s="1">
        <v>7.1430000071429994E-2</v>
      </c>
      <c r="K252" s="1">
        <v>7.1430000071429994E-2</v>
      </c>
      <c r="L252" s="1">
        <v>7.1430000071429994E-2</v>
      </c>
      <c r="M252" s="1">
        <v>7.1430000071429994E-2</v>
      </c>
      <c r="N252" s="1">
        <v>7.1430000071429994E-2</v>
      </c>
      <c r="O252" s="1">
        <v>7.1430000071429994E-2</v>
      </c>
      <c r="P252" s="1">
        <v>7.1429995890081102E-2</v>
      </c>
      <c r="Q252" s="1">
        <v>7.1429999990000007E-2</v>
      </c>
      <c r="R252" s="1">
        <v>7.0214499989999998E-2</v>
      </c>
      <c r="S252" s="1">
        <v>7.1359499990000005E-2</v>
      </c>
      <c r="T252" s="1">
        <v>7.421924999E-2</v>
      </c>
      <c r="U252" s="1">
        <v>8.2661666662499994E-2</v>
      </c>
      <c r="V252" s="1">
        <v>8.2589999993333302E-2</v>
      </c>
      <c r="W252" s="1">
        <v>7.7356666656666698E-2</v>
      </c>
      <c r="X252" s="1">
        <v>7.4828333323333301E-2</v>
      </c>
      <c r="Y252" s="1">
        <v>7.4169999989999999E-2</v>
      </c>
      <c r="Z252" s="1">
        <v>0.50052333332666699</v>
      </c>
      <c r="AA252" s="1">
        <v>0.94046666666166701</v>
      </c>
      <c r="AB252" s="1">
        <v>1.5386249999924999</v>
      </c>
      <c r="AC252" s="1">
        <v>3.5970249999949999</v>
      </c>
      <c r="AD252" s="1">
        <v>6.7202000000058302</v>
      </c>
      <c r="AE252" s="1">
        <v>14</v>
      </c>
      <c r="AF252" s="1">
        <v>42.841266666666698</v>
      </c>
      <c r="AG252" s="1">
        <v>106.135833333333</v>
      </c>
      <c r="AH252" s="1">
        <v>223.09160630809001</v>
      </c>
      <c r="AI252" s="1">
        <v>428.85466666666701</v>
      </c>
      <c r="AJ252" s="1">
        <v>734.00991666666698</v>
      </c>
      <c r="AK252" s="1">
        <v>1133.8343333333301</v>
      </c>
      <c r="AL252" s="1">
        <v>1195.01675</v>
      </c>
      <c r="AM252" s="1">
        <v>979.44541666666703</v>
      </c>
      <c r="AN252" s="1">
        <v>968.91666666666697</v>
      </c>
      <c r="AO252" s="1">
        <v>1046.08475</v>
      </c>
      <c r="AP252" s="1">
        <v>1083.00866666667</v>
      </c>
      <c r="AQ252" s="1">
        <v>1240.3058333333299</v>
      </c>
      <c r="AR252" s="1">
        <v>1454.8271666666701</v>
      </c>
      <c r="AS252" s="1">
        <v>1644.4753333333299</v>
      </c>
      <c r="AT252" s="1">
        <v>1755.6587500000001</v>
      </c>
      <c r="AU252" s="1">
        <v>1797.5505000000001</v>
      </c>
      <c r="AV252" s="1">
        <v>1963.72008333333</v>
      </c>
      <c r="AW252" s="1">
        <v>1810.3047136515099</v>
      </c>
      <c r="AX252" s="1">
        <v>1780.54026086523</v>
      </c>
      <c r="AY252" s="1">
        <v>1831.45185089088</v>
      </c>
      <c r="AZ252" s="1">
        <v>1723.49158714041</v>
      </c>
      <c r="BA252" s="1">
        <v>1720.44387915111</v>
      </c>
      <c r="BB252" s="1">
        <v>2030.4880743341801</v>
      </c>
      <c r="BC252" s="1">
        <v>2177.5575068335802</v>
      </c>
      <c r="BD252" s="1">
        <v>2522.8020325226398</v>
      </c>
      <c r="BE252" s="1">
        <v>2504.5630775832801</v>
      </c>
      <c r="BF252" s="1">
        <v>2586.8895685656098</v>
      </c>
      <c r="BG252" s="1">
        <v>2599.7882006106702</v>
      </c>
      <c r="BH252" s="1">
        <v>3240.64542033826</v>
      </c>
      <c r="BI252" s="1">
        <v>3420.0980072473599</v>
      </c>
      <c r="BJ252" s="1">
        <v>3611.2244580446099</v>
      </c>
      <c r="BK252" s="1">
        <v>3727.0689948461199</v>
      </c>
      <c r="BL252" s="1">
        <v>3704.0490716968102</v>
      </c>
      <c r="BM252" s="1">
        <v>3718.2489227092401</v>
      </c>
      <c r="BN252" s="1">
        <v>3587.0517073390802</v>
      </c>
      <c r="BO252" s="1">
        <v>3689.8173856686199</v>
      </c>
    </row>
    <row r="253" spans="1:67" x14ac:dyDescent="0.2">
      <c r="A253" s="1" t="s">
        <v>499</v>
      </c>
      <c r="B253" s="1" t="s">
        <v>498</v>
      </c>
      <c r="C253" s="1" t="s">
        <v>603</v>
      </c>
      <c r="D253" s="1" t="s">
        <v>604</v>
      </c>
      <c r="AL253" s="1">
        <v>4.5324999999999997E-2</v>
      </c>
      <c r="AM253" s="1">
        <v>0.32751416666666699</v>
      </c>
      <c r="AN253" s="1">
        <v>1.4730749999999999</v>
      </c>
      <c r="AO253" s="1">
        <v>1.8294685583333301</v>
      </c>
      <c r="AP253" s="1">
        <v>1.8616583333333301</v>
      </c>
      <c r="AQ253" s="1">
        <v>2.4495416666666698</v>
      </c>
      <c r="AR253" s="1">
        <v>4.1304416666666697</v>
      </c>
      <c r="AS253" s="1">
        <v>5.4402333333333299</v>
      </c>
      <c r="AT253" s="1">
        <v>5.3721583333333296</v>
      </c>
      <c r="AU253" s="1">
        <v>5.3266249999999999</v>
      </c>
      <c r="AV253" s="1">
        <v>5.3326883333333299</v>
      </c>
      <c r="AW253" s="1">
        <v>5.3191806666666697</v>
      </c>
      <c r="AX253" s="1">
        <v>5.1247290000000003</v>
      </c>
      <c r="AY253" s="1">
        <v>5.05</v>
      </c>
      <c r="AZ253" s="1">
        <v>5.05</v>
      </c>
      <c r="BA253" s="1">
        <v>5.2672214166666702</v>
      </c>
      <c r="BB253" s="1">
        <v>7.79124033333333</v>
      </c>
      <c r="BC253" s="1">
        <v>7.9356394166666702</v>
      </c>
      <c r="BD253" s="1">
        <v>7.9675628333333304</v>
      </c>
      <c r="BE253" s="1">
        <v>7.99102933333333</v>
      </c>
      <c r="BF253" s="1">
        <v>7.9930000000000003</v>
      </c>
      <c r="BG253" s="1">
        <v>11.886659416666699</v>
      </c>
      <c r="BH253" s="1">
        <v>21.844697766666702</v>
      </c>
      <c r="BI253" s="1">
        <v>25.551334116666698</v>
      </c>
      <c r="BJ253" s="1">
        <v>26.596606300000001</v>
      </c>
      <c r="BK253" s="1">
        <v>27.200492333333301</v>
      </c>
      <c r="BL253" s="1">
        <v>25.845589333333301</v>
      </c>
      <c r="BM253" s="1">
        <v>26.9575243833333</v>
      </c>
      <c r="BN253" s="1">
        <v>27.286189383333301</v>
      </c>
      <c r="BO253" s="1">
        <v>32.342301599999999</v>
      </c>
    </row>
    <row r="254" spans="1:67" x14ac:dyDescent="0.2">
      <c r="A254" s="1" t="s">
        <v>21</v>
      </c>
      <c r="B254" s="1" t="s">
        <v>500</v>
      </c>
      <c r="C254" s="1" t="s">
        <v>603</v>
      </c>
      <c r="D254" s="1" t="s">
        <v>604</v>
      </c>
    </row>
    <row r="255" spans="1:67" x14ac:dyDescent="0.2">
      <c r="A255" s="1" t="s">
        <v>502</v>
      </c>
      <c r="B255" s="1" t="s">
        <v>501</v>
      </c>
      <c r="C255" s="1" t="s">
        <v>603</v>
      </c>
      <c r="D255" s="1" t="s">
        <v>604</v>
      </c>
      <c r="E255" s="1">
        <v>1.12966666666667E-5</v>
      </c>
      <c r="F255" s="1">
        <v>1.10091666666667E-5</v>
      </c>
      <c r="G255" s="1">
        <v>1.098E-5</v>
      </c>
      <c r="H255" s="1">
        <v>1.46475E-5</v>
      </c>
      <c r="I255" s="1">
        <v>1.6411666666666701E-5</v>
      </c>
      <c r="J255" s="1">
        <v>2.90358333333333E-5</v>
      </c>
      <c r="K255" s="1">
        <v>5.3891666666666698E-5</v>
      </c>
      <c r="L255" s="1">
        <v>1.049625E-4</v>
      </c>
      <c r="M255" s="1">
        <v>2.3185416666666699E-4</v>
      </c>
      <c r="N255" s="1">
        <v>2.4800000000000001E-4</v>
      </c>
      <c r="O255" s="1">
        <v>2.4800000000000001E-4</v>
      </c>
      <c r="P255" s="1">
        <v>2.4800000000000001E-4</v>
      </c>
      <c r="Q255" s="1">
        <v>5.3082583333333296E-4</v>
      </c>
      <c r="R255" s="1">
        <v>8.5715083333333299E-4</v>
      </c>
      <c r="S255" s="1">
        <v>1.1821325E-3</v>
      </c>
      <c r="T255" s="1">
        <v>2.2358333333333301E-3</v>
      </c>
      <c r="U255" s="1">
        <v>3.3024999999999999E-3</v>
      </c>
      <c r="V255" s="1">
        <v>4.6466666666666696E-3</v>
      </c>
      <c r="W255" s="1">
        <v>6.0233333333333302E-3</v>
      </c>
      <c r="X255" s="1">
        <v>7.8383333333333308E-3</v>
      </c>
      <c r="Y255" s="1">
        <v>9.0725000000000007E-3</v>
      </c>
      <c r="Z255" s="1">
        <v>1.0793333333333301E-2</v>
      </c>
      <c r="AA255" s="1">
        <v>1.3853333333333301E-2</v>
      </c>
      <c r="AB255" s="1">
        <v>3.43758333333333E-2</v>
      </c>
      <c r="AC255" s="1">
        <v>5.5893333333333302E-2</v>
      </c>
      <c r="AD255" s="1">
        <v>0.101155833333333</v>
      </c>
      <c r="AE255" s="1">
        <v>0.15143416666666701</v>
      </c>
      <c r="AF255" s="1">
        <v>0.22552166666666701</v>
      </c>
      <c r="AG255" s="1">
        <v>0.35850749999999998</v>
      </c>
      <c r="AH255" s="1">
        <v>0.62117833333333305</v>
      </c>
      <c r="AI255" s="1">
        <v>1.16948416666667</v>
      </c>
      <c r="AJ255" s="1">
        <v>2.01766333333333</v>
      </c>
      <c r="AK255" s="1">
        <v>3.02481166666667</v>
      </c>
      <c r="AL255" s="1">
        <v>3.94109166666667</v>
      </c>
      <c r="AM255" s="1">
        <v>5.0439166666666697</v>
      </c>
      <c r="AN255" s="1">
        <v>6.3490000000000002</v>
      </c>
      <c r="AO255" s="1">
        <v>7.97183333333333</v>
      </c>
      <c r="AP255" s="1">
        <v>9.4418333333333297</v>
      </c>
      <c r="AQ255" s="1">
        <v>10.471916666666701</v>
      </c>
      <c r="AR255" s="1">
        <v>11.3393</v>
      </c>
      <c r="AS255" s="1">
        <v>12.099591666666701</v>
      </c>
      <c r="AT255" s="1">
        <v>13.3191166666667</v>
      </c>
      <c r="AU255" s="1">
        <v>21.256966666666699</v>
      </c>
      <c r="AV255" s="1">
        <v>28.208683333333301</v>
      </c>
      <c r="AW255" s="1">
        <v>28.7037333333333</v>
      </c>
      <c r="AX255" s="1">
        <v>24.4786</v>
      </c>
      <c r="AY255" s="1">
        <v>24.073358333333299</v>
      </c>
      <c r="AZ255" s="1">
        <v>23.471025000000001</v>
      </c>
      <c r="BA255" s="1">
        <v>20.9493166666667</v>
      </c>
      <c r="BB255" s="1">
        <v>22.567983333333299</v>
      </c>
      <c r="BC255" s="1">
        <v>20.059275</v>
      </c>
      <c r="BD255" s="1">
        <v>19.314208333333301</v>
      </c>
      <c r="BE255" s="1">
        <v>20.310575</v>
      </c>
      <c r="BF255" s="1">
        <v>20.481608333333298</v>
      </c>
      <c r="BG255" s="1">
        <v>23.246024999999999</v>
      </c>
      <c r="BH255" s="1">
        <v>27.327366666666698</v>
      </c>
      <c r="BI255" s="1">
        <v>30.162600000000001</v>
      </c>
      <c r="BJ255" s="1">
        <v>28.676400000000001</v>
      </c>
      <c r="BK255" s="1">
        <v>30.725258333333301</v>
      </c>
      <c r="BL255" s="1">
        <v>35.255375000000001</v>
      </c>
      <c r="BM255" s="1">
        <v>42.013291666666703</v>
      </c>
      <c r="BN255" s="1">
        <v>43.554575</v>
      </c>
      <c r="BO255" s="1">
        <v>41.1710833333333</v>
      </c>
    </row>
    <row r="256" spans="1:67" x14ac:dyDescent="0.2">
      <c r="A256" s="1" t="s">
        <v>504</v>
      </c>
      <c r="B256" s="1" t="s">
        <v>503</v>
      </c>
      <c r="C256" s="1" t="s">
        <v>603</v>
      </c>
      <c r="D256" s="1" t="s">
        <v>604</v>
      </c>
      <c r="E256" s="1">
        <v>1</v>
      </c>
      <c r="F256" s="1">
        <v>1</v>
      </c>
      <c r="G256" s="1">
        <v>1</v>
      </c>
      <c r="H256" s="1">
        <v>1</v>
      </c>
      <c r="I256" s="1">
        <v>1</v>
      </c>
      <c r="J256" s="1">
        <v>1</v>
      </c>
      <c r="K256" s="1">
        <v>1</v>
      </c>
      <c r="L256" s="1">
        <v>1</v>
      </c>
      <c r="M256" s="1">
        <v>1</v>
      </c>
      <c r="N256" s="1">
        <v>1</v>
      </c>
      <c r="O256" s="1">
        <v>1</v>
      </c>
      <c r="P256" s="1">
        <v>1</v>
      </c>
      <c r="Q256" s="1">
        <v>1</v>
      </c>
      <c r="R256" s="1">
        <v>1</v>
      </c>
      <c r="S256" s="1">
        <v>1</v>
      </c>
      <c r="T256" s="1">
        <v>1</v>
      </c>
      <c r="U256" s="1">
        <v>1</v>
      </c>
      <c r="V256" s="1">
        <v>1</v>
      </c>
      <c r="W256" s="1">
        <v>1</v>
      </c>
      <c r="X256" s="1">
        <v>1</v>
      </c>
      <c r="Y256" s="1">
        <v>1</v>
      </c>
      <c r="Z256" s="1">
        <v>1</v>
      </c>
      <c r="AA256" s="1">
        <v>1</v>
      </c>
      <c r="AB256" s="1">
        <v>1</v>
      </c>
      <c r="AC256" s="1">
        <v>1</v>
      </c>
      <c r="AD256" s="1">
        <v>1</v>
      </c>
      <c r="AE256" s="1">
        <v>1</v>
      </c>
      <c r="AF256" s="1">
        <v>1</v>
      </c>
      <c r="AG256" s="1">
        <v>1</v>
      </c>
      <c r="AH256" s="1">
        <v>1</v>
      </c>
      <c r="AI256" s="1">
        <v>1</v>
      </c>
      <c r="AJ256" s="1">
        <v>1</v>
      </c>
      <c r="AK256" s="1">
        <v>1</v>
      </c>
      <c r="AL256" s="1">
        <v>1</v>
      </c>
      <c r="AM256" s="1">
        <v>1</v>
      </c>
      <c r="AN256" s="1">
        <v>1</v>
      </c>
      <c r="AO256" s="1">
        <v>1</v>
      </c>
      <c r="AP256" s="1">
        <v>1</v>
      </c>
      <c r="AQ256" s="1">
        <v>1</v>
      </c>
      <c r="AR256" s="1">
        <v>1</v>
      </c>
      <c r="AS256" s="1">
        <v>1</v>
      </c>
      <c r="AT256" s="1">
        <v>1</v>
      </c>
      <c r="AU256" s="1">
        <v>1</v>
      </c>
      <c r="AV256" s="1">
        <v>1</v>
      </c>
      <c r="AW256" s="1">
        <v>1</v>
      </c>
      <c r="AX256" s="1">
        <v>1</v>
      </c>
      <c r="AY256" s="1">
        <v>1</v>
      </c>
      <c r="AZ256" s="1">
        <v>1</v>
      </c>
      <c r="BA256" s="1">
        <v>1</v>
      </c>
      <c r="BB256" s="1">
        <v>1</v>
      </c>
      <c r="BC256" s="1">
        <v>1</v>
      </c>
      <c r="BD256" s="1">
        <v>1</v>
      </c>
      <c r="BE256" s="1">
        <v>1</v>
      </c>
      <c r="BF256" s="1">
        <v>1</v>
      </c>
      <c r="BG256" s="1">
        <v>1</v>
      </c>
      <c r="BH256" s="1">
        <v>1</v>
      </c>
      <c r="BI256" s="1">
        <v>1</v>
      </c>
      <c r="BJ256" s="1">
        <v>1</v>
      </c>
      <c r="BK256" s="1">
        <v>1</v>
      </c>
      <c r="BL256" s="1">
        <v>1</v>
      </c>
      <c r="BM256" s="1">
        <v>1</v>
      </c>
      <c r="BN256" s="1">
        <v>1</v>
      </c>
      <c r="BO256" s="1">
        <v>1</v>
      </c>
    </row>
    <row r="257" spans="1:67" x14ac:dyDescent="0.2">
      <c r="A257" s="1" t="s">
        <v>506</v>
      </c>
      <c r="B257" s="1" t="s">
        <v>505</v>
      </c>
      <c r="C257" s="1" t="s">
        <v>603</v>
      </c>
      <c r="D257" s="1" t="s">
        <v>604</v>
      </c>
      <c r="AN257" s="1">
        <v>29.774999999999999</v>
      </c>
      <c r="AO257" s="1">
        <v>40.066666666666698</v>
      </c>
      <c r="AP257" s="1">
        <v>62.9166666666667</v>
      </c>
      <c r="AQ257" s="1">
        <v>94.491666666666703</v>
      </c>
      <c r="AR257" s="1">
        <v>124.625</v>
      </c>
      <c r="AS257" s="1">
        <v>236.60833333333301</v>
      </c>
      <c r="BF257" s="1">
        <v>2094.9884650537601</v>
      </c>
      <c r="BG257" s="1">
        <v>2310.9481588069598</v>
      </c>
      <c r="BH257" s="1">
        <v>2567.9872133982699</v>
      </c>
      <c r="BI257" s="1">
        <v>2965.25349937684</v>
      </c>
      <c r="BJ257" s="1">
        <v>5113.8789459571699</v>
      </c>
      <c r="BK257" s="1">
        <v>8069.6062365591397</v>
      </c>
      <c r="BL257" s="1">
        <v>8836.7875000000004</v>
      </c>
      <c r="BM257" s="1">
        <v>10054.2613341653</v>
      </c>
      <c r="BN257" s="1">
        <v>10609.464390809</v>
      </c>
      <c r="BO257" s="1">
        <v>11050.145422363001</v>
      </c>
    </row>
    <row r="258" spans="1:67" x14ac:dyDescent="0.2">
      <c r="A258" s="1" t="s">
        <v>508</v>
      </c>
      <c r="B258" s="1" t="s">
        <v>507</v>
      </c>
      <c r="C258" s="1" t="s">
        <v>603</v>
      </c>
      <c r="D258" s="1" t="s">
        <v>604</v>
      </c>
      <c r="E258" s="1">
        <v>1.7142900007142901</v>
      </c>
      <c r="F258" s="1">
        <v>1.7142900007142901</v>
      </c>
      <c r="G258" s="1">
        <v>1.7142900007142901</v>
      </c>
      <c r="H258" s="1">
        <v>1.7142900007142901</v>
      </c>
      <c r="I258" s="1">
        <v>1.7142900007142901</v>
      </c>
      <c r="J258" s="1">
        <v>1.7142900007142901</v>
      </c>
      <c r="K258" s="1">
        <v>1.7142900007142901</v>
      </c>
      <c r="L258" s="1">
        <v>1.7619083340952399</v>
      </c>
      <c r="M258" s="1">
        <v>2.0000000010000001</v>
      </c>
      <c r="N258" s="1">
        <v>2.0000000010000001</v>
      </c>
      <c r="O258" s="1">
        <v>2.0000000010000001</v>
      </c>
      <c r="P258" s="1">
        <v>1.97487273321145</v>
      </c>
      <c r="Q258" s="1">
        <v>1.9212781494760101</v>
      </c>
      <c r="R258" s="1">
        <v>1.9592192359816101</v>
      </c>
      <c r="S258" s="1">
        <v>2.0532324085176299</v>
      </c>
      <c r="T258" s="1">
        <v>2.16979583233333</v>
      </c>
      <c r="U258" s="1">
        <v>2.6146708328333301</v>
      </c>
      <c r="V258" s="1">
        <v>2.7</v>
      </c>
      <c r="W258" s="1">
        <v>2.7</v>
      </c>
      <c r="X258" s="1">
        <v>2.7</v>
      </c>
      <c r="Y258" s="1">
        <v>2.7</v>
      </c>
      <c r="Z258" s="1">
        <v>2.7</v>
      </c>
      <c r="AA258" s="1">
        <v>2.7</v>
      </c>
      <c r="AB258" s="1">
        <v>2.7</v>
      </c>
      <c r="AC258" s="1">
        <v>2.7</v>
      </c>
      <c r="AD258" s="1">
        <v>2.7</v>
      </c>
      <c r="AE258" s="1">
        <v>2.7</v>
      </c>
      <c r="AF258" s="1">
        <v>2.7</v>
      </c>
      <c r="AG258" s="1">
        <v>2.7</v>
      </c>
      <c r="AH258" s="1">
        <v>2.7</v>
      </c>
      <c r="AI258" s="1">
        <v>2.7</v>
      </c>
      <c r="AJ258" s="1">
        <v>2.7</v>
      </c>
      <c r="AK258" s="1">
        <v>2.7</v>
      </c>
      <c r="AL258" s="1">
        <v>2.7</v>
      </c>
      <c r="AM258" s="1">
        <v>2.7</v>
      </c>
      <c r="AN258" s="1">
        <v>2.7</v>
      </c>
      <c r="AO258" s="1">
        <v>2.7</v>
      </c>
      <c r="AP258" s="1">
        <v>2.7</v>
      </c>
      <c r="AQ258" s="1">
        <v>2.7</v>
      </c>
      <c r="AR258" s="1">
        <v>2.7</v>
      </c>
      <c r="AS258" s="1">
        <v>2.7</v>
      </c>
      <c r="AT258" s="1">
        <v>2.7</v>
      </c>
      <c r="AU258" s="1">
        <v>2.7</v>
      </c>
      <c r="AV258" s="1">
        <v>2.7</v>
      </c>
      <c r="AW258" s="1">
        <v>2.7</v>
      </c>
      <c r="AX258" s="1">
        <v>2.7</v>
      </c>
      <c r="AY258" s="1">
        <v>2.7</v>
      </c>
      <c r="AZ258" s="1">
        <v>2.7</v>
      </c>
      <c r="BA258" s="1">
        <v>2.7</v>
      </c>
      <c r="BB258" s="1">
        <v>2.7</v>
      </c>
      <c r="BC258" s="1">
        <v>2.7</v>
      </c>
      <c r="BD258" s="1">
        <v>2.7</v>
      </c>
      <c r="BE258" s="1">
        <v>2.7</v>
      </c>
      <c r="BF258" s="1">
        <v>2.7</v>
      </c>
      <c r="BG258" s="1">
        <v>2.7</v>
      </c>
      <c r="BH258" s="1">
        <v>2.7</v>
      </c>
      <c r="BI258" s="1">
        <v>2.7</v>
      </c>
      <c r="BJ258" s="1">
        <v>2.7</v>
      </c>
      <c r="BK258" s="1">
        <v>2.7</v>
      </c>
      <c r="BL258" s="1">
        <v>2.7</v>
      </c>
      <c r="BM258" s="1">
        <v>2.7</v>
      </c>
      <c r="BN258" s="1">
        <v>2.7</v>
      </c>
      <c r="BO258" s="1">
        <v>2.7</v>
      </c>
    </row>
    <row r="259" spans="1:67" x14ac:dyDescent="0.2">
      <c r="A259" s="1" t="s">
        <v>510</v>
      </c>
      <c r="B259" s="1" t="s">
        <v>509</v>
      </c>
      <c r="C259" s="1" t="s">
        <v>603</v>
      </c>
      <c r="D259" s="1" t="s">
        <v>604</v>
      </c>
      <c r="E259" s="1">
        <v>3.3495833323333299E-3</v>
      </c>
      <c r="F259" s="1">
        <v>3.3498333323333301E-3</v>
      </c>
      <c r="G259" s="1">
        <v>3.3496666656666701E-3</v>
      </c>
      <c r="H259" s="1">
        <v>3.3496666656666701E-3</v>
      </c>
      <c r="I259" s="1">
        <v>4.3499999999999997E-3</v>
      </c>
      <c r="J259" s="1">
        <v>4.4000000000000003E-3</v>
      </c>
      <c r="K259" s="1">
        <v>4.4000000000000003E-3</v>
      </c>
      <c r="L259" s="1">
        <v>4.4000000000000003E-3</v>
      </c>
      <c r="M259" s="1">
        <v>4.4000000000000003E-3</v>
      </c>
      <c r="N259" s="1">
        <v>4.4000000000000003E-3</v>
      </c>
      <c r="O259" s="1">
        <v>4.4000000000000003E-3</v>
      </c>
      <c r="P259" s="1">
        <v>4.4000000000000003E-3</v>
      </c>
      <c r="Q259" s="1">
        <v>4.3E-3</v>
      </c>
      <c r="R259" s="1">
        <v>4.3E-3</v>
      </c>
      <c r="S259" s="1">
        <v>4.3E-3</v>
      </c>
      <c r="T259" s="1">
        <v>4.3E-3</v>
      </c>
      <c r="U259" s="1">
        <v>4.3E-3</v>
      </c>
      <c r="V259" s="1">
        <v>4.3E-3</v>
      </c>
      <c r="W259" s="1">
        <v>4.3E-3</v>
      </c>
      <c r="X259" s="1">
        <v>4.3E-3</v>
      </c>
      <c r="Y259" s="1">
        <v>4.3E-3</v>
      </c>
      <c r="Z259" s="1">
        <v>4.3E-3</v>
      </c>
      <c r="AA259" s="1">
        <v>4.3E-3</v>
      </c>
      <c r="AB259" s="1">
        <v>4.3E-3</v>
      </c>
      <c r="AC259" s="1">
        <v>7.0166666666666702E-3</v>
      </c>
      <c r="AD259" s="1">
        <v>7.4999999999999997E-3</v>
      </c>
      <c r="AE259" s="1">
        <v>8.0833333333333295E-3</v>
      </c>
      <c r="AF259" s="1">
        <v>1.4500000000000001E-2</v>
      </c>
      <c r="AG259" s="1">
        <v>1.4500000000000001E-2</v>
      </c>
      <c r="AH259" s="1">
        <v>3.4691666666666697E-2</v>
      </c>
      <c r="AI259" s="1">
        <v>4.68916666666667E-2</v>
      </c>
      <c r="AJ259" s="1">
        <v>5.6825000000000001E-2</v>
      </c>
      <c r="AK259" s="1">
        <v>6.8383333333333296E-2</v>
      </c>
      <c r="AL259" s="1">
        <v>9.0841666666666696E-2</v>
      </c>
      <c r="AM259" s="1">
        <v>0.14685833333333301</v>
      </c>
      <c r="AN259" s="1">
        <v>0.17684166666666701</v>
      </c>
      <c r="AO259" s="1">
        <v>0.41735</v>
      </c>
      <c r="AP259" s="1">
        <v>0.48863333333333298</v>
      </c>
      <c r="AQ259" s="1">
        <v>0.54756666666666698</v>
      </c>
      <c r="AR259" s="1">
        <v>0.60572499999999996</v>
      </c>
      <c r="AS259" s="1">
        <v>0.67996666666666705</v>
      </c>
      <c r="AT259" s="1">
        <v>0.72365833333333296</v>
      </c>
      <c r="AU259" s="1">
        <v>1.1609499999999999</v>
      </c>
      <c r="AV259" s="1">
        <v>1.6069583333333299</v>
      </c>
      <c r="AW259" s="1">
        <v>1.89133333333333</v>
      </c>
      <c r="AX259" s="1">
        <v>2.08975</v>
      </c>
      <c r="AY259" s="1">
        <v>2.1469999999999998</v>
      </c>
      <c r="AZ259" s="1">
        <v>2.1469999999999998</v>
      </c>
      <c r="BA259" s="1">
        <v>2.1469999999999998</v>
      </c>
      <c r="BB259" s="1">
        <v>2.1469999999999998</v>
      </c>
      <c r="BC259" s="1">
        <v>2.5820603174603201</v>
      </c>
      <c r="BD259" s="1">
        <v>4.2892999999999999</v>
      </c>
      <c r="BE259" s="1">
        <v>4.2892999999999999</v>
      </c>
      <c r="BF259" s="1">
        <v>6.0479618416666696</v>
      </c>
      <c r="BG259" s="1">
        <v>6.2842000000000002</v>
      </c>
      <c r="BH259" s="1">
        <v>6.2842000000000002</v>
      </c>
      <c r="BI259" s="1">
        <v>9.2573444444416708</v>
      </c>
      <c r="BJ259" s="1">
        <v>9.9749999999999996</v>
      </c>
      <c r="BO259" s="1">
        <v>36.159999999999997</v>
      </c>
    </row>
    <row r="260" spans="1:67" x14ac:dyDescent="0.2">
      <c r="A260" s="1" t="s">
        <v>512</v>
      </c>
      <c r="B260" s="1" t="s">
        <v>511</v>
      </c>
      <c r="C260" s="1" t="s">
        <v>603</v>
      </c>
      <c r="D260" s="1" t="s">
        <v>604</v>
      </c>
    </row>
    <row r="261" spans="1:67" x14ac:dyDescent="0.2">
      <c r="A261" s="1" t="s">
        <v>514</v>
      </c>
      <c r="B261" s="1" t="s">
        <v>513</v>
      </c>
      <c r="C261" s="1" t="s">
        <v>603</v>
      </c>
      <c r="D261" s="1" t="s">
        <v>604</v>
      </c>
    </row>
    <row r="262" spans="1:67" x14ac:dyDescent="0.2">
      <c r="A262" s="1" t="s">
        <v>1745</v>
      </c>
      <c r="B262" s="1" t="s">
        <v>515</v>
      </c>
      <c r="C262" s="1" t="s">
        <v>603</v>
      </c>
      <c r="D262" s="1" t="s">
        <v>604</v>
      </c>
      <c r="AB262" s="1">
        <v>1.0017709226849301</v>
      </c>
      <c r="AE262" s="1">
        <v>22.936728260869501</v>
      </c>
      <c r="AF262" s="1">
        <v>78.953315724637505</v>
      </c>
      <c r="AG262" s="1">
        <v>611.64608695652203</v>
      </c>
      <c r="AH262" s="1">
        <v>4501.6865290896703</v>
      </c>
      <c r="AI262" s="1">
        <v>6537.6046856884004</v>
      </c>
      <c r="AJ262" s="1">
        <v>10121.8932306763</v>
      </c>
      <c r="AK262" s="1">
        <v>11202.1916666667</v>
      </c>
      <c r="AL262" s="1">
        <v>10640.958333333299</v>
      </c>
      <c r="AM262" s="1">
        <v>10965.666666666701</v>
      </c>
      <c r="AN262" s="1">
        <v>11038.25</v>
      </c>
      <c r="AO262" s="1">
        <v>11032.583333333299</v>
      </c>
      <c r="AP262" s="1">
        <v>11683.333333333299</v>
      </c>
      <c r="AQ262" s="1">
        <v>13268</v>
      </c>
      <c r="AR262" s="1">
        <v>13943.166666666701</v>
      </c>
      <c r="AS262" s="1">
        <v>14167.75</v>
      </c>
      <c r="AT262" s="1">
        <v>14725.166666666701</v>
      </c>
      <c r="AU262" s="1">
        <v>15279.5</v>
      </c>
      <c r="AV262" s="1">
        <v>15509.583333333299</v>
      </c>
      <c r="AW262" s="1">
        <v>15746</v>
      </c>
      <c r="AX262" s="1">
        <v>15858.916666666701</v>
      </c>
      <c r="AY262" s="1">
        <v>15994.25</v>
      </c>
      <c r="AZ262" s="1">
        <v>16105.125</v>
      </c>
      <c r="BA262" s="1">
        <v>16302.25</v>
      </c>
      <c r="BB262" s="1">
        <v>17065.083333333299</v>
      </c>
      <c r="BC262" s="1">
        <v>18612.916666666701</v>
      </c>
      <c r="BD262" s="1">
        <v>20509.75</v>
      </c>
      <c r="BE262" s="1">
        <v>20828</v>
      </c>
      <c r="BF262" s="1">
        <v>20933.416666666701</v>
      </c>
      <c r="BG262" s="1">
        <v>21148</v>
      </c>
      <c r="BH262" s="1">
        <v>21697.567500000001</v>
      </c>
      <c r="BI262" s="1">
        <v>21935.000833333299</v>
      </c>
      <c r="BJ262" s="1">
        <v>22370.086666666699</v>
      </c>
      <c r="BK262" s="1">
        <v>22602.05</v>
      </c>
      <c r="BL262" s="1">
        <v>23050.241666666701</v>
      </c>
      <c r="BM262" s="1">
        <v>23208.368333333299</v>
      </c>
      <c r="BN262" s="1">
        <v>23159.782592592601</v>
      </c>
      <c r="BO262" s="1">
        <v>23271.212500000001</v>
      </c>
    </row>
    <row r="263" spans="1:67" x14ac:dyDescent="0.2">
      <c r="A263" s="1" t="s">
        <v>518</v>
      </c>
      <c r="B263" s="1" t="s">
        <v>517</v>
      </c>
      <c r="C263" s="1" t="s">
        <v>603</v>
      </c>
      <c r="D263" s="1" t="s">
        <v>604</v>
      </c>
      <c r="E263" s="1">
        <v>89.765000088765007</v>
      </c>
      <c r="F263" s="1">
        <v>89.765000088765007</v>
      </c>
      <c r="G263" s="1">
        <v>89.765000088765007</v>
      </c>
      <c r="H263" s="1">
        <v>89.765000088765007</v>
      </c>
      <c r="I263" s="1">
        <v>89.765000088765007</v>
      </c>
      <c r="J263" s="1">
        <v>89.765000088765007</v>
      </c>
      <c r="K263" s="1">
        <v>89.765000088765007</v>
      </c>
      <c r="L263" s="1">
        <v>89.765000088765007</v>
      </c>
      <c r="M263" s="1">
        <v>89.765000088765007</v>
      </c>
      <c r="N263" s="1">
        <v>94.440000093440005</v>
      </c>
      <c r="O263" s="1">
        <v>100.985000099985</v>
      </c>
      <c r="P263" s="1">
        <v>100.689451223571</v>
      </c>
      <c r="Q263" s="1">
        <v>81.610909090916707</v>
      </c>
      <c r="R263" s="1">
        <v>72.044713804750003</v>
      </c>
      <c r="S263" s="1">
        <v>77.803232323333305</v>
      </c>
      <c r="T263" s="1">
        <v>69.272592592666697</v>
      </c>
      <c r="U263" s="1">
        <v>77.236228956166698</v>
      </c>
      <c r="V263" s="1">
        <v>79.411313131166693</v>
      </c>
      <c r="W263" s="1">
        <v>72.938989898916702</v>
      </c>
      <c r="X263" s="1">
        <v>68.7582491583333</v>
      </c>
      <c r="Y263" s="1">
        <v>68.292121212166705</v>
      </c>
      <c r="Z263" s="1">
        <v>87.825925925749999</v>
      </c>
      <c r="AA263" s="1">
        <v>96.207499999416697</v>
      </c>
      <c r="AB263" s="1">
        <v>99.367661994000002</v>
      </c>
      <c r="AC263" s="1">
        <v>99.2333333325833</v>
      </c>
      <c r="AD263" s="1">
        <v>106.03166666600001</v>
      </c>
      <c r="AE263" s="1">
        <v>106.075833332917</v>
      </c>
      <c r="AF263" s="1">
        <v>109.849166666667</v>
      </c>
      <c r="AG263" s="1">
        <v>104.425833333333</v>
      </c>
      <c r="AH263" s="1">
        <v>116.041666666667</v>
      </c>
      <c r="AI263" s="1">
        <v>117.06125</v>
      </c>
      <c r="AJ263" s="1">
        <v>111.675</v>
      </c>
      <c r="AK263" s="1">
        <v>113.39166666666701</v>
      </c>
      <c r="AL263" s="1">
        <v>121.580833333333</v>
      </c>
      <c r="AM263" s="1">
        <v>116.405</v>
      </c>
      <c r="AN263" s="1">
        <v>112.11166666666701</v>
      </c>
      <c r="AO263" s="1">
        <v>111.71916666666699</v>
      </c>
      <c r="AP263" s="1">
        <v>115.87333333333299</v>
      </c>
      <c r="AQ263" s="1">
        <v>127.5175</v>
      </c>
      <c r="AR263" s="1">
        <v>129.07499999999999</v>
      </c>
      <c r="AS263" s="1">
        <v>137.643333333333</v>
      </c>
      <c r="AT263" s="1">
        <v>145.3125</v>
      </c>
      <c r="AU263" s="1">
        <v>139.19833333333301</v>
      </c>
      <c r="AV263" s="1">
        <v>122.18916666666701</v>
      </c>
      <c r="AW263" s="1">
        <v>111.79</v>
      </c>
      <c r="AX263" s="1">
        <v>109.245833333333</v>
      </c>
      <c r="AY263" s="1">
        <v>110.64083333333301</v>
      </c>
      <c r="AZ263" s="1">
        <v>102.4375</v>
      </c>
      <c r="BA263" s="1">
        <v>101.334166666667</v>
      </c>
      <c r="BB263" s="1">
        <v>106.740833333333</v>
      </c>
      <c r="BC263" s="1">
        <v>96.905833333333305</v>
      </c>
      <c r="BD263" s="1">
        <v>89.469166666666695</v>
      </c>
      <c r="BE263" s="1">
        <v>92.637500000000003</v>
      </c>
      <c r="BF263" s="1">
        <v>94.542500000000004</v>
      </c>
      <c r="BG263" s="1">
        <v>97.071666666666701</v>
      </c>
      <c r="BH263" s="1">
        <v>108.989166666667</v>
      </c>
      <c r="BI263" s="1">
        <v>108.47499999999999</v>
      </c>
      <c r="BJ263" s="1">
        <v>107.820833333333</v>
      </c>
      <c r="BK263" s="1">
        <v>110.16500000000001</v>
      </c>
      <c r="BL263" s="1">
        <v>114.7325</v>
      </c>
      <c r="BM263" s="1">
        <v>115.38</v>
      </c>
      <c r="BN263" s="1">
        <v>109.4525</v>
      </c>
      <c r="BO263" s="1">
        <v>115.353916666667</v>
      </c>
    </row>
    <row r="264" spans="1:67" x14ac:dyDescent="0.2">
      <c r="A264" s="1" t="s">
        <v>520</v>
      </c>
      <c r="B264" s="1" t="s">
        <v>519</v>
      </c>
      <c r="C264" s="1" t="s">
        <v>603</v>
      </c>
      <c r="D264" s="1" t="s">
        <v>604</v>
      </c>
    </row>
    <row r="265" spans="1:67" x14ac:dyDescent="0.2">
      <c r="A265" s="1" t="s">
        <v>522</v>
      </c>
      <c r="B265" s="1" t="s">
        <v>521</v>
      </c>
      <c r="C265" s="1" t="s">
        <v>603</v>
      </c>
      <c r="D265" s="1" t="s">
        <v>604</v>
      </c>
      <c r="E265" s="1">
        <v>0.71428999971428997</v>
      </c>
      <c r="F265" s="1">
        <v>0.71551499971551502</v>
      </c>
      <c r="G265" s="1">
        <v>0.71918999971918995</v>
      </c>
      <c r="H265" s="1">
        <v>0.71918999971918995</v>
      </c>
      <c r="I265" s="1">
        <v>0.71918999971918995</v>
      </c>
      <c r="J265" s="1">
        <v>0.71918999971918995</v>
      </c>
      <c r="K265" s="1">
        <v>0.71918999971918995</v>
      </c>
      <c r="L265" s="1">
        <v>0.71950333305283698</v>
      </c>
      <c r="M265" s="1">
        <v>0.72106999972107</v>
      </c>
      <c r="N265" s="1">
        <v>0.72106999972107</v>
      </c>
      <c r="O265" s="1">
        <v>0.72106999972107</v>
      </c>
      <c r="P265" s="1">
        <v>0.71895973437828298</v>
      </c>
      <c r="Q265" s="1">
        <v>0.67542999999999997</v>
      </c>
      <c r="R265" s="1">
        <v>0.61495250000000001</v>
      </c>
      <c r="S265" s="1">
        <v>0.60658000000000001</v>
      </c>
      <c r="T265" s="1">
        <v>0.63278858316666697</v>
      </c>
      <c r="U265" s="1">
        <v>0.79536549899999998</v>
      </c>
      <c r="V265" s="1">
        <v>0.78607749900000001</v>
      </c>
      <c r="W265" s="1">
        <v>0.73633283233333302</v>
      </c>
      <c r="X265" s="1">
        <v>0.82615833233333302</v>
      </c>
      <c r="Y265" s="1">
        <v>0.91930666566666697</v>
      </c>
      <c r="Z265" s="1">
        <v>1.0340849990833301</v>
      </c>
      <c r="AA265" s="1">
        <v>1.2073324990833301</v>
      </c>
      <c r="AB265" s="1">
        <v>1.54913083308333</v>
      </c>
      <c r="AC265" s="1">
        <v>1.86230583283333</v>
      </c>
      <c r="AD265" s="1">
        <v>2.2452733330833299</v>
      </c>
      <c r="AE265" s="1">
        <v>2.2357599999166702</v>
      </c>
      <c r="AF265" s="1">
        <v>2.12174833333333</v>
      </c>
      <c r="AG265" s="1">
        <v>2.08043666666667</v>
      </c>
      <c r="AH265" s="1">
        <v>2.2701916666666699</v>
      </c>
      <c r="AI265" s="1">
        <v>2.30985166666667</v>
      </c>
      <c r="AJ265" s="1">
        <v>2.3996223333333302</v>
      </c>
      <c r="AK265" s="1">
        <v>2.46630833333333</v>
      </c>
      <c r="AL265" s="1">
        <v>2.56860341666667</v>
      </c>
      <c r="AM265" s="1">
        <v>2.5350371666666698</v>
      </c>
      <c r="AN265" s="1">
        <v>2.4734041666666702</v>
      </c>
      <c r="AO265" s="1">
        <v>2.4621729166666699</v>
      </c>
      <c r="AP265" s="1">
        <v>2.5593716666666699</v>
      </c>
      <c r="AQ265" s="1">
        <v>2.9476868333333299</v>
      </c>
      <c r="AR265" s="1">
        <v>3.0131519999999998</v>
      </c>
      <c r="AS265" s="1">
        <v>3.2863615249999998</v>
      </c>
      <c r="AT265" s="1">
        <v>3.4780400715000002</v>
      </c>
      <c r="AU265" s="1">
        <v>3.3762581025</v>
      </c>
      <c r="AV265" s="1">
        <v>2.9732376583333302</v>
      </c>
      <c r="AW265" s="1">
        <v>2.7807234306666699</v>
      </c>
      <c r="AX265" s="1">
        <v>2.71033673441667</v>
      </c>
      <c r="AY265" s="1">
        <v>2.7792940446967198</v>
      </c>
      <c r="AZ265" s="1">
        <v>2.6165724724799602</v>
      </c>
      <c r="BA265" s="1">
        <v>2.64417628032353</v>
      </c>
      <c r="BB265" s="1">
        <v>2.7307785095373101</v>
      </c>
      <c r="BC265" s="1">
        <v>2.4846565845233801</v>
      </c>
      <c r="BD265" s="1">
        <v>2.3174720118126002</v>
      </c>
      <c r="BE265" s="1">
        <v>2.29231194992329</v>
      </c>
      <c r="BF265" s="1">
        <v>2.3109000348257598</v>
      </c>
      <c r="BG265" s="1">
        <v>2.3317688461830799</v>
      </c>
      <c r="BH265" s="1">
        <v>2.5608736880983001</v>
      </c>
      <c r="BI265" s="1">
        <v>2.56492967258212</v>
      </c>
      <c r="BJ265" s="1">
        <v>2.5543771164103699</v>
      </c>
      <c r="BK265" s="1">
        <v>2.5872799505726101</v>
      </c>
      <c r="BL265" s="1">
        <v>2.6488263218660499</v>
      </c>
      <c r="BM265" s="1">
        <v>2.6649608451969602</v>
      </c>
      <c r="BN265" s="1">
        <v>2.5560923420784398</v>
      </c>
      <c r="BO265" s="1">
        <v>2.6889976473405901</v>
      </c>
    </row>
    <row r="266" spans="1:67" x14ac:dyDescent="0.2">
      <c r="A266" s="1" t="s">
        <v>524</v>
      </c>
      <c r="B266" s="1" t="s">
        <v>523</v>
      </c>
      <c r="C266" s="1" t="s">
        <v>603</v>
      </c>
      <c r="D266" s="1" t="s">
        <v>604</v>
      </c>
      <c r="AU266" s="1">
        <v>1.0575589962396501</v>
      </c>
      <c r="AV266" s="1">
        <v>0.88404792718496095</v>
      </c>
      <c r="AW266" s="1">
        <v>0.80392164774760499</v>
      </c>
      <c r="AX266" s="1">
        <v>0.80380019216141596</v>
      </c>
      <c r="AY266" s="1">
        <v>0.79643273094909595</v>
      </c>
      <c r="AZ266" s="1">
        <v>0.72967239998408795</v>
      </c>
      <c r="BA266" s="1">
        <v>0.67992268004272904</v>
      </c>
      <c r="BB266" s="1">
        <v>0.71695770201613596</v>
      </c>
      <c r="BC266" s="1">
        <v>0.75430899010597896</v>
      </c>
      <c r="BD266" s="1">
        <v>0.71841389865332195</v>
      </c>
      <c r="BE266" s="1">
        <v>0.77833812041681205</v>
      </c>
      <c r="BF266" s="1">
        <v>0.75294512270200198</v>
      </c>
      <c r="BG266" s="1">
        <v>0.75272819693259096</v>
      </c>
      <c r="BH266" s="1">
        <v>0.90129642336709603</v>
      </c>
      <c r="BI266" s="1">
        <v>0.90342143625728799</v>
      </c>
      <c r="BJ266" s="1">
        <v>0.88520550826938005</v>
      </c>
      <c r="BK266" s="1">
        <v>0.84677266710809596</v>
      </c>
      <c r="BL266" s="1">
        <v>0.89321558147922597</v>
      </c>
      <c r="BM266" s="1">
        <v>0.87747520723301198</v>
      </c>
      <c r="BN266" s="1">
        <v>0.84537656436794495</v>
      </c>
      <c r="BO266" s="1">
        <v>0.95091553396210804</v>
      </c>
    </row>
    <row r="267" spans="1:67" x14ac:dyDescent="0.2">
      <c r="A267" s="1" t="s">
        <v>526</v>
      </c>
      <c r="B267" s="1" t="s">
        <v>525</v>
      </c>
      <c r="C267" s="1" t="s">
        <v>603</v>
      </c>
      <c r="D267" s="1" t="s">
        <v>604</v>
      </c>
      <c r="AI267" s="1">
        <v>12.0100611997629</v>
      </c>
      <c r="AJ267" s="1">
        <v>12.0100001707085</v>
      </c>
      <c r="AK267" s="1">
        <v>12.0100001707085</v>
      </c>
      <c r="AL267" s="1">
        <v>12.0100001707085</v>
      </c>
      <c r="AM267" s="1">
        <v>12.0100001707085</v>
      </c>
      <c r="AN267" s="1">
        <v>40.839166758134901</v>
      </c>
      <c r="AO267" s="1">
        <v>94.156666716535199</v>
      </c>
      <c r="AP267" s="1">
        <v>129.28083333333299</v>
      </c>
      <c r="AQ267" s="1">
        <v>135.881666666667</v>
      </c>
      <c r="AR267" s="1">
        <v>155.71833333333299</v>
      </c>
      <c r="AS267" s="1">
        <v>161.71833333333299</v>
      </c>
      <c r="AT267" s="1">
        <v>168.67166666666699</v>
      </c>
      <c r="AU267" s="1">
        <v>175.625</v>
      </c>
      <c r="AV267" s="1">
        <v>183.44833333333301</v>
      </c>
      <c r="AW267" s="1">
        <v>184.775833333333</v>
      </c>
      <c r="AX267" s="1">
        <v>191.509166666667</v>
      </c>
      <c r="AY267" s="1">
        <v>197.04916666666699</v>
      </c>
      <c r="AZ267" s="1">
        <v>198.95333333333301</v>
      </c>
      <c r="BA267" s="1">
        <v>199.76416666666699</v>
      </c>
      <c r="BB267" s="1">
        <v>202.84666666666701</v>
      </c>
      <c r="BC267" s="1">
        <v>219.59</v>
      </c>
      <c r="BD267" s="1">
        <v>213.8</v>
      </c>
      <c r="BE267" s="1">
        <v>214.349166666667</v>
      </c>
      <c r="BF267" s="1">
        <v>214.89</v>
      </c>
      <c r="BG267" s="1">
        <v>214.89</v>
      </c>
      <c r="BH267" s="1">
        <v>230.833333333333</v>
      </c>
      <c r="BI267" s="1">
        <v>283.89583333333297</v>
      </c>
      <c r="BJ267" s="1">
        <v>282.19499999999999</v>
      </c>
      <c r="BK267" s="1">
        <v>214.89</v>
      </c>
      <c r="BL267" s="1">
        <v>486.73092293906802</v>
      </c>
      <c r="BM267" s="1">
        <v>743.00596435653097</v>
      </c>
      <c r="BN267" s="1">
        <v>1035.4671855588699</v>
      </c>
      <c r="BO267" s="1">
        <v>1114.29284114183</v>
      </c>
    </row>
    <row r="268" spans="1:67" x14ac:dyDescent="0.2">
      <c r="A268" s="1" t="s">
        <v>528</v>
      </c>
      <c r="B268" s="1" t="s">
        <v>527</v>
      </c>
      <c r="C268" s="1" t="s">
        <v>603</v>
      </c>
      <c r="D268" s="1" t="s">
        <v>604</v>
      </c>
      <c r="E268" s="1">
        <v>0.71428599971428597</v>
      </c>
      <c r="F268" s="1">
        <v>0.71428599971428597</v>
      </c>
      <c r="G268" s="1">
        <v>0.71428599971428597</v>
      </c>
      <c r="H268" s="1">
        <v>0.71428599971428597</v>
      </c>
      <c r="I268" s="1">
        <v>0.71428599971428597</v>
      </c>
      <c r="J268" s="1">
        <v>0.71428599971428597</v>
      </c>
      <c r="K268" s="1">
        <v>0.71428599971428597</v>
      </c>
      <c r="L268" s="1">
        <v>0.71428599971428597</v>
      </c>
      <c r="M268" s="1">
        <v>0.71428599971428597</v>
      </c>
      <c r="N268" s="1">
        <v>0.71428599971428597</v>
      </c>
      <c r="O268" s="1">
        <v>0.71428599971428597</v>
      </c>
      <c r="P268" s="1">
        <v>0.71521691632142903</v>
      </c>
      <c r="Q268" s="1">
        <v>0.76872523719602703</v>
      </c>
      <c r="R268" s="1">
        <v>0.69395909802109201</v>
      </c>
      <c r="S268" s="1">
        <v>0.67947700357025098</v>
      </c>
      <c r="T268" s="1">
        <v>0.73950775529633594</v>
      </c>
      <c r="U268" s="1">
        <v>0.86956521814744803</v>
      </c>
      <c r="V268" s="1">
        <v>0.86956521814744803</v>
      </c>
      <c r="W268" s="1">
        <v>0.86956521814744803</v>
      </c>
      <c r="X268" s="1">
        <v>0.84202260193494305</v>
      </c>
      <c r="Y268" s="1">
        <v>0.77883373727604099</v>
      </c>
      <c r="Z268" s="1">
        <v>0.87757894275815396</v>
      </c>
      <c r="AA268" s="1">
        <v>1.0858158330833301</v>
      </c>
      <c r="AB268" s="1">
        <v>1.1140999997500001</v>
      </c>
      <c r="AC268" s="1">
        <v>1.47527749975</v>
      </c>
      <c r="AD268" s="1">
        <v>2.2286749994166701</v>
      </c>
      <c r="AE268" s="1">
        <v>2.2850316664166699</v>
      </c>
      <c r="AF268" s="1">
        <v>2.03603333333333</v>
      </c>
      <c r="AG268" s="1">
        <v>2.2734675000000002</v>
      </c>
      <c r="AH268" s="1">
        <v>2.6226775</v>
      </c>
      <c r="AI268" s="1">
        <v>2.58732083333333</v>
      </c>
      <c r="AJ268" s="1">
        <v>2.7613150000000002</v>
      </c>
      <c r="AK268" s="1">
        <v>2.8520141666666698</v>
      </c>
      <c r="AL268" s="1">
        <v>3.2677415833333301</v>
      </c>
      <c r="AM268" s="1">
        <v>3.5507983333333302</v>
      </c>
      <c r="AN268" s="1">
        <v>3.6270850000000001</v>
      </c>
      <c r="AO268" s="1">
        <v>4.2993491666666701</v>
      </c>
      <c r="AP268" s="1">
        <v>4.6079616666666698</v>
      </c>
      <c r="AQ268" s="1">
        <v>5.52828416666667</v>
      </c>
      <c r="AR268" s="1">
        <v>6.1094841666666699</v>
      </c>
      <c r="AS268" s="1">
        <v>6.9398283333333302</v>
      </c>
      <c r="AT268" s="1">
        <v>8.6091808333333297</v>
      </c>
      <c r="AU268" s="1">
        <v>10.540746666666699</v>
      </c>
      <c r="AV268" s="1">
        <v>7.5647491666666697</v>
      </c>
      <c r="AW268" s="1">
        <v>6.4596925000000001</v>
      </c>
      <c r="AX268" s="1">
        <v>6.3593283333333304</v>
      </c>
      <c r="AY268" s="1">
        <v>6.7715491666666701</v>
      </c>
      <c r="AZ268" s="1">
        <v>7.0453650000000003</v>
      </c>
      <c r="BA268" s="1">
        <v>8.26122333333333</v>
      </c>
      <c r="BB268" s="1">
        <v>8.4736741582488797</v>
      </c>
      <c r="BC268" s="1">
        <v>7.3212219611528804</v>
      </c>
      <c r="BD268" s="1">
        <v>7.2611321323273499</v>
      </c>
      <c r="BE268" s="1">
        <v>8.2099686265933105</v>
      </c>
      <c r="BF268" s="1">
        <v>9.6550560691352594</v>
      </c>
      <c r="BG268" s="1">
        <v>10.852655568783099</v>
      </c>
      <c r="BH268" s="1">
        <v>12.7589308811644</v>
      </c>
      <c r="BI268" s="1">
        <v>14.7096108855267</v>
      </c>
      <c r="BJ268" s="1">
        <v>13.3238014244992</v>
      </c>
      <c r="BK268" s="1">
        <v>13.233926471583301</v>
      </c>
      <c r="BL268" s="1">
        <v>14.448427054833299</v>
      </c>
      <c r="BM268" s="1">
        <v>16.459105390333299</v>
      </c>
      <c r="BN268" s="1">
        <v>14.778678213916701</v>
      </c>
      <c r="BO268" s="1">
        <v>16.355853484499999</v>
      </c>
    </row>
    <row r="269" spans="1:67" x14ac:dyDescent="0.2">
      <c r="A269" s="1" t="s">
        <v>530</v>
      </c>
      <c r="B269" s="1" t="s">
        <v>529</v>
      </c>
      <c r="C269" s="1" t="s">
        <v>603</v>
      </c>
      <c r="D269" s="1" t="s">
        <v>604</v>
      </c>
      <c r="E269" s="1">
        <v>0.71428599971428597</v>
      </c>
      <c r="F269" s="1">
        <v>0.71428599971428597</v>
      </c>
      <c r="G269" s="1">
        <v>0.71428599971428597</v>
      </c>
      <c r="H269" s="1">
        <v>0.71428599971428597</v>
      </c>
      <c r="I269" s="1">
        <v>0.71428599971428597</v>
      </c>
      <c r="J269" s="1">
        <v>0.71428599971428597</v>
      </c>
      <c r="K269" s="1">
        <v>0.71428599971428597</v>
      </c>
      <c r="L269" s="1">
        <v>0.71428599971428597</v>
      </c>
      <c r="M269" s="1">
        <v>0.71428599971428597</v>
      </c>
      <c r="N269" s="1">
        <v>0.71428599971428597</v>
      </c>
      <c r="O269" s="1">
        <v>0.71428599971428597</v>
      </c>
      <c r="P269" s="1">
        <v>0.71428599887889399</v>
      </c>
      <c r="Q269" s="1">
        <v>7.1431749899999997E-4</v>
      </c>
      <c r="R269" s="1">
        <v>6.5239666566666704E-4</v>
      </c>
      <c r="S269" s="1">
        <v>6.43459999E-4</v>
      </c>
      <c r="T269" s="1">
        <v>6.4322999949999995E-4</v>
      </c>
      <c r="U269" s="1">
        <v>7.0098383316666703E-4</v>
      </c>
      <c r="V269" s="1">
        <v>7.89727832416667E-4</v>
      </c>
      <c r="W269" s="1">
        <v>8.0066666666666697E-4</v>
      </c>
      <c r="X269" s="1">
        <v>7.9333333333333296E-4</v>
      </c>
      <c r="Y269" s="1">
        <v>7.8866666666666701E-4</v>
      </c>
      <c r="Z269" s="1">
        <v>8.6958333333333299E-4</v>
      </c>
      <c r="AA269" s="1">
        <v>9.2875E-4</v>
      </c>
      <c r="AB269" s="1">
        <v>1.2589999999999999E-3</v>
      </c>
      <c r="AC269" s="1">
        <v>1.8131883327499999E-3</v>
      </c>
      <c r="AD269" s="1">
        <v>3.1396416662499999E-3</v>
      </c>
      <c r="AE269" s="1">
        <v>7.7884491665833298E-3</v>
      </c>
      <c r="AF269" s="1">
        <v>9.5194749999999995E-3</v>
      </c>
      <c r="AG269" s="1">
        <v>8.2660249999999998E-3</v>
      </c>
      <c r="AH269" s="1">
        <v>1.3813695833333301E-2</v>
      </c>
      <c r="AI269" s="1">
        <v>3.0289108333333301E-2</v>
      </c>
      <c r="AJ269" s="1">
        <v>6.4639708333333296E-2</v>
      </c>
      <c r="AK269" s="1">
        <v>0.17221378333333301</v>
      </c>
      <c r="AL269" s="1">
        <v>0.45276266666666698</v>
      </c>
      <c r="AM269" s="1">
        <v>0.66937062166666705</v>
      </c>
      <c r="AN269" s="1">
        <v>0.86411916666666699</v>
      </c>
      <c r="AO269" s="1">
        <v>1.2079</v>
      </c>
      <c r="AP269" s="1">
        <v>1.3144975000000001</v>
      </c>
      <c r="AQ269" s="1">
        <v>1.86206916666667</v>
      </c>
      <c r="AR269" s="1">
        <v>2.3880191666666701</v>
      </c>
      <c r="AS269" s="1">
        <v>3.11084416666667</v>
      </c>
      <c r="AT269" s="1">
        <v>3.610935</v>
      </c>
      <c r="AU269" s="1">
        <v>4.3985950000000003</v>
      </c>
      <c r="AV269" s="1">
        <v>4.7332710464987198</v>
      </c>
      <c r="AW269" s="1">
        <v>4.7788753864357902</v>
      </c>
      <c r="AX269" s="1">
        <v>4.4649999999999999</v>
      </c>
      <c r="AY269" s="1">
        <v>3.6016666666666701</v>
      </c>
      <c r="AZ269" s="1">
        <v>4.0016666666666696</v>
      </c>
      <c r="BA269" s="1">
        <v>3.7450000000000001</v>
      </c>
      <c r="BB269" s="1">
        <v>5.0449999999999999</v>
      </c>
      <c r="BC269" s="1">
        <v>4.7975000000000003</v>
      </c>
      <c r="BD269" s="1">
        <v>4.8616666666666699</v>
      </c>
      <c r="BE269" s="1">
        <v>5.1475</v>
      </c>
      <c r="BF269" s="1">
        <v>5.3964833333333297</v>
      </c>
      <c r="BG269" s="1">
        <v>6.1541666666666703</v>
      </c>
      <c r="BH269" s="1">
        <v>8.6316666666666695</v>
      </c>
      <c r="BI269" s="1">
        <v>10.307499999999999</v>
      </c>
      <c r="BJ269" s="1">
        <v>9.5175000000000001</v>
      </c>
      <c r="BK269" s="1">
        <v>10.4583333333333</v>
      </c>
      <c r="BL269" s="1">
        <v>12.89</v>
      </c>
      <c r="BM269" s="1">
        <v>18.344092645337899</v>
      </c>
      <c r="BN269" s="1">
        <v>20.018486585968802</v>
      </c>
      <c r="BO269" s="1">
        <v>16.9375943252989</v>
      </c>
    </row>
    <row r="270" spans="1:67" x14ac:dyDescent="0.2">
      <c r="A270" s="1" t="s">
        <v>532</v>
      </c>
      <c r="B270" s="1" t="s">
        <v>531</v>
      </c>
      <c r="C270" s="1" t="s">
        <v>603</v>
      </c>
      <c r="D270" s="1" t="s">
        <v>604</v>
      </c>
      <c r="E270" s="1">
        <v>7.1428600071428601E-4</v>
      </c>
      <c r="F270" s="1">
        <v>7.1428600071428601E-4</v>
      </c>
      <c r="G270" s="1">
        <v>7.1428600071428601E-4</v>
      </c>
      <c r="H270" s="1">
        <v>7.1428600071428601E-4</v>
      </c>
      <c r="I270" s="1">
        <v>7.1428600071428601E-4</v>
      </c>
      <c r="J270" s="1">
        <v>7.1428600071428601E-4</v>
      </c>
      <c r="K270" s="1">
        <v>7.1428600071428601E-4</v>
      </c>
      <c r="L270" s="1">
        <v>7.1428600071428601E-4</v>
      </c>
      <c r="M270" s="1">
        <v>7.1428600071428601E-4</v>
      </c>
      <c r="N270" s="1">
        <v>7.1428600071428601E-4</v>
      </c>
      <c r="O270" s="1">
        <v>7.1428600071428601E-4</v>
      </c>
      <c r="P270" s="1">
        <v>7.1219542995242695E-4</v>
      </c>
      <c r="Q270" s="1">
        <v>6.5783174204698505E-4</v>
      </c>
      <c r="R270" s="1">
        <v>5.8571488122451999E-4</v>
      </c>
      <c r="S270" s="1">
        <v>5.8357882281972399E-4</v>
      </c>
      <c r="T270" s="1">
        <v>5.7076428281416605E-4</v>
      </c>
      <c r="U270" s="1">
        <v>6.2607704338503499E-4</v>
      </c>
      <c r="V270" s="1">
        <v>6.2906376559987204E-4</v>
      </c>
      <c r="W270" s="1">
        <v>6.7482402076295101E-4</v>
      </c>
      <c r="X270" s="1">
        <v>6.8049712441124505E-4</v>
      </c>
      <c r="Y270" s="1">
        <v>6.4529051059388995E-4</v>
      </c>
      <c r="Z270" s="1">
        <v>6.9097568056162499E-4</v>
      </c>
      <c r="AA270" s="1">
        <v>7.5994560388581401E-4</v>
      </c>
      <c r="AB270" s="1">
        <v>1.01423413220455E-3</v>
      </c>
      <c r="AC270" s="1">
        <v>1.25893678408442E-3</v>
      </c>
      <c r="AD270" s="1">
        <v>1.6155163771118799E-3</v>
      </c>
      <c r="AE270" s="1">
        <v>1.6684764684788899E-3</v>
      </c>
      <c r="AF270" s="1">
        <v>1.6634624460731601E-3</v>
      </c>
      <c r="AG270" s="1">
        <v>1.80773447752897E-3</v>
      </c>
      <c r="AH270" s="1">
        <v>2.12134031008689E-3</v>
      </c>
      <c r="AI270" s="1">
        <v>2.45451835023142E-3</v>
      </c>
      <c r="AJ270" s="1">
        <v>3.6254886572367698E-3</v>
      </c>
      <c r="AK270" s="1">
        <v>5.1042665511594996E-3</v>
      </c>
      <c r="AL270" s="1">
        <v>6.4904940995879198E-3</v>
      </c>
      <c r="AM270" s="1">
        <v>8.1607990595128806E-3</v>
      </c>
      <c r="AN270" s="1">
        <v>8.6752193293132395E-3</v>
      </c>
      <c r="AO270" s="1">
        <v>1.00137132167889E-2</v>
      </c>
      <c r="AP270" s="1">
        <v>1.21250465891802E-2</v>
      </c>
      <c r="AQ270" s="1">
        <v>2.3706012838122799E-2</v>
      </c>
      <c r="AR270" s="1">
        <v>3.8344710205420497E-2</v>
      </c>
      <c r="AS270" s="1">
        <v>4.4468376417429997E-2</v>
      </c>
      <c r="AT270" s="1">
        <v>5.5114659712586597E-2</v>
      </c>
      <c r="AU270" s="1">
        <v>5.5098290581033799E-2</v>
      </c>
      <c r="AV270" s="1">
        <v>0.69821607130572305</v>
      </c>
      <c r="AW270" s="1">
        <v>5.0744194146319499</v>
      </c>
      <c r="AX270" s="1">
        <v>22.389039604825498</v>
      </c>
      <c r="AY270" s="1">
        <v>164.547356500646</v>
      </c>
      <c r="AZ270" s="1">
        <v>9686.7716695417494</v>
      </c>
      <c r="BA270" s="1">
        <v>6723052073.3381004</v>
      </c>
      <c r="BM270" s="1">
        <v>51.329013122628702</v>
      </c>
      <c r="BN270" s="1">
        <v>88.552447259743602</v>
      </c>
      <c r="BO270" s="1">
        <v>374.954362604663</v>
      </c>
    </row>
  </sheetData>
  <autoFilter ref="A4:WXV270" xr:uid="{00000000-0001-0000-0400-000000000000}"/>
  <pageMargins left="0.7" right="0.7" top="0.75" bottom="0.75" header="0.3" footer="0.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43A5-5082-43B3-A54F-483E3AC13C0A}">
  <sheetPr>
    <tabColor theme="9" tint="0.79998168889431442"/>
  </sheetPr>
  <dimension ref="A1:C224"/>
  <sheetViews>
    <sheetView topLeftCell="A188" workbookViewId="0">
      <selection activeCell="A7" sqref="A7"/>
    </sheetView>
  </sheetViews>
  <sheetFormatPr baseColWidth="10" defaultColWidth="8.83203125" defaultRowHeight="16" x14ac:dyDescent="0.2"/>
  <cols>
    <col min="1" max="1" width="47.1640625" bestFit="1" customWidth="1"/>
    <col min="2" max="2" width="30.6640625" bestFit="1" customWidth="1"/>
  </cols>
  <sheetData>
    <row r="1" spans="1:3" x14ac:dyDescent="0.2">
      <c r="A1" s="115" t="s">
        <v>617</v>
      </c>
      <c r="B1" s="115" t="s">
        <v>1751</v>
      </c>
      <c r="C1" t="s">
        <v>1758</v>
      </c>
    </row>
    <row r="2" spans="1:3" x14ac:dyDescent="0.2">
      <c r="A2" s="26" t="s">
        <v>12</v>
      </c>
      <c r="B2" s="116">
        <v>90.348839999999996</v>
      </c>
      <c r="C2" t="str">
        <f>VLOOKUP(A2,Countries_WB!$B$2:$C$219,2,FALSE)</f>
        <v>AFG</v>
      </c>
    </row>
    <row r="3" spans="1:3" x14ac:dyDescent="0.2">
      <c r="A3" s="26" t="s">
        <v>1416</v>
      </c>
      <c r="B3" s="116">
        <v>0.93787754621640251</v>
      </c>
      <c r="C3" t="e">
        <f>VLOOKUP(A3,Countries_WB!$B$2:$C$219,2,FALSE)</f>
        <v>#N/A</v>
      </c>
    </row>
    <row r="4" spans="1:3" x14ac:dyDescent="0.2">
      <c r="A4" s="26" t="s">
        <v>22</v>
      </c>
      <c r="B4" s="116">
        <v>106.8433333333335</v>
      </c>
      <c r="C4" t="str">
        <f>VLOOKUP(A4,Countries_WB!$B$2:$C$219,2,FALSE)</f>
        <v>ALB</v>
      </c>
    </row>
    <row r="5" spans="1:3" x14ac:dyDescent="0.2">
      <c r="A5" s="26" t="s">
        <v>135</v>
      </c>
      <c r="B5" s="116">
        <v>141.99497500000001</v>
      </c>
      <c r="C5" t="str">
        <f>VLOOKUP(A5,Countries_WB!$B$2:$C$219,2,FALSE)</f>
        <v>DZA</v>
      </c>
    </row>
    <row r="6" spans="1:3" x14ac:dyDescent="0.2">
      <c r="A6" s="26" t="s">
        <v>24</v>
      </c>
      <c r="B6" s="116">
        <v>0.93787754621640251</v>
      </c>
      <c r="C6" t="str">
        <f>VLOOKUP(A6,Countries_WB!$B$2:$C$219,2,FALSE)</f>
        <v>AND</v>
      </c>
    </row>
    <row r="7" spans="1:3" x14ac:dyDescent="0.2">
      <c r="A7" s="26" t="s">
        <v>18</v>
      </c>
      <c r="B7" s="116">
        <v>460.56751163146203</v>
      </c>
      <c r="C7" t="str">
        <f>VLOOKUP(A7,Countries_WB!$B$2:$C$219,2,FALSE)</f>
        <v>AGO</v>
      </c>
    </row>
    <row r="8" spans="1:3" x14ac:dyDescent="0.2">
      <c r="A8" s="26" t="s">
        <v>657</v>
      </c>
      <c r="B8" s="116">
        <v>2.7</v>
      </c>
      <c r="C8" t="e">
        <f>VLOOKUP(A8,Countries_WB!$B$2:$C$219,2,FALSE)</f>
        <v>#N/A</v>
      </c>
    </row>
    <row r="9" spans="1:3" x14ac:dyDescent="0.2">
      <c r="A9" s="26" t="s">
        <v>38</v>
      </c>
      <c r="B9" s="116">
        <v>2.7</v>
      </c>
      <c r="C9" t="str">
        <f>VLOOKUP(A9,Countries_WB!$B$2:$C$219,2,FALSE)</f>
        <v>ATG</v>
      </c>
    </row>
    <row r="10" spans="1:3" x14ac:dyDescent="0.2">
      <c r="A10" s="26" t="s">
        <v>31</v>
      </c>
      <c r="B10" s="116">
        <v>130.61654999999899</v>
      </c>
      <c r="C10" t="str">
        <f>VLOOKUP(A10,Countries_WB!$B$2:$C$219,2,FALSE)</f>
        <v>ARG</v>
      </c>
    </row>
    <row r="11" spans="1:3" x14ac:dyDescent="0.2">
      <c r="A11" s="26" t="s">
        <v>33</v>
      </c>
      <c r="B11" s="116">
        <v>414.07124090563548</v>
      </c>
      <c r="C11" t="str">
        <f>VLOOKUP(A11,Countries_WB!$B$2:$C$219,2,FALSE)</f>
        <v>ARM</v>
      </c>
    </row>
    <row r="12" spans="1:3" x14ac:dyDescent="0.2">
      <c r="A12" s="26" t="s">
        <v>6</v>
      </c>
      <c r="B12" s="116">
        <v>1.79</v>
      </c>
      <c r="C12" t="str">
        <f>VLOOKUP(A12,Countries_WB!$B$2:$C$219,2,FALSE)</f>
        <v>ABW</v>
      </c>
    </row>
    <row r="13" spans="1:3" x14ac:dyDescent="0.2">
      <c r="A13" s="26" t="s">
        <v>40</v>
      </c>
      <c r="B13" s="116">
        <v>1.4416644589652201</v>
      </c>
      <c r="C13" t="str">
        <f>VLOOKUP(A13,Countries_WB!$B$2:$C$219,2,FALSE)</f>
        <v>AUS</v>
      </c>
    </row>
    <row r="14" spans="1:3" x14ac:dyDescent="0.2">
      <c r="A14" s="26" t="s">
        <v>42</v>
      </c>
      <c r="B14" s="116">
        <v>0.93787754621640251</v>
      </c>
      <c r="C14" t="str">
        <f>VLOOKUP(A14,Countries_WB!$B$2:$C$219,2,FALSE)</f>
        <v>AUT</v>
      </c>
    </row>
    <row r="15" spans="1:3" x14ac:dyDescent="0.2">
      <c r="A15" s="26" t="s">
        <v>44</v>
      </c>
      <c r="B15" s="116">
        <v>1.7</v>
      </c>
      <c r="C15" t="str">
        <f>VLOOKUP(A15,Countries_WB!$B$2:$C$219,2,FALSE)</f>
        <v>AZE</v>
      </c>
    </row>
    <row r="16" spans="1:3" x14ac:dyDescent="0.2">
      <c r="A16" s="26" t="s">
        <v>658</v>
      </c>
      <c r="B16" s="116">
        <v>1</v>
      </c>
      <c r="C16" t="e">
        <f>VLOOKUP(A16,Countries_WB!$B$2:$C$219,2,FALSE)</f>
        <v>#N/A</v>
      </c>
    </row>
    <row r="17" spans="1:3" x14ac:dyDescent="0.2">
      <c r="A17" s="26" t="s">
        <v>58</v>
      </c>
      <c r="B17" s="116">
        <v>0.376</v>
      </c>
      <c r="C17" t="str">
        <f>VLOOKUP(A17,Countries_WB!$B$2:$C$219,2,FALSE)</f>
        <v>BHR</v>
      </c>
    </row>
    <row r="18" spans="1:3" x14ac:dyDescent="0.2">
      <c r="A18" s="26" t="s">
        <v>54</v>
      </c>
      <c r="B18" s="116">
        <v>99.02746936858955</v>
      </c>
      <c r="C18" t="str">
        <f>VLOOKUP(A18,Countries_WB!$B$2:$C$219,2,FALSE)</f>
        <v>BGD</v>
      </c>
    </row>
    <row r="19" spans="1:3" x14ac:dyDescent="0.2">
      <c r="A19" s="26" t="s">
        <v>75</v>
      </c>
      <c r="B19" s="116">
        <v>2</v>
      </c>
      <c r="C19" t="str">
        <f>VLOOKUP(A19,Countries_WB!$B$2:$C$219,2,FALSE)</f>
        <v>BRB</v>
      </c>
    </row>
    <row r="20" spans="1:3" x14ac:dyDescent="0.2">
      <c r="A20" s="26" t="s">
        <v>64</v>
      </c>
      <c r="B20" s="116">
        <v>2.6261000000000001</v>
      </c>
      <c r="C20" t="str">
        <f>VLOOKUP(A20,Countries_WB!$B$2:$C$219,2,FALSE)</f>
        <v>BLR</v>
      </c>
    </row>
    <row r="21" spans="1:3" x14ac:dyDescent="0.2">
      <c r="A21" s="26" t="s">
        <v>48</v>
      </c>
      <c r="B21" s="116">
        <v>0.93787754621640251</v>
      </c>
      <c r="C21" t="str">
        <f>VLOOKUP(A21,Countries_WB!$B$2:$C$219,2,FALSE)</f>
        <v>BEL</v>
      </c>
    </row>
    <row r="22" spans="1:3" x14ac:dyDescent="0.2">
      <c r="A22" s="26" t="s">
        <v>66</v>
      </c>
      <c r="B22" s="116">
        <v>2</v>
      </c>
      <c r="C22" t="str">
        <f>VLOOKUP(A22,Countries_WB!$B$2:$C$219,2,FALSE)</f>
        <v>BLZ</v>
      </c>
    </row>
    <row r="23" spans="1:3" x14ac:dyDescent="0.2">
      <c r="A23" s="26" t="s">
        <v>50</v>
      </c>
      <c r="B23" s="116">
        <v>615.16472553854851</v>
      </c>
      <c r="C23" t="str">
        <f>VLOOKUP(A23,Countries_WB!$B$2:$C$219,2,FALSE)</f>
        <v>BEN</v>
      </c>
    </row>
    <row r="24" spans="1:3" x14ac:dyDescent="0.2">
      <c r="A24" s="26" t="s">
        <v>69</v>
      </c>
      <c r="B24" s="116">
        <v>1</v>
      </c>
      <c r="C24" t="str">
        <f>VLOOKUP(A24,Countries_WB!$B$2:$C$219,2,FALSE)</f>
        <v>BMU</v>
      </c>
    </row>
    <row r="25" spans="1:3" x14ac:dyDescent="0.2">
      <c r="A25" s="26" t="s">
        <v>79</v>
      </c>
      <c r="B25" s="116">
        <v>80.603204249829105</v>
      </c>
      <c r="C25" t="str">
        <f>VLOOKUP(A25,Countries_WB!$B$2:$C$219,2,FALSE)</f>
        <v>BTN</v>
      </c>
    </row>
    <row r="26" spans="1:3" x14ac:dyDescent="0.2">
      <c r="A26" s="26" t="s">
        <v>1703</v>
      </c>
      <c r="B26" s="116">
        <v>6.91</v>
      </c>
      <c r="C26" t="e">
        <f>VLOOKUP(A26,Countries_WB!$B$2:$C$219,2,FALSE)</f>
        <v>#N/A</v>
      </c>
    </row>
    <row r="27" spans="1:3" x14ac:dyDescent="0.2">
      <c r="A27" s="26" t="s">
        <v>62</v>
      </c>
      <c r="B27" s="116">
        <v>1.85932587706093</v>
      </c>
      <c r="C27" t="str">
        <f>VLOOKUP(A27,Countries_WB!$B$2:$C$219,2,FALSE)</f>
        <v>BIH</v>
      </c>
    </row>
    <row r="28" spans="1:3" x14ac:dyDescent="0.2">
      <c r="A28" s="26" t="s">
        <v>81</v>
      </c>
      <c r="B28" s="116">
        <v>12.982595833333299</v>
      </c>
      <c r="C28" t="str">
        <f>VLOOKUP(A28,Countries_WB!$B$2:$C$219,2,FALSE)</f>
        <v>BWA</v>
      </c>
    </row>
    <row r="29" spans="1:3" x14ac:dyDescent="0.2">
      <c r="A29" s="26" t="s">
        <v>73</v>
      </c>
      <c r="B29" s="116">
        <v>5.0791750269465457</v>
      </c>
      <c r="C29" t="str">
        <f>VLOOKUP(A29,Countries_WB!$B$2:$C$219,2,FALSE)</f>
        <v>BRA</v>
      </c>
    </row>
    <row r="30" spans="1:3" x14ac:dyDescent="0.2">
      <c r="A30" s="26" t="s">
        <v>512</v>
      </c>
      <c r="B30" s="116">
        <v>1</v>
      </c>
      <c r="C30" t="str">
        <f>VLOOKUP(A30,Countries_WB!$B$2:$C$219,2,FALSE)</f>
        <v>VGB</v>
      </c>
    </row>
    <row r="31" spans="1:3" x14ac:dyDescent="0.2">
      <c r="A31" s="26" t="s">
        <v>77</v>
      </c>
      <c r="B31" s="116">
        <v>1.36101799883575</v>
      </c>
      <c r="C31" t="str">
        <f>VLOOKUP(A31,Countries_WB!$B$2:$C$219,2,FALSE)</f>
        <v>BRN</v>
      </c>
    </row>
    <row r="32" spans="1:3" x14ac:dyDescent="0.2">
      <c r="A32" s="26" t="s">
        <v>56</v>
      </c>
      <c r="B32" s="116">
        <v>1.8345541666666598</v>
      </c>
      <c r="C32" t="str">
        <f>VLOOKUP(A32,Countries_WB!$B$2:$C$219,2,FALSE)</f>
        <v>BGR</v>
      </c>
    </row>
    <row r="33" spans="1:3" x14ac:dyDescent="0.2">
      <c r="A33" s="26" t="s">
        <v>52</v>
      </c>
      <c r="B33" s="116">
        <v>615.16472553854851</v>
      </c>
      <c r="C33" t="str">
        <f>VLOOKUP(A33,Countries_WB!$B$2:$C$219,2,FALSE)</f>
        <v>BFA</v>
      </c>
    </row>
    <row r="34" spans="1:3" x14ac:dyDescent="0.2">
      <c r="A34" s="26" t="s">
        <v>46</v>
      </c>
      <c r="B34" s="116">
        <v>2034.3066343047201</v>
      </c>
      <c r="C34" t="str">
        <f>VLOOKUP(A34,Countries_WB!$B$2:$C$219,2,FALSE)</f>
        <v>BDI</v>
      </c>
    </row>
    <row r="35" spans="1:3" x14ac:dyDescent="0.2">
      <c r="A35" s="26" t="s">
        <v>109</v>
      </c>
      <c r="B35" s="116">
        <v>105.530782711447</v>
      </c>
      <c r="C35" t="str">
        <f>VLOOKUP(A35,Countries_WB!$B$2:$C$219,2,FALSE)</f>
        <v>CPV</v>
      </c>
    </row>
    <row r="36" spans="1:3" x14ac:dyDescent="0.2">
      <c r="A36" s="26" t="s">
        <v>256</v>
      </c>
      <c r="B36" s="116">
        <v>4102.03786482335</v>
      </c>
      <c r="C36" t="str">
        <f>VLOOKUP(A36,Countries_WB!$B$2:$C$219,2,FALSE)</f>
        <v>KHM</v>
      </c>
    </row>
    <row r="37" spans="1:3" x14ac:dyDescent="0.2">
      <c r="A37" s="26" t="s">
        <v>99</v>
      </c>
      <c r="B37" s="116">
        <v>615.16472553854851</v>
      </c>
      <c r="C37" t="str">
        <f>VLOOKUP(A37,Countries_WB!$B$2:$C$219,2,FALSE)</f>
        <v>CMR</v>
      </c>
    </row>
    <row r="38" spans="1:3" x14ac:dyDescent="0.2">
      <c r="A38" s="26" t="s">
        <v>85</v>
      </c>
      <c r="B38" s="116">
        <v>1.3257317077687252</v>
      </c>
      <c r="C38" t="str">
        <f>VLOOKUP(A38,Countries_WB!$B$2:$C$219,2,FALSE)</f>
        <v>CAN</v>
      </c>
    </row>
    <row r="39" spans="1:3" x14ac:dyDescent="0.2">
      <c r="A39" s="26" t="s">
        <v>119</v>
      </c>
      <c r="B39" s="116">
        <v>0.83333000000000002</v>
      </c>
      <c r="C39" t="str">
        <f>VLOOKUP(A39,Countries_WB!$B$2:$C$219,2,FALSE)</f>
        <v>CYM</v>
      </c>
    </row>
    <row r="40" spans="1:3" x14ac:dyDescent="0.2">
      <c r="A40" s="26" t="s">
        <v>83</v>
      </c>
      <c r="B40" s="116">
        <v>615.16472553854851</v>
      </c>
      <c r="C40" t="str">
        <f>VLOOKUP(A40,Countries_WB!$B$2:$C$219,2,FALSE)</f>
        <v>CAF</v>
      </c>
    </row>
    <row r="41" spans="1:3" x14ac:dyDescent="0.2">
      <c r="A41" s="26" t="s">
        <v>461</v>
      </c>
      <c r="B41" s="116">
        <v>615.16472553854851</v>
      </c>
      <c r="C41" t="str">
        <f>VLOOKUP(A41,Countries_WB!$B$2:$C$219,2,FALSE)</f>
        <v>TCD</v>
      </c>
    </row>
    <row r="42" spans="1:3" x14ac:dyDescent="0.2">
      <c r="A42" s="26" t="s">
        <v>93</v>
      </c>
      <c r="B42" s="116">
        <v>856.69035809725551</v>
      </c>
      <c r="C42" t="str">
        <f>VLOOKUP(A42,Countries_WB!$B$2:$C$219,2,FALSE)</f>
        <v>CHL</v>
      </c>
    </row>
    <row r="43" spans="1:3" x14ac:dyDescent="0.2">
      <c r="A43" s="26" t="s">
        <v>1752</v>
      </c>
      <c r="B43" s="116">
        <v>7.8314166666666702</v>
      </c>
      <c r="C43" t="e">
        <f>VLOOKUP(A43,Countries_WB!$B$2:$C$219,2,FALSE)</f>
        <v>#N/A</v>
      </c>
    </row>
    <row r="44" spans="1:3" x14ac:dyDescent="0.2">
      <c r="A44" s="26" t="s">
        <v>1753</v>
      </c>
      <c r="B44" s="116">
        <v>8.0652060833333206</v>
      </c>
      <c r="C44" t="e">
        <f>VLOOKUP(A44,Countries_WB!$B$2:$C$219,2,FALSE)</f>
        <v>#N/A</v>
      </c>
    </row>
    <row r="45" spans="1:3" x14ac:dyDescent="0.2">
      <c r="A45" s="26" t="s">
        <v>1747</v>
      </c>
      <c r="B45" s="116">
        <v>6.9105782679037446</v>
      </c>
      <c r="C45" t="e">
        <f>VLOOKUP(A45,Countries_WB!$B$2:$C$219,2,FALSE)</f>
        <v>#N/A</v>
      </c>
    </row>
    <row r="46" spans="1:3" x14ac:dyDescent="0.2">
      <c r="A46" s="26" t="s">
        <v>1417</v>
      </c>
      <c r="B46" s="116">
        <v>29.8063333333332</v>
      </c>
      <c r="C46" t="e">
        <f>VLOOKUP(A46,Countries_WB!$B$2:$C$219,2,FALSE)</f>
        <v>#N/A</v>
      </c>
    </row>
    <row r="47" spans="1:3" x14ac:dyDescent="0.2">
      <c r="A47" s="26" t="s">
        <v>105</v>
      </c>
      <c r="B47" s="116">
        <v>4291.0745833333249</v>
      </c>
      <c r="C47" t="str">
        <f>VLOOKUP(A47,Countries_WB!$B$2:$C$219,2,FALSE)</f>
        <v>COL</v>
      </c>
    </row>
    <row r="48" spans="1:3" x14ac:dyDescent="0.2">
      <c r="A48" s="26" t="s">
        <v>107</v>
      </c>
      <c r="B48" s="116">
        <v>461.06357774149751</v>
      </c>
      <c r="C48" t="str">
        <f>VLOOKUP(A48,Countries_WB!$B$2:$C$219,2,FALSE)</f>
        <v>COM</v>
      </c>
    </row>
    <row r="49" spans="1:3" x14ac:dyDescent="0.2">
      <c r="A49" s="26" t="s">
        <v>1418</v>
      </c>
      <c r="B49" s="116">
        <v>615.16472553854851</v>
      </c>
      <c r="C49" t="e">
        <f>VLOOKUP(A49,Countries_WB!$B$2:$C$219,2,FALSE)</f>
        <v>#N/A</v>
      </c>
    </row>
    <row r="50" spans="1:3" x14ac:dyDescent="0.2">
      <c r="A50" s="26" t="s">
        <v>1419</v>
      </c>
      <c r="B50" s="116">
        <v>1.577183333</v>
      </c>
      <c r="C50" t="e">
        <f>VLOOKUP(A50,Countries_WB!$B$2:$C$219,2,FALSE)</f>
        <v>#N/A</v>
      </c>
    </row>
    <row r="51" spans="1:3" x14ac:dyDescent="0.2">
      <c r="A51" s="26" t="s">
        <v>111</v>
      </c>
      <c r="B51" s="116">
        <v>647.13581763136301</v>
      </c>
      <c r="C51" t="str">
        <f>VLOOKUP(A51,Countries_WB!$B$2:$C$219,2,FALSE)</f>
        <v>CRI</v>
      </c>
    </row>
    <row r="52" spans="1:3" x14ac:dyDescent="0.2">
      <c r="A52" s="26" t="s">
        <v>97</v>
      </c>
      <c r="B52" s="116">
        <v>615.16472553854851</v>
      </c>
      <c r="C52" t="e">
        <f>VLOOKUP(A52,Countries_WB!$B$2:$C$219,2,FALSE)</f>
        <v>#N/A</v>
      </c>
    </row>
    <row r="53" spans="1:3" x14ac:dyDescent="0.2">
      <c r="A53" s="26" t="s">
        <v>210</v>
      </c>
      <c r="B53" s="116">
        <v>0.93787754621640251</v>
      </c>
      <c r="C53" t="str">
        <f>VLOOKUP(A53,Countries_WB!$B$2:$C$219,2,FALSE)</f>
        <v>HRV</v>
      </c>
    </row>
    <row r="54" spans="1:3" x14ac:dyDescent="0.2">
      <c r="A54" s="26" t="s">
        <v>115</v>
      </c>
      <c r="B54" s="116">
        <v>1</v>
      </c>
      <c r="C54" t="str">
        <f>VLOOKUP(A54,Countries_WB!$B$2:$C$219,2,FALSE)</f>
        <v>CUB</v>
      </c>
    </row>
    <row r="55" spans="1:3" x14ac:dyDescent="0.2">
      <c r="A55" s="26" t="s">
        <v>117</v>
      </c>
      <c r="B55" s="116">
        <v>1.79</v>
      </c>
      <c r="C55" t="str">
        <f>VLOOKUP(A55,Countries_WB!$B$2:$C$219,2,FALSE)</f>
        <v>CUW</v>
      </c>
    </row>
    <row r="56" spans="1:3" x14ac:dyDescent="0.2">
      <c r="A56" s="26" t="s">
        <v>121</v>
      </c>
      <c r="B56" s="116">
        <v>0.93787754621640251</v>
      </c>
      <c r="C56" t="str">
        <f>VLOOKUP(A56,Countries_WB!$B$2:$C$219,2,FALSE)</f>
        <v>CYP</v>
      </c>
    </row>
    <row r="57" spans="1:3" x14ac:dyDescent="0.2">
      <c r="A57" s="26" t="s">
        <v>123</v>
      </c>
      <c r="B57" s="116">
        <v>23.3569999999999</v>
      </c>
      <c r="C57" t="str">
        <f>VLOOKUP(A57,Countries_WB!$B$2:$C$219,2,FALSE)</f>
        <v>CZE</v>
      </c>
    </row>
    <row r="58" spans="1:3" x14ac:dyDescent="0.2">
      <c r="A58" s="26" t="s">
        <v>1754</v>
      </c>
      <c r="B58" s="116">
        <v>2005.0510433286499</v>
      </c>
      <c r="C58" t="e">
        <f>VLOOKUP(A58,Countries_WB!$B$2:$C$219,2,FALSE)</f>
        <v>#N/A</v>
      </c>
    </row>
    <row r="59" spans="1:3" x14ac:dyDescent="0.2">
      <c r="A59" s="26" t="s">
        <v>131</v>
      </c>
      <c r="B59" s="116">
        <v>6.9829272241666605</v>
      </c>
      <c r="C59" t="str">
        <f>VLOOKUP(A59,Countries_WB!$B$2:$C$219,2,FALSE)</f>
        <v>DNK</v>
      </c>
    </row>
    <row r="60" spans="1:3" x14ac:dyDescent="0.2">
      <c r="A60" s="26" t="s">
        <v>127</v>
      </c>
      <c r="B60" s="116">
        <v>177.721</v>
      </c>
      <c r="C60" t="str">
        <f>VLOOKUP(A60,Countries_WB!$B$2:$C$219,2,FALSE)</f>
        <v>DJI</v>
      </c>
    </row>
    <row r="61" spans="1:3" x14ac:dyDescent="0.2">
      <c r="A61" s="26" t="s">
        <v>129</v>
      </c>
      <c r="B61" s="116">
        <v>2.7</v>
      </c>
      <c r="C61" t="str">
        <f>VLOOKUP(A61,Countries_WB!$B$2:$C$219,2,FALSE)</f>
        <v>DMA</v>
      </c>
    </row>
    <row r="62" spans="1:3" x14ac:dyDescent="0.2">
      <c r="A62" s="26" t="s">
        <v>133</v>
      </c>
      <c r="B62" s="116">
        <v>55.1409916666667</v>
      </c>
      <c r="C62" t="str">
        <f>VLOOKUP(A62,Countries_WB!$B$2:$C$219,2,FALSE)</f>
        <v>DOM</v>
      </c>
    </row>
    <row r="63" spans="1:3" x14ac:dyDescent="0.2">
      <c r="A63" s="26" t="s">
        <v>145</v>
      </c>
      <c r="B63" s="116">
        <v>1</v>
      </c>
      <c r="C63" t="str">
        <f>VLOOKUP(A63,Countries_WB!$B$2:$C$219,2,FALSE)</f>
        <v>ECU</v>
      </c>
    </row>
    <row r="64" spans="1:3" x14ac:dyDescent="0.2">
      <c r="A64" s="26" t="s">
        <v>618</v>
      </c>
      <c r="B64" s="116">
        <v>19.160439741220401</v>
      </c>
      <c r="C64" t="e">
        <f>VLOOKUP(A64,Countries_WB!$B$2:$C$219,2,FALSE)</f>
        <v>#N/A</v>
      </c>
    </row>
    <row r="65" spans="1:3" x14ac:dyDescent="0.2">
      <c r="A65" s="26" t="s">
        <v>426</v>
      </c>
      <c r="B65" s="116">
        <v>1</v>
      </c>
      <c r="C65" t="str">
        <f>VLOOKUP(A65,Countries_WB!$B$2:$C$219,2,FALSE)</f>
        <v>SLV</v>
      </c>
    </row>
    <row r="66" spans="1:3" x14ac:dyDescent="0.2">
      <c r="A66" s="26" t="s">
        <v>189</v>
      </c>
      <c r="B66" s="116">
        <v>615.16472553854851</v>
      </c>
      <c r="C66" t="str">
        <f>VLOOKUP(A66,Countries_WB!$B$2:$C$219,2,FALSE)</f>
        <v>GNQ</v>
      </c>
    </row>
    <row r="67" spans="1:3" x14ac:dyDescent="0.2">
      <c r="A67" s="26" t="s">
        <v>151</v>
      </c>
      <c r="B67" s="116">
        <v>15.0749999999999</v>
      </c>
      <c r="C67" t="str">
        <f>VLOOKUP(A67,Countries_WB!$B$2:$C$219,2,FALSE)</f>
        <v>ERI</v>
      </c>
    </row>
    <row r="68" spans="1:3" x14ac:dyDescent="0.2">
      <c r="A68" s="26" t="s">
        <v>155</v>
      </c>
      <c r="B68" s="116">
        <v>0.93787754621640251</v>
      </c>
      <c r="C68" t="str">
        <f>VLOOKUP(A68,Countries_WB!$B$2:$C$219,2,FALSE)</f>
        <v>EST</v>
      </c>
    </row>
    <row r="69" spans="1:3" x14ac:dyDescent="0.2">
      <c r="A69" s="26" t="s">
        <v>451</v>
      </c>
      <c r="B69" s="116">
        <v>17.407937773836451</v>
      </c>
      <c r="C69" t="str">
        <f>VLOOKUP(A69,Countries_WB!$B$2:$C$219,2,FALSE)</f>
        <v>SWZ</v>
      </c>
    </row>
    <row r="70" spans="1:3" x14ac:dyDescent="0.2">
      <c r="A70" s="26" t="s">
        <v>157</v>
      </c>
      <c r="B70" s="116">
        <v>51.7562150334169</v>
      </c>
      <c r="C70" t="str">
        <f>VLOOKUP(A70,Countries_WB!$B$2:$C$219,2,FALSE)</f>
        <v>ETH</v>
      </c>
    </row>
    <row r="71" spans="1:3" x14ac:dyDescent="0.2">
      <c r="A71" s="26" t="s">
        <v>169</v>
      </c>
      <c r="B71" s="116">
        <v>6.9829272241666605</v>
      </c>
      <c r="C71" t="str">
        <f>VLOOKUP(A71,Countries_WB!$B$2:$C$219,2,FALSE)</f>
        <v>FRO</v>
      </c>
    </row>
    <row r="72" spans="1:3" x14ac:dyDescent="0.2">
      <c r="A72" s="26" t="s">
        <v>165</v>
      </c>
      <c r="B72" s="116">
        <v>2.20140698695849</v>
      </c>
      <c r="C72" t="str">
        <f>VLOOKUP(A72,Countries_WB!$B$2:$C$219,2,FALSE)</f>
        <v>FJI</v>
      </c>
    </row>
    <row r="73" spans="1:3" x14ac:dyDescent="0.2">
      <c r="A73" s="26" t="s">
        <v>163</v>
      </c>
      <c r="B73" s="116">
        <v>0.93787754621640251</v>
      </c>
      <c r="C73" t="str">
        <f>VLOOKUP(A73,Countries_WB!$B$2:$C$219,2,FALSE)</f>
        <v>FIN</v>
      </c>
    </row>
    <row r="74" spans="1:3" x14ac:dyDescent="0.2">
      <c r="A74" s="26" t="s">
        <v>167</v>
      </c>
      <c r="B74" s="116">
        <v>0.93787754621640251</v>
      </c>
      <c r="C74" t="str">
        <f>VLOOKUP(A74,Countries_WB!$B$2:$C$219,2,FALSE)</f>
        <v>FRA</v>
      </c>
    </row>
    <row r="75" spans="1:3" x14ac:dyDescent="0.2">
      <c r="A75" s="26" t="s">
        <v>663</v>
      </c>
      <c r="B75" s="116">
        <v>0.93787754621640251</v>
      </c>
      <c r="C75" t="e">
        <f>VLOOKUP(A75,Countries_WB!$B$2:$C$219,2,FALSE)</f>
        <v>#N/A</v>
      </c>
    </row>
    <row r="76" spans="1:3" x14ac:dyDescent="0.2">
      <c r="A76" s="26" t="s">
        <v>403</v>
      </c>
      <c r="B76" s="116">
        <v>111.910769270773</v>
      </c>
      <c r="C76" t="str">
        <f>VLOOKUP(A76,Countries_WB!$B$2:$C$219,2,FALSE)</f>
        <v>PYF</v>
      </c>
    </row>
    <row r="77" spans="1:3" x14ac:dyDescent="0.2">
      <c r="A77" s="26" t="s">
        <v>1420</v>
      </c>
      <c r="B77" s="116">
        <v>0.93787754621640251</v>
      </c>
      <c r="C77" t="e">
        <f>VLOOKUP(A77,Countries_WB!$B$2:$C$219,2,FALSE)</f>
        <v>#N/A</v>
      </c>
    </row>
    <row r="78" spans="1:3" x14ac:dyDescent="0.2">
      <c r="A78" s="26" t="s">
        <v>173</v>
      </c>
      <c r="B78" s="116">
        <v>615.16472553854851</v>
      </c>
      <c r="C78" t="str">
        <f>VLOOKUP(A78,Countries_WB!$B$2:$C$219,2,FALSE)</f>
        <v>GAB</v>
      </c>
    </row>
    <row r="79" spans="1:3" x14ac:dyDescent="0.2">
      <c r="A79" s="26" t="s">
        <v>664</v>
      </c>
      <c r="B79" s="116">
        <v>54.9234673586678</v>
      </c>
      <c r="C79" t="e">
        <f>VLOOKUP(A79,Countries_WB!$B$2:$C$219,2,FALSE)</f>
        <v>#N/A</v>
      </c>
    </row>
    <row r="80" spans="1:3" x14ac:dyDescent="0.2">
      <c r="A80" s="26" t="s">
        <v>177</v>
      </c>
      <c r="B80" s="116">
        <v>2.9161999999999901</v>
      </c>
      <c r="C80" t="str">
        <f>VLOOKUP(A80,Countries_WB!$B$2:$C$219,2,FALSE)</f>
        <v>GEO</v>
      </c>
    </row>
    <row r="81" spans="1:3" x14ac:dyDescent="0.2">
      <c r="A81" s="26" t="s">
        <v>125</v>
      </c>
      <c r="B81" s="116">
        <v>0.93787754621640251</v>
      </c>
      <c r="C81" t="str">
        <f>VLOOKUP(A81,Countries_WB!$B$2:$C$219,2,FALSE)</f>
        <v>DEU</v>
      </c>
    </row>
    <row r="82" spans="1:3" x14ac:dyDescent="0.2">
      <c r="A82" s="26" t="s">
        <v>179</v>
      </c>
      <c r="B82" s="116">
        <v>8.2723999999999904</v>
      </c>
      <c r="C82" t="str">
        <f>VLOOKUP(A82,Countries_WB!$B$2:$C$219,2,FALSE)</f>
        <v>GHA</v>
      </c>
    </row>
    <row r="83" spans="1:3" x14ac:dyDescent="0.2">
      <c r="A83" s="26" t="s">
        <v>181</v>
      </c>
      <c r="B83" s="116">
        <v>0.80792031128106301</v>
      </c>
      <c r="C83" t="str">
        <f>VLOOKUP(A83,Countries_WB!$B$2:$C$219,2,FALSE)</f>
        <v>GIB</v>
      </c>
    </row>
    <row r="84" spans="1:3" x14ac:dyDescent="0.2">
      <c r="A84" s="26" t="s">
        <v>191</v>
      </c>
      <c r="B84" s="116">
        <v>0.93787754621640251</v>
      </c>
      <c r="C84" t="str">
        <f>VLOOKUP(A84,Countries_WB!$B$2:$C$219,2,FALSE)</f>
        <v>GRC</v>
      </c>
    </row>
    <row r="85" spans="1:3" x14ac:dyDescent="0.2">
      <c r="A85" s="26" t="s">
        <v>195</v>
      </c>
      <c r="B85" s="116">
        <v>6.9829272241666605</v>
      </c>
      <c r="C85" t="str">
        <f>VLOOKUP(A85,Countries_WB!$B$2:$C$219,2,FALSE)</f>
        <v>GRL</v>
      </c>
    </row>
    <row r="86" spans="1:3" x14ac:dyDescent="0.2">
      <c r="A86" s="26" t="s">
        <v>193</v>
      </c>
      <c r="B86" s="116">
        <v>2.7</v>
      </c>
      <c r="C86" t="str">
        <f>VLOOKUP(A86,Countries_WB!$B$2:$C$219,2,FALSE)</f>
        <v>GRD</v>
      </c>
    </row>
    <row r="87" spans="1:3" x14ac:dyDescent="0.2">
      <c r="A87" s="26" t="s">
        <v>665</v>
      </c>
      <c r="B87" s="116">
        <v>0.93787754621640251</v>
      </c>
      <c r="C87" t="e">
        <f>VLOOKUP(A87,Countries_WB!$B$2:$C$219,2,FALSE)</f>
        <v>#N/A</v>
      </c>
    </row>
    <row r="88" spans="1:3" x14ac:dyDescent="0.2">
      <c r="A88" s="26" t="s">
        <v>197</v>
      </c>
      <c r="B88" s="116">
        <v>7.7901089583333301</v>
      </c>
      <c r="C88" t="str">
        <f>VLOOKUP(A88,Countries_WB!$B$2:$C$219,2,FALSE)</f>
        <v>GTM</v>
      </c>
    </row>
    <row r="89" spans="1:3" x14ac:dyDescent="0.2">
      <c r="A89" s="26" t="s">
        <v>670</v>
      </c>
      <c r="B89" s="116">
        <v>0.80792031128106301</v>
      </c>
      <c r="C89" t="e">
        <f>VLOOKUP(A89,Countries_WB!$B$2:$C$219,2,FALSE)</f>
        <v>#N/A</v>
      </c>
    </row>
    <row r="90" spans="1:3" x14ac:dyDescent="0.2">
      <c r="A90" s="26" t="s">
        <v>183</v>
      </c>
      <c r="B90" s="116">
        <v>8723.2120410000007</v>
      </c>
      <c r="C90" t="str">
        <f>VLOOKUP(A90,Countries_WB!$B$2:$C$219,2,FALSE)</f>
        <v>GIN</v>
      </c>
    </row>
    <row r="91" spans="1:3" x14ac:dyDescent="0.2">
      <c r="A91" s="26" t="s">
        <v>187</v>
      </c>
      <c r="B91" s="116">
        <v>615.16472553854851</v>
      </c>
      <c r="C91" t="str">
        <f>VLOOKUP(A91,Countries_WB!$B$2:$C$219,2,FALSE)</f>
        <v>GNB</v>
      </c>
    </row>
    <row r="92" spans="1:3" x14ac:dyDescent="0.2">
      <c r="A92" s="26" t="s">
        <v>201</v>
      </c>
      <c r="B92" s="116">
        <v>208.5</v>
      </c>
      <c r="C92" t="str">
        <f>VLOOKUP(A92,Countries_WB!$B$2:$C$219,2,FALSE)</f>
        <v>GUY</v>
      </c>
    </row>
    <row r="93" spans="1:3" x14ac:dyDescent="0.2">
      <c r="A93" s="26" t="s">
        <v>212</v>
      </c>
      <c r="B93" s="116">
        <v>115.630715521746</v>
      </c>
      <c r="C93" t="str">
        <f>VLOOKUP(A93,Countries_WB!$B$2:$C$219,2,FALSE)</f>
        <v>HTI</v>
      </c>
    </row>
    <row r="94" spans="1:3" x14ac:dyDescent="0.2">
      <c r="A94" s="26" t="s">
        <v>1421</v>
      </c>
      <c r="B94" s="116">
        <v>0.93787754621640251</v>
      </c>
      <c r="C94" t="e">
        <f>VLOOKUP(A94,Countries_WB!$B$2:$C$219,2,FALSE)</f>
        <v>#N/A</v>
      </c>
    </row>
    <row r="95" spans="1:3" x14ac:dyDescent="0.2">
      <c r="A95" s="26" t="s">
        <v>206</v>
      </c>
      <c r="B95" s="116">
        <v>24.5437602763974</v>
      </c>
      <c r="C95" t="str">
        <f>VLOOKUP(A95,Countries_WB!$B$2:$C$219,2,FALSE)</f>
        <v>HND</v>
      </c>
    </row>
    <row r="96" spans="1:3" x14ac:dyDescent="0.2">
      <c r="A96" s="26" t="s">
        <v>214</v>
      </c>
      <c r="B96" s="116">
        <v>372.59583333333302</v>
      </c>
      <c r="C96" t="str">
        <f>VLOOKUP(A96,Countries_WB!$B$2:$C$219,2,FALSE)</f>
        <v>HUN</v>
      </c>
    </row>
    <row r="97" spans="1:3" x14ac:dyDescent="0.2">
      <c r="A97" s="26" t="s">
        <v>238</v>
      </c>
      <c r="B97" s="116">
        <v>135.27990200138001</v>
      </c>
      <c r="C97" t="str">
        <f>VLOOKUP(A97,Countries_WB!$B$2:$C$219,2,FALSE)</f>
        <v>ISL</v>
      </c>
    </row>
    <row r="98" spans="1:3" x14ac:dyDescent="0.2">
      <c r="A98" s="26" t="s">
        <v>230</v>
      </c>
      <c r="B98" s="116">
        <v>80.60274351453495</v>
      </c>
      <c r="C98" t="str">
        <f>VLOOKUP(A98,Countries_WB!$B$2:$C$219,2,FALSE)</f>
        <v>IND</v>
      </c>
    </row>
    <row r="99" spans="1:3" x14ac:dyDescent="0.2">
      <c r="A99" s="26" t="s">
        <v>224</v>
      </c>
      <c r="B99" s="116">
        <v>15043.3692991305</v>
      </c>
      <c r="C99" t="str">
        <f>VLOOKUP(A99,Countries_WB!$B$2:$C$219,2,FALSE)</f>
        <v>IDN</v>
      </c>
    </row>
    <row r="100" spans="1:3" x14ac:dyDescent="0.2">
      <c r="A100" s="35" t="s">
        <v>1755</v>
      </c>
      <c r="B100" s="117">
        <v>155482.98000000001</v>
      </c>
      <c r="C100" t="e">
        <f>VLOOKUP(A100,Countries_WB!$B$2:$C$219,2,FALSE)</f>
        <v>#N/A</v>
      </c>
    </row>
    <row r="101" spans="1:3" x14ac:dyDescent="0.2">
      <c r="A101" s="26" t="s">
        <v>236</v>
      </c>
      <c r="B101" s="116">
        <v>1450</v>
      </c>
      <c r="C101" t="str">
        <f>VLOOKUP(A101,Countries_WB!$B$2:$C$219,2,FALSE)</f>
        <v>IRQ</v>
      </c>
    </row>
    <row r="102" spans="1:3" x14ac:dyDescent="0.2">
      <c r="A102" s="26" t="s">
        <v>232</v>
      </c>
      <c r="B102" s="116">
        <v>0.93787754621640251</v>
      </c>
      <c r="C102" t="str">
        <f>VLOOKUP(A102,Countries_WB!$B$2:$C$219,2,FALSE)</f>
        <v>IRL</v>
      </c>
    </row>
    <row r="103" spans="1:3" x14ac:dyDescent="0.2">
      <c r="A103" s="26" t="s">
        <v>228</v>
      </c>
      <c r="B103" s="116">
        <v>0.80792031128106301</v>
      </c>
      <c r="C103" t="str">
        <f>VLOOKUP(A103,Countries_WB!$B$2:$C$219,2,FALSE)</f>
        <v>IMN</v>
      </c>
    </row>
    <row r="104" spans="1:3" x14ac:dyDescent="0.2">
      <c r="A104" s="26" t="s">
        <v>240</v>
      </c>
      <c r="B104" s="116">
        <v>3.513494558802245</v>
      </c>
      <c r="C104" t="str">
        <f>VLOOKUP(A104,Countries_WB!$B$2:$C$219,2,FALSE)</f>
        <v>ISR</v>
      </c>
    </row>
    <row r="105" spans="1:3" x14ac:dyDescent="0.2">
      <c r="A105" s="26" t="s">
        <v>242</v>
      </c>
      <c r="B105" s="116">
        <v>0.93787754621640251</v>
      </c>
      <c r="C105" t="str">
        <f>VLOOKUP(A105,Countries_WB!$B$2:$C$219,2,FALSE)</f>
        <v>ITA</v>
      </c>
    </row>
    <row r="106" spans="1:3" x14ac:dyDescent="0.2">
      <c r="A106" s="26" t="s">
        <v>244</v>
      </c>
      <c r="B106" s="116">
        <v>153.426816475659</v>
      </c>
      <c r="C106" t="str">
        <f>VLOOKUP(A106,Countries_WB!$B$2:$C$219,2,FALSE)</f>
        <v>JAM</v>
      </c>
    </row>
    <row r="107" spans="1:3" x14ac:dyDescent="0.2">
      <c r="A107" s="26" t="s">
        <v>248</v>
      </c>
      <c r="B107" s="116">
        <v>131.49814044376299</v>
      </c>
      <c r="C107" t="str">
        <f>VLOOKUP(A107,Countries_WB!$B$2:$C$219,2,FALSE)</f>
        <v>JPN</v>
      </c>
    </row>
    <row r="108" spans="1:3" x14ac:dyDescent="0.2">
      <c r="A108" s="26" t="s">
        <v>1422</v>
      </c>
      <c r="B108" s="116">
        <v>0.80792031128106301</v>
      </c>
      <c r="C108" t="e">
        <f>VLOOKUP(A108,Countries_WB!$B$2:$C$219,2,FALSE)</f>
        <v>#N/A</v>
      </c>
    </row>
    <row r="109" spans="1:3" x14ac:dyDescent="0.2">
      <c r="A109" s="26" t="s">
        <v>246</v>
      </c>
      <c r="B109" s="116">
        <v>0.71</v>
      </c>
      <c r="C109" t="str">
        <f>VLOOKUP(A109,Countries_WB!$B$2:$C$219,2,FALSE)</f>
        <v>JOR</v>
      </c>
    </row>
    <row r="110" spans="1:3" x14ac:dyDescent="0.2">
      <c r="A110" s="26" t="s">
        <v>250</v>
      </c>
      <c r="B110" s="116">
        <v>460.16500000000002</v>
      </c>
      <c r="C110" t="str">
        <f>VLOOKUP(A110,Countries_WB!$B$2:$C$219,2,FALSE)</f>
        <v>KAZ</v>
      </c>
    </row>
    <row r="111" spans="1:3" x14ac:dyDescent="0.2">
      <c r="A111" s="26" t="s">
        <v>252</v>
      </c>
      <c r="B111" s="116">
        <v>117.86598920168301</v>
      </c>
      <c r="C111" t="str">
        <f>VLOOKUP(A111,Countries_WB!$B$2:$C$219,2,FALSE)</f>
        <v>KEN</v>
      </c>
    </row>
    <row r="112" spans="1:3" x14ac:dyDescent="0.2">
      <c r="A112" s="26" t="s">
        <v>258</v>
      </c>
      <c r="B112" s="116">
        <v>1.4416644589652201</v>
      </c>
      <c r="C112" t="str">
        <f>VLOOKUP(A112,Countries_WB!$B$2:$C$219,2,FALSE)</f>
        <v>KIR</v>
      </c>
    </row>
    <row r="113" spans="1:3" x14ac:dyDescent="0.2">
      <c r="A113" s="26" t="s">
        <v>264</v>
      </c>
      <c r="B113" s="116">
        <v>0.30671775283431602</v>
      </c>
      <c r="C113" t="str">
        <f>VLOOKUP(A113,Countries_WB!$B$2:$C$219,2,FALSE)</f>
        <v>KWT</v>
      </c>
    </row>
    <row r="114" spans="1:3" x14ac:dyDescent="0.2">
      <c r="A114" s="26" t="s">
        <v>668</v>
      </c>
      <c r="B114" s="116">
        <v>84.116222570404503</v>
      </c>
      <c r="C114" t="e">
        <f>VLOOKUP(A114,Countries_WB!$B$2:$C$219,2,FALSE)</f>
        <v>#N/A</v>
      </c>
    </row>
    <row r="115" spans="1:3" x14ac:dyDescent="0.2">
      <c r="A115" s="26" t="s">
        <v>1717</v>
      </c>
      <c r="B115" s="116">
        <v>14035.2266926512</v>
      </c>
      <c r="C115" t="e">
        <f>VLOOKUP(A115,Countries_WB!$B$2:$C$219,2,FALSE)</f>
        <v>#N/A</v>
      </c>
    </row>
    <row r="116" spans="1:3" x14ac:dyDescent="0.2">
      <c r="A116" s="26" t="s">
        <v>297</v>
      </c>
      <c r="B116" s="116">
        <v>0.93787754621640251</v>
      </c>
      <c r="C116" t="str">
        <f>VLOOKUP(A116,Countries_WB!$B$2:$C$219,2,FALSE)</f>
        <v>LVA</v>
      </c>
    </row>
    <row r="117" spans="1:3" x14ac:dyDescent="0.2">
      <c r="A117" s="26" t="s">
        <v>270</v>
      </c>
      <c r="B117" s="116">
        <v>5863.7487270688098</v>
      </c>
      <c r="C117" t="str">
        <f>VLOOKUP(A117,Countries_WB!$B$2:$C$219,2,FALSE)</f>
        <v>LBN</v>
      </c>
    </row>
    <row r="118" spans="1:3" x14ac:dyDescent="0.2">
      <c r="A118" s="26" t="s">
        <v>289</v>
      </c>
      <c r="B118" s="116">
        <v>17.404637799444401</v>
      </c>
      <c r="C118" t="str">
        <f>VLOOKUP(A118,Countries_WB!$B$2:$C$219,2,FALSE)</f>
        <v>LSO</v>
      </c>
    </row>
    <row r="119" spans="1:3" x14ac:dyDescent="0.2">
      <c r="A119" s="26" t="s">
        <v>272</v>
      </c>
      <c r="B119" s="116">
        <v>152.933756840022</v>
      </c>
      <c r="C119" t="str">
        <f>VLOOKUP(A119,Countries_WB!$B$2:$C$219,2,FALSE)</f>
        <v>LBR</v>
      </c>
    </row>
    <row r="120" spans="1:3" x14ac:dyDescent="0.2">
      <c r="A120" s="26" t="s">
        <v>274</v>
      </c>
      <c r="B120" s="116">
        <v>4.8131750000000002</v>
      </c>
      <c r="C120" t="str">
        <f>VLOOKUP(A120,Countries_WB!$B$2:$C$219,2,FALSE)</f>
        <v>LBY</v>
      </c>
    </row>
    <row r="121" spans="1:3" x14ac:dyDescent="0.2">
      <c r="A121" s="26" t="s">
        <v>282</v>
      </c>
      <c r="B121" s="116">
        <v>0.95483249999999997</v>
      </c>
      <c r="C121" t="str">
        <f>VLOOKUP(A121,Countries_WB!$B$2:$C$219,2,FALSE)</f>
        <v>LIE</v>
      </c>
    </row>
    <row r="122" spans="1:3" x14ac:dyDescent="0.2">
      <c r="A122" s="26" t="s">
        <v>293</v>
      </c>
      <c r="B122" s="116">
        <v>0.93787754621640251</v>
      </c>
      <c r="C122" t="str">
        <f>VLOOKUP(A122,Countries_WB!$B$2:$C$219,2,FALSE)</f>
        <v>LTU</v>
      </c>
    </row>
    <row r="123" spans="1:3" x14ac:dyDescent="0.2">
      <c r="A123" s="26" t="s">
        <v>295</v>
      </c>
      <c r="B123" s="116">
        <v>0.93787754621640251</v>
      </c>
      <c r="C123" t="str">
        <f>VLOOKUP(A123,Countries_WB!$B$2:$C$219,2,FALSE)</f>
        <v>LUX</v>
      </c>
    </row>
    <row r="124" spans="1:3" x14ac:dyDescent="0.2">
      <c r="A124" s="26" t="s">
        <v>309</v>
      </c>
      <c r="B124" s="116">
        <v>4096.1161837453501</v>
      </c>
      <c r="C124" t="str">
        <f>VLOOKUP(A124,Countries_WB!$B$2:$C$219,2,FALSE)</f>
        <v>MDG</v>
      </c>
    </row>
    <row r="125" spans="1:3" x14ac:dyDescent="0.2">
      <c r="A125" s="26" t="s">
        <v>342</v>
      </c>
      <c r="B125" s="116">
        <v>942.52084000000002</v>
      </c>
      <c r="C125" t="str">
        <f>VLOOKUP(A125,Countries_WB!$B$2:$C$219,2,FALSE)</f>
        <v>MWI</v>
      </c>
    </row>
    <row r="126" spans="1:3" x14ac:dyDescent="0.2">
      <c r="A126" s="26" t="s">
        <v>344</v>
      </c>
      <c r="B126" s="116">
        <v>4.4010763454007202</v>
      </c>
      <c r="C126" t="str">
        <f>VLOOKUP(A126,Countries_WB!$B$2:$C$219,2,FALSE)</f>
        <v>MYS</v>
      </c>
    </row>
    <row r="127" spans="1:3" x14ac:dyDescent="0.2">
      <c r="A127" s="26" t="s">
        <v>311</v>
      </c>
      <c r="B127" s="116">
        <v>15.386625</v>
      </c>
      <c r="C127" t="str">
        <f>VLOOKUP(A127,Countries_WB!$B$2:$C$219,2,FALSE)</f>
        <v>MDV</v>
      </c>
    </row>
    <row r="128" spans="1:3" x14ac:dyDescent="0.2">
      <c r="A128" s="26" t="s">
        <v>322</v>
      </c>
      <c r="B128" s="116">
        <v>615.16472553854851</v>
      </c>
      <c r="C128" t="str">
        <f>VLOOKUP(A128,Countries_WB!$B$2:$C$219,2,FALSE)</f>
        <v>MLI</v>
      </c>
    </row>
    <row r="129" spans="1:3" x14ac:dyDescent="0.2">
      <c r="A129" s="26" t="s">
        <v>324</v>
      </c>
      <c r="B129" s="116">
        <v>0.93787754621640251</v>
      </c>
      <c r="C129" t="str">
        <f>VLOOKUP(A129,Countries_WB!$B$2:$C$219,2,FALSE)</f>
        <v>MLT</v>
      </c>
    </row>
    <row r="130" spans="1:3" x14ac:dyDescent="0.2">
      <c r="A130" s="26" t="s">
        <v>316</v>
      </c>
      <c r="B130" s="116">
        <v>1</v>
      </c>
      <c r="C130" t="str">
        <f>VLOOKUP(A130,Countries_WB!$B$2:$C$219,2,FALSE)</f>
        <v>MHL</v>
      </c>
    </row>
    <row r="131" spans="1:3" x14ac:dyDescent="0.2">
      <c r="A131" s="26" t="s">
        <v>1423</v>
      </c>
      <c r="B131" s="116">
        <v>0.93787754621640251</v>
      </c>
      <c r="C131" t="e">
        <f>VLOOKUP(A131,Countries_WB!$B$2:$C$219,2,FALSE)</f>
        <v>#N/A</v>
      </c>
    </row>
    <row r="132" spans="1:3" x14ac:dyDescent="0.2">
      <c r="A132" s="26" t="s">
        <v>338</v>
      </c>
      <c r="B132" s="116">
        <v>36.789651433691702</v>
      </c>
      <c r="C132" t="str">
        <f>VLOOKUP(A132,Countries_WB!$B$2:$C$219,2,FALSE)</f>
        <v>MRT</v>
      </c>
    </row>
    <row r="133" spans="1:3" x14ac:dyDescent="0.2">
      <c r="A133" s="26" t="s">
        <v>340</v>
      </c>
      <c r="B133" s="116">
        <v>44.724999999999952</v>
      </c>
      <c r="C133" t="str">
        <f>VLOOKUP(A133,Countries_WB!$B$2:$C$219,2,FALSE)</f>
        <v>MUS</v>
      </c>
    </row>
    <row r="134" spans="1:3" x14ac:dyDescent="0.2">
      <c r="A134" s="26" t="s">
        <v>1424</v>
      </c>
      <c r="B134" s="116">
        <v>0.93787754621640251</v>
      </c>
      <c r="C134" t="e">
        <f>VLOOKUP(A134,Countries_WB!$B$2:$C$219,2,FALSE)</f>
        <v>#N/A</v>
      </c>
    </row>
    <row r="135" spans="1:3" x14ac:dyDescent="0.2">
      <c r="A135" s="26" t="s">
        <v>314</v>
      </c>
      <c r="B135" s="116">
        <v>20.12735</v>
      </c>
      <c r="C135" t="str">
        <f>VLOOKUP(A135,Countries_WB!$B$2:$C$219,2,FALSE)</f>
        <v>MEX</v>
      </c>
    </row>
    <row r="136" spans="1:3" x14ac:dyDescent="0.2">
      <c r="A136" s="26" t="s">
        <v>1720</v>
      </c>
      <c r="B136" s="116">
        <v>1</v>
      </c>
      <c r="C136" t="e">
        <f>VLOOKUP(A136,Countries_WB!$B$2:$C$219,2,FALSE)</f>
        <v>#N/A</v>
      </c>
    </row>
    <row r="137" spans="1:3" x14ac:dyDescent="0.2">
      <c r="A137" s="26" t="s">
        <v>305</v>
      </c>
      <c r="B137" s="116">
        <v>0.93787754621640251</v>
      </c>
      <c r="C137" t="str">
        <f>VLOOKUP(A137,Countries_WB!$B$2:$C$219,2,FALSE)</f>
        <v>MCO</v>
      </c>
    </row>
    <row r="138" spans="1:3" x14ac:dyDescent="0.2">
      <c r="A138" s="26" t="s">
        <v>332</v>
      </c>
      <c r="B138" s="116">
        <v>3140.6778836480798</v>
      </c>
      <c r="C138" t="str">
        <f>VLOOKUP(A138,Countries_WB!$B$2:$C$219,2,FALSE)</f>
        <v>MNG</v>
      </c>
    </row>
    <row r="139" spans="1:3" x14ac:dyDescent="0.2">
      <c r="A139" s="26" t="s">
        <v>330</v>
      </c>
      <c r="B139" s="116">
        <v>0.93787754621640251</v>
      </c>
      <c r="C139" t="str">
        <f>VLOOKUP(A139,Countries_WB!$B$2:$C$219,2,FALSE)</f>
        <v>MNE</v>
      </c>
    </row>
    <row r="140" spans="1:3" x14ac:dyDescent="0.2">
      <c r="A140" s="26" t="s">
        <v>1721</v>
      </c>
      <c r="B140" s="116">
        <v>2.7</v>
      </c>
      <c r="C140" t="e">
        <f>VLOOKUP(A140,Countries_WB!$B$2:$C$219,2,FALSE)</f>
        <v>#N/A</v>
      </c>
    </row>
    <row r="141" spans="1:3" x14ac:dyDescent="0.2">
      <c r="A141" s="26" t="s">
        <v>303</v>
      </c>
      <c r="B141" s="116">
        <v>10.160660243035901</v>
      </c>
      <c r="C141" t="str">
        <f>VLOOKUP(A141,Countries_WB!$B$2:$C$219,2,FALSE)</f>
        <v>MAR</v>
      </c>
    </row>
    <row r="142" spans="1:3" x14ac:dyDescent="0.2">
      <c r="A142" s="26" t="s">
        <v>336</v>
      </c>
      <c r="B142" s="116">
        <v>63.850833333333199</v>
      </c>
      <c r="C142" t="str">
        <f>VLOOKUP(A142,Countries_WB!$B$2:$C$219,2,FALSE)</f>
        <v>MOZ</v>
      </c>
    </row>
    <row r="143" spans="1:3" x14ac:dyDescent="0.2">
      <c r="A143" s="26" t="s">
        <v>326</v>
      </c>
      <c r="B143" s="116">
        <v>1976.778014</v>
      </c>
      <c r="C143" t="str">
        <f>VLOOKUP(A143,Countries_WB!$B$2:$C$219,2,FALSE)</f>
        <v>MMR</v>
      </c>
    </row>
    <row r="144" spans="1:3" x14ac:dyDescent="0.2">
      <c r="A144" s="26" t="s">
        <v>347</v>
      </c>
      <c r="B144" s="116">
        <v>17.401083333333197</v>
      </c>
      <c r="C144" t="str">
        <f>VLOOKUP(A144,Countries_WB!$B$2:$C$219,2,FALSE)</f>
        <v>NAM</v>
      </c>
    </row>
    <row r="145" spans="1:3" x14ac:dyDescent="0.2">
      <c r="A145" s="26" t="s">
        <v>363</v>
      </c>
      <c r="B145" s="116">
        <v>1.4416644589652201</v>
      </c>
      <c r="C145" t="str">
        <f>VLOOKUP(A145,Countries_WB!$B$2:$C$219,2,FALSE)</f>
        <v>NRU</v>
      </c>
    </row>
    <row r="146" spans="1:3" x14ac:dyDescent="0.2">
      <c r="A146" s="26" t="s">
        <v>361</v>
      </c>
      <c r="B146" s="116">
        <v>125.199457792609</v>
      </c>
      <c r="C146" t="str">
        <f>VLOOKUP(A146,Countries_WB!$B$2:$C$219,2,FALSE)</f>
        <v>NPL</v>
      </c>
    </row>
    <row r="147" spans="1:3" x14ac:dyDescent="0.2">
      <c r="A147" s="26" t="s">
        <v>1748</v>
      </c>
      <c r="B147" s="116">
        <v>0.93787754621640251</v>
      </c>
      <c r="C147" t="e">
        <f>VLOOKUP(A147,Countries_WB!$B$2:$C$219,2,FALSE)</f>
        <v>#N/A</v>
      </c>
    </row>
    <row r="148" spans="1:3" x14ac:dyDescent="0.2">
      <c r="A148" s="26" t="s">
        <v>349</v>
      </c>
      <c r="B148" s="116">
        <v>111.910769270773</v>
      </c>
      <c r="C148" t="str">
        <f>VLOOKUP(A148,Countries_WB!$B$2:$C$219,2,FALSE)</f>
        <v>NCL</v>
      </c>
    </row>
    <row r="149" spans="1:3" x14ac:dyDescent="0.2">
      <c r="A149" s="26" t="s">
        <v>365</v>
      </c>
      <c r="B149" s="116">
        <v>1.603061374172795</v>
      </c>
      <c r="C149" t="str">
        <f>VLOOKUP(A149,Countries_WB!$B$2:$C$219,2,FALSE)</f>
        <v>NZL</v>
      </c>
    </row>
    <row r="150" spans="1:3" x14ac:dyDescent="0.2">
      <c r="A150" s="26" t="s">
        <v>355</v>
      </c>
      <c r="B150" s="116">
        <v>35.874421141966899</v>
      </c>
      <c r="C150" t="str">
        <f>VLOOKUP(A150,Countries_WB!$B$2:$C$219,2,FALSE)</f>
        <v>NIC</v>
      </c>
    </row>
    <row r="151" spans="1:3" x14ac:dyDescent="0.2">
      <c r="A151" s="26" t="s">
        <v>351</v>
      </c>
      <c r="B151" s="116">
        <v>615.16472553854851</v>
      </c>
      <c r="C151" t="str">
        <f>VLOOKUP(A151,Countries_WB!$B$2:$C$219,2,FALSE)</f>
        <v>NER</v>
      </c>
    </row>
    <row r="152" spans="1:3" x14ac:dyDescent="0.2">
      <c r="A152" s="26" t="s">
        <v>353</v>
      </c>
      <c r="B152" s="116">
        <v>425.979158066857</v>
      </c>
      <c r="C152" t="str">
        <f>VLOOKUP(A152,Countries_WB!$B$2:$C$219,2,FALSE)</f>
        <v>NGA</v>
      </c>
    </row>
    <row r="153" spans="1:3" x14ac:dyDescent="0.2">
      <c r="A153" s="26" t="s">
        <v>320</v>
      </c>
      <c r="B153" s="116">
        <v>58.5743916666666</v>
      </c>
      <c r="C153" t="str">
        <f>VLOOKUP(A153,Countries_WB!$B$2:$C$219,2,FALSE)</f>
        <v>MKD</v>
      </c>
    </row>
    <row r="154" spans="1:3" x14ac:dyDescent="0.2">
      <c r="A154" s="26" t="s">
        <v>359</v>
      </c>
      <c r="B154" s="116">
        <v>10.10036194444443</v>
      </c>
      <c r="C154" t="str">
        <f>VLOOKUP(A154,Countries_WB!$B$2:$C$219,2,FALSE)</f>
        <v>NOR</v>
      </c>
    </row>
    <row r="155" spans="1:3" x14ac:dyDescent="0.2">
      <c r="A155" s="26" t="s">
        <v>369</v>
      </c>
      <c r="B155" s="116">
        <v>0.38450000000000001</v>
      </c>
      <c r="C155" t="str">
        <f>VLOOKUP(A155,Countries_WB!$B$2:$C$219,2,FALSE)</f>
        <v>OMN</v>
      </c>
    </row>
    <row r="156" spans="1:3" x14ac:dyDescent="0.2">
      <c r="A156" s="26" t="s">
        <v>373</v>
      </c>
      <c r="B156" s="116">
        <v>204.86718746998201</v>
      </c>
      <c r="C156" t="str">
        <f>VLOOKUP(A156,Countries_WB!$B$2:$C$219,2,FALSE)</f>
        <v>PAK</v>
      </c>
    </row>
    <row r="157" spans="1:3" x14ac:dyDescent="0.2">
      <c r="A157" s="26" t="s">
        <v>381</v>
      </c>
      <c r="B157" s="116">
        <v>1</v>
      </c>
      <c r="C157" t="str">
        <f>VLOOKUP(A157,Countries_WB!$B$2:$C$219,2,FALSE)</f>
        <v>PLW</v>
      </c>
    </row>
    <row r="158" spans="1:3" x14ac:dyDescent="0.2">
      <c r="A158" s="26" t="s">
        <v>375</v>
      </c>
      <c r="B158" s="116">
        <v>1</v>
      </c>
      <c r="C158" t="str">
        <f>VLOOKUP(A158,Countries_WB!$B$2:$C$219,2,FALSE)</f>
        <v>PAN</v>
      </c>
    </row>
    <row r="159" spans="1:3" x14ac:dyDescent="0.2">
      <c r="A159" s="26" t="s">
        <v>383</v>
      </c>
      <c r="B159" s="116">
        <v>3.5192297050674402</v>
      </c>
      <c r="C159" t="str">
        <f>VLOOKUP(A159,Countries_WB!$B$2:$C$219,2,FALSE)</f>
        <v>PNG</v>
      </c>
    </row>
    <row r="160" spans="1:3" x14ac:dyDescent="0.2">
      <c r="A160" s="26" t="s">
        <v>395</v>
      </c>
      <c r="B160" s="116">
        <v>6982.7523777669203</v>
      </c>
      <c r="C160" t="str">
        <f>VLOOKUP(A160,Countries_WB!$B$2:$C$219,2,FALSE)</f>
        <v>PRY</v>
      </c>
    </row>
    <row r="161" spans="1:3" x14ac:dyDescent="0.2">
      <c r="A161" s="26" t="s">
        <v>377</v>
      </c>
      <c r="B161" s="116">
        <v>3.83518137473542</v>
      </c>
      <c r="C161" t="str">
        <f>VLOOKUP(A161,Countries_WB!$B$2:$C$219,2,FALSE)</f>
        <v>PER</v>
      </c>
    </row>
    <row r="162" spans="1:3" x14ac:dyDescent="0.2">
      <c r="A162" s="26" t="s">
        <v>379</v>
      </c>
      <c r="B162" s="116">
        <v>54.477785837204898</v>
      </c>
      <c r="C162" t="str">
        <f>VLOOKUP(A162,Countries_WB!$B$2:$C$219,2,FALSE)</f>
        <v>PHL</v>
      </c>
    </row>
    <row r="163" spans="1:3" x14ac:dyDescent="0.2">
      <c r="A163" s="26" t="s">
        <v>385</v>
      </c>
      <c r="B163" s="116">
        <v>4.3307124999999953</v>
      </c>
      <c r="C163" t="str">
        <f>VLOOKUP(A163,Countries_WB!$B$2:$C$219,2,FALSE)</f>
        <v>POL</v>
      </c>
    </row>
    <row r="164" spans="1:3" x14ac:dyDescent="0.2">
      <c r="A164" s="26" t="s">
        <v>393</v>
      </c>
      <c r="B164" s="116">
        <v>0.93787754621640251</v>
      </c>
      <c r="C164" t="str">
        <f>VLOOKUP(A164,Countries_WB!$B$2:$C$219,2,FALSE)</f>
        <v>PRT</v>
      </c>
    </row>
    <row r="165" spans="1:3" x14ac:dyDescent="0.2">
      <c r="A165" s="26" t="s">
        <v>389</v>
      </c>
      <c r="B165" s="116">
        <v>1</v>
      </c>
      <c r="C165" t="str">
        <f>VLOOKUP(A165,Countries_WB!$B$2:$C$219,2,FALSE)</f>
        <v>PRI</v>
      </c>
    </row>
    <row r="166" spans="1:3" x14ac:dyDescent="0.2">
      <c r="A166" s="26" t="s">
        <v>405</v>
      </c>
      <c r="B166" s="116">
        <v>3.64</v>
      </c>
      <c r="C166" t="str">
        <f>VLOOKUP(A166,Countries_WB!$B$2:$C$219,2,FALSE)</f>
        <v>QAT</v>
      </c>
    </row>
    <row r="167" spans="1:3" x14ac:dyDescent="0.2">
      <c r="A167" s="26" t="s">
        <v>1749</v>
      </c>
      <c r="B167" s="116">
        <v>1298.64473958333</v>
      </c>
      <c r="C167" t="e">
        <f>VLOOKUP(A167,Countries_WB!$B$2:$C$219,2,FALSE)</f>
        <v>#N/A</v>
      </c>
    </row>
    <row r="168" spans="1:3" x14ac:dyDescent="0.2">
      <c r="A168" s="26" t="s">
        <v>1756</v>
      </c>
      <c r="B168" s="116">
        <v>18.897189619815599</v>
      </c>
      <c r="C168" t="e">
        <f>VLOOKUP(A168,Countries_WB!$B$2:$C$219,2,FALSE)</f>
        <v>#N/A</v>
      </c>
    </row>
    <row r="169" spans="1:3" x14ac:dyDescent="0.2">
      <c r="A169" s="26" t="s">
        <v>1425</v>
      </c>
      <c r="B169" s="116">
        <v>0.93787754621640251</v>
      </c>
      <c r="C169" t="e">
        <f>VLOOKUP(A169,Countries_WB!$B$2:$C$219,2,FALSE)</f>
        <v>#N/A</v>
      </c>
    </row>
    <row r="170" spans="1:3" x14ac:dyDescent="0.2">
      <c r="A170" s="26" t="s">
        <v>407</v>
      </c>
      <c r="B170" s="116">
        <v>4.6884750000000004</v>
      </c>
      <c r="C170" t="str">
        <f>VLOOKUP(A170,Countries_WB!$B$2:$C$219,2,FALSE)</f>
        <v>ROU</v>
      </c>
    </row>
    <row r="171" spans="1:3" x14ac:dyDescent="0.2">
      <c r="A171" s="26" t="s">
        <v>409</v>
      </c>
      <c r="B171" s="116">
        <v>68.4849416666667</v>
      </c>
      <c r="C171" t="str">
        <f>VLOOKUP(A171,Countries_WB!$B$2:$C$219,2,FALSE)</f>
        <v>RUS</v>
      </c>
    </row>
    <row r="172" spans="1:3" x14ac:dyDescent="0.2">
      <c r="A172" s="26" t="s">
        <v>411</v>
      </c>
      <c r="B172" s="116">
        <v>1030.3082997420499</v>
      </c>
      <c r="C172" t="str">
        <f>VLOOKUP(A172,Countries_WB!$B$2:$C$219,2,FALSE)</f>
        <v>RWA</v>
      </c>
    </row>
    <row r="173" spans="1:3" x14ac:dyDescent="0.2">
      <c r="A173" s="26" t="s">
        <v>1412</v>
      </c>
      <c r="B173" s="116">
        <v>2.7</v>
      </c>
      <c r="C173" t="e">
        <f>VLOOKUP(A173,Countries_WB!$B$2:$C$219,2,FALSE)</f>
        <v>#N/A</v>
      </c>
    </row>
    <row r="174" spans="1:3" x14ac:dyDescent="0.2">
      <c r="A174" s="26" t="s">
        <v>1413</v>
      </c>
      <c r="B174" s="116">
        <v>2.7</v>
      </c>
      <c r="C174" t="e">
        <f>VLOOKUP(A174,Countries_WB!$B$2:$C$219,2,FALSE)</f>
        <v>#N/A</v>
      </c>
    </row>
    <row r="175" spans="1:3" x14ac:dyDescent="0.2">
      <c r="A175" s="26" t="s">
        <v>1426</v>
      </c>
      <c r="B175" s="116">
        <v>0.93787754621640251</v>
      </c>
      <c r="C175" t="e">
        <f>VLOOKUP(A175,Countries_WB!$B$2:$C$219,2,FALSE)</f>
        <v>#N/A</v>
      </c>
    </row>
    <row r="176" spans="1:3" x14ac:dyDescent="0.2">
      <c r="A176" s="26" t="s">
        <v>1427</v>
      </c>
      <c r="B176" s="116">
        <v>0.93787754621640251</v>
      </c>
      <c r="C176" t="e">
        <f>VLOOKUP(A176,Countries_WB!$B$2:$C$219,2,FALSE)</f>
        <v>#N/A</v>
      </c>
    </row>
    <row r="177" spans="1:3" x14ac:dyDescent="0.2">
      <c r="A177" s="26" t="s">
        <v>1414</v>
      </c>
      <c r="B177" s="116">
        <v>2.7</v>
      </c>
      <c r="C177" t="e">
        <f>VLOOKUP(A177,Countries_WB!$B$2:$C$219,2,FALSE)</f>
        <v>#N/A</v>
      </c>
    </row>
    <row r="178" spans="1:3" x14ac:dyDescent="0.2">
      <c r="A178" s="26" t="s">
        <v>522</v>
      </c>
      <c r="B178" s="116">
        <v>2.6889976473405901</v>
      </c>
      <c r="C178" t="str">
        <f>VLOOKUP(A178,Countries_WB!$B$2:$C$219,2,FALSE)</f>
        <v>WSM</v>
      </c>
    </row>
    <row r="179" spans="1:3" x14ac:dyDescent="0.2">
      <c r="A179" s="26" t="s">
        <v>428</v>
      </c>
      <c r="B179" s="116">
        <v>0.93787754621640251</v>
      </c>
      <c r="C179" t="str">
        <f>VLOOKUP(A179,Countries_WB!$B$2:$C$219,2,FALSE)</f>
        <v>SMR</v>
      </c>
    </row>
    <row r="180" spans="1:3" x14ac:dyDescent="0.2">
      <c r="A180" s="26" t="s">
        <v>609</v>
      </c>
      <c r="B180" s="116">
        <v>23.2904039548641</v>
      </c>
      <c r="C180" t="e">
        <f>VLOOKUP(A180,Countries_WB!$B$2:$C$219,2,FALSE)</f>
        <v>#N/A</v>
      </c>
    </row>
    <row r="181" spans="1:3" x14ac:dyDescent="0.2">
      <c r="A181" s="26" t="s">
        <v>414</v>
      </c>
      <c r="B181" s="116">
        <v>3.75</v>
      </c>
      <c r="C181" t="str">
        <f>VLOOKUP(A181,Countries_WB!$B$2:$C$219,2,FALSE)</f>
        <v>SAU</v>
      </c>
    </row>
    <row r="182" spans="1:3" x14ac:dyDescent="0.2">
      <c r="A182" s="26" t="s">
        <v>418</v>
      </c>
      <c r="B182" s="116">
        <v>615.16472553854851</v>
      </c>
      <c r="C182" t="str">
        <f>VLOOKUP(A182,Countries_WB!$B$2:$C$219,2,FALSE)</f>
        <v>SEN</v>
      </c>
    </row>
    <row r="183" spans="1:3" x14ac:dyDescent="0.2">
      <c r="A183" s="26" t="s">
        <v>432</v>
      </c>
      <c r="B183" s="116">
        <v>110.0324375</v>
      </c>
      <c r="C183" t="str">
        <f>VLOOKUP(A183,Countries_WB!$B$2:$C$219,2,FALSE)</f>
        <v>SRB</v>
      </c>
    </row>
    <row r="184" spans="1:3" x14ac:dyDescent="0.2">
      <c r="A184" s="26" t="s">
        <v>455</v>
      </c>
      <c r="B184" s="116">
        <v>14.2727945255291</v>
      </c>
      <c r="C184" t="str">
        <f>VLOOKUP(A184,Countries_WB!$B$2:$C$219,2,FALSE)</f>
        <v>SYC</v>
      </c>
    </row>
    <row r="185" spans="1:3" x14ac:dyDescent="0.2">
      <c r="A185" s="26" t="s">
        <v>424</v>
      </c>
      <c r="B185" s="116">
        <v>14.0476497942156</v>
      </c>
      <c r="C185" t="str">
        <f>VLOOKUP(A185,Countries_WB!$B$2:$C$219,2,FALSE)</f>
        <v>SLE</v>
      </c>
    </row>
    <row r="186" spans="1:3" x14ac:dyDescent="0.2">
      <c r="A186" s="26" t="s">
        <v>420</v>
      </c>
      <c r="B186" s="116">
        <v>1.360844270833335</v>
      </c>
      <c r="C186" t="str">
        <f>VLOOKUP(A186,Countries_WB!$B$2:$C$219,2,FALSE)</f>
        <v>SGP</v>
      </c>
    </row>
    <row r="187" spans="1:3" x14ac:dyDescent="0.2">
      <c r="A187" s="26" t="s">
        <v>453</v>
      </c>
      <c r="B187" s="116">
        <v>1.79</v>
      </c>
      <c r="C187" t="str">
        <f>VLOOKUP(A187,Countries_WB!$B$2:$C$219,2,FALSE)</f>
        <v>SXM</v>
      </c>
    </row>
    <row r="188" spans="1:3" x14ac:dyDescent="0.2">
      <c r="A188" s="26" t="s">
        <v>654</v>
      </c>
      <c r="B188" s="116">
        <v>0.93787754621640251</v>
      </c>
      <c r="C188" t="e">
        <f>VLOOKUP(A188,Countries_WB!$B$2:$C$219,2,FALSE)</f>
        <v>#N/A</v>
      </c>
    </row>
    <row r="189" spans="1:3" x14ac:dyDescent="0.2">
      <c r="A189" s="26" t="s">
        <v>447</v>
      </c>
      <c r="B189" s="116">
        <v>0.93787754621640251</v>
      </c>
      <c r="C189" t="str">
        <f>VLOOKUP(A189,Countries_WB!$B$2:$C$219,2,FALSE)</f>
        <v>SVN</v>
      </c>
    </row>
    <row r="190" spans="1:3" x14ac:dyDescent="0.2">
      <c r="A190" s="26" t="s">
        <v>422</v>
      </c>
      <c r="B190" s="116">
        <v>8.1555286976263002</v>
      </c>
      <c r="C190" t="str">
        <f>VLOOKUP(A190,Countries_WB!$B$2:$C$219,2,FALSE)</f>
        <v>SLB</v>
      </c>
    </row>
    <row r="191" spans="1:3" x14ac:dyDescent="0.2">
      <c r="A191" s="26" t="s">
        <v>430</v>
      </c>
      <c r="B191" s="116">
        <v>24300</v>
      </c>
      <c r="C191" t="str">
        <f>VLOOKUP(A191,Countries_WB!$B$2:$C$219,2,FALSE)</f>
        <v>SOM</v>
      </c>
    </row>
    <row r="192" spans="1:3" x14ac:dyDescent="0.2">
      <c r="A192" s="26" t="s">
        <v>528</v>
      </c>
      <c r="B192" s="116">
        <v>17.404637799444401</v>
      </c>
      <c r="C192" t="str">
        <f>VLOOKUP(A192,Countries_WB!$B$2:$C$219,2,FALSE)</f>
        <v>ZAF</v>
      </c>
    </row>
    <row r="193" spans="1:3" x14ac:dyDescent="0.2">
      <c r="A193" s="26" t="s">
        <v>436</v>
      </c>
      <c r="B193" s="116">
        <v>534.51118869175605</v>
      </c>
      <c r="C193" t="str">
        <f>VLOOKUP(A193,Countries_WB!$B$2:$C$219,2,FALSE)</f>
        <v>SSD</v>
      </c>
    </row>
    <row r="194" spans="1:3" x14ac:dyDescent="0.2">
      <c r="A194" s="26" t="s">
        <v>153</v>
      </c>
      <c r="B194" s="116">
        <v>0.93787754621640251</v>
      </c>
      <c r="C194" t="str">
        <f>VLOOKUP(A194,Countries_WB!$B$2:$C$219,2,FALSE)</f>
        <v>ESP</v>
      </c>
    </row>
    <row r="195" spans="1:3" x14ac:dyDescent="0.2">
      <c r="A195" s="26" t="s">
        <v>284</v>
      </c>
      <c r="B195" s="116">
        <v>314.50328910776801</v>
      </c>
      <c r="C195" t="str">
        <f>VLOOKUP(A195,Countries_WB!$B$2:$C$219,2,FALSE)</f>
        <v>LKA</v>
      </c>
    </row>
    <row r="196" spans="1:3" x14ac:dyDescent="0.2">
      <c r="A196" s="26" t="s">
        <v>416</v>
      </c>
      <c r="B196" s="116">
        <v>546.75885000000005</v>
      </c>
      <c r="C196" t="str">
        <f>VLOOKUP(A196,Countries_WB!$B$2:$C$219,2,FALSE)</f>
        <v>SDN</v>
      </c>
    </row>
    <row r="197" spans="1:3" x14ac:dyDescent="0.2">
      <c r="A197" s="26" t="s">
        <v>443</v>
      </c>
      <c r="B197" s="116">
        <v>24.7091747565789</v>
      </c>
      <c r="C197" t="str">
        <f>VLOOKUP(A197,Countries_WB!$B$2:$C$219,2,FALSE)</f>
        <v>SUR</v>
      </c>
    </row>
    <row r="198" spans="1:3" x14ac:dyDescent="0.2">
      <c r="A198" s="26" t="s">
        <v>449</v>
      </c>
      <c r="B198" s="116">
        <v>10.362206287058751</v>
      </c>
      <c r="C198" t="str">
        <f>VLOOKUP(A198,Countries_WB!$B$2:$C$219,2,FALSE)</f>
        <v>SWE</v>
      </c>
    </row>
    <row r="199" spans="1:3" x14ac:dyDescent="0.2">
      <c r="A199" s="26" t="s">
        <v>89</v>
      </c>
      <c r="B199" s="116">
        <v>0.92682901041666599</v>
      </c>
      <c r="C199" t="str">
        <f>VLOOKUP(A199,Countries_WB!$B$2:$C$219,2,FALSE)</f>
        <v>CHE</v>
      </c>
    </row>
    <row r="200" spans="1:3" x14ac:dyDescent="0.2">
      <c r="A200" s="26" t="s">
        <v>457</v>
      </c>
      <c r="B200" s="116">
        <v>2760</v>
      </c>
      <c r="C200" t="str">
        <f>VLOOKUP(A200,Countries_WB!$B$2:$C$219,2,FALSE)</f>
        <v>SYR</v>
      </c>
    </row>
    <row r="201" spans="1:3" x14ac:dyDescent="0.2">
      <c r="A201" s="26" t="s">
        <v>471</v>
      </c>
      <c r="B201" s="116">
        <v>11.031075</v>
      </c>
      <c r="C201" t="str">
        <f>VLOOKUP(A201,Countries_WB!$B$2:$C$219,2,FALSE)</f>
        <v>TJK</v>
      </c>
    </row>
    <row r="202" spans="1:3" x14ac:dyDescent="0.2">
      <c r="A202" s="26" t="s">
        <v>469</v>
      </c>
      <c r="B202" s="116">
        <v>34.937996018027249</v>
      </c>
      <c r="C202" t="str">
        <f>VLOOKUP(A202,Countries_WB!$B$2:$C$219,2,FALSE)</f>
        <v>THA</v>
      </c>
    </row>
    <row r="203" spans="1:3" x14ac:dyDescent="0.2">
      <c r="A203" s="26" t="s">
        <v>477</v>
      </c>
      <c r="B203" s="116">
        <v>1</v>
      </c>
      <c r="C203" t="str">
        <f>VLOOKUP(A203,Countries_WB!$B$2:$C$219,2,FALSE)</f>
        <v>TLS</v>
      </c>
    </row>
    <row r="204" spans="1:3" x14ac:dyDescent="0.2">
      <c r="A204" s="26" t="s">
        <v>467</v>
      </c>
      <c r="B204" s="116">
        <v>615.16472553854851</v>
      </c>
      <c r="C204" t="str">
        <f>VLOOKUP(A204,Countries_WB!$B$2:$C$219,2,FALSE)</f>
        <v>TGO</v>
      </c>
    </row>
    <row r="205" spans="1:3" x14ac:dyDescent="0.2">
      <c r="A205" s="26" t="s">
        <v>481</v>
      </c>
      <c r="B205" s="116">
        <v>2.3279298273164302</v>
      </c>
      <c r="C205" t="str">
        <f>VLOOKUP(A205,Countries_WB!$B$2:$C$219,2,FALSE)</f>
        <v>TON</v>
      </c>
    </row>
    <row r="206" spans="1:3" x14ac:dyDescent="0.2">
      <c r="A206" s="26" t="s">
        <v>487</v>
      </c>
      <c r="B206" s="116">
        <v>6.7521956701698755</v>
      </c>
      <c r="C206" t="str">
        <f>VLOOKUP(A206,Countries_WB!$B$2:$C$219,2,FALSE)</f>
        <v>TTO</v>
      </c>
    </row>
    <row r="207" spans="1:3" x14ac:dyDescent="0.2">
      <c r="A207" s="26" t="s">
        <v>489</v>
      </c>
      <c r="B207" s="116">
        <v>3.1036000000000001</v>
      </c>
      <c r="C207" t="str">
        <f>VLOOKUP(A207,Countries_WB!$B$2:$C$219,2,FALSE)</f>
        <v>TUN</v>
      </c>
    </row>
    <row r="208" spans="1:3" x14ac:dyDescent="0.2">
      <c r="A208" s="26" t="s">
        <v>491</v>
      </c>
      <c r="B208" s="116">
        <v>16.548860417306599</v>
      </c>
      <c r="C208" t="str">
        <f>VLOOKUP(A208,Countries_WB!$B$2:$C$219,2,FALSE)</f>
        <v>TUR</v>
      </c>
    </row>
    <row r="209" spans="1:3" x14ac:dyDescent="0.2">
      <c r="A209" s="26" t="s">
        <v>473</v>
      </c>
      <c r="B209" s="116">
        <v>3.5</v>
      </c>
      <c r="C209" t="str">
        <f>VLOOKUP(A209,Countries_WB!$B$2:$C$219,2,FALSE)</f>
        <v>TKM</v>
      </c>
    </row>
    <row r="210" spans="1:3" x14ac:dyDescent="0.2">
      <c r="A210" s="26" t="s">
        <v>459</v>
      </c>
      <c r="B210" s="116">
        <v>1</v>
      </c>
      <c r="C210" t="str">
        <f>VLOOKUP(A210,Countries_WB!$B$2:$C$219,2,FALSE)</f>
        <v>TCA</v>
      </c>
    </row>
    <row r="211" spans="1:3" x14ac:dyDescent="0.2">
      <c r="A211" s="26" t="s">
        <v>497</v>
      </c>
      <c r="B211" s="116">
        <v>3707.9789228197296</v>
      </c>
      <c r="C211" t="str">
        <f>VLOOKUP(A211,Countries_WB!$B$2:$C$219,2,FALSE)</f>
        <v>UGA</v>
      </c>
    </row>
    <row r="212" spans="1:3" x14ac:dyDescent="0.2">
      <c r="A212" s="26" t="s">
        <v>499</v>
      </c>
      <c r="B212" s="116">
        <v>34.458054858333249</v>
      </c>
      <c r="C212" t="str">
        <f>VLOOKUP(A212,Countries_WB!$B$2:$C$219,2,FALSE)</f>
        <v>UKR</v>
      </c>
    </row>
    <row r="213" spans="1:3" x14ac:dyDescent="0.2">
      <c r="A213" s="26" t="s">
        <v>29</v>
      </c>
      <c r="B213" s="116">
        <v>3.6724999999999901</v>
      </c>
      <c r="C213" t="str">
        <f>VLOOKUP(A213,Countries_WB!$B$2:$C$219,2,FALSE)</f>
        <v>ARE</v>
      </c>
    </row>
    <row r="214" spans="1:3" x14ac:dyDescent="0.2">
      <c r="A214" s="26" t="s">
        <v>1750</v>
      </c>
      <c r="B214" s="116">
        <v>0.80792031128106301</v>
      </c>
      <c r="C214" t="e">
        <f>VLOOKUP(A214,Countries_WB!$B$2:$C$219,2,FALSE)</f>
        <v>#N/A</v>
      </c>
    </row>
    <row r="215" spans="1:3" x14ac:dyDescent="0.2">
      <c r="A215" s="26" t="s">
        <v>1757</v>
      </c>
      <c r="B215" s="116">
        <v>2300.5835141849702</v>
      </c>
      <c r="C215" t="e">
        <f>VLOOKUP(A215,Countries_WB!$B$2:$C$219,2,FALSE)</f>
        <v>#N/A</v>
      </c>
    </row>
    <row r="216" spans="1:3" x14ac:dyDescent="0.2">
      <c r="A216" s="26" t="s">
        <v>656</v>
      </c>
      <c r="B216" s="116">
        <v>1</v>
      </c>
      <c r="C216" t="e">
        <f>VLOOKUP(A216,Countries_WB!$B$2:$C$219,2,FALSE)</f>
        <v>#N/A</v>
      </c>
    </row>
    <row r="217" spans="1:3" x14ac:dyDescent="0.2">
      <c r="A217" s="26" t="s">
        <v>502</v>
      </c>
      <c r="B217" s="116">
        <v>41.1710833333333</v>
      </c>
      <c r="C217" t="str">
        <f>VLOOKUP(A217,Countries_WB!$B$2:$C$219,2,FALSE)</f>
        <v>URY</v>
      </c>
    </row>
    <row r="218" spans="1:3" x14ac:dyDescent="0.2">
      <c r="A218" s="26" t="s">
        <v>506</v>
      </c>
      <c r="B218" s="116">
        <v>11392.489421114951</v>
      </c>
      <c r="C218" t="str">
        <f>VLOOKUP(A218,Countries_WB!$B$2:$C$219,2,FALSE)</f>
        <v>UZB</v>
      </c>
    </row>
    <row r="219" spans="1:3" x14ac:dyDescent="0.2">
      <c r="A219" s="26" t="s">
        <v>518</v>
      </c>
      <c r="B219" s="116">
        <v>115.353916666667</v>
      </c>
      <c r="C219" t="str">
        <f>VLOOKUP(A219,Countries_WB!$B$2:$C$219,2,FALSE)</f>
        <v>VUT</v>
      </c>
    </row>
    <row r="220" spans="1:3" x14ac:dyDescent="0.2">
      <c r="A220" s="26" t="s">
        <v>1745</v>
      </c>
      <c r="B220" s="116">
        <v>23271.212500000001</v>
      </c>
      <c r="C220" t="e">
        <f>VLOOKUP(A220,Countries_WB!$B$2:$C$219,2,FALSE)</f>
        <v>#N/A</v>
      </c>
    </row>
    <row r="221" spans="1:3" x14ac:dyDescent="0.2">
      <c r="A221" s="26" t="s">
        <v>1415</v>
      </c>
      <c r="B221" s="116">
        <v>1114.29284114183</v>
      </c>
      <c r="C221" t="e">
        <f>VLOOKUP(A221,Countries_WB!$B$2:$C$219,2,FALSE)</f>
        <v>#N/A</v>
      </c>
    </row>
    <row r="222" spans="1:3" x14ac:dyDescent="0.2">
      <c r="A222" s="26" t="s">
        <v>530</v>
      </c>
      <c r="B222" s="116">
        <v>16.9375943252989</v>
      </c>
      <c r="C222" t="str">
        <f>VLOOKUP(A222,Countries_WB!$B$2:$C$219,2,FALSE)</f>
        <v>ZMB</v>
      </c>
    </row>
    <row r="223" spans="1:3" x14ac:dyDescent="0.2">
      <c r="A223" s="26" t="s">
        <v>532</v>
      </c>
      <c r="B223" s="116">
        <v>374.954362604663</v>
      </c>
      <c r="C223" t="str">
        <f>VLOOKUP(A223,Countries_WB!$B$2:$C$219,2,FALSE)</f>
        <v>ZWE</v>
      </c>
    </row>
    <row r="224" spans="1:3" x14ac:dyDescent="0.2">
      <c r="A224" s="136" t="s">
        <v>857</v>
      </c>
      <c r="B224" s="137">
        <v>32.54</v>
      </c>
      <c r="C224" t="s">
        <v>849</v>
      </c>
    </row>
  </sheetData>
  <autoFilter ref="A1:C223" xr:uid="{A80843A5-5082-43B3-A54F-483E3AC13C0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C75D-7637-4548-BBB5-1D9A3DA00FDD}">
  <dimension ref="A1:I219"/>
  <sheetViews>
    <sheetView showGridLines="0" zoomScale="150" workbookViewId="0">
      <pane ySplit="1" topLeftCell="A2" activePane="bottomLeft" state="frozen"/>
      <selection activeCell="A7" sqref="A7"/>
      <selection pane="bottomLeft" activeCell="A7" sqref="A7"/>
    </sheetView>
  </sheetViews>
  <sheetFormatPr baseColWidth="10" defaultColWidth="10.83203125" defaultRowHeight="14" x14ac:dyDescent="0.2"/>
  <cols>
    <col min="1" max="1" width="11.83203125" style="9" bestFit="1" customWidth="1"/>
    <col min="2" max="2" width="14.5" style="9" customWidth="1"/>
    <col min="3" max="3" width="10.83203125" style="9"/>
    <col min="4" max="4" width="17.5" style="9" customWidth="1"/>
    <col min="5" max="16384" width="10.83203125" style="9"/>
  </cols>
  <sheetData>
    <row r="1" spans="1:9" s="27" customFormat="1" ht="25" customHeight="1" x14ac:dyDescent="0.2">
      <c r="A1" s="69" t="s">
        <v>0</v>
      </c>
      <c r="B1" s="69" t="s">
        <v>534</v>
      </c>
      <c r="C1" s="69" t="s">
        <v>1</v>
      </c>
      <c r="D1" s="69" t="s">
        <v>2</v>
      </c>
      <c r="E1" s="69">
        <v>2018</v>
      </c>
      <c r="F1" s="69">
        <v>2019</v>
      </c>
      <c r="G1" s="69">
        <v>2020</v>
      </c>
      <c r="H1" s="69">
        <v>2021</v>
      </c>
      <c r="I1" s="69">
        <v>2022</v>
      </c>
    </row>
    <row r="2" spans="1:9" x14ac:dyDescent="0.2">
      <c r="A2" s="37" t="s">
        <v>3</v>
      </c>
      <c r="B2" s="37" t="s">
        <v>6</v>
      </c>
      <c r="C2" s="37" t="s">
        <v>4</v>
      </c>
      <c r="D2" s="37" t="s">
        <v>5</v>
      </c>
      <c r="E2" s="70">
        <v>3.6000000000000004E-2</v>
      </c>
      <c r="F2" s="70">
        <v>3.9E-2</v>
      </c>
      <c r="G2" s="37">
        <v>-1.3000000000000001E-2</v>
      </c>
      <c r="H2" s="37">
        <v>6.9999999999999993E-3</v>
      </c>
      <c r="I2" s="37">
        <v>5.5E-2</v>
      </c>
    </row>
    <row r="3" spans="1:9" x14ac:dyDescent="0.2">
      <c r="A3" s="37" t="s">
        <v>9</v>
      </c>
      <c r="B3" s="37" t="s">
        <v>12</v>
      </c>
      <c r="C3" s="37" t="s">
        <v>10</v>
      </c>
      <c r="D3" s="37" t="s">
        <v>11</v>
      </c>
      <c r="E3" s="70">
        <v>6.0000000000000001E-3</v>
      </c>
      <c r="F3" s="70">
        <v>2.3E-2</v>
      </c>
      <c r="G3" s="37">
        <v>5.5999999999999994E-2</v>
      </c>
      <c r="H3" s="37">
        <v>0.121</v>
      </c>
      <c r="I3" s="37">
        <v>14.5</v>
      </c>
    </row>
    <row r="4" spans="1:9" x14ac:dyDescent="0.2">
      <c r="A4" s="37" t="s">
        <v>15</v>
      </c>
      <c r="B4" s="37" t="s">
        <v>18</v>
      </c>
      <c r="C4" s="37" t="s">
        <v>16</v>
      </c>
      <c r="D4" s="37" t="s">
        <v>17</v>
      </c>
      <c r="E4" s="70">
        <v>0.19600000000000001</v>
      </c>
      <c r="F4" s="70">
        <v>0.17100000000000001</v>
      </c>
      <c r="G4" s="37">
        <v>0.223</v>
      </c>
      <c r="H4" s="37">
        <v>0.25800000000000001</v>
      </c>
      <c r="I4" s="37">
        <v>0.214</v>
      </c>
    </row>
    <row r="5" spans="1:9" x14ac:dyDescent="0.2">
      <c r="A5" s="37" t="s">
        <v>19</v>
      </c>
      <c r="B5" s="37" t="s">
        <v>22</v>
      </c>
      <c r="C5" s="37" t="s">
        <v>20</v>
      </c>
      <c r="D5" s="37" t="s">
        <v>21</v>
      </c>
      <c r="E5" s="70">
        <v>0.02</v>
      </c>
      <c r="F5" s="70">
        <v>1.3999999999999999E-2</v>
      </c>
      <c r="G5" s="37">
        <v>1.6E-2</v>
      </c>
      <c r="H5" s="37">
        <v>0.02</v>
      </c>
      <c r="I5" s="37">
        <v>6.7000000000000004E-2</v>
      </c>
    </row>
    <row r="6" spans="1:9" x14ac:dyDescent="0.2">
      <c r="A6" s="37" t="s">
        <v>23</v>
      </c>
      <c r="B6" s="37" t="s">
        <v>24</v>
      </c>
      <c r="C6" s="37" t="s">
        <v>20</v>
      </c>
      <c r="D6" s="37" t="s">
        <v>5</v>
      </c>
      <c r="E6" s="70">
        <v>0.01</v>
      </c>
      <c r="F6" s="70">
        <v>5.0000000000000001E-3</v>
      </c>
      <c r="G6" s="37">
        <v>1E-3</v>
      </c>
      <c r="H6" s="37">
        <v>1.7000000000000001E-2</v>
      </c>
      <c r="I6" s="37">
        <v>6.2E-2</v>
      </c>
    </row>
    <row r="7" spans="1:9" x14ac:dyDescent="0.2">
      <c r="A7" s="37" t="s">
        <v>27</v>
      </c>
      <c r="B7" s="37" t="s">
        <v>29</v>
      </c>
      <c r="C7" s="37" t="s">
        <v>28</v>
      </c>
      <c r="D7" s="37" t="s">
        <v>5</v>
      </c>
      <c r="E7" s="70">
        <v>3.1E-2</v>
      </c>
      <c r="F7" s="70">
        <v>-1.9E-2</v>
      </c>
      <c r="G7" s="37">
        <v>-2.1000000000000001E-2</v>
      </c>
      <c r="H7" s="37">
        <v>-1E-3</v>
      </c>
      <c r="I7" s="37">
        <v>4.8000000000000001E-2</v>
      </c>
    </row>
    <row r="8" spans="1:9" x14ac:dyDescent="0.2">
      <c r="A8" s="37" t="s">
        <v>30</v>
      </c>
      <c r="B8" s="37" t="s">
        <v>31</v>
      </c>
      <c r="C8" s="37" t="s">
        <v>4</v>
      </c>
      <c r="D8" s="37" t="s">
        <v>21</v>
      </c>
      <c r="E8" s="70">
        <v>0.34299999999999997</v>
      </c>
      <c r="F8" s="70">
        <v>0.53500000000000003</v>
      </c>
      <c r="G8" s="37">
        <v>0.42</v>
      </c>
      <c r="H8" s="37">
        <v>0.48399999999999999</v>
      </c>
      <c r="I8" s="37">
        <v>0.72400000000000009</v>
      </c>
    </row>
    <row r="9" spans="1:9" x14ac:dyDescent="0.2">
      <c r="A9" s="37" t="s">
        <v>32</v>
      </c>
      <c r="B9" s="37" t="s">
        <v>33</v>
      </c>
      <c r="C9" s="37" t="s">
        <v>20</v>
      </c>
      <c r="D9" s="37" t="s">
        <v>21</v>
      </c>
      <c r="E9" s="70">
        <v>2.5000000000000001E-2</v>
      </c>
      <c r="F9" s="70">
        <v>1.3999999999999999E-2</v>
      </c>
      <c r="G9" s="37">
        <v>1.2E-2</v>
      </c>
      <c r="H9" s="37">
        <v>7.2000000000000008E-2</v>
      </c>
      <c r="I9" s="37">
        <v>8.6999999999999994E-2</v>
      </c>
    </row>
    <row r="10" spans="1:9" x14ac:dyDescent="0.2">
      <c r="A10" s="37" t="s">
        <v>34</v>
      </c>
      <c r="B10" s="37" t="s">
        <v>36</v>
      </c>
      <c r="C10" s="37" t="s">
        <v>35</v>
      </c>
      <c r="D10" s="37" t="s">
        <v>21</v>
      </c>
      <c r="E10" s="70">
        <v>2.9281250000000005E-2</v>
      </c>
      <c r="F10" s="70">
        <v>2.296875E-2</v>
      </c>
      <c r="G10" s="37">
        <v>2.0812499999999998E-2</v>
      </c>
      <c r="H10" s="37">
        <v>2.728125E-2</v>
      </c>
      <c r="I10" s="37">
        <v>7.162499999999998E-2</v>
      </c>
    </row>
    <row r="11" spans="1:9" x14ac:dyDescent="0.2">
      <c r="A11" s="37" t="s">
        <v>37</v>
      </c>
      <c r="B11" s="37" t="s">
        <v>38</v>
      </c>
      <c r="C11" s="37" t="s">
        <v>4</v>
      </c>
      <c r="D11" s="37" t="s">
        <v>5</v>
      </c>
      <c r="E11" s="70">
        <v>1.2E-2</v>
      </c>
      <c r="F11" s="70">
        <v>1.3999999999999999E-2</v>
      </c>
      <c r="G11" s="37">
        <v>1.1000000000000001E-2</v>
      </c>
      <c r="H11" s="37">
        <v>1.6E-2</v>
      </c>
      <c r="I11" s="37">
        <v>7.4999999999999997E-2</v>
      </c>
    </row>
    <row r="12" spans="1:9" x14ac:dyDescent="0.2">
      <c r="A12" s="37" t="s">
        <v>39</v>
      </c>
      <c r="B12" s="37" t="s">
        <v>40</v>
      </c>
      <c r="C12" s="37" t="s">
        <v>35</v>
      </c>
      <c r="D12" s="37" t="s">
        <v>5</v>
      </c>
      <c r="E12" s="70">
        <v>1.9E-2</v>
      </c>
      <c r="F12" s="70">
        <v>1.6E-2</v>
      </c>
      <c r="G12" s="37">
        <v>9.0000000000000011E-3</v>
      </c>
      <c r="H12" s="37">
        <v>2.7999999999999997E-2</v>
      </c>
      <c r="I12" s="37">
        <v>6.6000000000000003E-2</v>
      </c>
    </row>
    <row r="13" spans="1:9" x14ac:dyDescent="0.2">
      <c r="A13" s="37" t="s">
        <v>41</v>
      </c>
      <c r="B13" s="37" t="s">
        <v>42</v>
      </c>
      <c r="C13" s="37" t="s">
        <v>20</v>
      </c>
      <c r="D13" s="37" t="s">
        <v>5</v>
      </c>
      <c r="E13" s="70">
        <v>2.1000000000000001E-2</v>
      </c>
      <c r="F13" s="70">
        <v>1.4999999999999999E-2</v>
      </c>
      <c r="G13" s="37">
        <v>1.3999999999999999E-2</v>
      </c>
      <c r="H13" s="37">
        <v>2.7999999999999997E-2</v>
      </c>
      <c r="I13" s="37">
        <v>8.5999999999999993E-2</v>
      </c>
    </row>
    <row r="14" spans="1:9" x14ac:dyDescent="0.2">
      <c r="A14" s="37" t="s">
        <v>43</v>
      </c>
      <c r="B14" s="37" t="s">
        <v>44</v>
      </c>
      <c r="C14" s="37" t="s">
        <v>20</v>
      </c>
      <c r="D14" s="37" t="s">
        <v>21</v>
      </c>
      <c r="E14" s="70">
        <v>2.3E-2</v>
      </c>
      <c r="F14" s="70">
        <v>2.7000000000000003E-2</v>
      </c>
      <c r="G14" s="37">
        <v>2.7999999999999997E-2</v>
      </c>
      <c r="H14" s="37">
        <v>6.7000000000000004E-2</v>
      </c>
      <c r="I14" s="37">
        <v>0.13800000000000001</v>
      </c>
    </row>
    <row r="15" spans="1:9" x14ac:dyDescent="0.2">
      <c r="A15" s="37" t="s">
        <v>45</v>
      </c>
      <c r="B15" s="37" t="s">
        <v>46</v>
      </c>
      <c r="C15" s="37" t="s">
        <v>16</v>
      </c>
      <c r="D15" s="37" t="s">
        <v>11</v>
      </c>
      <c r="E15" s="70">
        <v>-2.7999999999999997E-2</v>
      </c>
      <c r="F15" s="70">
        <v>-6.9999999999999993E-3</v>
      </c>
      <c r="G15" s="37">
        <v>7.2999999999999995E-2</v>
      </c>
      <c r="H15" s="37">
        <v>8.3000000000000004E-2</v>
      </c>
      <c r="I15" s="37">
        <v>0.18899999999999997</v>
      </c>
    </row>
    <row r="16" spans="1:9" x14ac:dyDescent="0.2">
      <c r="A16" s="37" t="s">
        <v>47</v>
      </c>
      <c r="B16" s="37" t="s">
        <v>48</v>
      </c>
      <c r="C16" s="37" t="s">
        <v>20</v>
      </c>
      <c r="D16" s="37" t="s">
        <v>5</v>
      </c>
      <c r="E16" s="70">
        <v>2.3E-2</v>
      </c>
      <c r="F16" s="70">
        <v>1.2E-2</v>
      </c>
      <c r="G16" s="37">
        <v>4.0000000000000001E-3</v>
      </c>
      <c r="H16" s="37">
        <v>3.2000000000000001E-2</v>
      </c>
      <c r="I16" s="37">
        <v>0.10300000000000001</v>
      </c>
    </row>
    <row r="17" spans="1:9" x14ac:dyDescent="0.2">
      <c r="A17" s="37" t="s">
        <v>49</v>
      </c>
      <c r="B17" s="37" t="s">
        <v>50</v>
      </c>
      <c r="C17" s="37" t="s">
        <v>16</v>
      </c>
      <c r="D17" s="37" t="s">
        <v>17</v>
      </c>
      <c r="E17" s="70">
        <v>8.0000000000000002E-3</v>
      </c>
      <c r="F17" s="70">
        <v>-9.0000000000000011E-3</v>
      </c>
      <c r="G17" s="37">
        <v>0.03</v>
      </c>
      <c r="H17" s="37">
        <v>1.7000000000000001E-2</v>
      </c>
      <c r="I17" s="37">
        <v>1.4999999999999999E-2</v>
      </c>
    </row>
    <row r="18" spans="1:9" x14ac:dyDescent="0.2">
      <c r="A18" s="37" t="s">
        <v>51</v>
      </c>
      <c r="B18" s="37" t="s">
        <v>52</v>
      </c>
      <c r="C18" s="37" t="s">
        <v>16</v>
      </c>
      <c r="D18" s="37" t="s">
        <v>11</v>
      </c>
      <c r="E18" s="70">
        <v>0.02</v>
      </c>
      <c r="F18" s="70">
        <v>-3.2000000000000001E-2</v>
      </c>
      <c r="G18" s="37">
        <v>1.9E-2</v>
      </c>
      <c r="H18" s="37">
        <v>3.9E-2</v>
      </c>
      <c r="I18" s="37">
        <v>0.14099999999999999</v>
      </c>
    </row>
    <row r="19" spans="1:9" x14ac:dyDescent="0.2">
      <c r="A19" s="37" t="s">
        <v>53</v>
      </c>
      <c r="B19" s="37" t="s">
        <v>54</v>
      </c>
      <c r="C19" s="37" t="s">
        <v>10</v>
      </c>
      <c r="D19" s="37" t="s">
        <v>17</v>
      </c>
      <c r="E19" s="70">
        <v>5.7999999999999996E-2</v>
      </c>
      <c r="F19" s="70">
        <v>5.5E-2</v>
      </c>
      <c r="G19" s="37">
        <v>5.5999999999999994E-2</v>
      </c>
      <c r="H19" s="37">
        <v>5.5999999999999994E-2</v>
      </c>
      <c r="I19" s="37">
        <v>6.0999999999999999E-2</v>
      </c>
    </row>
    <row r="20" spans="1:9" x14ac:dyDescent="0.2">
      <c r="A20" s="37" t="s">
        <v>55</v>
      </c>
      <c r="B20" s="37" t="s">
        <v>56</v>
      </c>
      <c r="C20" s="37" t="s">
        <v>20</v>
      </c>
      <c r="D20" s="37" t="s">
        <v>21</v>
      </c>
      <c r="E20" s="70">
        <v>2.6000000000000002E-2</v>
      </c>
      <c r="F20" s="70">
        <v>2.5000000000000001E-2</v>
      </c>
      <c r="G20" s="37">
        <v>1.2E-2</v>
      </c>
      <c r="H20" s="37">
        <v>2.7999999999999997E-2</v>
      </c>
      <c r="I20" s="37">
        <v>0.13</v>
      </c>
    </row>
    <row r="21" spans="1:9" x14ac:dyDescent="0.2">
      <c r="A21" s="37" t="s">
        <v>57</v>
      </c>
      <c r="B21" s="37" t="s">
        <v>58</v>
      </c>
      <c r="C21" s="37" t="s">
        <v>28</v>
      </c>
      <c r="D21" s="37" t="s">
        <v>5</v>
      </c>
      <c r="E21" s="70">
        <v>2.1000000000000001E-2</v>
      </c>
      <c r="F21" s="70">
        <v>0.01</v>
      </c>
      <c r="G21" s="37">
        <v>-2.3E-2</v>
      </c>
      <c r="H21" s="37">
        <v>-6.0000000000000001E-3</v>
      </c>
      <c r="I21" s="37">
        <v>3.6000000000000004E-2</v>
      </c>
    </row>
    <row r="22" spans="1:9" x14ac:dyDescent="0.2">
      <c r="A22" s="37" t="s">
        <v>59</v>
      </c>
      <c r="B22" s="37" t="s">
        <v>60</v>
      </c>
      <c r="C22" s="37" t="s">
        <v>4</v>
      </c>
      <c r="D22" s="37" t="s">
        <v>5</v>
      </c>
      <c r="E22" s="70">
        <v>2.3E-2</v>
      </c>
      <c r="F22" s="70">
        <v>2.5000000000000001E-2</v>
      </c>
      <c r="G22" s="37">
        <v>0</v>
      </c>
      <c r="H22" s="37">
        <v>2.8999999999999998E-2</v>
      </c>
      <c r="I22" s="37">
        <v>5.5999999999999994E-2</v>
      </c>
    </row>
    <row r="23" spans="1:9" x14ac:dyDescent="0.2">
      <c r="A23" s="37" t="s">
        <v>61</v>
      </c>
      <c r="B23" s="37" t="s">
        <v>62</v>
      </c>
      <c r="C23" s="37" t="s">
        <v>20</v>
      </c>
      <c r="D23" s="37" t="s">
        <v>21</v>
      </c>
      <c r="E23" s="70">
        <v>1.3999999999999999E-2</v>
      </c>
      <c r="F23" s="70">
        <v>6.0000000000000001E-3</v>
      </c>
      <c r="G23" s="37">
        <v>-1.1000000000000001E-2</v>
      </c>
      <c r="H23" s="37">
        <v>0.02</v>
      </c>
      <c r="I23" s="37">
        <v>0.14000000000000001</v>
      </c>
    </row>
    <row r="24" spans="1:9" x14ac:dyDescent="0.2">
      <c r="A24" s="37" t="s">
        <v>63</v>
      </c>
      <c r="B24" s="37" t="s">
        <v>64</v>
      </c>
      <c r="C24" s="37" t="s">
        <v>20</v>
      </c>
      <c r="D24" s="37" t="s">
        <v>21</v>
      </c>
      <c r="E24" s="70">
        <v>4.9000000000000002E-2</v>
      </c>
      <c r="F24" s="70">
        <v>5.5999999999999994E-2</v>
      </c>
      <c r="G24" s="37">
        <v>5.5E-2</v>
      </c>
      <c r="H24" s="37">
        <v>9.5000000000000001E-2</v>
      </c>
      <c r="I24" s="37">
        <v>0.14800000000000002</v>
      </c>
    </row>
    <row r="25" spans="1:9" x14ac:dyDescent="0.2">
      <c r="A25" s="37" t="s">
        <v>65</v>
      </c>
      <c r="B25" s="37" t="s">
        <v>66</v>
      </c>
      <c r="C25" s="37" t="s">
        <v>4</v>
      </c>
      <c r="D25" s="37" t="s">
        <v>21</v>
      </c>
      <c r="E25" s="70">
        <v>3.0000000000000001E-3</v>
      </c>
      <c r="F25" s="70">
        <v>2E-3</v>
      </c>
      <c r="G25" s="37">
        <v>1E-3</v>
      </c>
      <c r="H25" s="37">
        <v>3.2000000000000001E-2</v>
      </c>
      <c r="I25" s="37">
        <v>6.3E-2</v>
      </c>
    </row>
    <row r="26" spans="1:9" x14ac:dyDescent="0.2">
      <c r="A26" s="37" t="s">
        <v>67</v>
      </c>
      <c r="B26" s="37" t="s">
        <v>69</v>
      </c>
      <c r="C26" s="37" t="s">
        <v>68</v>
      </c>
      <c r="D26" s="37" t="s">
        <v>5</v>
      </c>
      <c r="E26" s="70">
        <v>2.4666666666666663E-2</v>
      </c>
      <c r="F26" s="70">
        <v>1.9000000000000003E-2</v>
      </c>
      <c r="G26" s="37">
        <v>1.1333333333333332E-2</v>
      </c>
      <c r="H26" s="37">
        <v>4.2666666666666665E-2</v>
      </c>
      <c r="I26" s="37">
        <v>7.5666666666666674E-2</v>
      </c>
    </row>
    <row r="27" spans="1:9" x14ac:dyDescent="0.2">
      <c r="A27" s="37" t="s">
        <v>70</v>
      </c>
      <c r="B27" s="37" t="s">
        <v>71</v>
      </c>
      <c r="C27" s="37" t="s">
        <v>4</v>
      </c>
      <c r="D27" s="37" t="s">
        <v>17</v>
      </c>
      <c r="E27" s="70">
        <v>2.3E-2</v>
      </c>
      <c r="F27" s="70">
        <v>1.8000000000000002E-2</v>
      </c>
      <c r="G27" s="37">
        <v>9.0000000000000011E-3</v>
      </c>
      <c r="H27" s="37">
        <v>6.9999999999999993E-3</v>
      </c>
      <c r="I27" s="37">
        <v>1.7000000000000001E-2</v>
      </c>
    </row>
    <row r="28" spans="1:9" x14ac:dyDescent="0.2">
      <c r="A28" s="37" t="s">
        <v>72</v>
      </c>
      <c r="B28" s="37" t="s">
        <v>73</v>
      </c>
      <c r="C28" s="37" t="s">
        <v>4</v>
      </c>
      <c r="D28" s="37" t="s">
        <v>21</v>
      </c>
      <c r="E28" s="70">
        <v>3.7000000000000005E-2</v>
      </c>
      <c r="F28" s="70">
        <v>3.7000000000000005E-2</v>
      </c>
      <c r="G28" s="37">
        <v>3.2000000000000001E-2</v>
      </c>
      <c r="H28" s="37">
        <v>8.3000000000000004E-2</v>
      </c>
      <c r="I28" s="37">
        <v>9.3000000000000013E-2</v>
      </c>
    </row>
    <row r="29" spans="1:9" x14ac:dyDescent="0.2">
      <c r="A29" s="37" t="s">
        <v>74</v>
      </c>
      <c r="B29" s="37" t="s">
        <v>75</v>
      </c>
      <c r="C29" s="37" t="s">
        <v>4</v>
      </c>
      <c r="D29" s="37" t="s">
        <v>5</v>
      </c>
      <c r="E29" s="70">
        <v>3.7000000000000005E-2</v>
      </c>
      <c r="F29" s="70">
        <v>4.0999999999999995E-2</v>
      </c>
      <c r="G29" s="37">
        <v>2.8999999999999998E-2</v>
      </c>
      <c r="H29" s="37">
        <v>3.1E-2</v>
      </c>
      <c r="I29" s="37">
        <v>9.4E-2</v>
      </c>
    </row>
    <row r="30" spans="1:9" x14ac:dyDescent="0.2">
      <c r="A30" s="37" t="s">
        <v>76</v>
      </c>
      <c r="B30" s="37" t="s">
        <v>77</v>
      </c>
      <c r="C30" s="37" t="s">
        <v>35</v>
      </c>
      <c r="D30" s="37" t="s">
        <v>5</v>
      </c>
      <c r="E30" s="70">
        <v>0.01</v>
      </c>
      <c r="F30" s="70">
        <v>-4.0000000000000001E-3</v>
      </c>
      <c r="G30" s="37">
        <v>1.9E-2</v>
      </c>
      <c r="H30" s="37">
        <v>1.7000000000000001E-2</v>
      </c>
      <c r="I30" s="37">
        <v>3.7000000000000005E-2</v>
      </c>
    </row>
    <row r="31" spans="1:9" x14ac:dyDescent="0.2">
      <c r="A31" s="37" t="s">
        <v>78</v>
      </c>
      <c r="B31" s="37" t="s">
        <v>79</v>
      </c>
      <c r="C31" s="37" t="s">
        <v>10</v>
      </c>
      <c r="D31" s="37" t="s">
        <v>17</v>
      </c>
      <c r="E31" s="70">
        <v>3.7000000000000005E-2</v>
      </c>
      <c r="F31" s="70">
        <v>2.7999999999999997E-2</v>
      </c>
      <c r="G31" s="37">
        <v>0.03</v>
      </c>
      <c r="H31" s="37">
        <v>8.199999999999999E-2</v>
      </c>
      <c r="I31" s="37">
        <v>5.9000000000000004E-2</v>
      </c>
    </row>
    <row r="32" spans="1:9" x14ac:dyDescent="0.2">
      <c r="A32" s="37" t="s">
        <v>80</v>
      </c>
      <c r="B32" s="37" t="s">
        <v>81</v>
      </c>
      <c r="C32" s="37" t="s">
        <v>16</v>
      </c>
      <c r="D32" s="37" t="s">
        <v>21</v>
      </c>
      <c r="E32" s="70">
        <v>3.2000000000000001E-2</v>
      </c>
      <c r="F32" s="70">
        <v>2.7000000000000003E-2</v>
      </c>
      <c r="G32" s="37">
        <v>1.9E-2</v>
      </c>
      <c r="H32" s="37">
        <v>6.7000000000000004E-2</v>
      </c>
      <c r="I32" s="37">
        <v>0.122</v>
      </c>
    </row>
    <row r="33" spans="1:9" x14ac:dyDescent="0.2">
      <c r="A33" s="37" t="s">
        <v>82</v>
      </c>
      <c r="B33" s="37" t="s">
        <v>83</v>
      </c>
      <c r="C33" s="37" t="s">
        <v>16</v>
      </c>
      <c r="D33" s="37" t="s">
        <v>11</v>
      </c>
      <c r="E33" s="70">
        <v>1.6E-2</v>
      </c>
      <c r="F33" s="70">
        <v>2.7999999999999997E-2</v>
      </c>
      <c r="G33" s="37">
        <v>9.0000000000000011E-3</v>
      </c>
      <c r="H33" s="37">
        <v>4.2999999999999997E-2</v>
      </c>
      <c r="I33" s="37">
        <v>5.7999999999999996E-2</v>
      </c>
    </row>
    <row r="34" spans="1:9" x14ac:dyDescent="0.2">
      <c r="A34" s="37" t="s">
        <v>84</v>
      </c>
      <c r="B34" s="37" t="s">
        <v>85</v>
      </c>
      <c r="C34" s="37" t="s">
        <v>68</v>
      </c>
      <c r="D34" s="37" t="s">
        <v>5</v>
      </c>
      <c r="E34" s="70">
        <v>2.3E-2</v>
      </c>
      <c r="F34" s="70">
        <v>1.9E-2</v>
      </c>
      <c r="G34" s="37">
        <v>6.9999999999999993E-3</v>
      </c>
      <c r="H34" s="37">
        <v>3.4000000000000002E-2</v>
      </c>
      <c r="I34" s="37">
        <v>6.8000000000000005E-2</v>
      </c>
    </row>
    <row r="35" spans="1:9" x14ac:dyDescent="0.2">
      <c r="A35" s="37" t="s">
        <v>88</v>
      </c>
      <c r="B35" s="37" t="s">
        <v>89</v>
      </c>
      <c r="C35" s="37" t="s">
        <v>20</v>
      </c>
      <c r="D35" s="37" t="s">
        <v>5</v>
      </c>
      <c r="E35" s="70">
        <v>9.0000000000000011E-3</v>
      </c>
      <c r="F35" s="70">
        <v>4.0000000000000001E-3</v>
      </c>
      <c r="G35" s="37">
        <v>-6.9999999999999993E-3</v>
      </c>
      <c r="H35" s="37">
        <v>6.0000000000000001E-3</v>
      </c>
      <c r="I35" s="37">
        <v>2.7999999999999997E-2</v>
      </c>
    </row>
    <row r="36" spans="1:9" x14ac:dyDescent="0.2">
      <c r="A36" s="37" t="s">
        <v>90</v>
      </c>
      <c r="B36" s="37" t="s">
        <v>91</v>
      </c>
      <c r="C36" s="37" t="s">
        <v>20</v>
      </c>
      <c r="D36" s="37" t="s">
        <v>5</v>
      </c>
      <c r="E36" s="70">
        <v>2.8679245283018875E-2</v>
      </c>
      <c r="F36" s="70">
        <v>2.5000000000000005E-2</v>
      </c>
      <c r="G36" s="37">
        <v>1.7396226415094342E-2</v>
      </c>
      <c r="H36" s="37">
        <v>4.3886792452830184E-2</v>
      </c>
      <c r="I36" s="37">
        <v>0.11081132075471702</v>
      </c>
    </row>
    <row r="37" spans="1:9" x14ac:dyDescent="0.2">
      <c r="A37" s="37" t="s">
        <v>92</v>
      </c>
      <c r="B37" s="37" t="s">
        <v>93</v>
      </c>
      <c r="C37" s="37" t="s">
        <v>4</v>
      </c>
      <c r="D37" s="37" t="s">
        <v>5</v>
      </c>
      <c r="E37" s="70">
        <v>2.3E-2</v>
      </c>
      <c r="F37" s="70">
        <v>2.2000000000000002E-2</v>
      </c>
      <c r="G37" s="37">
        <v>0.03</v>
      </c>
      <c r="H37" s="37">
        <v>4.4999999999999998E-2</v>
      </c>
      <c r="I37" s="37">
        <v>0.11599999999999999</v>
      </c>
    </row>
    <row r="38" spans="1:9" x14ac:dyDescent="0.2">
      <c r="A38" s="37" t="s">
        <v>94</v>
      </c>
      <c r="B38" s="37" t="s">
        <v>95</v>
      </c>
      <c r="C38" s="37" t="s">
        <v>35</v>
      </c>
      <c r="D38" s="37" t="s">
        <v>21</v>
      </c>
      <c r="E38" s="70">
        <v>2.9281250000000005E-2</v>
      </c>
      <c r="F38" s="70">
        <v>2.296875E-2</v>
      </c>
      <c r="G38" s="37">
        <v>2.0812499999999998E-2</v>
      </c>
      <c r="H38" s="37">
        <v>2.728125E-2</v>
      </c>
      <c r="I38" s="37">
        <v>7.162499999999998E-2</v>
      </c>
    </row>
    <row r="39" spans="1:9" x14ac:dyDescent="0.2">
      <c r="A39" s="37" t="s">
        <v>96</v>
      </c>
      <c r="B39" s="37" t="s">
        <v>97</v>
      </c>
      <c r="C39" s="37" t="s">
        <v>16</v>
      </c>
      <c r="D39" s="37" t="s">
        <v>17</v>
      </c>
      <c r="E39" s="70">
        <v>6.0000000000000001E-3</v>
      </c>
      <c r="F39" s="70">
        <v>8.0000000000000002E-3</v>
      </c>
      <c r="G39" s="37">
        <v>2.4E-2</v>
      </c>
      <c r="H39" s="37">
        <v>4.2000000000000003E-2</v>
      </c>
      <c r="I39" s="37">
        <v>5.2000000000000005E-2</v>
      </c>
    </row>
    <row r="40" spans="1:9" x14ac:dyDescent="0.2">
      <c r="A40" s="37" t="s">
        <v>98</v>
      </c>
      <c r="B40" s="37" t="s">
        <v>99</v>
      </c>
      <c r="C40" s="37" t="s">
        <v>16</v>
      </c>
      <c r="D40" s="37" t="s">
        <v>17</v>
      </c>
      <c r="E40" s="70">
        <v>1.1000000000000001E-2</v>
      </c>
      <c r="F40" s="70">
        <v>2.5000000000000001E-2</v>
      </c>
      <c r="G40" s="37">
        <v>2.5000000000000001E-2</v>
      </c>
      <c r="H40" s="37">
        <v>2.3E-2</v>
      </c>
      <c r="I40" s="37">
        <v>5.2999999999999999E-2</v>
      </c>
    </row>
    <row r="41" spans="1:9" x14ac:dyDescent="0.2">
      <c r="A41" s="37" t="s">
        <v>100</v>
      </c>
      <c r="B41" s="37" t="s">
        <v>101</v>
      </c>
      <c r="C41" s="37" t="s">
        <v>16</v>
      </c>
      <c r="D41" s="37" t="s">
        <v>11</v>
      </c>
      <c r="E41" s="70">
        <v>6.3978723404255339E-2</v>
      </c>
      <c r="F41" s="70">
        <v>0.10987234042553194</v>
      </c>
      <c r="G41" s="37">
        <v>0.2107872340425532</v>
      </c>
      <c r="H41" s="37">
        <v>0.16412765957446812</v>
      </c>
      <c r="I41" s="37">
        <v>0.17538297872340425</v>
      </c>
    </row>
    <row r="42" spans="1:9" x14ac:dyDescent="0.2">
      <c r="A42" s="37" t="s">
        <v>102</v>
      </c>
      <c r="B42" s="37" t="s">
        <v>103</v>
      </c>
      <c r="C42" s="37" t="s">
        <v>16</v>
      </c>
      <c r="D42" s="37" t="s">
        <v>17</v>
      </c>
      <c r="E42" s="70">
        <v>6.3978723404255339E-2</v>
      </c>
      <c r="F42" s="70">
        <v>0.10987234042553194</v>
      </c>
      <c r="G42" s="37">
        <v>0.2107872340425532</v>
      </c>
      <c r="H42" s="37">
        <v>0.16412765957446812</v>
      </c>
      <c r="I42" s="37">
        <v>0.17538297872340425</v>
      </c>
    </row>
    <row r="43" spans="1:9" x14ac:dyDescent="0.2">
      <c r="A43" s="37" t="s">
        <v>104</v>
      </c>
      <c r="B43" s="37" t="s">
        <v>105</v>
      </c>
      <c r="C43" s="37" t="s">
        <v>4</v>
      </c>
      <c r="D43" s="37" t="s">
        <v>21</v>
      </c>
      <c r="E43" s="70">
        <v>3.2000000000000001E-2</v>
      </c>
      <c r="F43" s="70">
        <v>3.5000000000000003E-2</v>
      </c>
      <c r="G43" s="37">
        <v>2.5000000000000001E-2</v>
      </c>
      <c r="H43" s="37">
        <v>3.5000000000000003E-2</v>
      </c>
      <c r="I43" s="37">
        <v>0.10199999999999999</v>
      </c>
    </row>
    <row r="44" spans="1:9" x14ac:dyDescent="0.2">
      <c r="A44" s="37" t="s">
        <v>106</v>
      </c>
      <c r="B44" s="37" t="s">
        <v>107</v>
      </c>
      <c r="C44" s="37" t="s">
        <v>16</v>
      </c>
      <c r="D44" s="37" t="s">
        <v>17</v>
      </c>
      <c r="E44" s="70">
        <v>1.7000000000000001E-2</v>
      </c>
      <c r="F44" s="70">
        <v>3.7000000000000005E-2</v>
      </c>
      <c r="G44" s="37">
        <v>8.0000000000000002E-3</v>
      </c>
      <c r="H44" s="37">
        <v>0</v>
      </c>
      <c r="I44" s="37">
        <v>0.12</v>
      </c>
    </row>
    <row r="45" spans="1:9" x14ac:dyDescent="0.2">
      <c r="A45" s="37" t="s">
        <v>108</v>
      </c>
      <c r="B45" s="37" t="s">
        <v>109</v>
      </c>
      <c r="C45" s="37" t="s">
        <v>16</v>
      </c>
      <c r="D45" s="37" t="s">
        <v>17</v>
      </c>
      <c r="E45" s="70">
        <v>1.3000000000000001E-2</v>
      </c>
      <c r="F45" s="70">
        <v>1.1000000000000001E-2</v>
      </c>
      <c r="G45" s="37">
        <v>6.0000000000000001E-3</v>
      </c>
      <c r="H45" s="37">
        <v>1.9E-2</v>
      </c>
      <c r="I45" s="37">
        <v>7.9000000000000001E-2</v>
      </c>
    </row>
    <row r="46" spans="1:9" x14ac:dyDescent="0.2">
      <c r="A46" s="37" t="s">
        <v>110</v>
      </c>
      <c r="B46" s="37" t="s">
        <v>111</v>
      </c>
      <c r="C46" s="37" t="s">
        <v>4</v>
      </c>
      <c r="D46" s="37" t="s">
        <v>21</v>
      </c>
      <c r="E46" s="70">
        <v>2.2000000000000002E-2</v>
      </c>
      <c r="F46" s="70">
        <v>2.1000000000000001E-2</v>
      </c>
      <c r="G46" s="37">
        <v>6.9999999999999993E-3</v>
      </c>
      <c r="H46" s="37">
        <v>1.7000000000000001E-2</v>
      </c>
      <c r="I46" s="37">
        <v>8.3000000000000004E-2</v>
      </c>
    </row>
    <row r="47" spans="1:9" x14ac:dyDescent="0.2">
      <c r="A47" s="37" t="s">
        <v>114</v>
      </c>
      <c r="B47" s="37" t="s">
        <v>115</v>
      </c>
      <c r="C47" s="37" t="s">
        <v>4</v>
      </c>
      <c r="D47" s="37" t="s">
        <v>21</v>
      </c>
      <c r="E47" s="70">
        <v>4.133333333333334E-2</v>
      </c>
      <c r="F47" s="70">
        <v>4.7454545454545444E-2</v>
      </c>
      <c r="G47" s="37">
        <v>4.9424242424242433E-2</v>
      </c>
      <c r="H47" s="37">
        <v>7.33939393939394E-2</v>
      </c>
      <c r="I47" s="37">
        <v>0.11563636363636366</v>
      </c>
    </row>
    <row r="48" spans="1:9" x14ac:dyDescent="0.2">
      <c r="A48" s="37" t="s">
        <v>116</v>
      </c>
      <c r="B48" s="37" t="s">
        <v>117</v>
      </c>
      <c r="C48" s="37" t="s">
        <v>4</v>
      </c>
      <c r="D48" s="37" t="s">
        <v>5</v>
      </c>
      <c r="E48" s="70">
        <v>4.133333333333334E-2</v>
      </c>
      <c r="F48" s="70">
        <v>4.7454545454545444E-2</v>
      </c>
      <c r="G48" s="37">
        <v>4.9424242424242433E-2</v>
      </c>
      <c r="H48" s="37">
        <v>7.33939393939394E-2</v>
      </c>
      <c r="I48" s="37">
        <v>0.11563636363636366</v>
      </c>
    </row>
    <row r="49" spans="1:9" x14ac:dyDescent="0.2">
      <c r="A49" s="37" t="s">
        <v>118</v>
      </c>
      <c r="B49" s="37" t="s">
        <v>119</v>
      </c>
      <c r="C49" s="37" t="s">
        <v>4</v>
      </c>
      <c r="D49" s="37" t="s">
        <v>5</v>
      </c>
      <c r="E49" s="70">
        <v>4.133333333333334E-2</v>
      </c>
      <c r="F49" s="70">
        <v>4.7454545454545444E-2</v>
      </c>
      <c r="G49" s="37">
        <v>4.9424242424242433E-2</v>
      </c>
      <c r="H49" s="37">
        <v>7.33939393939394E-2</v>
      </c>
      <c r="I49" s="37">
        <v>0.11563636363636366</v>
      </c>
    </row>
    <row r="50" spans="1:9" x14ac:dyDescent="0.2">
      <c r="A50" s="37" t="s">
        <v>120</v>
      </c>
      <c r="B50" s="37" t="s">
        <v>121</v>
      </c>
      <c r="C50" s="37" t="s">
        <v>20</v>
      </c>
      <c r="D50" s="37" t="s">
        <v>5</v>
      </c>
      <c r="E50" s="70">
        <v>8.0000000000000002E-3</v>
      </c>
      <c r="F50" s="70">
        <v>6.0000000000000001E-3</v>
      </c>
      <c r="G50" s="37">
        <v>-1.1000000000000001E-2</v>
      </c>
      <c r="H50" s="37">
        <v>2.2000000000000002E-2</v>
      </c>
      <c r="I50" s="37">
        <v>8.1000000000000003E-2</v>
      </c>
    </row>
    <row r="51" spans="1:9" x14ac:dyDescent="0.2">
      <c r="A51" s="37" t="s">
        <v>122</v>
      </c>
      <c r="B51" s="37" t="s">
        <v>123</v>
      </c>
      <c r="C51" s="37" t="s">
        <v>20</v>
      </c>
      <c r="D51" s="37" t="s">
        <v>5</v>
      </c>
      <c r="E51" s="70">
        <v>2.8679245283018875E-2</v>
      </c>
      <c r="F51" s="70">
        <v>2.5000000000000005E-2</v>
      </c>
      <c r="G51" s="37">
        <v>1.7396226415094342E-2</v>
      </c>
      <c r="H51" s="37">
        <v>4.3886792452830184E-2</v>
      </c>
      <c r="I51" s="37">
        <v>0.11081132075471702</v>
      </c>
    </row>
    <row r="52" spans="1:9" x14ac:dyDescent="0.2">
      <c r="A52" s="37" t="s">
        <v>124</v>
      </c>
      <c r="B52" s="37" t="s">
        <v>125</v>
      </c>
      <c r="C52" s="37" t="s">
        <v>20</v>
      </c>
      <c r="D52" s="37" t="s">
        <v>5</v>
      </c>
      <c r="E52" s="70">
        <v>1.9E-2</v>
      </c>
      <c r="F52" s="70">
        <v>1.3999999999999999E-2</v>
      </c>
      <c r="G52" s="37">
        <v>4.0000000000000001E-3</v>
      </c>
      <c r="H52" s="37">
        <v>3.2000000000000001E-2</v>
      </c>
      <c r="I52" s="37">
        <v>8.6999999999999994E-2</v>
      </c>
    </row>
    <row r="53" spans="1:9" x14ac:dyDescent="0.2">
      <c r="A53" s="37" t="s">
        <v>126</v>
      </c>
      <c r="B53" s="37" t="s">
        <v>127</v>
      </c>
      <c r="C53" s="37" t="s">
        <v>28</v>
      </c>
      <c r="D53" s="37" t="s">
        <v>17</v>
      </c>
      <c r="E53" s="70">
        <v>1E-3</v>
      </c>
      <c r="F53" s="70">
        <v>3.3000000000000002E-2</v>
      </c>
      <c r="G53" s="37">
        <v>1.8000000000000002E-2</v>
      </c>
      <c r="H53" s="37">
        <v>1.2E-2</v>
      </c>
      <c r="I53" s="37">
        <v>5.5E-2</v>
      </c>
    </row>
    <row r="54" spans="1:9" x14ac:dyDescent="0.2">
      <c r="A54" s="37" t="s">
        <v>128</v>
      </c>
      <c r="B54" s="37" t="s">
        <v>129</v>
      </c>
      <c r="C54" s="37" t="s">
        <v>4</v>
      </c>
      <c r="D54" s="37" t="s">
        <v>21</v>
      </c>
      <c r="E54" s="70">
        <v>0.01</v>
      </c>
      <c r="F54" s="70">
        <v>1.4999999999999999E-2</v>
      </c>
      <c r="G54" s="37">
        <v>-6.9999999999999993E-3</v>
      </c>
      <c r="H54" s="37">
        <v>1.6E-2</v>
      </c>
      <c r="I54" s="37">
        <v>7.4999999999999997E-2</v>
      </c>
    </row>
    <row r="55" spans="1:9" x14ac:dyDescent="0.2">
      <c r="A55" s="37" t="s">
        <v>130</v>
      </c>
      <c r="B55" s="37" t="s">
        <v>131</v>
      </c>
      <c r="C55" s="37" t="s">
        <v>20</v>
      </c>
      <c r="D55" s="37" t="s">
        <v>5</v>
      </c>
      <c r="E55" s="70">
        <v>6.9999999999999993E-3</v>
      </c>
      <c r="F55" s="70">
        <v>6.9999999999999993E-3</v>
      </c>
      <c r="G55" s="37">
        <v>3.0000000000000001E-3</v>
      </c>
      <c r="H55" s="37">
        <v>1.9E-2</v>
      </c>
      <c r="I55" s="37">
        <v>8.5000000000000006E-2</v>
      </c>
    </row>
    <row r="56" spans="1:9" x14ac:dyDescent="0.2">
      <c r="A56" s="37" t="s">
        <v>132</v>
      </c>
      <c r="B56" s="37" t="s">
        <v>133</v>
      </c>
      <c r="C56" s="37" t="s">
        <v>4</v>
      </c>
      <c r="D56" s="37" t="s">
        <v>21</v>
      </c>
      <c r="E56" s="70">
        <v>3.6000000000000004E-2</v>
      </c>
      <c r="F56" s="70">
        <v>1.8000000000000002E-2</v>
      </c>
      <c r="G56" s="37">
        <v>3.7999999999999999E-2</v>
      </c>
      <c r="H56" s="37">
        <v>8.199999999999999E-2</v>
      </c>
      <c r="I56" s="37">
        <v>8.8000000000000009E-2</v>
      </c>
    </row>
    <row r="57" spans="1:9" x14ac:dyDescent="0.2">
      <c r="A57" s="37" t="s">
        <v>134</v>
      </c>
      <c r="B57" s="37" t="s">
        <v>135</v>
      </c>
      <c r="C57" s="37" t="s">
        <v>28</v>
      </c>
      <c r="D57" s="37" t="s">
        <v>17</v>
      </c>
      <c r="E57" s="70">
        <v>4.2999999999999997E-2</v>
      </c>
      <c r="F57" s="70">
        <v>0.02</v>
      </c>
      <c r="G57" s="37">
        <v>2.4E-2</v>
      </c>
      <c r="H57" s="37">
        <v>7.2000000000000008E-2</v>
      </c>
      <c r="I57" s="37">
        <v>9.3000000000000013E-2</v>
      </c>
    </row>
    <row r="58" spans="1:9" x14ac:dyDescent="0.2">
      <c r="A58" s="37" t="s">
        <v>144</v>
      </c>
      <c r="B58" s="37" t="s">
        <v>145</v>
      </c>
      <c r="C58" s="37" t="s">
        <v>4</v>
      </c>
      <c r="D58" s="37" t="s">
        <v>21</v>
      </c>
      <c r="E58" s="70">
        <v>-2E-3</v>
      </c>
      <c r="F58" s="70">
        <v>3.0000000000000001E-3</v>
      </c>
      <c r="G58" s="37">
        <v>-3.0000000000000001E-3</v>
      </c>
      <c r="H58" s="37">
        <v>1E-3</v>
      </c>
      <c r="I58" s="37">
        <v>3.5000000000000003E-2</v>
      </c>
    </row>
    <row r="59" spans="1:9" x14ac:dyDescent="0.2">
      <c r="A59" s="37" t="s">
        <v>146</v>
      </c>
      <c r="B59" s="37" t="s">
        <v>147</v>
      </c>
      <c r="C59" s="37" t="s">
        <v>28</v>
      </c>
      <c r="D59" s="37" t="s">
        <v>17</v>
      </c>
      <c r="E59" s="70">
        <v>3.7631578947368419E-2</v>
      </c>
      <c r="F59" s="70">
        <v>1.4789473684210528E-2</v>
      </c>
      <c r="G59" s="37">
        <v>5.7368421052631575E-2</v>
      </c>
      <c r="H59" s="37">
        <v>3.0833333333333338E-2</v>
      </c>
      <c r="I59" s="37">
        <v>5.7166666666666671E-2</v>
      </c>
    </row>
    <row r="60" spans="1:9" x14ac:dyDescent="0.2">
      <c r="A60" s="37" t="s">
        <v>150</v>
      </c>
      <c r="B60" s="37" t="s">
        <v>151</v>
      </c>
      <c r="C60" s="37" t="s">
        <v>16</v>
      </c>
      <c r="D60" s="37" t="s">
        <v>11</v>
      </c>
      <c r="E60" s="70">
        <v>-0.14400000000000002</v>
      </c>
      <c r="F60" s="70">
        <v>1.3000000000000001E-2</v>
      </c>
      <c r="G60" s="37">
        <v>5.5999999999999994E-2</v>
      </c>
      <c r="H60" s="37">
        <v>6.6000000000000003E-2</v>
      </c>
      <c r="I60" s="37">
        <v>7.400000000000001E-2</v>
      </c>
    </row>
    <row r="61" spans="1:9" x14ac:dyDescent="0.2">
      <c r="A61" s="37" t="s">
        <v>152</v>
      </c>
      <c r="B61" s="37" t="s">
        <v>153</v>
      </c>
      <c r="C61" s="37" t="s">
        <v>20</v>
      </c>
      <c r="D61" s="37" t="s">
        <v>5</v>
      </c>
      <c r="E61" s="70">
        <v>1.7000000000000001E-2</v>
      </c>
      <c r="F61" s="70">
        <v>8.0000000000000002E-3</v>
      </c>
      <c r="G61" s="37">
        <v>-3.0000000000000001E-3</v>
      </c>
      <c r="H61" s="37">
        <v>0.03</v>
      </c>
      <c r="I61" s="37">
        <v>8.3000000000000004E-2</v>
      </c>
    </row>
    <row r="62" spans="1:9" x14ac:dyDescent="0.2">
      <c r="A62" s="37" t="s">
        <v>154</v>
      </c>
      <c r="B62" s="37" t="s">
        <v>155</v>
      </c>
      <c r="C62" s="37" t="s">
        <v>20</v>
      </c>
      <c r="D62" s="37" t="s">
        <v>5</v>
      </c>
      <c r="E62" s="70">
        <v>3.4000000000000002E-2</v>
      </c>
      <c r="F62" s="70">
        <v>2.3E-2</v>
      </c>
      <c r="G62" s="37">
        <v>-6.0000000000000001E-3</v>
      </c>
      <c r="H62" s="37">
        <v>4.4999999999999998E-2</v>
      </c>
      <c r="I62" s="37">
        <v>0.19399999999999998</v>
      </c>
    </row>
    <row r="63" spans="1:9" x14ac:dyDescent="0.2">
      <c r="A63" s="37" t="s">
        <v>156</v>
      </c>
      <c r="B63" s="37" t="s">
        <v>157</v>
      </c>
      <c r="C63" s="37" t="s">
        <v>16</v>
      </c>
      <c r="D63" s="37" t="s">
        <v>11</v>
      </c>
      <c r="E63" s="70">
        <v>0.13800000000000001</v>
      </c>
      <c r="F63" s="70">
        <v>0.158</v>
      </c>
      <c r="G63" s="37">
        <v>0.20399999999999999</v>
      </c>
      <c r="H63" s="37">
        <v>0.26800000000000002</v>
      </c>
      <c r="I63" s="37">
        <v>0.33899999999999997</v>
      </c>
    </row>
    <row r="64" spans="1:9" x14ac:dyDescent="0.2">
      <c r="A64" s="37" t="s">
        <v>162</v>
      </c>
      <c r="B64" s="37" t="s">
        <v>163</v>
      </c>
      <c r="C64" s="37" t="s">
        <v>20</v>
      </c>
      <c r="D64" s="37" t="s">
        <v>5</v>
      </c>
      <c r="E64" s="70">
        <v>1.2E-2</v>
      </c>
      <c r="F64" s="70">
        <v>1.1000000000000001E-2</v>
      </c>
      <c r="G64" s="37">
        <v>4.0000000000000001E-3</v>
      </c>
      <c r="H64" s="37">
        <v>2.1000000000000001E-2</v>
      </c>
      <c r="I64" s="37">
        <v>7.2000000000000008E-2</v>
      </c>
    </row>
    <row r="65" spans="1:9" x14ac:dyDescent="0.2">
      <c r="A65" s="37" t="s">
        <v>164</v>
      </c>
      <c r="B65" s="37" t="s">
        <v>165</v>
      </c>
      <c r="C65" s="37" t="s">
        <v>35</v>
      </c>
      <c r="D65" s="37" t="s">
        <v>21</v>
      </c>
      <c r="E65" s="70">
        <v>4.0999999999999995E-2</v>
      </c>
      <c r="F65" s="70">
        <v>1.8000000000000002E-2</v>
      </c>
      <c r="G65" s="37">
        <v>-2.6000000000000002E-2</v>
      </c>
      <c r="H65" s="37">
        <v>2E-3</v>
      </c>
      <c r="I65" s="37">
        <v>4.4999999999999998E-2</v>
      </c>
    </row>
    <row r="66" spans="1:9" x14ac:dyDescent="0.2">
      <c r="A66" s="37" t="s">
        <v>166</v>
      </c>
      <c r="B66" s="37" t="s">
        <v>167</v>
      </c>
      <c r="C66" s="37" t="s">
        <v>20</v>
      </c>
      <c r="D66" s="37" t="s">
        <v>5</v>
      </c>
      <c r="E66" s="70">
        <v>2.1000000000000001E-2</v>
      </c>
      <c r="F66" s="70">
        <v>1.3000000000000001E-2</v>
      </c>
      <c r="G66" s="37">
        <v>5.0000000000000001E-3</v>
      </c>
      <c r="H66" s="37">
        <v>2.1000000000000001E-2</v>
      </c>
      <c r="I66" s="37">
        <v>5.9000000000000004E-2</v>
      </c>
    </row>
    <row r="67" spans="1:9" x14ac:dyDescent="0.2">
      <c r="A67" s="37" t="s">
        <v>168</v>
      </c>
      <c r="B67" s="37" t="s">
        <v>169</v>
      </c>
      <c r="C67" s="37" t="s">
        <v>20</v>
      </c>
      <c r="D67" s="37" t="s">
        <v>5</v>
      </c>
      <c r="E67" s="70">
        <v>2.8679245283018875E-2</v>
      </c>
      <c r="F67" s="70">
        <v>2.5000000000000005E-2</v>
      </c>
      <c r="G67" s="37">
        <v>1.7396226415094342E-2</v>
      </c>
      <c r="H67" s="37">
        <v>4.3886792452830184E-2</v>
      </c>
      <c r="I67" s="37">
        <v>0.11081132075471702</v>
      </c>
    </row>
    <row r="68" spans="1:9" x14ac:dyDescent="0.2">
      <c r="A68" s="37" t="s">
        <v>170</v>
      </c>
      <c r="B68" s="37" t="s">
        <v>171</v>
      </c>
      <c r="C68" s="37" t="s">
        <v>35</v>
      </c>
      <c r="D68" s="37" t="s">
        <v>17</v>
      </c>
      <c r="E68" s="70">
        <v>2.9281250000000005E-2</v>
      </c>
      <c r="F68" s="70">
        <v>2.296875E-2</v>
      </c>
      <c r="G68" s="37">
        <v>2.0812499999999998E-2</v>
      </c>
      <c r="H68" s="37">
        <v>2.728125E-2</v>
      </c>
      <c r="I68" s="37">
        <v>7.162499999999998E-2</v>
      </c>
    </row>
    <row r="69" spans="1:9" x14ac:dyDescent="0.2">
      <c r="A69" s="37" t="s">
        <v>172</v>
      </c>
      <c r="B69" s="37" t="s">
        <v>173</v>
      </c>
      <c r="C69" s="37" t="s">
        <v>16</v>
      </c>
      <c r="D69" s="37" t="s">
        <v>21</v>
      </c>
      <c r="E69" s="70">
        <v>4.8000000000000001E-2</v>
      </c>
      <c r="F69" s="70">
        <v>0.02</v>
      </c>
      <c r="G69" s="37">
        <v>1.7000000000000001E-2</v>
      </c>
      <c r="H69" s="37">
        <v>1.1000000000000001E-2</v>
      </c>
      <c r="I69" s="37">
        <v>4.2999999999999997E-2</v>
      </c>
    </row>
    <row r="70" spans="1:9" x14ac:dyDescent="0.2">
      <c r="A70" s="37" t="s">
        <v>174</v>
      </c>
      <c r="B70" s="37" t="s">
        <v>175</v>
      </c>
      <c r="C70" s="37" t="s">
        <v>20</v>
      </c>
      <c r="D70" s="37" t="s">
        <v>5</v>
      </c>
      <c r="E70" s="70">
        <v>2.5000000000000001E-2</v>
      </c>
      <c r="F70" s="70">
        <v>1.8000000000000002E-2</v>
      </c>
      <c r="G70" s="37">
        <v>9.0000000000000011E-3</v>
      </c>
      <c r="H70" s="37">
        <v>2.6000000000000002E-2</v>
      </c>
      <c r="I70" s="37">
        <v>9.0999999999999998E-2</v>
      </c>
    </row>
    <row r="71" spans="1:9" x14ac:dyDescent="0.2">
      <c r="A71" s="37" t="s">
        <v>176</v>
      </c>
      <c r="B71" s="37" t="s">
        <v>177</v>
      </c>
      <c r="C71" s="37" t="s">
        <v>20</v>
      </c>
      <c r="D71" s="37" t="s">
        <v>21</v>
      </c>
      <c r="E71" s="70">
        <v>2.6000000000000002E-2</v>
      </c>
      <c r="F71" s="70">
        <v>4.9000000000000002E-2</v>
      </c>
      <c r="G71" s="37">
        <v>5.2000000000000005E-2</v>
      </c>
      <c r="H71" s="37">
        <v>9.6000000000000002E-2</v>
      </c>
      <c r="I71" s="37">
        <v>0.11900000000000001</v>
      </c>
    </row>
    <row r="72" spans="1:9" x14ac:dyDescent="0.2">
      <c r="A72" s="37" t="s">
        <v>178</v>
      </c>
      <c r="B72" s="37" t="s">
        <v>179</v>
      </c>
      <c r="C72" s="37" t="s">
        <v>16</v>
      </c>
      <c r="D72" s="37" t="s">
        <v>17</v>
      </c>
      <c r="E72" s="70">
        <v>9.8000000000000004E-2</v>
      </c>
      <c r="F72" s="70">
        <v>7.0999999999999994E-2</v>
      </c>
      <c r="G72" s="37">
        <v>9.9000000000000005E-2</v>
      </c>
      <c r="H72" s="37">
        <v>0.1</v>
      </c>
      <c r="I72" s="37">
        <v>0.31900000000000001</v>
      </c>
    </row>
    <row r="73" spans="1:9" x14ac:dyDescent="0.2">
      <c r="A73" s="37" t="s">
        <v>180</v>
      </c>
      <c r="B73" s="37" t="s">
        <v>181</v>
      </c>
      <c r="C73" s="37" t="s">
        <v>20</v>
      </c>
      <c r="D73" s="37" t="s">
        <v>5</v>
      </c>
      <c r="E73" s="70">
        <v>2.8679245283018875E-2</v>
      </c>
      <c r="F73" s="70">
        <v>2.5000000000000005E-2</v>
      </c>
      <c r="G73" s="37">
        <v>1.7396226415094342E-2</v>
      </c>
      <c r="H73" s="37">
        <v>4.3886792452830184E-2</v>
      </c>
      <c r="I73" s="37">
        <v>0.11081132075471702</v>
      </c>
    </row>
    <row r="74" spans="1:9" x14ac:dyDescent="0.2">
      <c r="A74" s="37" t="s">
        <v>182</v>
      </c>
      <c r="B74" s="37" t="s">
        <v>183</v>
      </c>
      <c r="C74" s="37" t="s">
        <v>16</v>
      </c>
      <c r="D74" s="37" t="s">
        <v>11</v>
      </c>
      <c r="E74" s="70">
        <v>9.8000000000000004E-2</v>
      </c>
      <c r="F74" s="70">
        <v>9.5000000000000001E-2</v>
      </c>
      <c r="G74" s="37">
        <v>0.106</v>
      </c>
      <c r="H74" s="37">
        <v>0.126</v>
      </c>
      <c r="I74" s="37">
        <v>0.105</v>
      </c>
    </row>
    <row r="75" spans="1:9" x14ac:dyDescent="0.2">
      <c r="A75" s="37" t="s">
        <v>184</v>
      </c>
      <c r="B75" s="37" t="s">
        <v>185</v>
      </c>
      <c r="C75" s="37" t="s">
        <v>16</v>
      </c>
      <c r="D75" s="37" t="s">
        <v>11</v>
      </c>
      <c r="E75" s="70">
        <v>6.5000000000000002E-2</v>
      </c>
      <c r="F75" s="70">
        <v>7.0999999999999994E-2</v>
      </c>
      <c r="G75" s="37">
        <v>5.9000000000000004E-2</v>
      </c>
      <c r="H75" s="37">
        <v>7.400000000000001E-2</v>
      </c>
      <c r="I75" s="37">
        <v>0.115</v>
      </c>
    </row>
    <row r="76" spans="1:9" x14ac:dyDescent="0.2">
      <c r="A76" s="37" t="s">
        <v>186</v>
      </c>
      <c r="B76" s="37" t="s">
        <v>187</v>
      </c>
      <c r="C76" s="37" t="s">
        <v>16</v>
      </c>
      <c r="D76" s="37" t="s">
        <v>11</v>
      </c>
      <c r="E76" s="70">
        <v>4.0000000000000001E-3</v>
      </c>
      <c r="F76" s="70">
        <v>3.0000000000000001E-3</v>
      </c>
      <c r="G76" s="37">
        <v>1.4999999999999999E-2</v>
      </c>
      <c r="H76" s="37">
        <v>3.3000000000000002E-2</v>
      </c>
      <c r="I76" s="37">
        <v>7.9000000000000001E-2</v>
      </c>
    </row>
    <row r="77" spans="1:9" x14ac:dyDescent="0.2">
      <c r="A77" s="37" t="s">
        <v>188</v>
      </c>
      <c r="B77" s="37" t="s">
        <v>189</v>
      </c>
      <c r="C77" s="37" t="s">
        <v>16</v>
      </c>
      <c r="D77" s="37" t="s">
        <v>21</v>
      </c>
      <c r="E77" s="70">
        <v>1.3000000000000001E-2</v>
      </c>
      <c r="F77" s="70">
        <v>1.2E-2</v>
      </c>
      <c r="G77" s="37">
        <v>4.8000000000000001E-2</v>
      </c>
      <c r="H77" s="37">
        <v>-1E-3</v>
      </c>
      <c r="I77" s="37">
        <v>0.05</v>
      </c>
    </row>
    <row r="78" spans="1:9" x14ac:dyDescent="0.2">
      <c r="A78" s="37" t="s">
        <v>190</v>
      </c>
      <c r="B78" s="37" t="s">
        <v>191</v>
      </c>
      <c r="C78" s="37" t="s">
        <v>20</v>
      </c>
      <c r="D78" s="37" t="s">
        <v>5</v>
      </c>
      <c r="E78" s="70">
        <v>8.0000000000000002E-3</v>
      </c>
      <c r="F78" s="70">
        <v>5.0000000000000001E-3</v>
      </c>
      <c r="G78" s="37">
        <v>-1.3000000000000001E-2</v>
      </c>
      <c r="H78" s="37">
        <v>6.0000000000000001E-3</v>
      </c>
      <c r="I78" s="37">
        <v>9.3000000000000013E-2</v>
      </c>
    </row>
    <row r="79" spans="1:9" x14ac:dyDescent="0.2">
      <c r="A79" s="37" t="s">
        <v>192</v>
      </c>
      <c r="B79" s="37" t="s">
        <v>193</v>
      </c>
      <c r="C79" s="37" t="s">
        <v>4</v>
      </c>
      <c r="D79" s="37" t="s">
        <v>21</v>
      </c>
      <c r="E79" s="70">
        <v>8.0000000000000002E-3</v>
      </c>
      <c r="F79" s="70">
        <v>6.0000000000000001E-3</v>
      </c>
      <c r="G79" s="37">
        <v>-6.9999999999999993E-3</v>
      </c>
      <c r="H79" s="37">
        <v>1.2E-2</v>
      </c>
      <c r="I79" s="37">
        <v>2.7000000000000003E-2</v>
      </c>
    </row>
    <row r="80" spans="1:9" x14ac:dyDescent="0.2">
      <c r="A80" s="37" t="s">
        <v>194</v>
      </c>
      <c r="B80" s="37" t="s">
        <v>195</v>
      </c>
      <c r="C80" s="37" t="s">
        <v>20</v>
      </c>
      <c r="D80" s="37" t="s">
        <v>5</v>
      </c>
      <c r="E80" s="70">
        <v>2.8679245283018875E-2</v>
      </c>
      <c r="F80" s="70">
        <v>2.5000000000000005E-2</v>
      </c>
      <c r="G80" s="37">
        <v>1.7396226415094342E-2</v>
      </c>
      <c r="H80" s="37">
        <v>4.3886792452830184E-2</v>
      </c>
      <c r="I80" s="37">
        <v>0.11081132075471702</v>
      </c>
    </row>
    <row r="81" spans="1:9" x14ac:dyDescent="0.2">
      <c r="A81" s="37" t="s">
        <v>196</v>
      </c>
      <c r="B81" s="37" t="s">
        <v>197</v>
      </c>
      <c r="C81" s="37" t="s">
        <v>4</v>
      </c>
      <c r="D81" s="37" t="s">
        <v>21</v>
      </c>
      <c r="E81" s="70">
        <v>3.7999999999999999E-2</v>
      </c>
      <c r="F81" s="70">
        <v>3.7000000000000005E-2</v>
      </c>
      <c r="G81" s="37">
        <v>3.2000000000000001E-2</v>
      </c>
      <c r="H81" s="37">
        <v>4.2999999999999997E-2</v>
      </c>
      <c r="I81" s="37">
        <v>6.9000000000000006E-2</v>
      </c>
    </row>
    <row r="82" spans="1:9" x14ac:dyDescent="0.2">
      <c r="A82" s="37" t="s">
        <v>198</v>
      </c>
      <c r="B82" s="37" t="s">
        <v>199</v>
      </c>
      <c r="C82" s="37" t="s">
        <v>35</v>
      </c>
      <c r="D82" s="37" t="s">
        <v>5</v>
      </c>
      <c r="E82" s="70">
        <v>2.9281250000000005E-2</v>
      </c>
      <c r="F82" s="70">
        <v>2.296875E-2</v>
      </c>
      <c r="G82" s="37">
        <v>2.0812499999999998E-2</v>
      </c>
      <c r="H82" s="37">
        <v>2.728125E-2</v>
      </c>
      <c r="I82" s="37">
        <v>7.162499999999998E-2</v>
      </c>
    </row>
    <row r="83" spans="1:9" x14ac:dyDescent="0.2">
      <c r="A83" s="37" t="s">
        <v>200</v>
      </c>
      <c r="B83" s="37" t="s">
        <v>201</v>
      </c>
      <c r="C83" s="37" t="s">
        <v>4</v>
      </c>
      <c r="D83" s="37" t="s">
        <v>21</v>
      </c>
      <c r="E83" s="70">
        <v>1.3000000000000001E-2</v>
      </c>
      <c r="F83" s="70">
        <v>2.1000000000000001E-2</v>
      </c>
      <c r="G83" s="37">
        <v>1.2E-2</v>
      </c>
      <c r="H83" s="37">
        <v>3.3000000000000002E-2</v>
      </c>
      <c r="I83" s="37">
        <v>6.5000000000000002E-2</v>
      </c>
    </row>
    <row r="84" spans="1:9" x14ac:dyDescent="0.2">
      <c r="A84" s="37" t="s">
        <v>203</v>
      </c>
      <c r="B84" s="37" t="s">
        <v>204</v>
      </c>
      <c r="C84" s="37" t="s">
        <v>35</v>
      </c>
      <c r="D84" s="37" t="s">
        <v>5</v>
      </c>
      <c r="E84" s="70">
        <v>2.9281250000000005E-2</v>
      </c>
      <c r="F84" s="70">
        <v>2.296875E-2</v>
      </c>
      <c r="G84" s="37">
        <v>2.0812499999999998E-2</v>
      </c>
      <c r="H84" s="37">
        <v>2.728125E-2</v>
      </c>
      <c r="I84" s="37">
        <v>7.162499999999998E-2</v>
      </c>
    </row>
    <row r="85" spans="1:9" x14ac:dyDescent="0.2">
      <c r="A85" s="37" t="s">
        <v>205</v>
      </c>
      <c r="B85" s="37" t="s">
        <v>206</v>
      </c>
      <c r="C85" s="37" t="s">
        <v>4</v>
      </c>
      <c r="D85" s="37" t="s">
        <v>17</v>
      </c>
      <c r="E85" s="70">
        <v>4.2999999999999997E-2</v>
      </c>
      <c r="F85" s="70">
        <v>4.4000000000000004E-2</v>
      </c>
      <c r="G85" s="37">
        <v>3.5000000000000003E-2</v>
      </c>
      <c r="H85" s="37">
        <v>4.4999999999999998E-2</v>
      </c>
      <c r="I85" s="37">
        <v>9.0999999999999998E-2</v>
      </c>
    </row>
    <row r="86" spans="1:9" x14ac:dyDescent="0.2">
      <c r="A86" s="37" t="s">
        <v>209</v>
      </c>
      <c r="B86" s="37" t="s">
        <v>210</v>
      </c>
      <c r="C86" s="37" t="s">
        <v>20</v>
      </c>
      <c r="D86" s="37" t="s">
        <v>5</v>
      </c>
      <c r="E86" s="70">
        <v>1.6E-2</v>
      </c>
      <c r="F86" s="70">
        <v>8.0000000000000002E-3</v>
      </c>
      <c r="G86" s="37">
        <v>0</v>
      </c>
      <c r="H86" s="37">
        <v>2.7000000000000003E-2</v>
      </c>
      <c r="I86" s="37">
        <v>0.107</v>
      </c>
    </row>
    <row r="87" spans="1:9" x14ac:dyDescent="0.2">
      <c r="A87" s="37" t="s">
        <v>211</v>
      </c>
      <c r="B87" s="37" t="s">
        <v>212</v>
      </c>
      <c r="C87" s="37" t="s">
        <v>4</v>
      </c>
      <c r="D87" s="37" t="s">
        <v>17</v>
      </c>
      <c r="E87" s="70">
        <v>0.114</v>
      </c>
      <c r="F87" s="70">
        <v>0.17300000000000001</v>
      </c>
      <c r="G87" s="37">
        <v>0.22899999999999998</v>
      </c>
      <c r="H87" s="37">
        <v>0.159</v>
      </c>
      <c r="I87" s="37">
        <v>0.27600000000000002</v>
      </c>
    </row>
    <row r="88" spans="1:9" x14ac:dyDescent="0.2">
      <c r="A88" s="37" t="s">
        <v>213</v>
      </c>
      <c r="B88" s="37" t="s">
        <v>214</v>
      </c>
      <c r="C88" s="37" t="s">
        <v>20</v>
      </c>
      <c r="D88" s="37" t="s">
        <v>5</v>
      </c>
      <c r="E88" s="70">
        <v>2.7999999999999997E-2</v>
      </c>
      <c r="F88" s="70">
        <v>3.4000000000000002E-2</v>
      </c>
      <c r="G88" s="37">
        <v>3.3000000000000002E-2</v>
      </c>
      <c r="H88" s="37">
        <v>5.0999999999999997E-2</v>
      </c>
      <c r="I88" s="37">
        <v>0.14499999999999999</v>
      </c>
    </row>
    <row r="89" spans="1:9" x14ac:dyDescent="0.2">
      <c r="A89" s="37" t="s">
        <v>223</v>
      </c>
      <c r="B89" s="37" t="s">
        <v>224</v>
      </c>
      <c r="C89" s="37" t="s">
        <v>35</v>
      </c>
      <c r="D89" s="37" t="s">
        <v>17</v>
      </c>
      <c r="E89" s="70">
        <v>3.3000000000000002E-2</v>
      </c>
      <c r="F89" s="70">
        <v>2.7999999999999997E-2</v>
      </c>
      <c r="G89" s="37">
        <v>0.02</v>
      </c>
      <c r="H89" s="37">
        <v>1.6E-2</v>
      </c>
      <c r="I89" s="37">
        <v>4.2000000000000003E-2</v>
      </c>
    </row>
    <row r="90" spans="1:9" x14ac:dyDescent="0.2">
      <c r="A90" s="37" t="s">
        <v>227</v>
      </c>
      <c r="B90" s="37" t="s">
        <v>228</v>
      </c>
      <c r="C90" s="37" t="s">
        <v>20</v>
      </c>
      <c r="D90" s="37" t="s">
        <v>5</v>
      </c>
      <c r="E90" s="70">
        <v>2.8679245283018875E-2</v>
      </c>
      <c r="F90" s="70">
        <v>2.5000000000000005E-2</v>
      </c>
      <c r="G90" s="37">
        <v>1.7396226415094342E-2</v>
      </c>
      <c r="H90" s="37">
        <v>4.3886792452830184E-2</v>
      </c>
      <c r="I90" s="37">
        <v>0.11081132075471702</v>
      </c>
    </row>
    <row r="91" spans="1:9" x14ac:dyDescent="0.2">
      <c r="A91" s="37" t="s">
        <v>229</v>
      </c>
      <c r="B91" s="37" t="s">
        <v>230</v>
      </c>
      <c r="C91" s="37" t="s">
        <v>10</v>
      </c>
      <c r="D91" s="37" t="s">
        <v>17</v>
      </c>
      <c r="E91" s="70">
        <v>3.4000000000000002E-2</v>
      </c>
      <c r="F91" s="70">
        <v>4.8000000000000001E-2</v>
      </c>
      <c r="G91" s="37">
        <v>6.2E-2</v>
      </c>
      <c r="H91" s="37">
        <v>5.5E-2</v>
      </c>
      <c r="I91" s="37">
        <v>6.7000000000000004E-2</v>
      </c>
    </row>
    <row r="92" spans="1:9" x14ac:dyDescent="0.2">
      <c r="A92" s="37" t="s">
        <v>231</v>
      </c>
      <c r="B92" s="37" t="s">
        <v>232</v>
      </c>
      <c r="C92" s="37" t="s">
        <v>20</v>
      </c>
      <c r="D92" s="37" t="s">
        <v>5</v>
      </c>
      <c r="E92" s="70">
        <v>6.9999999999999993E-3</v>
      </c>
      <c r="F92" s="70">
        <v>9.0000000000000011E-3</v>
      </c>
      <c r="G92" s="37">
        <v>-5.0000000000000001E-3</v>
      </c>
      <c r="H92" s="37">
        <v>2.4E-2</v>
      </c>
      <c r="I92" s="37">
        <v>8.1000000000000003E-2</v>
      </c>
    </row>
    <row r="93" spans="1:9" x14ac:dyDescent="0.2">
      <c r="A93" s="37" t="s">
        <v>233</v>
      </c>
      <c r="B93" s="37" t="s">
        <v>234</v>
      </c>
      <c r="C93" s="37" t="s">
        <v>28</v>
      </c>
      <c r="D93" s="37" t="s">
        <v>17</v>
      </c>
      <c r="E93" s="70">
        <v>3.7631578947368419E-2</v>
      </c>
      <c r="F93" s="70">
        <v>1.4789473684210528E-2</v>
      </c>
      <c r="G93" s="37">
        <v>5.7368421052631575E-2</v>
      </c>
      <c r="H93" s="37">
        <v>3.0833333333333338E-2</v>
      </c>
      <c r="I93" s="37">
        <v>5.7166666666666671E-2</v>
      </c>
    </row>
    <row r="94" spans="1:9" x14ac:dyDescent="0.2">
      <c r="A94" s="37" t="s">
        <v>235</v>
      </c>
      <c r="B94" s="37" t="s">
        <v>236</v>
      </c>
      <c r="C94" s="37" t="s">
        <v>28</v>
      </c>
      <c r="D94" s="37" t="s">
        <v>21</v>
      </c>
      <c r="E94" s="70">
        <v>4.0000000000000001E-3</v>
      </c>
      <c r="F94" s="70">
        <v>-2E-3</v>
      </c>
      <c r="G94" s="37">
        <v>6.0000000000000001E-3</v>
      </c>
      <c r="H94" s="37">
        <v>0.06</v>
      </c>
      <c r="I94" s="37">
        <v>0.05</v>
      </c>
    </row>
    <row r="95" spans="1:9" x14ac:dyDescent="0.2">
      <c r="A95" s="37" t="s">
        <v>237</v>
      </c>
      <c r="B95" s="37" t="s">
        <v>238</v>
      </c>
      <c r="C95" s="37" t="s">
        <v>20</v>
      </c>
      <c r="D95" s="37" t="s">
        <v>5</v>
      </c>
      <c r="E95" s="70">
        <v>2.7000000000000003E-2</v>
      </c>
      <c r="F95" s="70">
        <v>0.03</v>
      </c>
      <c r="G95" s="37">
        <v>2.7999999999999997E-2</v>
      </c>
      <c r="H95" s="37">
        <v>4.4999999999999998E-2</v>
      </c>
      <c r="I95" s="37">
        <v>8.3000000000000004E-2</v>
      </c>
    </row>
    <row r="96" spans="1:9" x14ac:dyDescent="0.2">
      <c r="A96" s="37" t="s">
        <v>239</v>
      </c>
      <c r="B96" s="37" t="s">
        <v>240</v>
      </c>
      <c r="C96" s="37" t="s">
        <v>28</v>
      </c>
      <c r="D96" s="37" t="s">
        <v>5</v>
      </c>
      <c r="E96" s="70">
        <v>8.0000000000000002E-3</v>
      </c>
      <c r="F96" s="70">
        <v>8.0000000000000002E-3</v>
      </c>
      <c r="G96" s="37">
        <v>-6.0000000000000001E-3</v>
      </c>
      <c r="H96" s="37">
        <v>1.4999999999999999E-2</v>
      </c>
      <c r="I96" s="37">
        <v>4.4000000000000004E-2</v>
      </c>
    </row>
    <row r="97" spans="1:9" x14ac:dyDescent="0.2">
      <c r="A97" s="37" t="s">
        <v>241</v>
      </c>
      <c r="B97" s="37" t="s">
        <v>242</v>
      </c>
      <c r="C97" s="37" t="s">
        <v>20</v>
      </c>
      <c r="D97" s="37" t="s">
        <v>5</v>
      </c>
      <c r="E97" s="70">
        <v>1.2E-2</v>
      </c>
      <c r="F97" s="70">
        <v>6.0000000000000001E-3</v>
      </c>
      <c r="G97" s="37">
        <v>-1E-3</v>
      </c>
      <c r="H97" s="37">
        <v>1.9E-2</v>
      </c>
      <c r="I97" s="37">
        <v>8.6999999999999994E-2</v>
      </c>
    </row>
    <row r="98" spans="1:9" x14ac:dyDescent="0.2">
      <c r="A98" s="37" t="s">
        <v>243</v>
      </c>
      <c r="B98" s="37" t="s">
        <v>244</v>
      </c>
      <c r="C98" s="37" t="s">
        <v>4</v>
      </c>
      <c r="D98" s="37" t="s">
        <v>21</v>
      </c>
      <c r="E98" s="70">
        <v>3.7000000000000005E-2</v>
      </c>
      <c r="F98" s="70">
        <v>3.9E-2</v>
      </c>
      <c r="G98" s="37">
        <v>5.2000000000000005E-2</v>
      </c>
      <c r="H98" s="37">
        <v>5.9000000000000004E-2</v>
      </c>
      <c r="I98" s="37">
        <v>9.5000000000000001E-2</v>
      </c>
    </row>
    <row r="99" spans="1:9" x14ac:dyDescent="0.2">
      <c r="A99" s="37" t="s">
        <v>245</v>
      </c>
      <c r="B99" s="37" t="s">
        <v>246</v>
      </c>
      <c r="C99" s="37" t="s">
        <v>28</v>
      </c>
      <c r="D99" s="37" t="s">
        <v>21</v>
      </c>
      <c r="E99" s="70">
        <v>4.4999999999999998E-2</v>
      </c>
      <c r="F99" s="70">
        <v>6.9999999999999993E-3</v>
      </c>
      <c r="G99" s="37">
        <v>4.0000000000000001E-3</v>
      </c>
      <c r="H99" s="37">
        <v>1.3000000000000001E-2</v>
      </c>
      <c r="I99" s="37">
        <v>4.2000000000000003E-2</v>
      </c>
    </row>
    <row r="100" spans="1:9" x14ac:dyDescent="0.2">
      <c r="A100" s="37" t="s">
        <v>247</v>
      </c>
      <c r="B100" s="37" t="s">
        <v>248</v>
      </c>
      <c r="C100" s="37" t="s">
        <v>35</v>
      </c>
      <c r="D100" s="37" t="s">
        <v>5</v>
      </c>
      <c r="E100" s="70">
        <v>0.01</v>
      </c>
      <c r="F100" s="70">
        <v>5.0000000000000001E-3</v>
      </c>
      <c r="G100" s="37">
        <v>0</v>
      </c>
      <c r="H100" s="37">
        <v>-2E-3</v>
      </c>
      <c r="I100" s="37">
        <v>2.5000000000000001E-2</v>
      </c>
    </row>
    <row r="101" spans="1:9" x14ac:dyDescent="0.2">
      <c r="A101" s="37" t="s">
        <v>249</v>
      </c>
      <c r="B101" s="37" t="s">
        <v>250</v>
      </c>
      <c r="C101" s="37" t="s">
        <v>20</v>
      </c>
      <c r="D101" s="37" t="s">
        <v>21</v>
      </c>
      <c r="E101" s="70">
        <v>0.06</v>
      </c>
      <c r="F101" s="70">
        <v>5.2000000000000005E-2</v>
      </c>
      <c r="G101" s="37">
        <v>6.8000000000000005E-2</v>
      </c>
      <c r="H101" s="37">
        <v>0.08</v>
      </c>
      <c r="I101" s="37">
        <v>0.15</v>
      </c>
    </row>
    <row r="102" spans="1:9" x14ac:dyDescent="0.2">
      <c r="A102" s="37" t="s">
        <v>251</v>
      </c>
      <c r="B102" s="37" t="s">
        <v>252</v>
      </c>
      <c r="C102" s="37" t="s">
        <v>16</v>
      </c>
      <c r="D102" s="37" t="s">
        <v>17</v>
      </c>
      <c r="E102" s="70">
        <v>4.7E-2</v>
      </c>
      <c r="F102" s="70">
        <v>5.2000000000000005E-2</v>
      </c>
      <c r="G102" s="37">
        <v>5.2999999999999999E-2</v>
      </c>
      <c r="H102" s="37">
        <v>6.0999999999999999E-2</v>
      </c>
      <c r="I102" s="37">
        <v>7.5999999999999998E-2</v>
      </c>
    </row>
    <row r="103" spans="1:9" x14ac:dyDescent="0.2">
      <c r="A103" s="37" t="s">
        <v>253</v>
      </c>
      <c r="B103" s="37" t="s">
        <v>254</v>
      </c>
      <c r="C103" s="37" t="s">
        <v>20</v>
      </c>
      <c r="D103" s="37" t="s">
        <v>17</v>
      </c>
      <c r="E103" s="70">
        <v>1.4999999999999999E-2</v>
      </c>
      <c r="F103" s="70">
        <v>1.1000000000000001E-2</v>
      </c>
      <c r="G103" s="37">
        <v>6.3E-2</v>
      </c>
      <c r="H103" s="37">
        <v>0.11900000000000001</v>
      </c>
      <c r="I103" s="37">
        <v>0.13900000000000001</v>
      </c>
    </row>
    <row r="104" spans="1:9" x14ac:dyDescent="0.2">
      <c r="A104" s="37" t="s">
        <v>255</v>
      </c>
      <c r="B104" s="37" t="s">
        <v>256</v>
      </c>
      <c r="C104" s="37" t="s">
        <v>35</v>
      </c>
      <c r="D104" s="37" t="s">
        <v>17</v>
      </c>
      <c r="E104" s="70">
        <v>2.5000000000000001E-2</v>
      </c>
      <c r="F104" s="70">
        <v>1.9E-2</v>
      </c>
      <c r="G104" s="37">
        <v>2.8999999999999998E-2</v>
      </c>
      <c r="H104" s="37">
        <v>2.8999999999999998E-2</v>
      </c>
      <c r="I104" s="37">
        <v>5.2999999999999999E-2</v>
      </c>
    </row>
    <row r="105" spans="1:9" x14ac:dyDescent="0.2">
      <c r="A105" s="37" t="s">
        <v>257</v>
      </c>
      <c r="B105" s="37" t="s">
        <v>258</v>
      </c>
      <c r="C105" s="37" t="s">
        <v>35</v>
      </c>
      <c r="D105" s="37" t="s">
        <v>17</v>
      </c>
      <c r="E105" s="70">
        <v>6.0000000000000001E-3</v>
      </c>
      <c r="F105" s="70">
        <v>-1.8000000000000002E-2</v>
      </c>
      <c r="G105" s="37">
        <v>2.6000000000000002E-2</v>
      </c>
      <c r="H105" s="37">
        <v>2.1000000000000001E-2</v>
      </c>
      <c r="I105" s="37">
        <v>5.2999999999999999E-2</v>
      </c>
    </row>
    <row r="106" spans="1:9" x14ac:dyDescent="0.2">
      <c r="A106" s="37" t="s">
        <v>259</v>
      </c>
      <c r="B106" s="37" t="s">
        <v>260</v>
      </c>
      <c r="C106" s="37" t="s">
        <v>4</v>
      </c>
      <c r="D106" s="37" t="s">
        <v>5</v>
      </c>
      <c r="E106" s="70">
        <v>4.133333333333334E-2</v>
      </c>
      <c r="F106" s="70">
        <v>4.7454545454545444E-2</v>
      </c>
      <c r="G106" s="37">
        <v>4.9424242424242433E-2</v>
      </c>
      <c r="H106" s="37">
        <v>7.33939393939394E-2</v>
      </c>
      <c r="I106" s="37">
        <v>0.11563636363636366</v>
      </c>
    </row>
    <row r="107" spans="1:9" x14ac:dyDescent="0.2">
      <c r="A107" s="37" t="s">
        <v>261</v>
      </c>
      <c r="B107" s="37" t="s">
        <v>262</v>
      </c>
      <c r="C107" s="37" t="s">
        <v>35</v>
      </c>
      <c r="D107" s="37" t="s">
        <v>5</v>
      </c>
      <c r="E107" s="70">
        <v>1.4999999999999999E-2</v>
      </c>
      <c r="F107" s="70">
        <v>4.0000000000000001E-3</v>
      </c>
      <c r="G107" s="37">
        <v>5.0000000000000001E-3</v>
      </c>
      <c r="H107" s="37">
        <v>2.5000000000000001E-2</v>
      </c>
      <c r="I107" s="37">
        <v>5.0999999999999997E-2</v>
      </c>
    </row>
    <row r="108" spans="1:9" x14ac:dyDescent="0.2">
      <c r="A108" s="37" t="s">
        <v>263</v>
      </c>
      <c r="B108" s="37" t="s">
        <v>264</v>
      </c>
      <c r="C108" s="37" t="s">
        <v>28</v>
      </c>
      <c r="D108" s="37" t="s">
        <v>5</v>
      </c>
      <c r="E108" s="70">
        <v>6.0000000000000001E-3</v>
      </c>
      <c r="F108" s="70">
        <v>1.1000000000000001E-2</v>
      </c>
      <c r="G108" s="37">
        <v>2.1000000000000001E-2</v>
      </c>
      <c r="H108" s="37">
        <v>3.5000000000000003E-2</v>
      </c>
      <c r="I108" s="37">
        <v>3.9E-2</v>
      </c>
    </row>
    <row r="109" spans="1:9" x14ac:dyDescent="0.2">
      <c r="A109" s="37" t="s">
        <v>267</v>
      </c>
      <c r="B109" s="37" t="s">
        <v>268</v>
      </c>
      <c r="C109" s="37" t="s">
        <v>35</v>
      </c>
      <c r="D109" s="37" t="s">
        <v>17</v>
      </c>
      <c r="E109" s="70">
        <v>0.02</v>
      </c>
      <c r="F109" s="70">
        <v>3.3000000000000002E-2</v>
      </c>
      <c r="G109" s="37">
        <v>5.0999999999999997E-2</v>
      </c>
      <c r="H109" s="37">
        <v>3.7999999999999999E-2</v>
      </c>
      <c r="I109" s="37">
        <v>0.23</v>
      </c>
    </row>
    <row r="110" spans="1:9" x14ac:dyDescent="0.2">
      <c r="A110" s="37" t="s">
        <v>269</v>
      </c>
      <c r="B110" s="37" t="s">
        <v>270</v>
      </c>
      <c r="C110" s="37" t="s">
        <v>28</v>
      </c>
      <c r="D110" s="37" t="s">
        <v>17</v>
      </c>
      <c r="E110" s="70">
        <v>6.0999999999999999E-2</v>
      </c>
      <c r="F110" s="70">
        <v>2.8999999999999998E-2</v>
      </c>
      <c r="G110" s="37">
        <v>0.84900000000000009</v>
      </c>
      <c r="H110" s="37">
        <v>0.121</v>
      </c>
      <c r="I110" s="37">
        <v>0.14499999999999999</v>
      </c>
    </row>
    <row r="111" spans="1:9" x14ac:dyDescent="0.2">
      <c r="A111" s="37" t="s">
        <v>271</v>
      </c>
      <c r="B111" s="37" t="s">
        <v>272</v>
      </c>
      <c r="C111" s="37" t="s">
        <v>16</v>
      </c>
      <c r="D111" s="37" t="s">
        <v>11</v>
      </c>
      <c r="E111" s="70">
        <v>0.23499999999999999</v>
      </c>
      <c r="F111" s="70">
        <v>0.27</v>
      </c>
      <c r="G111" s="37">
        <v>0.17</v>
      </c>
      <c r="H111" s="37">
        <v>7.8E-2</v>
      </c>
      <c r="I111" s="37">
        <v>7.5999999999999998E-2</v>
      </c>
    </row>
    <row r="112" spans="1:9" x14ac:dyDescent="0.2">
      <c r="A112" s="37" t="s">
        <v>273</v>
      </c>
      <c r="B112" s="37" t="s">
        <v>274</v>
      </c>
      <c r="C112" s="37" t="s">
        <v>28</v>
      </c>
      <c r="D112" s="37" t="s">
        <v>21</v>
      </c>
      <c r="E112" s="70">
        <v>0.14000000000000001</v>
      </c>
      <c r="F112" s="70">
        <v>-2.8999999999999998E-2</v>
      </c>
      <c r="G112" s="37">
        <v>1.4999999999999999E-2</v>
      </c>
      <c r="H112" s="37">
        <v>2.8999999999999998E-2</v>
      </c>
      <c r="I112" s="37">
        <v>4.4999999999999998E-2</v>
      </c>
    </row>
    <row r="113" spans="1:9" x14ac:dyDescent="0.2">
      <c r="A113" s="37" t="s">
        <v>275</v>
      </c>
      <c r="B113" s="37" t="s">
        <v>276</v>
      </c>
      <c r="C113" s="37" t="s">
        <v>4</v>
      </c>
      <c r="D113" s="37" t="s">
        <v>21</v>
      </c>
      <c r="E113" s="70">
        <v>4.133333333333334E-2</v>
      </c>
      <c r="F113" s="70">
        <v>4.7454545454545444E-2</v>
      </c>
      <c r="G113" s="37">
        <v>4.9424242424242433E-2</v>
      </c>
      <c r="H113" s="37">
        <v>7.33939393939394E-2</v>
      </c>
      <c r="I113" s="37">
        <v>0.11563636363636366</v>
      </c>
    </row>
    <row r="114" spans="1:9" x14ac:dyDescent="0.2">
      <c r="A114" s="37" t="s">
        <v>281</v>
      </c>
      <c r="B114" s="37" t="s">
        <v>282</v>
      </c>
      <c r="C114" s="37" t="s">
        <v>20</v>
      </c>
      <c r="D114" s="37" t="s">
        <v>5</v>
      </c>
      <c r="E114" s="70">
        <v>2.8679245283018875E-2</v>
      </c>
      <c r="F114" s="70">
        <v>2.5000000000000005E-2</v>
      </c>
      <c r="G114" s="37">
        <v>1.7396226415094342E-2</v>
      </c>
      <c r="H114" s="37">
        <v>4.3886792452830184E-2</v>
      </c>
      <c r="I114" s="37">
        <v>0.11081132075471702</v>
      </c>
    </row>
    <row r="115" spans="1:9" x14ac:dyDescent="0.2">
      <c r="A115" s="37" t="s">
        <v>283</v>
      </c>
      <c r="B115" s="37" t="s">
        <v>284</v>
      </c>
      <c r="C115" s="37" t="s">
        <v>10</v>
      </c>
      <c r="D115" s="37" t="s">
        <v>17</v>
      </c>
      <c r="E115" s="70">
        <v>4.2999999999999997E-2</v>
      </c>
      <c r="F115" s="70">
        <v>4.2999999999999997E-2</v>
      </c>
      <c r="G115" s="37">
        <v>4.5999999999999999E-2</v>
      </c>
      <c r="H115" s="37">
        <v>0.06</v>
      </c>
      <c r="I115" s="37">
        <v>0.46399999999999997</v>
      </c>
    </row>
    <row r="116" spans="1:9" x14ac:dyDescent="0.2">
      <c r="A116" s="37" t="s">
        <v>288</v>
      </c>
      <c r="B116" s="37" t="s">
        <v>289</v>
      </c>
      <c r="C116" s="37" t="s">
        <v>16</v>
      </c>
      <c r="D116" s="37" t="s">
        <v>17</v>
      </c>
      <c r="E116" s="70">
        <v>4.8000000000000001E-2</v>
      </c>
      <c r="F116" s="70">
        <v>5.2000000000000005E-2</v>
      </c>
      <c r="G116" s="37">
        <v>0.05</v>
      </c>
      <c r="H116" s="37">
        <v>0.06</v>
      </c>
      <c r="I116" s="37">
        <v>8.199999999999999E-2</v>
      </c>
    </row>
    <row r="117" spans="1:9" x14ac:dyDescent="0.2">
      <c r="A117" s="37" t="s">
        <v>292</v>
      </c>
      <c r="B117" s="37" t="s">
        <v>293</v>
      </c>
      <c r="C117" s="37" t="s">
        <v>20</v>
      </c>
      <c r="D117" s="37" t="s">
        <v>5</v>
      </c>
      <c r="E117" s="70">
        <v>2.5000000000000001E-2</v>
      </c>
      <c r="F117" s="70">
        <v>2.2000000000000002E-2</v>
      </c>
      <c r="G117" s="37">
        <v>1.1000000000000001E-2</v>
      </c>
      <c r="H117" s="37">
        <v>4.5999999999999999E-2</v>
      </c>
      <c r="I117" s="37">
        <v>0.18899999999999997</v>
      </c>
    </row>
    <row r="118" spans="1:9" x14ac:dyDescent="0.2">
      <c r="A118" s="37" t="s">
        <v>294</v>
      </c>
      <c r="B118" s="37" t="s">
        <v>295</v>
      </c>
      <c r="C118" s="37" t="s">
        <v>20</v>
      </c>
      <c r="D118" s="37" t="s">
        <v>5</v>
      </c>
      <c r="E118" s="70">
        <v>0.02</v>
      </c>
      <c r="F118" s="70">
        <v>1.7000000000000001E-2</v>
      </c>
      <c r="G118" s="37">
        <v>0</v>
      </c>
      <c r="H118" s="37">
        <v>3.5000000000000003E-2</v>
      </c>
      <c r="I118" s="37">
        <v>8.1000000000000003E-2</v>
      </c>
    </row>
    <row r="119" spans="1:9" x14ac:dyDescent="0.2">
      <c r="A119" s="37" t="s">
        <v>296</v>
      </c>
      <c r="B119" s="37" t="s">
        <v>297</v>
      </c>
      <c r="C119" s="37" t="s">
        <v>20</v>
      </c>
      <c r="D119" s="37" t="s">
        <v>5</v>
      </c>
      <c r="E119" s="70">
        <v>2.6000000000000002E-2</v>
      </c>
      <c r="F119" s="70">
        <v>2.7000000000000003E-2</v>
      </c>
      <c r="G119" s="37">
        <v>1E-3</v>
      </c>
      <c r="H119" s="37">
        <v>3.2000000000000001E-2</v>
      </c>
      <c r="I119" s="37">
        <v>0.17199999999999999</v>
      </c>
    </row>
    <row r="120" spans="1:9" x14ac:dyDescent="0.2">
      <c r="A120" s="37" t="s">
        <v>298</v>
      </c>
      <c r="B120" s="37" t="s">
        <v>299</v>
      </c>
      <c r="C120" s="37" t="s">
        <v>35</v>
      </c>
      <c r="D120" s="37" t="s">
        <v>5</v>
      </c>
      <c r="E120" s="70">
        <v>2.9281250000000005E-2</v>
      </c>
      <c r="F120" s="70">
        <v>2.296875E-2</v>
      </c>
      <c r="G120" s="37">
        <v>2.0812499999999998E-2</v>
      </c>
      <c r="H120" s="37">
        <v>2.728125E-2</v>
      </c>
      <c r="I120" s="37">
        <v>7.162499999999998E-2</v>
      </c>
    </row>
    <row r="121" spans="1:9" x14ac:dyDescent="0.2">
      <c r="A121" s="37" t="s">
        <v>300</v>
      </c>
      <c r="B121" s="37" t="s">
        <v>301</v>
      </c>
      <c r="C121" s="37" t="s">
        <v>4</v>
      </c>
      <c r="D121" s="37" t="s">
        <v>5</v>
      </c>
      <c r="E121" s="70">
        <v>4.133333333333334E-2</v>
      </c>
      <c r="F121" s="70">
        <v>4.7454545454545444E-2</v>
      </c>
      <c r="G121" s="37">
        <v>4.9424242424242433E-2</v>
      </c>
      <c r="H121" s="37">
        <v>7.33939393939394E-2</v>
      </c>
      <c r="I121" s="37">
        <v>0.11563636363636366</v>
      </c>
    </row>
    <row r="122" spans="1:9" x14ac:dyDescent="0.2">
      <c r="A122" s="37" t="s">
        <v>302</v>
      </c>
      <c r="B122" s="37" t="s">
        <v>303</v>
      </c>
      <c r="C122" s="37" t="s">
        <v>28</v>
      </c>
      <c r="D122" s="37" t="s">
        <v>17</v>
      </c>
      <c r="E122" s="70">
        <v>1.6E-2</v>
      </c>
      <c r="F122" s="70">
        <v>2E-3</v>
      </c>
      <c r="G122" s="37">
        <v>6.0000000000000001E-3</v>
      </c>
      <c r="H122" s="37">
        <v>1.3999999999999999E-2</v>
      </c>
      <c r="I122" s="37">
        <v>6.6000000000000003E-2</v>
      </c>
    </row>
    <row r="123" spans="1:9" x14ac:dyDescent="0.2">
      <c r="A123" s="37" t="s">
        <v>304</v>
      </c>
      <c r="B123" s="37" t="s">
        <v>305</v>
      </c>
      <c r="C123" s="37" t="s">
        <v>20</v>
      </c>
      <c r="D123" s="37" t="s">
        <v>5</v>
      </c>
      <c r="E123" s="70">
        <v>2.8679245283018875E-2</v>
      </c>
      <c r="F123" s="70">
        <v>2.5000000000000005E-2</v>
      </c>
      <c r="G123" s="37">
        <v>1.7396226415094342E-2</v>
      </c>
      <c r="H123" s="37">
        <v>4.3886792452830184E-2</v>
      </c>
      <c r="I123" s="37">
        <v>0.11081132075471702</v>
      </c>
    </row>
    <row r="124" spans="1:9" x14ac:dyDescent="0.2">
      <c r="A124" s="37" t="s">
        <v>306</v>
      </c>
      <c r="B124" s="37" t="s">
        <v>307</v>
      </c>
      <c r="C124" s="37" t="s">
        <v>20</v>
      </c>
      <c r="D124" s="37" t="s">
        <v>21</v>
      </c>
      <c r="E124" s="70">
        <v>3.6000000000000004E-2</v>
      </c>
      <c r="F124" s="70">
        <v>4.8000000000000001E-2</v>
      </c>
      <c r="G124" s="37">
        <v>3.7999999999999999E-2</v>
      </c>
      <c r="H124" s="37">
        <v>5.0999999999999997E-2</v>
      </c>
      <c r="I124" s="37">
        <v>0.28600000000000003</v>
      </c>
    </row>
    <row r="125" spans="1:9" x14ac:dyDescent="0.2">
      <c r="A125" s="37" t="s">
        <v>308</v>
      </c>
      <c r="B125" s="37" t="s">
        <v>309</v>
      </c>
      <c r="C125" s="37" t="s">
        <v>16</v>
      </c>
      <c r="D125" s="37" t="s">
        <v>11</v>
      </c>
      <c r="E125" s="70">
        <v>8.5999999999999993E-2</v>
      </c>
      <c r="F125" s="70">
        <v>5.5999999999999994E-2</v>
      </c>
      <c r="G125" s="37">
        <v>4.2000000000000003E-2</v>
      </c>
      <c r="H125" s="37">
        <v>5.7999999999999996E-2</v>
      </c>
      <c r="I125" s="37">
        <v>8.199999999999999E-2</v>
      </c>
    </row>
    <row r="126" spans="1:9" x14ac:dyDescent="0.2">
      <c r="A126" s="37" t="s">
        <v>310</v>
      </c>
      <c r="B126" s="37" t="s">
        <v>311</v>
      </c>
      <c r="C126" s="37" t="s">
        <v>10</v>
      </c>
      <c r="D126" s="37" t="s">
        <v>21</v>
      </c>
      <c r="E126" s="70">
        <v>1.3999999999999999E-2</v>
      </c>
      <c r="F126" s="70">
        <v>1.3000000000000001E-2</v>
      </c>
      <c r="G126" s="37">
        <v>-1.6E-2</v>
      </c>
      <c r="H126" s="37">
        <v>2E-3</v>
      </c>
      <c r="I126" s="37">
        <v>2.6000000000000002E-2</v>
      </c>
    </row>
    <row r="127" spans="1:9" x14ac:dyDescent="0.2">
      <c r="A127" s="37" t="s">
        <v>313</v>
      </c>
      <c r="B127" s="37" t="s">
        <v>314</v>
      </c>
      <c r="C127" s="37" t="s">
        <v>4</v>
      </c>
      <c r="D127" s="37" t="s">
        <v>21</v>
      </c>
      <c r="E127" s="70">
        <v>4.9000000000000002E-2</v>
      </c>
      <c r="F127" s="70">
        <v>3.6000000000000004E-2</v>
      </c>
      <c r="G127" s="37">
        <v>3.4000000000000002E-2</v>
      </c>
      <c r="H127" s="37">
        <v>5.7000000000000002E-2</v>
      </c>
      <c r="I127" s="37">
        <v>7.9000000000000001E-2</v>
      </c>
    </row>
    <row r="128" spans="1:9" x14ac:dyDescent="0.2">
      <c r="A128" s="37" t="s">
        <v>315</v>
      </c>
      <c r="B128" s="37" t="s">
        <v>316</v>
      </c>
      <c r="C128" s="37" t="s">
        <v>35</v>
      </c>
      <c r="D128" s="37" t="s">
        <v>21</v>
      </c>
      <c r="E128" s="70">
        <v>8.0000000000000002E-3</v>
      </c>
      <c r="F128" s="70">
        <v>-1E-3</v>
      </c>
      <c r="G128" s="37">
        <v>-6.9999999999999993E-3</v>
      </c>
      <c r="H128" s="37">
        <v>2.6000000000000002E-2</v>
      </c>
      <c r="I128" s="37">
        <v>6.2E-2</v>
      </c>
    </row>
    <row r="129" spans="1:9" x14ac:dyDescent="0.2">
      <c r="A129" s="37" t="s">
        <v>319</v>
      </c>
      <c r="B129" s="37" t="s">
        <v>320</v>
      </c>
      <c r="C129" s="37" t="s">
        <v>20</v>
      </c>
      <c r="D129" s="37" t="s">
        <v>21</v>
      </c>
      <c r="E129" s="70">
        <v>2.8679245283018875E-2</v>
      </c>
      <c r="F129" s="70">
        <v>2.5000000000000005E-2</v>
      </c>
      <c r="G129" s="37">
        <v>1.7396226415094342E-2</v>
      </c>
      <c r="H129" s="37">
        <v>4.3886792452830184E-2</v>
      </c>
      <c r="I129" s="37">
        <v>0.11081132075471702</v>
      </c>
    </row>
    <row r="130" spans="1:9" x14ac:dyDescent="0.2">
      <c r="A130" s="37" t="s">
        <v>321</v>
      </c>
      <c r="B130" s="37" t="s">
        <v>322</v>
      </c>
      <c r="C130" s="37" t="s">
        <v>16</v>
      </c>
      <c r="D130" s="37" t="s">
        <v>11</v>
      </c>
      <c r="E130" s="70">
        <v>1.9E-2</v>
      </c>
      <c r="F130" s="70">
        <v>-0.03</v>
      </c>
      <c r="G130" s="37">
        <v>5.0000000000000001E-3</v>
      </c>
      <c r="H130" s="37">
        <v>3.7999999999999999E-2</v>
      </c>
      <c r="I130" s="37">
        <v>0.10099999999999999</v>
      </c>
    </row>
    <row r="131" spans="1:9" x14ac:dyDescent="0.2">
      <c r="A131" s="37" t="s">
        <v>323</v>
      </c>
      <c r="B131" s="37" t="s">
        <v>324</v>
      </c>
      <c r="C131" s="37" t="s">
        <v>28</v>
      </c>
      <c r="D131" s="37" t="s">
        <v>5</v>
      </c>
      <c r="E131" s="70">
        <v>1.7000000000000001E-2</v>
      </c>
      <c r="F131" s="70">
        <v>1.4999999999999999E-2</v>
      </c>
      <c r="G131" s="37">
        <v>8.0000000000000002E-3</v>
      </c>
      <c r="H131" s="37">
        <v>6.9999999999999993E-3</v>
      </c>
      <c r="I131" s="37">
        <v>6.0999999999999999E-2</v>
      </c>
    </row>
    <row r="132" spans="1:9" x14ac:dyDescent="0.2">
      <c r="A132" s="37" t="s">
        <v>325</v>
      </c>
      <c r="B132" s="37" t="s">
        <v>326</v>
      </c>
      <c r="C132" s="37" t="s">
        <v>35</v>
      </c>
      <c r="D132" s="37" t="s">
        <v>17</v>
      </c>
      <c r="E132" s="70">
        <v>5.9000000000000004E-2</v>
      </c>
      <c r="F132" s="70">
        <v>8.5999999999999993E-2</v>
      </c>
      <c r="G132" s="37">
        <v>5.7000000000000002E-2</v>
      </c>
      <c r="H132" s="37">
        <v>3.6000000000000004E-2</v>
      </c>
      <c r="I132" s="37">
        <v>0.16200000000000001</v>
      </c>
    </row>
    <row r="133" spans="1:9" x14ac:dyDescent="0.2">
      <c r="A133" s="37" t="s">
        <v>329</v>
      </c>
      <c r="B133" s="37" t="s">
        <v>330</v>
      </c>
      <c r="C133" s="37" t="s">
        <v>20</v>
      </c>
      <c r="D133" s="37" t="s">
        <v>21</v>
      </c>
      <c r="E133" s="70">
        <v>2.6000000000000002E-2</v>
      </c>
      <c r="F133" s="70">
        <v>4.0000000000000001E-3</v>
      </c>
      <c r="G133" s="37">
        <v>-2E-3</v>
      </c>
      <c r="H133" s="37">
        <v>2.4E-2</v>
      </c>
      <c r="I133" s="37">
        <v>0.13</v>
      </c>
    </row>
    <row r="134" spans="1:9" x14ac:dyDescent="0.2">
      <c r="A134" s="37" t="s">
        <v>331</v>
      </c>
      <c r="B134" s="37" t="s">
        <v>332</v>
      </c>
      <c r="C134" s="37" t="s">
        <v>35</v>
      </c>
      <c r="D134" s="37" t="s">
        <v>17</v>
      </c>
      <c r="E134" s="70">
        <v>6.8000000000000005E-2</v>
      </c>
      <c r="F134" s="70">
        <v>7.2999999999999995E-2</v>
      </c>
      <c r="G134" s="37">
        <v>3.7000000000000005E-2</v>
      </c>
      <c r="H134" s="37">
        <v>7.400000000000001E-2</v>
      </c>
      <c r="I134" s="37">
        <v>0.152</v>
      </c>
    </row>
    <row r="135" spans="1:9" x14ac:dyDescent="0.2">
      <c r="A135" s="37" t="s">
        <v>333</v>
      </c>
      <c r="B135" s="37" t="s">
        <v>334</v>
      </c>
      <c r="C135" s="37" t="s">
        <v>35</v>
      </c>
      <c r="D135" s="37" t="s">
        <v>5</v>
      </c>
      <c r="E135" s="70">
        <v>2.9281250000000005E-2</v>
      </c>
      <c r="F135" s="70">
        <v>2.296875E-2</v>
      </c>
      <c r="G135" s="37">
        <v>2.0812499999999998E-2</v>
      </c>
      <c r="H135" s="37">
        <v>2.728125E-2</v>
      </c>
      <c r="I135" s="37">
        <v>7.162499999999998E-2</v>
      </c>
    </row>
    <row r="136" spans="1:9" x14ac:dyDescent="0.2">
      <c r="A136" s="37" t="s">
        <v>335</v>
      </c>
      <c r="B136" s="37" t="s">
        <v>336</v>
      </c>
      <c r="C136" s="37" t="s">
        <v>16</v>
      </c>
      <c r="D136" s="37" t="s">
        <v>11</v>
      </c>
      <c r="E136" s="70">
        <v>3.9E-2</v>
      </c>
      <c r="F136" s="70">
        <v>2.7999999999999997E-2</v>
      </c>
      <c r="G136" s="37">
        <v>3.1E-2</v>
      </c>
      <c r="H136" s="37">
        <v>5.7000000000000002E-2</v>
      </c>
      <c r="I136" s="37">
        <v>9.8000000000000004E-2</v>
      </c>
    </row>
    <row r="137" spans="1:9" x14ac:dyDescent="0.2">
      <c r="A137" s="37" t="s">
        <v>337</v>
      </c>
      <c r="B137" s="37" t="s">
        <v>338</v>
      </c>
      <c r="C137" s="37" t="s">
        <v>16</v>
      </c>
      <c r="D137" s="37" t="s">
        <v>17</v>
      </c>
      <c r="E137" s="70">
        <v>3.1E-2</v>
      </c>
      <c r="F137" s="70">
        <v>2.3E-2</v>
      </c>
      <c r="G137" s="37">
        <v>2.4E-2</v>
      </c>
      <c r="H137" s="37">
        <v>3.6000000000000004E-2</v>
      </c>
      <c r="I137" s="37">
        <v>9.6000000000000002E-2</v>
      </c>
    </row>
    <row r="138" spans="1:9" x14ac:dyDescent="0.2">
      <c r="A138" s="37" t="s">
        <v>339</v>
      </c>
      <c r="B138" s="37" t="s">
        <v>340</v>
      </c>
      <c r="C138" s="37" t="s">
        <v>16</v>
      </c>
      <c r="D138" s="37" t="s">
        <v>21</v>
      </c>
      <c r="E138" s="70">
        <v>3.2000000000000001E-2</v>
      </c>
      <c r="F138" s="70">
        <v>5.0000000000000001E-3</v>
      </c>
      <c r="G138" s="37">
        <v>2.5000000000000001E-2</v>
      </c>
      <c r="H138" s="37">
        <v>0.04</v>
      </c>
      <c r="I138" s="37">
        <v>0.10800000000000001</v>
      </c>
    </row>
    <row r="139" spans="1:9" x14ac:dyDescent="0.2">
      <c r="A139" s="37" t="s">
        <v>341</v>
      </c>
      <c r="B139" s="37" t="s">
        <v>342</v>
      </c>
      <c r="C139" s="37" t="s">
        <v>16</v>
      </c>
      <c r="D139" s="37" t="s">
        <v>11</v>
      </c>
      <c r="E139" s="70">
        <v>9.1999999999999998E-2</v>
      </c>
      <c r="F139" s="70">
        <v>9.4E-2</v>
      </c>
      <c r="G139" s="37">
        <v>8.5999999999999993E-2</v>
      </c>
      <c r="H139" s="37">
        <v>9.3000000000000013E-2</v>
      </c>
      <c r="I139" s="37">
        <v>0.20800000000000002</v>
      </c>
    </row>
    <row r="140" spans="1:9" x14ac:dyDescent="0.2">
      <c r="A140" s="37" t="s">
        <v>343</v>
      </c>
      <c r="B140" s="37" t="s">
        <v>344</v>
      </c>
      <c r="C140" s="37" t="s">
        <v>35</v>
      </c>
      <c r="D140" s="37" t="s">
        <v>21</v>
      </c>
      <c r="E140" s="70">
        <v>0.01</v>
      </c>
      <c r="F140" s="70">
        <v>6.9999999999999993E-3</v>
      </c>
      <c r="G140" s="37">
        <v>-1.1000000000000001E-2</v>
      </c>
      <c r="H140" s="37">
        <v>2.5000000000000001E-2</v>
      </c>
      <c r="I140" s="37">
        <v>3.4000000000000002E-2</v>
      </c>
    </row>
    <row r="141" spans="1:9" x14ac:dyDescent="0.2">
      <c r="A141" s="37" t="s">
        <v>346</v>
      </c>
      <c r="B141" s="37" t="s">
        <v>347</v>
      </c>
      <c r="C141" s="37" t="s">
        <v>16</v>
      </c>
      <c r="D141" s="37" t="s">
        <v>21</v>
      </c>
      <c r="E141" s="70">
        <v>4.2999999999999997E-2</v>
      </c>
      <c r="F141" s="70">
        <v>3.7000000000000005E-2</v>
      </c>
      <c r="G141" s="37">
        <v>2.2000000000000002E-2</v>
      </c>
      <c r="H141" s="37">
        <v>3.6000000000000004E-2</v>
      </c>
      <c r="I141" s="37">
        <v>6.0999999999999999E-2</v>
      </c>
    </row>
    <row r="142" spans="1:9" x14ac:dyDescent="0.2">
      <c r="A142" s="37" t="s">
        <v>348</v>
      </c>
      <c r="B142" s="37" t="s">
        <v>349</v>
      </c>
      <c r="C142" s="37" t="s">
        <v>35</v>
      </c>
      <c r="D142" s="37" t="s">
        <v>5</v>
      </c>
      <c r="E142" s="70">
        <v>2.9281250000000005E-2</v>
      </c>
      <c r="F142" s="70">
        <v>2.296875E-2</v>
      </c>
      <c r="G142" s="37">
        <v>2.0812499999999998E-2</v>
      </c>
      <c r="H142" s="37">
        <v>2.728125E-2</v>
      </c>
      <c r="I142" s="37">
        <v>7.162499999999998E-2</v>
      </c>
    </row>
    <row r="143" spans="1:9" x14ac:dyDescent="0.2">
      <c r="A143" s="37" t="s">
        <v>350</v>
      </c>
      <c r="B143" s="37" t="s">
        <v>351</v>
      </c>
      <c r="C143" s="37" t="s">
        <v>16</v>
      </c>
      <c r="D143" s="37" t="s">
        <v>11</v>
      </c>
      <c r="E143" s="70">
        <v>2.7999999999999997E-2</v>
      </c>
      <c r="F143" s="70">
        <v>-2.5000000000000001E-2</v>
      </c>
      <c r="G143" s="37">
        <v>2.8999999999999998E-2</v>
      </c>
      <c r="H143" s="37">
        <v>3.7999999999999999E-2</v>
      </c>
      <c r="I143" s="37">
        <v>4.2000000000000003E-2</v>
      </c>
    </row>
    <row r="144" spans="1:9" x14ac:dyDescent="0.2">
      <c r="A144" s="37" t="s">
        <v>352</v>
      </c>
      <c r="B144" s="37" t="s">
        <v>353</v>
      </c>
      <c r="C144" s="37" t="s">
        <v>16</v>
      </c>
      <c r="D144" s="37" t="s">
        <v>17</v>
      </c>
      <c r="E144" s="70">
        <v>0.121</v>
      </c>
      <c r="F144" s="70">
        <v>0.114</v>
      </c>
      <c r="G144" s="37">
        <v>0.13200000000000001</v>
      </c>
      <c r="H144" s="37">
        <v>0.17</v>
      </c>
      <c r="I144" s="37">
        <v>0.188</v>
      </c>
    </row>
    <row r="145" spans="1:9" x14ac:dyDescent="0.2">
      <c r="A145" s="37" t="s">
        <v>354</v>
      </c>
      <c r="B145" s="37" t="s">
        <v>355</v>
      </c>
      <c r="C145" s="37" t="s">
        <v>4</v>
      </c>
      <c r="D145" s="37" t="s">
        <v>17</v>
      </c>
      <c r="E145" s="70">
        <v>4.9000000000000002E-2</v>
      </c>
      <c r="F145" s="70">
        <v>5.4000000000000006E-2</v>
      </c>
      <c r="G145" s="37">
        <v>3.7000000000000005E-2</v>
      </c>
      <c r="H145" s="37">
        <v>4.9000000000000002E-2</v>
      </c>
      <c r="I145" s="37">
        <v>0.10400000000000001</v>
      </c>
    </row>
    <row r="146" spans="1:9" x14ac:dyDescent="0.2">
      <c r="A146" s="37" t="s">
        <v>356</v>
      </c>
      <c r="B146" s="37" t="s">
        <v>357</v>
      </c>
      <c r="C146" s="37" t="s">
        <v>20</v>
      </c>
      <c r="D146" s="37" t="s">
        <v>5</v>
      </c>
      <c r="E146" s="70">
        <v>1.6E-2</v>
      </c>
      <c r="F146" s="70">
        <v>2.7000000000000003E-2</v>
      </c>
      <c r="G146" s="37">
        <v>1.1000000000000001E-2</v>
      </c>
      <c r="H146" s="37">
        <v>2.7999999999999997E-2</v>
      </c>
      <c r="I146" s="37">
        <v>0.11599999999999999</v>
      </c>
    </row>
    <row r="147" spans="1:9" x14ac:dyDescent="0.2">
      <c r="A147" s="37" t="s">
        <v>358</v>
      </c>
      <c r="B147" s="37" t="s">
        <v>359</v>
      </c>
      <c r="C147" s="37" t="s">
        <v>20</v>
      </c>
      <c r="D147" s="37" t="s">
        <v>5</v>
      </c>
      <c r="E147" s="70">
        <v>2.7999999999999997E-2</v>
      </c>
      <c r="F147" s="70">
        <v>2.2000000000000002E-2</v>
      </c>
      <c r="G147" s="37">
        <v>1.3000000000000001E-2</v>
      </c>
      <c r="H147" s="37">
        <v>3.5000000000000003E-2</v>
      </c>
      <c r="I147" s="37">
        <v>5.7999999999999996E-2</v>
      </c>
    </row>
    <row r="148" spans="1:9" x14ac:dyDescent="0.2">
      <c r="A148" s="37" t="s">
        <v>360</v>
      </c>
      <c r="B148" s="37" t="s">
        <v>361</v>
      </c>
      <c r="C148" s="37" t="s">
        <v>10</v>
      </c>
      <c r="D148" s="37" t="s">
        <v>17</v>
      </c>
      <c r="E148" s="70">
        <v>4.0999999999999995E-2</v>
      </c>
      <c r="F148" s="70">
        <v>4.5999999999999999E-2</v>
      </c>
      <c r="G148" s="37">
        <v>6.0999999999999999E-2</v>
      </c>
      <c r="H148" s="37">
        <v>3.6000000000000004E-2</v>
      </c>
      <c r="I148" s="37">
        <v>6.3E-2</v>
      </c>
    </row>
    <row r="149" spans="1:9" x14ac:dyDescent="0.2">
      <c r="A149" s="37" t="s">
        <v>362</v>
      </c>
      <c r="B149" s="37" t="s">
        <v>363</v>
      </c>
      <c r="C149" s="37" t="s">
        <v>35</v>
      </c>
      <c r="D149" s="37" t="s">
        <v>5</v>
      </c>
      <c r="E149" s="70">
        <v>1.2E-2</v>
      </c>
      <c r="F149" s="70">
        <v>2.1000000000000001E-2</v>
      </c>
      <c r="G149" s="37">
        <v>1.8000000000000002E-2</v>
      </c>
      <c r="H149" s="37">
        <v>2.4E-2</v>
      </c>
      <c r="I149" s="37">
        <v>2.6000000000000002E-2</v>
      </c>
    </row>
    <row r="150" spans="1:9" x14ac:dyDescent="0.2">
      <c r="A150" s="37" t="s">
        <v>364</v>
      </c>
      <c r="B150" s="37" t="s">
        <v>365</v>
      </c>
      <c r="C150" s="37" t="s">
        <v>35</v>
      </c>
      <c r="D150" s="37" t="s">
        <v>5</v>
      </c>
      <c r="E150" s="70">
        <v>1.6E-2</v>
      </c>
      <c r="F150" s="70">
        <v>1.6E-2</v>
      </c>
      <c r="G150" s="37">
        <v>1.7000000000000001E-2</v>
      </c>
      <c r="H150" s="37">
        <v>3.9E-2</v>
      </c>
      <c r="I150" s="37">
        <v>7.2000000000000008E-2</v>
      </c>
    </row>
    <row r="151" spans="1:9" x14ac:dyDescent="0.2">
      <c r="A151" s="37" t="s">
        <v>368</v>
      </c>
      <c r="B151" s="37" t="s">
        <v>369</v>
      </c>
      <c r="C151" s="37" t="s">
        <v>28</v>
      </c>
      <c r="D151" s="37" t="s">
        <v>5</v>
      </c>
      <c r="E151" s="70">
        <v>9.0000000000000011E-3</v>
      </c>
      <c r="F151" s="70">
        <v>1E-3</v>
      </c>
      <c r="G151" s="37">
        <v>-9.0000000000000011E-3</v>
      </c>
      <c r="H151" s="37">
        <v>1.4999999999999999E-2</v>
      </c>
      <c r="I151" s="37">
        <v>2.7999999999999997E-2</v>
      </c>
    </row>
    <row r="152" spans="1:9" x14ac:dyDescent="0.2">
      <c r="A152" s="37" t="s">
        <v>372</v>
      </c>
      <c r="B152" s="37" t="s">
        <v>373</v>
      </c>
      <c r="C152" s="37" t="s">
        <v>10</v>
      </c>
      <c r="D152" s="37" t="s">
        <v>17</v>
      </c>
      <c r="E152" s="70">
        <v>3.9E-2</v>
      </c>
      <c r="F152" s="70">
        <v>6.7000000000000004E-2</v>
      </c>
      <c r="G152" s="37">
        <v>0.107</v>
      </c>
      <c r="H152" s="37">
        <v>8.900000000000001E-2</v>
      </c>
      <c r="I152" s="37">
        <v>0.121</v>
      </c>
    </row>
    <row r="153" spans="1:9" x14ac:dyDescent="0.2">
      <c r="A153" s="37" t="s">
        <v>374</v>
      </c>
      <c r="B153" s="37" t="s">
        <v>375</v>
      </c>
      <c r="C153" s="37" t="s">
        <v>4</v>
      </c>
      <c r="D153" s="37" t="s">
        <v>5</v>
      </c>
      <c r="E153" s="70">
        <v>8.0000000000000002E-3</v>
      </c>
      <c r="F153" s="70">
        <v>-4.0000000000000001E-3</v>
      </c>
      <c r="G153" s="37">
        <v>-1.6E-2</v>
      </c>
      <c r="H153" s="37">
        <v>1.6E-2</v>
      </c>
      <c r="I153" s="37">
        <v>2.8999999999999998E-2</v>
      </c>
    </row>
    <row r="154" spans="1:9" x14ac:dyDescent="0.2">
      <c r="A154" s="37" t="s">
        <v>376</v>
      </c>
      <c r="B154" s="37" t="s">
        <v>377</v>
      </c>
      <c r="C154" s="37" t="s">
        <v>4</v>
      </c>
      <c r="D154" s="37" t="s">
        <v>21</v>
      </c>
      <c r="E154" s="70">
        <v>1.3000000000000001E-2</v>
      </c>
      <c r="F154" s="70">
        <v>2.1000000000000001E-2</v>
      </c>
      <c r="G154" s="37">
        <v>1.8000000000000002E-2</v>
      </c>
      <c r="H154" s="37">
        <v>0.04</v>
      </c>
      <c r="I154" s="37">
        <v>7.9000000000000001E-2</v>
      </c>
    </row>
    <row r="155" spans="1:9" x14ac:dyDescent="0.2">
      <c r="A155" s="37" t="s">
        <v>378</v>
      </c>
      <c r="B155" s="37" t="s">
        <v>379</v>
      </c>
      <c r="C155" s="37" t="s">
        <v>35</v>
      </c>
      <c r="D155" s="37" t="s">
        <v>17</v>
      </c>
      <c r="E155" s="70">
        <v>5.2999999999999999E-2</v>
      </c>
      <c r="F155" s="70">
        <v>2.4E-2</v>
      </c>
      <c r="G155" s="37">
        <v>2.4E-2</v>
      </c>
      <c r="H155" s="37">
        <v>3.9E-2</v>
      </c>
      <c r="I155" s="37">
        <v>5.7999999999999996E-2</v>
      </c>
    </row>
    <row r="156" spans="1:9" x14ac:dyDescent="0.2">
      <c r="A156" s="37" t="s">
        <v>380</v>
      </c>
      <c r="B156" s="37" t="s">
        <v>381</v>
      </c>
      <c r="C156" s="37" t="s">
        <v>35</v>
      </c>
      <c r="D156" s="37" t="s">
        <v>21</v>
      </c>
      <c r="E156" s="70">
        <v>0.02</v>
      </c>
      <c r="F156" s="70">
        <v>6.0000000000000001E-3</v>
      </c>
      <c r="G156" s="37">
        <v>6.9999999999999993E-3</v>
      </c>
      <c r="H156" s="37">
        <v>4.0000000000000001E-3</v>
      </c>
      <c r="I156" s="37">
        <v>8.6999999999999994E-2</v>
      </c>
    </row>
    <row r="157" spans="1:9" x14ac:dyDescent="0.2">
      <c r="A157" s="37" t="s">
        <v>382</v>
      </c>
      <c r="B157" s="37" t="s">
        <v>383</v>
      </c>
      <c r="C157" s="37" t="s">
        <v>35</v>
      </c>
      <c r="D157" s="37" t="s">
        <v>17</v>
      </c>
      <c r="E157" s="70">
        <v>4.4000000000000004E-2</v>
      </c>
      <c r="F157" s="70">
        <v>3.9E-2</v>
      </c>
      <c r="G157" s="37">
        <v>4.9000000000000002E-2</v>
      </c>
      <c r="H157" s="37">
        <v>4.4999999999999998E-2</v>
      </c>
      <c r="I157" s="37">
        <v>6.6000000000000003E-2</v>
      </c>
    </row>
    <row r="158" spans="1:9" x14ac:dyDescent="0.2">
      <c r="A158" s="37" t="s">
        <v>384</v>
      </c>
      <c r="B158" s="37" t="s">
        <v>385</v>
      </c>
      <c r="C158" s="37" t="s">
        <v>20</v>
      </c>
      <c r="D158" s="37" t="s">
        <v>5</v>
      </c>
      <c r="E158" s="70">
        <v>1.8000000000000002E-2</v>
      </c>
      <c r="F158" s="70">
        <v>2.2000000000000002E-2</v>
      </c>
      <c r="G158" s="37">
        <v>3.4000000000000002E-2</v>
      </c>
      <c r="H158" s="37">
        <v>5.0999999999999997E-2</v>
      </c>
      <c r="I158" s="37">
        <v>0.14400000000000002</v>
      </c>
    </row>
    <row r="159" spans="1:9" x14ac:dyDescent="0.2">
      <c r="A159" s="37" t="s">
        <v>388</v>
      </c>
      <c r="B159" s="37" t="s">
        <v>389</v>
      </c>
      <c r="C159" s="37" t="s">
        <v>4</v>
      </c>
      <c r="D159" s="37" t="s">
        <v>5</v>
      </c>
      <c r="E159" s="70">
        <v>1.3000000000000001E-2</v>
      </c>
      <c r="F159" s="70">
        <v>1E-3</v>
      </c>
      <c r="G159" s="37">
        <v>-5.0000000000000001E-3</v>
      </c>
      <c r="H159" s="37">
        <v>2.4E-2</v>
      </c>
      <c r="I159" s="37">
        <v>4.2999999999999997E-2</v>
      </c>
    </row>
    <row r="160" spans="1:9" x14ac:dyDescent="0.2">
      <c r="A160" s="37" t="s">
        <v>390</v>
      </c>
      <c r="B160" s="37" t="s">
        <v>391</v>
      </c>
      <c r="C160" s="37" t="s">
        <v>35</v>
      </c>
      <c r="D160" s="37" t="s">
        <v>11</v>
      </c>
      <c r="E160" s="70">
        <v>2.9281250000000005E-2</v>
      </c>
      <c r="F160" s="70">
        <v>2.296875E-2</v>
      </c>
      <c r="G160" s="37">
        <v>2.0812499999999998E-2</v>
      </c>
      <c r="H160" s="37">
        <v>2.728125E-2</v>
      </c>
      <c r="I160" s="37">
        <v>7.162499999999998E-2</v>
      </c>
    </row>
    <row r="161" spans="1:9" x14ac:dyDescent="0.2">
      <c r="A161" s="37" t="s">
        <v>392</v>
      </c>
      <c r="B161" s="37" t="s">
        <v>393</v>
      </c>
      <c r="C161" s="37" t="s">
        <v>20</v>
      </c>
      <c r="D161" s="37" t="s">
        <v>5</v>
      </c>
      <c r="E161" s="70">
        <v>1.2E-2</v>
      </c>
      <c r="F161" s="70">
        <v>3.0000000000000001E-3</v>
      </c>
      <c r="G161" s="37">
        <v>-1E-3</v>
      </c>
      <c r="H161" s="37">
        <v>9.0000000000000011E-3</v>
      </c>
      <c r="I161" s="37">
        <v>8.1000000000000003E-2</v>
      </c>
    </row>
    <row r="162" spans="1:9" x14ac:dyDescent="0.2">
      <c r="A162" s="37" t="s">
        <v>394</v>
      </c>
      <c r="B162" s="37" t="s">
        <v>395</v>
      </c>
      <c r="C162" s="37" t="s">
        <v>4</v>
      </c>
      <c r="D162" s="37" t="s">
        <v>21</v>
      </c>
      <c r="E162" s="70">
        <v>0.04</v>
      </c>
      <c r="F162" s="70">
        <v>2.7999999999999997E-2</v>
      </c>
      <c r="G162" s="37">
        <v>1.8000000000000002E-2</v>
      </c>
      <c r="H162" s="37">
        <v>4.8000000000000001E-2</v>
      </c>
      <c r="I162" s="37">
        <v>9.8000000000000004E-2</v>
      </c>
    </row>
    <row r="163" spans="1:9" x14ac:dyDescent="0.2">
      <c r="A163" s="37" t="s">
        <v>396</v>
      </c>
      <c r="B163" s="37" t="s">
        <v>397</v>
      </c>
      <c r="C163" s="37" t="s">
        <v>28</v>
      </c>
      <c r="D163" s="37" t="s">
        <v>17</v>
      </c>
      <c r="E163" s="70">
        <v>-2E-3</v>
      </c>
      <c r="F163" s="70">
        <v>1.6E-2</v>
      </c>
      <c r="G163" s="37">
        <v>-6.9999999999999993E-3</v>
      </c>
      <c r="H163" s="37">
        <v>1.2E-2</v>
      </c>
      <c r="I163" s="37">
        <v>3.7000000000000005E-2</v>
      </c>
    </row>
    <row r="164" spans="1:9" x14ac:dyDescent="0.2">
      <c r="A164" s="37" t="s">
        <v>402</v>
      </c>
      <c r="B164" s="37" t="s">
        <v>403</v>
      </c>
      <c r="C164" s="37" t="s">
        <v>35</v>
      </c>
      <c r="D164" s="37" t="s">
        <v>5</v>
      </c>
      <c r="E164" s="70">
        <v>2.9281250000000005E-2</v>
      </c>
      <c r="F164" s="70">
        <v>2.296875E-2</v>
      </c>
      <c r="G164" s="37">
        <v>2.0812499999999998E-2</v>
      </c>
      <c r="H164" s="37">
        <v>2.728125E-2</v>
      </c>
      <c r="I164" s="37">
        <v>7.162499999999998E-2</v>
      </c>
    </row>
    <row r="165" spans="1:9" x14ac:dyDescent="0.2">
      <c r="A165" s="37" t="s">
        <v>404</v>
      </c>
      <c r="B165" s="37" t="s">
        <v>405</v>
      </c>
      <c r="C165" s="37" t="s">
        <v>28</v>
      </c>
      <c r="D165" s="37" t="s">
        <v>5</v>
      </c>
      <c r="E165" s="70">
        <v>1E-3</v>
      </c>
      <c r="F165" s="70">
        <v>-9.0000000000000011E-3</v>
      </c>
      <c r="G165" s="37">
        <v>-2.5000000000000001E-2</v>
      </c>
      <c r="H165" s="37">
        <v>2.3E-2</v>
      </c>
      <c r="I165" s="37">
        <v>0.05</v>
      </c>
    </row>
    <row r="166" spans="1:9" x14ac:dyDescent="0.2">
      <c r="A166" s="37" t="s">
        <v>406</v>
      </c>
      <c r="B166" s="37" t="s">
        <v>407</v>
      </c>
      <c r="C166" s="37" t="s">
        <v>20</v>
      </c>
      <c r="D166" s="37" t="s">
        <v>5</v>
      </c>
      <c r="E166" s="70">
        <v>4.5999999999999999E-2</v>
      </c>
      <c r="F166" s="70">
        <v>3.7999999999999999E-2</v>
      </c>
      <c r="G166" s="37">
        <v>2.6000000000000002E-2</v>
      </c>
      <c r="H166" s="37">
        <v>0.05</v>
      </c>
      <c r="I166" s="37">
        <v>0.13800000000000001</v>
      </c>
    </row>
    <row r="167" spans="1:9" x14ac:dyDescent="0.2">
      <c r="A167" s="37" t="s">
        <v>408</v>
      </c>
      <c r="B167" s="37" t="s">
        <v>409</v>
      </c>
      <c r="C167" s="37" t="s">
        <v>20</v>
      </c>
      <c r="D167" s="37" t="s">
        <v>21</v>
      </c>
      <c r="E167" s="70">
        <v>2.8999999999999998E-2</v>
      </c>
      <c r="F167" s="70">
        <v>4.4999999999999998E-2</v>
      </c>
      <c r="G167" s="37">
        <v>3.4000000000000002E-2</v>
      </c>
      <c r="H167" s="37">
        <v>6.7000000000000004E-2</v>
      </c>
      <c r="I167" s="37">
        <v>0.13800000000000001</v>
      </c>
    </row>
    <row r="168" spans="1:9" x14ac:dyDescent="0.2">
      <c r="A168" s="37" t="s">
        <v>410</v>
      </c>
      <c r="B168" s="37" t="s">
        <v>411</v>
      </c>
      <c r="C168" s="37" t="s">
        <v>16</v>
      </c>
      <c r="D168" s="37" t="s">
        <v>11</v>
      </c>
      <c r="E168" s="70">
        <v>1.3999999999999999E-2</v>
      </c>
      <c r="F168" s="70">
        <v>2.4E-2</v>
      </c>
      <c r="G168" s="37">
        <v>7.6999999999999999E-2</v>
      </c>
      <c r="H168" s="37">
        <v>8.0000000000000002E-3</v>
      </c>
      <c r="I168" s="37">
        <v>0.13900000000000001</v>
      </c>
    </row>
    <row r="169" spans="1:9" x14ac:dyDescent="0.2">
      <c r="A169" s="37" t="s">
        <v>413</v>
      </c>
      <c r="B169" s="37" t="s">
        <v>414</v>
      </c>
      <c r="C169" s="37" t="s">
        <v>28</v>
      </c>
      <c r="D169" s="37" t="s">
        <v>5</v>
      </c>
      <c r="E169" s="70">
        <v>2.5000000000000001E-2</v>
      </c>
      <c r="F169" s="70">
        <v>-2.1000000000000001E-2</v>
      </c>
      <c r="G169" s="37">
        <v>3.4000000000000002E-2</v>
      </c>
      <c r="H169" s="37">
        <v>3.1E-2</v>
      </c>
      <c r="I169" s="37">
        <v>2.5000000000000001E-2</v>
      </c>
    </row>
    <row r="170" spans="1:9" x14ac:dyDescent="0.2">
      <c r="A170" s="37" t="s">
        <v>415</v>
      </c>
      <c r="B170" s="37" t="s">
        <v>416</v>
      </c>
      <c r="C170" s="37" t="s">
        <v>16</v>
      </c>
      <c r="D170" s="37" t="s">
        <v>11</v>
      </c>
      <c r="E170" s="70">
        <v>0.63300000000000001</v>
      </c>
      <c r="F170" s="70">
        <v>0.51</v>
      </c>
      <c r="G170" s="37">
        <v>1.633</v>
      </c>
      <c r="H170" s="37">
        <v>3.5910000000000002</v>
      </c>
      <c r="I170" s="37">
        <v>1.3880000000000001</v>
      </c>
    </row>
    <row r="171" spans="1:9" x14ac:dyDescent="0.2">
      <c r="A171" s="37" t="s">
        <v>417</v>
      </c>
      <c r="B171" s="37" t="s">
        <v>418</v>
      </c>
      <c r="C171" s="37" t="s">
        <v>16</v>
      </c>
      <c r="D171" s="37" t="s">
        <v>17</v>
      </c>
      <c r="E171" s="70">
        <v>5.0000000000000001E-3</v>
      </c>
      <c r="F171" s="70">
        <v>0.01</v>
      </c>
      <c r="G171" s="37">
        <v>2.5000000000000001E-2</v>
      </c>
      <c r="H171" s="37">
        <v>2.2000000000000002E-2</v>
      </c>
      <c r="I171" s="37">
        <v>9.6999999999999989E-2</v>
      </c>
    </row>
    <row r="172" spans="1:9" x14ac:dyDescent="0.2">
      <c r="A172" s="37" t="s">
        <v>419</v>
      </c>
      <c r="B172" s="37" t="s">
        <v>420</v>
      </c>
      <c r="C172" s="37" t="s">
        <v>35</v>
      </c>
      <c r="D172" s="37" t="s">
        <v>5</v>
      </c>
      <c r="E172" s="70">
        <v>4.0000000000000001E-3</v>
      </c>
      <c r="F172" s="70">
        <v>6.0000000000000001E-3</v>
      </c>
      <c r="G172" s="37">
        <v>-2E-3</v>
      </c>
      <c r="H172" s="37">
        <v>2.3E-2</v>
      </c>
      <c r="I172" s="37">
        <v>6.0999999999999999E-2</v>
      </c>
    </row>
    <row r="173" spans="1:9" x14ac:dyDescent="0.2">
      <c r="A173" s="37" t="s">
        <v>421</v>
      </c>
      <c r="B173" s="37" t="s">
        <v>422</v>
      </c>
      <c r="C173" s="37" t="s">
        <v>35</v>
      </c>
      <c r="D173" s="37" t="s">
        <v>17</v>
      </c>
      <c r="E173" s="70">
        <v>3.5000000000000003E-2</v>
      </c>
      <c r="F173" s="70">
        <v>1.6E-2</v>
      </c>
      <c r="G173" s="37">
        <v>0.03</v>
      </c>
      <c r="H173" s="37">
        <v>-1E-3</v>
      </c>
      <c r="I173" s="37">
        <v>5.5E-2</v>
      </c>
    </row>
    <row r="174" spans="1:9" x14ac:dyDescent="0.2">
      <c r="A174" s="37" t="s">
        <v>423</v>
      </c>
      <c r="B174" s="37" t="s">
        <v>424</v>
      </c>
      <c r="C174" s="37" t="s">
        <v>16</v>
      </c>
      <c r="D174" s="37" t="s">
        <v>11</v>
      </c>
      <c r="E174" s="70">
        <v>0.16</v>
      </c>
      <c r="F174" s="70">
        <v>0.14800000000000002</v>
      </c>
      <c r="G174" s="37">
        <v>0.13400000000000001</v>
      </c>
      <c r="H174" s="37">
        <v>0.11900000000000001</v>
      </c>
      <c r="I174" s="37">
        <v>0.27200000000000002</v>
      </c>
    </row>
    <row r="175" spans="1:9" x14ac:dyDescent="0.2">
      <c r="A175" s="37" t="s">
        <v>425</v>
      </c>
      <c r="B175" s="37" t="s">
        <v>426</v>
      </c>
      <c r="C175" s="37" t="s">
        <v>4</v>
      </c>
      <c r="D175" s="37" t="s">
        <v>17</v>
      </c>
      <c r="E175" s="70">
        <v>1.1000000000000001E-2</v>
      </c>
      <c r="F175" s="70">
        <v>1E-3</v>
      </c>
      <c r="G175" s="37">
        <v>-4.0000000000000001E-3</v>
      </c>
      <c r="H175" s="37">
        <v>3.5000000000000003E-2</v>
      </c>
      <c r="I175" s="37">
        <v>7.2000000000000008E-2</v>
      </c>
    </row>
    <row r="176" spans="1:9" x14ac:dyDescent="0.2">
      <c r="A176" s="37" t="s">
        <v>427</v>
      </c>
      <c r="B176" s="37" t="s">
        <v>428</v>
      </c>
      <c r="C176" s="37" t="s">
        <v>20</v>
      </c>
      <c r="D176" s="37" t="s">
        <v>5</v>
      </c>
      <c r="E176" s="70">
        <v>1.8000000000000002E-2</v>
      </c>
      <c r="F176" s="70">
        <v>0.01</v>
      </c>
      <c r="G176" s="37">
        <v>2E-3</v>
      </c>
      <c r="H176" s="37">
        <v>2.1000000000000001E-2</v>
      </c>
      <c r="I176" s="37">
        <v>7.0999999999999994E-2</v>
      </c>
    </row>
    <row r="177" spans="1:9" x14ac:dyDescent="0.2">
      <c r="A177" s="37" t="s">
        <v>429</v>
      </c>
      <c r="B177" s="37" t="s">
        <v>430</v>
      </c>
      <c r="C177" s="37" t="s">
        <v>16</v>
      </c>
      <c r="D177" s="37" t="s">
        <v>11</v>
      </c>
      <c r="E177" s="70">
        <v>4.2999999999999997E-2</v>
      </c>
      <c r="F177" s="70">
        <v>4.4999999999999998E-2</v>
      </c>
      <c r="G177" s="37">
        <v>4.2999999999999997E-2</v>
      </c>
      <c r="H177" s="37">
        <v>4.5999999999999999E-2</v>
      </c>
      <c r="I177" s="37">
        <v>6.8000000000000005E-2</v>
      </c>
    </row>
    <row r="178" spans="1:9" x14ac:dyDescent="0.2">
      <c r="A178" s="37" t="s">
        <v>431</v>
      </c>
      <c r="B178" s="37" t="s">
        <v>432</v>
      </c>
      <c r="C178" s="37" t="s">
        <v>20</v>
      </c>
      <c r="D178" s="37" t="s">
        <v>21</v>
      </c>
      <c r="E178" s="70">
        <v>0.02</v>
      </c>
      <c r="F178" s="70">
        <v>1.9E-2</v>
      </c>
      <c r="G178" s="37">
        <v>1.6E-2</v>
      </c>
      <c r="H178" s="37">
        <v>4.0999999999999995E-2</v>
      </c>
      <c r="I178" s="37">
        <v>0.12</v>
      </c>
    </row>
    <row r="179" spans="1:9" x14ac:dyDescent="0.2">
      <c r="A179" s="37" t="s">
        <v>435</v>
      </c>
      <c r="B179" s="37" t="s">
        <v>436</v>
      </c>
      <c r="C179" s="37" t="s">
        <v>16</v>
      </c>
      <c r="D179" s="37" t="s">
        <v>11</v>
      </c>
      <c r="E179" s="70">
        <v>6.3978723404255339E-2</v>
      </c>
      <c r="F179" s="70">
        <v>0.10987234042553194</v>
      </c>
      <c r="G179" s="37">
        <v>0.2107872340425532</v>
      </c>
      <c r="H179" s="37">
        <v>0.16412765957446812</v>
      </c>
      <c r="I179" s="37">
        <v>0.17538297872340425</v>
      </c>
    </row>
    <row r="180" spans="1:9" x14ac:dyDescent="0.2">
      <c r="A180" s="37" t="s">
        <v>440</v>
      </c>
      <c r="B180" s="37" t="s">
        <v>441</v>
      </c>
      <c r="C180" s="37" t="s">
        <v>16</v>
      </c>
      <c r="D180" s="37" t="s">
        <v>17</v>
      </c>
      <c r="E180" s="70">
        <v>6.3978723404255339E-2</v>
      </c>
      <c r="F180" s="70">
        <v>0.10987234042553194</v>
      </c>
      <c r="G180" s="37">
        <v>0.2107872340425532</v>
      </c>
      <c r="H180" s="37">
        <v>0.16412765957446812</v>
      </c>
      <c r="I180" s="37">
        <v>0.17538297872340425</v>
      </c>
    </row>
    <row r="181" spans="1:9" x14ac:dyDescent="0.2">
      <c r="A181" s="37" t="s">
        <v>442</v>
      </c>
      <c r="B181" s="37" t="s">
        <v>443</v>
      </c>
      <c r="C181" s="37" t="s">
        <v>4</v>
      </c>
      <c r="D181" s="37" t="s">
        <v>21</v>
      </c>
      <c r="E181" s="70">
        <v>6.9000000000000006E-2</v>
      </c>
      <c r="F181" s="70">
        <v>4.4000000000000004E-2</v>
      </c>
      <c r="G181" s="37">
        <v>0.34899999999999998</v>
      </c>
      <c r="H181" s="37">
        <v>0.59099999999999997</v>
      </c>
      <c r="I181" s="37">
        <v>0.52500000000000002</v>
      </c>
    </row>
    <row r="182" spans="1:9" x14ac:dyDescent="0.2">
      <c r="A182" s="37" t="s">
        <v>444</v>
      </c>
      <c r="B182" s="37" t="s">
        <v>445</v>
      </c>
      <c r="C182" s="37" t="s">
        <v>20</v>
      </c>
      <c r="D182" s="37" t="s">
        <v>5</v>
      </c>
      <c r="E182" s="70">
        <v>2.5000000000000001E-2</v>
      </c>
      <c r="F182" s="70">
        <v>2.7999999999999997E-2</v>
      </c>
      <c r="G182" s="37">
        <v>0.02</v>
      </c>
      <c r="H182" s="37">
        <v>2.7999999999999997E-2</v>
      </c>
      <c r="I182" s="37">
        <v>0.121</v>
      </c>
    </row>
    <row r="183" spans="1:9" x14ac:dyDescent="0.2">
      <c r="A183" s="37" t="s">
        <v>446</v>
      </c>
      <c r="B183" s="37" t="s">
        <v>447</v>
      </c>
      <c r="C183" s="37" t="s">
        <v>20</v>
      </c>
      <c r="D183" s="37" t="s">
        <v>5</v>
      </c>
      <c r="E183" s="70">
        <v>1.7000000000000001E-2</v>
      </c>
      <c r="F183" s="70">
        <v>1.6E-2</v>
      </c>
      <c r="G183" s="37">
        <v>-1E-3</v>
      </c>
      <c r="H183" s="37">
        <v>1.9E-2</v>
      </c>
      <c r="I183" s="37">
        <v>8.8000000000000009E-2</v>
      </c>
    </row>
    <row r="184" spans="1:9" x14ac:dyDescent="0.2">
      <c r="A184" s="37" t="s">
        <v>448</v>
      </c>
      <c r="B184" s="37" t="s">
        <v>449</v>
      </c>
      <c r="C184" s="37" t="s">
        <v>20</v>
      </c>
      <c r="D184" s="37" t="s">
        <v>5</v>
      </c>
      <c r="E184" s="70">
        <v>0.02</v>
      </c>
      <c r="F184" s="70">
        <v>1.7000000000000001E-2</v>
      </c>
      <c r="G184" s="37">
        <v>6.9999999999999993E-3</v>
      </c>
      <c r="H184" s="37">
        <v>2.7000000000000003E-2</v>
      </c>
      <c r="I184" s="37">
        <v>8.1000000000000003E-2</v>
      </c>
    </row>
    <row r="185" spans="1:9" x14ac:dyDescent="0.2">
      <c r="A185" s="37" t="s">
        <v>450</v>
      </c>
      <c r="B185" s="37" t="s">
        <v>451</v>
      </c>
      <c r="C185" s="37" t="s">
        <v>16</v>
      </c>
      <c r="D185" s="37" t="s">
        <v>17</v>
      </c>
      <c r="E185" s="70">
        <v>4.8000000000000001E-2</v>
      </c>
      <c r="F185" s="70">
        <v>2.6000000000000002E-2</v>
      </c>
      <c r="G185" s="37">
        <v>3.9E-2</v>
      </c>
      <c r="H185" s="37">
        <v>3.7000000000000005E-2</v>
      </c>
      <c r="I185" s="37">
        <v>4.8000000000000001E-2</v>
      </c>
    </row>
    <row r="186" spans="1:9" x14ac:dyDescent="0.2">
      <c r="A186" s="37" t="s">
        <v>452</v>
      </c>
      <c r="B186" s="37" t="s">
        <v>453</v>
      </c>
      <c r="C186" s="37" t="s">
        <v>4</v>
      </c>
      <c r="D186" s="37" t="s">
        <v>5</v>
      </c>
      <c r="E186" s="70">
        <v>4.133333333333334E-2</v>
      </c>
      <c r="F186" s="70">
        <v>4.7454545454545444E-2</v>
      </c>
      <c r="G186" s="37">
        <v>4.9424242424242433E-2</v>
      </c>
      <c r="H186" s="37">
        <v>7.33939393939394E-2</v>
      </c>
      <c r="I186" s="37">
        <v>0.11563636363636366</v>
      </c>
    </row>
    <row r="187" spans="1:9" x14ac:dyDescent="0.2">
      <c r="A187" s="37" t="s">
        <v>454</v>
      </c>
      <c r="B187" s="37" t="s">
        <v>455</v>
      </c>
      <c r="C187" s="37" t="s">
        <v>16</v>
      </c>
      <c r="D187" s="37" t="s">
        <v>5</v>
      </c>
      <c r="E187" s="70">
        <v>3.7000000000000005E-2</v>
      </c>
      <c r="F187" s="70">
        <v>1.8000000000000002E-2</v>
      </c>
      <c r="G187" s="37">
        <v>1.2E-2</v>
      </c>
      <c r="H187" s="37">
        <v>9.8000000000000004E-2</v>
      </c>
      <c r="I187" s="37">
        <v>2.7000000000000003E-2</v>
      </c>
    </row>
    <row r="188" spans="1:9" x14ac:dyDescent="0.2">
      <c r="A188" s="37" t="s">
        <v>456</v>
      </c>
      <c r="B188" s="37" t="s">
        <v>457</v>
      </c>
      <c r="C188" s="37" t="s">
        <v>28</v>
      </c>
      <c r="D188" s="37" t="s">
        <v>11</v>
      </c>
      <c r="E188" s="70">
        <v>3.7631578947368419E-2</v>
      </c>
      <c r="F188" s="70">
        <v>1.4789473684210528E-2</v>
      </c>
      <c r="G188" s="37">
        <v>5.7368421052631575E-2</v>
      </c>
      <c r="H188" s="37">
        <v>3.0833333333333338E-2</v>
      </c>
      <c r="I188" s="37">
        <v>5.7166666666666671E-2</v>
      </c>
    </row>
    <row r="189" spans="1:9" x14ac:dyDescent="0.2">
      <c r="A189" s="37" t="s">
        <v>458</v>
      </c>
      <c r="B189" s="37" t="s">
        <v>459</v>
      </c>
      <c r="C189" s="37" t="s">
        <v>4</v>
      </c>
      <c r="D189" s="37" t="s">
        <v>5</v>
      </c>
      <c r="E189" s="70">
        <v>4.133333333333334E-2</v>
      </c>
      <c r="F189" s="70">
        <v>4.7454545454545444E-2</v>
      </c>
      <c r="G189" s="37">
        <v>4.9424242424242433E-2</v>
      </c>
      <c r="H189" s="37">
        <v>7.33939393939394E-2</v>
      </c>
      <c r="I189" s="37">
        <v>0.11563636363636366</v>
      </c>
    </row>
    <row r="190" spans="1:9" x14ac:dyDescent="0.2">
      <c r="A190" s="37" t="s">
        <v>460</v>
      </c>
      <c r="B190" s="37" t="s">
        <v>461</v>
      </c>
      <c r="C190" s="37" t="s">
        <v>16</v>
      </c>
      <c r="D190" s="37" t="s">
        <v>11</v>
      </c>
      <c r="E190" s="70">
        <v>0.04</v>
      </c>
      <c r="F190" s="70">
        <v>-0.01</v>
      </c>
      <c r="G190" s="37">
        <v>4.4999999999999998E-2</v>
      </c>
      <c r="H190" s="37">
        <v>-8.0000000000000002E-3</v>
      </c>
      <c r="I190" s="37">
        <v>5.2999999999999999E-2</v>
      </c>
    </row>
    <row r="191" spans="1:9" x14ac:dyDescent="0.2">
      <c r="A191" s="37" t="s">
        <v>466</v>
      </c>
      <c r="B191" s="37" t="s">
        <v>467</v>
      </c>
      <c r="C191" s="37" t="s">
        <v>16</v>
      </c>
      <c r="D191" s="37" t="s">
        <v>11</v>
      </c>
      <c r="E191" s="70">
        <v>9.0000000000000011E-3</v>
      </c>
      <c r="F191" s="70">
        <v>6.9999999999999993E-3</v>
      </c>
      <c r="G191" s="37">
        <v>1.8000000000000002E-2</v>
      </c>
      <c r="H191" s="37">
        <v>4.4999999999999998E-2</v>
      </c>
      <c r="I191" s="37">
        <v>7.5999999999999998E-2</v>
      </c>
    </row>
    <row r="192" spans="1:9" x14ac:dyDescent="0.2">
      <c r="A192" s="37" t="s">
        <v>468</v>
      </c>
      <c r="B192" s="37" t="s">
        <v>469</v>
      </c>
      <c r="C192" s="37" t="s">
        <v>35</v>
      </c>
      <c r="D192" s="37" t="s">
        <v>21</v>
      </c>
      <c r="E192" s="70">
        <v>1.1000000000000001E-2</v>
      </c>
      <c r="F192" s="70">
        <v>6.9999999999999993E-3</v>
      </c>
      <c r="G192" s="37">
        <v>-8.0000000000000002E-3</v>
      </c>
      <c r="H192" s="37">
        <v>1.2E-2</v>
      </c>
      <c r="I192" s="37">
        <v>6.0999999999999999E-2</v>
      </c>
    </row>
    <row r="193" spans="1:9" x14ac:dyDescent="0.2">
      <c r="A193" s="37" t="s">
        <v>470</v>
      </c>
      <c r="B193" s="37" t="s">
        <v>471</v>
      </c>
      <c r="C193" s="37" t="s">
        <v>20</v>
      </c>
      <c r="D193" s="37" t="s">
        <v>17</v>
      </c>
      <c r="E193" s="70">
        <v>3.7999999999999999E-2</v>
      </c>
      <c r="F193" s="70">
        <v>7.8E-2</v>
      </c>
      <c r="G193" s="37">
        <v>8.5999999999999993E-2</v>
      </c>
      <c r="H193" s="37">
        <v>0.09</v>
      </c>
      <c r="I193" s="37">
        <v>6.6000000000000003E-2</v>
      </c>
    </row>
    <row r="194" spans="1:9" x14ac:dyDescent="0.2">
      <c r="A194" s="37" t="s">
        <v>472</v>
      </c>
      <c r="B194" s="37" t="s">
        <v>473</v>
      </c>
      <c r="C194" s="37" t="s">
        <v>20</v>
      </c>
      <c r="D194" s="37" t="s">
        <v>21</v>
      </c>
      <c r="E194" s="70">
        <v>0.13300000000000001</v>
      </c>
      <c r="F194" s="70">
        <v>5.0999999999999997E-2</v>
      </c>
      <c r="G194" s="37">
        <v>6.0999999999999999E-2</v>
      </c>
      <c r="H194" s="37">
        <v>0.19500000000000001</v>
      </c>
      <c r="I194" s="37">
        <v>0.115</v>
      </c>
    </row>
    <row r="195" spans="1:9" x14ac:dyDescent="0.2">
      <c r="A195" s="37" t="s">
        <v>476</v>
      </c>
      <c r="B195" s="37" t="s">
        <v>477</v>
      </c>
      <c r="C195" s="37" t="s">
        <v>35</v>
      </c>
      <c r="D195" s="37" t="s">
        <v>17</v>
      </c>
      <c r="E195" s="70">
        <v>2.3E-2</v>
      </c>
      <c r="F195" s="70">
        <v>9.0000000000000011E-3</v>
      </c>
      <c r="G195" s="37">
        <v>5.0000000000000001E-3</v>
      </c>
      <c r="H195" s="37">
        <v>3.7999999999999999E-2</v>
      </c>
      <c r="I195" s="37">
        <v>7.0000000000000007E-2</v>
      </c>
    </row>
    <row r="196" spans="1:9" x14ac:dyDescent="0.2">
      <c r="A196" s="37" t="s">
        <v>480</v>
      </c>
      <c r="B196" s="37" t="s">
        <v>481</v>
      </c>
      <c r="C196" s="37" t="s">
        <v>35</v>
      </c>
      <c r="D196" s="37" t="s">
        <v>21</v>
      </c>
      <c r="E196" s="70">
        <v>6.8000000000000005E-2</v>
      </c>
      <c r="F196" s="70">
        <v>3.3000000000000002E-2</v>
      </c>
      <c r="G196" s="37">
        <v>4.0000000000000001E-3</v>
      </c>
      <c r="H196" s="37">
        <v>1.3999999999999999E-2</v>
      </c>
      <c r="I196" s="37">
        <v>8.5000000000000006E-2</v>
      </c>
    </row>
    <row r="197" spans="1:9" x14ac:dyDescent="0.2">
      <c r="A197" s="37" t="s">
        <v>486</v>
      </c>
      <c r="B197" s="37" t="s">
        <v>487</v>
      </c>
      <c r="C197" s="37" t="s">
        <v>4</v>
      </c>
      <c r="D197" s="37" t="s">
        <v>5</v>
      </c>
      <c r="E197" s="70">
        <v>0.01</v>
      </c>
      <c r="F197" s="70">
        <v>0.01</v>
      </c>
      <c r="G197" s="37">
        <v>6.0000000000000001E-3</v>
      </c>
      <c r="H197" s="37">
        <v>2.1000000000000001E-2</v>
      </c>
      <c r="I197" s="37">
        <v>5.7999999999999996E-2</v>
      </c>
    </row>
    <row r="198" spans="1:9" x14ac:dyDescent="0.2">
      <c r="A198" s="37" t="s">
        <v>488</v>
      </c>
      <c r="B198" s="37" t="s">
        <v>489</v>
      </c>
      <c r="C198" s="37" t="s">
        <v>28</v>
      </c>
      <c r="D198" s="37" t="s">
        <v>17</v>
      </c>
      <c r="E198" s="70">
        <v>7.2999999999999995E-2</v>
      </c>
      <c r="F198" s="70">
        <v>6.7000000000000004E-2</v>
      </c>
      <c r="G198" s="37">
        <v>5.5999999999999994E-2</v>
      </c>
      <c r="H198" s="37">
        <v>5.7000000000000002E-2</v>
      </c>
      <c r="I198" s="37">
        <v>8.3000000000000004E-2</v>
      </c>
    </row>
    <row r="199" spans="1:9" x14ac:dyDescent="0.2">
      <c r="A199" s="37" t="s">
        <v>490</v>
      </c>
      <c r="B199" s="37" t="s">
        <v>621</v>
      </c>
      <c r="C199" s="37" t="s">
        <v>20</v>
      </c>
      <c r="D199" s="37" t="s">
        <v>21</v>
      </c>
      <c r="E199" s="70">
        <v>2.8679245283018875E-2</v>
      </c>
      <c r="F199" s="70">
        <v>2.5000000000000005E-2</v>
      </c>
      <c r="G199" s="37">
        <v>1.7396226415094342E-2</v>
      </c>
      <c r="H199" s="37">
        <v>4.3886792452830184E-2</v>
      </c>
      <c r="I199" s="37">
        <v>0.11081132075471702</v>
      </c>
    </row>
    <row r="200" spans="1:9" x14ac:dyDescent="0.2">
      <c r="A200" s="37" t="s">
        <v>492</v>
      </c>
      <c r="B200" s="37" t="s">
        <v>493</v>
      </c>
      <c r="C200" s="37" t="s">
        <v>35</v>
      </c>
      <c r="D200" s="37" t="s">
        <v>21</v>
      </c>
      <c r="E200" s="70">
        <v>2.2000000000000002E-2</v>
      </c>
      <c r="F200" s="70">
        <v>3.5000000000000003E-2</v>
      </c>
      <c r="G200" s="37">
        <v>1.9E-2</v>
      </c>
      <c r="H200" s="37">
        <v>6.2E-2</v>
      </c>
      <c r="I200" s="37">
        <v>0.115</v>
      </c>
    </row>
    <row r="201" spans="1:9" x14ac:dyDescent="0.2">
      <c r="A201" s="37" t="s">
        <v>494</v>
      </c>
      <c r="B201" s="37" t="s">
        <v>495</v>
      </c>
      <c r="C201" s="37" t="s">
        <v>16</v>
      </c>
      <c r="D201" s="37" t="s">
        <v>17</v>
      </c>
      <c r="E201" s="70">
        <v>3.5000000000000003E-2</v>
      </c>
      <c r="F201" s="70">
        <v>3.4000000000000002E-2</v>
      </c>
      <c r="G201" s="37">
        <v>3.3000000000000002E-2</v>
      </c>
      <c r="H201" s="37">
        <v>3.7000000000000005E-2</v>
      </c>
      <c r="I201" s="37">
        <v>4.4000000000000004E-2</v>
      </c>
    </row>
    <row r="202" spans="1:9" x14ac:dyDescent="0.2">
      <c r="A202" s="37" t="s">
        <v>496</v>
      </c>
      <c r="B202" s="37" t="s">
        <v>497</v>
      </c>
      <c r="C202" s="37" t="s">
        <v>16</v>
      </c>
      <c r="D202" s="37" t="s">
        <v>11</v>
      </c>
      <c r="E202" s="70">
        <v>2.5000000000000001E-2</v>
      </c>
      <c r="F202" s="70">
        <v>2.1000000000000001E-2</v>
      </c>
      <c r="G202" s="37">
        <v>2.7999999999999997E-2</v>
      </c>
      <c r="H202" s="37">
        <v>2.2000000000000002E-2</v>
      </c>
      <c r="I202" s="37">
        <v>6.8000000000000005E-2</v>
      </c>
    </row>
    <row r="203" spans="1:9" x14ac:dyDescent="0.2">
      <c r="A203" s="37" t="s">
        <v>498</v>
      </c>
      <c r="B203" s="37" t="s">
        <v>499</v>
      </c>
      <c r="C203" s="37" t="s">
        <v>20</v>
      </c>
      <c r="D203" s="37" t="s">
        <v>17</v>
      </c>
      <c r="E203" s="70">
        <v>0.109</v>
      </c>
      <c r="F203" s="70">
        <v>7.9000000000000001E-2</v>
      </c>
      <c r="G203" s="37">
        <v>2.7000000000000003E-2</v>
      </c>
      <c r="H203" s="37">
        <v>9.4E-2</v>
      </c>
      <c r="I203" s="37">
        <v>0.20199999999999999</v>
      </c>
    </row>
    <row r="204" spans="1:9" x14ac:dyDescent="0.2">
      <c r="A204" s="37" t="s">
        <v>501</v>
      </c>
      <c r="B204" s="37" t="s">
        <v>502</v>
      </c>
      <c r="C204" s="37" t="s">
        <v>4</v>
      </c>
      <c r="D204" s="37" t="s">
        <v>5</v>
      </c>
      <c r="E204" s="70">
        <v>7.5999999999999998E-2</v>
      </c>
      <c r="F204" s="70">
        <v>7.9000000000000001E-2</v>
      </c>
      <c r="G204" s="37">
        <v>9.8000000000000004E-2</v>
      </c>
      <c r="H204" s="37">
        <v>7.6999999999999999E-2</v>
      </c>
      <c r="I204" s="37">
        <v>9.0999999999999998E-2</v>
      </c>
    </row>
    <row r="205" spans="1:9" x14ac:dyDescent="0.2">
      <c r="A205" s="37" t="s">
        <v>503</v>
      </c>
      <c r="B205" s="37" t="s">
        <v>504</v>
      </c>
      <c r="C205" s="37" t="s">
        <v>68</v>
      </c>
      <c r="D205" s="37" t="s">
        <v>5</v>
      </c>
      <c r="E205" s="70">
        <v>2.4E-2</v>
      </c>
      <c r="F205" s="70">
        <v>1.8000000000000002E-2</v>
      </c>
      <c r="G205" s="37">
        <v>1.3000000000000001E-2</v>
      </c>
      <c r="H205" s="37">
        <v>4.7E-2</v>
      </c>
      <c r="I205" s="37">
        <v>0.08</v>
      </c>
    </row>
    <row r="206" spans="1:9" x14ac:dyDescent="0.2">
      <c r="A206" s="37" t="s">
        <v>505</v>
      </c>
      <c r="B206" s="37" t="s">
        <v>506</v>
      </c>
      <c r="C206" s="37" t="s">
        <v>20</v>
      </c>
      <c r="D206" s="37" t="s">
        <v>17</v>
      </c>
      <c r="E206" s="70">
        <v>0.17499999999999999</v>
      </c>
      <c r="F206" s="70">
        <v>0.14499999999999999</v>
      </c>
      <c r="G206" s="37">
        <v>0.129</v>
      </c>
      <c r="H206" s="37">
        <v>0.10800000000000001</v>
      </c>
      <c r="I206" s="37">
        <v>0.114</v>
      </c>
    </row>
    <row r="207" spans="1:9" x14ac:dyDescent="0.2">
      <c r="A207" s="37" t="s">
        <v>507</v>
      </c>
      <c r="B207" s="37" t="s">
        <v>508</v>
      </c>
      <c r="C207" s="37" t="s">
        <v>4</v>
      </c>
      <c r="D207" s="37" t="s">
        <v>21</v>
      </c>
      <c r="E207" s="70">
        <v>4.133333333333334E-2</v>
      </c>
      <c r="F207" s="70">
        <v>4.7454545454545444E-2</v>
      </c>
      <c r="G207" s="37">
        <v>4.9424242424242433E-2</v>
      </c>
      <c r="H207" s="37">
        <v>7.33939393939394E-2</v>
      </c>
      <c r="I207" s="37">
        <v>0.11563636363636366</v>
      </c>
    </row>
    <row r="208" spans="1:9" x14ac:dyDescent="0.2">
      <c r="A208" s="37" t="s">
        <v>509</v>
      </c>
      <c r="B208" s="37" t="s">
        <v>510</v>
      </c>
      <c r="C208" s="37" t="s">
        <v>4</v>
      </c>
      <c r="D208" s="37"/>
      <c r="E208" s="70">
        <v>4.133333333333334E-2</v>
      </c>
      <c r="F208" s="70">
        <v>4.7454545454545444E-2</v>
      </c>
      <c r="G208" s="37">
        <v>4.9424242424242433E-2</v>
      </c>
      <c r="H208" s="37">
        <v>7.33939393939394E-2</v>
      </c>
      <c r="I208" s="37">
        <v>0.11563636363636366</v>
      </c>
    </row>
    <row r="209" spans="1:9" x14ac:dyDescent="0.2">
      <c r="A209" s="37" t="s">
        <v>511</v>
      </c>
      <c r="B209" s="37" t="s">
        <v>512</v>
      </c>
      <c r="C209" s="37" t="s">
        <v>4</v>
      </c>
      <c r="D209" s="37" t="s">
        <v>5</v>
      </c>
      <c r="E209" s="70">
        <v>4.133333333333334E-2</v>
      </c>
      <c r="F209" s="70">
        <v>4.7454545454545444E-2</v>
      </c>
      <c r="G209" s="37">
        <v>4.9424242424242433E-2</v>
      </c>
      <c r="H209" s="37">
        <v>7.33939393939394E-2</v>
      </c>
      <c r="I209" s="37">
        <v>0.11563636363636366</v>
      </c>
    </row>
    <row r="210" spans="1:9" x14ac:dyDescent="0.2">
      <c r="A210" s="37" t="s">
        <v>513</v>
      </c>
      <c r="B210" s="37" t="s">
        <v>514</v>
      </c>
      <c r="C210" s="37" t="s">
        <v>4</v>
      </c>
      <c r="D210" s="37" t="s">
        <v>5</v>
      </c>
      <c r="E210" s="70">
        <v>4.133333333333334E-2</v>
      </c>
      <c r="F210" s="70">
        <v>4.7454545454545444E-2</v>
      </c>
      <c r="G210" s="37">
        <v>4.9424242424242433E-2</v>
      </c>
      <c r="H210" s="37">
        <v>7.33939393939394E-2</v>
      </c>
      <c r="I210" s="37">
        <v>0.11563636363636366</v>
      </c>
    </row>
    <row r="211" spans="1:9" x14ac:dyDescent="0.2">
      <c r="A211" s="37" t="s">
        <v>515</v>
      </c>
      <c r="B211" s="37" t="s">
        <v>516</v>
      </c>
      <c r="C211" s="37" t="s">
        <v>35</v>
      </c>
      <c r="D211" s="37" t="s">
        <v>17</v>
      </c>
      <c r="E211" s="70">
        <v>3.5000000000000003E-2</v>
      </c>
      <c r="F211" s="70">
        <v>2.7999999999999997E-2</v>
      </c>
      <c r="G211" s="37">
        <v>3.2000000000000001E-2</v>
      </c>
      <c r="H211" s="37">
        <v>1.8000000000000002E-2</v>
      </c>
      <c r="I211" s="37">
        <v>3.2000000000000001E-2</v>
      </c>
    </row>
    <row r="212" spans="1:9" x14ac:dyDescent="0.2">
      <c r="A212" s="37" t="s">
        <v>517</v>
      </c>
      <c r="B212" s="37" t="s">
        <v>518</v>
      </c>
      <c r="C212" s="37" t="s">
        <v>35</v>
      </c>
      <c r="D212" s="37" t="s">
        <v>17</v>
      </c>
      <c r="E212" s="70">
        <v>2.4E-2</v>
      </c>
      <c r="F212" s="70">
        <v>2.7000000000000003E-2</v>
      </c>
      <c r="G212" s="37">
        <v>5.2999999999999999E-2</v>
      </c>
      <c r="H212" s="37">
        <v>2.3E-2</v>
      </c>
      <c r="I212" s="37">
        <v>4.5999999999999999E-2</v>
      </c>
    </row>
    <row r="213" spans="1:9" x14ac:dyDescent="0.2">
      <c r="A213" s="37" t="s">
        <v>519</v>
      </c>
      <c r="B213" s="37" t="s">
        <v>520</v>
      </c>
      <c r="C213" s="37"/>
      <c r="D213" s="37"/>
      <c r="E213" s="70">
        <v>3.6000000000000004E-2</v>
      </c>
      <c r="F213" s="70">
        <v>3.5000000000000003E-2</v>
      </c>
      <c r="G213" s="37">
        <v>3.2000000000000001E-2</v>
      </c>
      <c r="H213" s="37">
        <v>4.7E-2</v>
      </c>
      <c r="I213" s="37">
        <v>8.6999999999999994E-2</v>
      </c>
    </row>
    <row r="214" spans="1:9" x14ac:dyDescent="0.2">
      <c r="A214" s="37" t="s">
        <v>521</v>
      </c>
      <c r="B214" s="37" t="s">
        <v>522</v>
      </c>
      <c r="C214" s="37" t="s">
        <v>35</v>
      </c>
      <c r="D214" s="37" t="s">
        <v>17</v>
      </c>
      <c r="E214" s="70">
        <v>3.7000000000000005E-2</v>
      </c>
      <c r="F214" s="70">
        <v>2.2000000000000002E-2</v>
      </c>
      <c r="G214" s="37">
        <v>1.4999999999999999E-2</v>
      </c>
      <c r="H214" s="37">
        <v>-0.03</v>
      </c>
      <c r="I214" s="37">
        <v>8.6999999999999994E-2</v>
      </c>
    </row>
    <row r="215" spans="1:9" x14ac:dyDescent="0.2">
      <c r="A215" s="37" t="s">
        <v>523</v>
      </c>
      <c r="B215" s="37" t="s">
        <v>524</v>
      </c>
      <c r="C215" s="37" t="s">
        <v>20</v>
      </c>
      <c r="D215" s="37" t="s">
        <v>21</v>
      </c>
      <c r="E215" s="70">
        <v>1.1000000000000001E-2</v>
      </c>
      <c r="F215" s="70">
        <v>2.7000000000000003E-2</v>
      </c>
      <c r="G215" s="37">
        <v>2E-3</v>
      </c>
      <c r="H215" s="37">
        <v>3.3000000000000002E-2</v>
      </c>
      <c r="I215" s="37">
        <v>0.11699999999999999</v>
      </c>
    </row>
    <row r="216" spans="1:9" x14ac:dyDescent="0.2">
      <c r="A216" s="37" t="s">
        <v>525</v>
      </c>
      <c r="B216" s="37" t="s">
        <v>526</v>
      </c>
      <c r="C216" s="37" t="s">
        <v>28</v>
      </c>
      <c r="D216" s="37" t="s">
        <v>11</v>
      </c>
      <c r="E216" s="70">
        <v>3.7631578947368419E-2</v>
      </c>
      <c r="F216" s="70">
        <v>1.4789473684210528E-2</v>
      </c>
      <c r="G216" s="37">
        <v>5.7368421052631575E-2</v>
      </c>
      <c r="H216" s="37">
        <v>3.0833333333333338E-2</v>
      </c>
      <c r="I216" s="37">
        <v>5.7166666666666671E-2</v>
      </c>
    </row>
    <row r="217" spans="1:9" x14ac:dyDescent="0.2">
      <c r="A217" s="37" t="s">
        <v>527</v>
      </c>
      <c r="B217" s="37" t="s">
        <v>528</v>
      </c>
      <c r="C217" s="37" t="s">
        <v>16</v>
      </c>
      <c r="D217" s="37" t="s">
        <v>21</v>
      </c>
      <c r="E217" s="70">
        <v>4.5999999999999999E-2</v>
      </c>
      <c r="F217" s="70">
        <v>4.0999999999999995E-2</v>
      </c>
      <c r="G217" s="37">
        <v>3.3000000000000002E-2</v>
      </c>
      <c r="H217" s="37">
        <v>4.5999999999999999E-2</v>
      </c>
      <c r="I217" s="37">
        <v>6.9000000000000006E-2</v>
      </c>
    </row>
    <row r="218" spans="1:9" x14ac:dyDescent="0.2">
      <c r="A218" s="37" t="s">
        <v>529</v>
      </c>
      <c r="B218" s="37" t="s">
        <v>530</v>
      </c>
      <c r="C218" s="37" t="s">
        <v>16</v>
      </c>
      <c r="D218" s="37" t="s">
        <v>11</v>
      </c>
      <c r="E218" s="70">
        <v>7.4999999999999997E-2</v>
      </c>
      <c r="F218" s="70">
        <v>9.1999999999999998E-2</v>
      </c>
      <c r="G218" s="37">
        <v>0.157</v>
      </c>
      <c r="H218" s="37">
        <v>0.22</v>
      </c>
      <c r="I218" s="37">
        <v>0.11</v>
      </c>
    </row>
    <row r="219" spans="1:9" x14ac:dyDescent="0.2">
      <c r="A219" s="37" t="s">
        <v>531</v>
      </c>
      <c r="B219" s="37" t="s">
        <v>532</v>
      </c>
      <c r="C219" s="37" t="s">
        <v>16</v>
      </c>
      <c r="D219" s="37" t="s">
        <v>17</v>
      </c>
      <c r="E219" s="70">
        <v>0.106</v>
      </c>
      <c r="F219" s="70">
        <v>2.5529999999999999</v>
      </c>
      <c r="G219" s="37">
        <v>5.5720000000000001</v>
      </c>
      <c r="H219" s="37">
        <v>0.98499999999999999</v>
      </c>
      <c r="I219" s="37">
        <v>1.9340000000000002</v>
      </c>
    </row>
  </sheetData>
  <autoFilter ref="A1:I1" xr:uid="{DFB8C75D-7637-4548-BBB5-1D9A3DA00FDD}"/>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5"/>
  <sheetViews>
    <sheetView workbookViewId="0">
      <selection activeCell="A7" sqref="A7"/>
    </sheetView>
  </sheetViews>
  <sheetFormatPr baseColWidth="10" defaultColWidth="11.1640625" defaultRowHeight="16" x14ac:dyDescent="0.2"/>
  <cols>
    <col min="1" max="1" width="44.33203125" bestFit="1" customWidth="1"/>
    <col min="2" max="2" width="28.6640625" bestFit="1" customWidth="1"/>
    <col min="3" max="3" width="27" bestFit="1" customWidth="1"/>
  </cols>
  <sheetData>
    <row r="1" spans="1:4" x14ac:dyDescent="0.2">
      <c r="A1" s="6" t="s">
        <v>624</v>
      </c>
      <c r="B1" s="6"/>
      <c r="C1" s="6"/>
    </row>
    <row r="2" spans="1:4" ht="34" x14ac:dyDescent="0.2">
      <c r="A2" s="71" t="s">
        <v>617</v>
      </c>
      <c r="B2" s="71" t="s">
        <v>623</v>
      </c>
      <c r="C2" s="71" t="s">
        <v>625</v>
      </c>
      <c r="D2" s="72" t="s">
        <v>1430</v>
      </c>
    </row>
    <row r="3" spans="1:4" x14ac:dyDescent="0.2">
      <c r="A3" s="7" t="s">
        <v>31</v>
      </c>
      <c r="B3" s="7">
        <v>880</v>
      </c>
      <c r="C3" s="7">
        <f>B3*12</f>
        <v>10560</v>
      </c>
      <c r="D3">
        <f>VLOOKUP(A3,'WB 2022 ExRates'!$A$5:$BN$270,65,FALSE)</f>
        <v>70.539166666666702</v>
      </c>
    </row>
    <row r="4" spans="1:4" x14ac:dyDescent="0.2">
      <c r="A4" s="7" t="s">
        <v>40</v>
      </c>
      <c r="B4" s="8">
        <v>2711</v>
      </c>
      <c r="C4" s="7">
        <f t="shared" ref="C4:C65" si="0">B4*12</f>
        <v>32532</v>
      </c>
      <c r="D4">
        <f>VLOOKUP(A4,'WB 2022 ExRates'!$A$5:$BN$270,65,FALSE)</f>
        <v>1.4530851184701601</v>
      </c>
    </row>
    <row r="5" spans="1:4" x14ac:dyDescent="0.2">
      <c r="A5" s="7" t="s">
        <v>54</v>
      </c>
      <c r="B5" s="7">
        <v>231</v>
      </c>
      <c r="C5" s="7">
        <f t="shared" si="0"/>
        <v>2772</v>
      </c>
      <c r="D5">
        <f>VLOOKUP(A5,'WB 2022 ExRates'!$A$5:$BN$270,65,FALSE)</f>
        <v>84.871391666666696</v>
      </c>
    </row>
    <row r="6" spans="1:4" x14ac:dyDescent="0.2">
      <c r="A6" s="7" t="s">
        <v>73</v>
      </c>
      <c r="B6" s="7">
        <v>346</v>
      </c>
      <c r="C6" s="7">
        <f t="shared" si="0"/>
        <v>4152</v>
      </c>
      <c r="D6">
        <f>VLOOKUP(A6,'WB 2022 ExRates'!$A$5:$BN$270,65,FALSE)</f>
        <v>5.1551787875128099</v>
      </c>
    </row>
    <row r="7" spans="1:4" x14ac:dyDescent="0.2">
      <c r="A7" s="7" t="s">
        <v>256</v>
      </c>
      <c r="B7" s="7">
        <v>209</v>
      </c>
      <c r="C7" s="7">
        <f t="shared" si="0"/>
        <v>2508</v>
      </c>
      <c r="D7">
        <f>VLOOKUP(A7,'WB 2022 ExRates'!$A$5:$BN$270,65,FALSE)</f>
        <v>4092.7832190087802</v>
      </c>
    </row>
    <row r="8" spans="1:4" x14ac:dyDescent="0.2">
      <c r="A8" s="7" t="s">
        <v>85</v>
      </c>
      <c r="B8" s="8">
        <v>1853</v>
      </c>
      <c r="C8" s="7">
        <f t="shared" si="0"/>
        <v>22236</v>
      </c>
      <c r="D8">
        <f>VLOOKUP(A8,'WB 2022 ExRates'!$A$5:$BN$270,65,FALSE)</f>
        <v>1.34115267222386</v>
      </c>
    </row>
    <row r="9" spans="1:4" x14ac:dyDescent="0.2">
      <c r="A9" s="7" t="s">
        <v>93</v>
      </c>
      <c r="B9" s="7">
        <v>430</v>
      </c>
      <c r="C9" s="7">
        <f t="shared" si="0"/>
        <v>5160</v>
      </c>
      <c r="D9">
        <f>VLOOKUP(A9,'WB 2022 ExRates'!$A$5:$BN$270,65,FALSE)</f>
        <v>792.72720610316799</v>
      </c>
    </row>
    <row r="10" spans="1:4" x14ac:dyDescent="0.2">
      <c r="A10" s="7" t="s">
        <v>95</v>
      </c>
      <c r="B10" s="7">
        <v>457</v>
      </c>
      <c r="C10" s="7">
        <f t="shared" si="0"/>
        <v>5484</v>
      </c>
      <c r="D10">
        <f>VLOOKUP(A10,'WB 2022 ExRates'!$A$5:$BN$270,65,FALSE)</f>
        <v>6.9007672694492497</v>
      </c>
    </row>
    <row r="11" spans="1:4" x14ac:dyDescent="0.2">
      <c r="A11" s="7" t="s">
        <v>105</v>
      </c>
      <c r="B11" s="7">
        <v>397</v>
      </c>
      <c r="C11" s="7">
        <f t="shared" si="0"/>
        <v>4764</v>
      </c>
      <c r="D11">
        <f>VLOOKUP(A11,'WB 2022 ExRates'!$A$5:$BN$270,65,FALSE)</f>
        <v>3693.27583333333</v>
      </c>
    </row>
    <row r="12" spans="1:4" x14ac:dyDescent="0.2">
      <c r="A12" s="7" t="s">
        <v>111</v>
      </c>
      <c r="B12" s="7">
        <v>768</v>
      </c>
      <c r="C12" s="7">
        <f t="shared" si="0"/>
        <v>9216</v>
      </c>
      <c r="D12">
        <f>VLOOKUP(A12,'WB 2022 ExRates'!$A$5:$BN$270,65,FALSE)</f>
        <v>584.90085496230404</v>
      </c>
    </row>
    <row r="13" spans="1:4" x14ac:dyDescent="0.2">
      <c r="A13" s="7" t="s">
        <v>133</v>
      </c>
      <c r="B13" s="7">
        <v>351</v>
      </c>
      <c r="C13" s="7">
        <f t="shared" si="0"/>
        <v>4212</v>
      </c>
      <c r="D13">
        <f>VLOOKUP(A13,'WB 2022 ExRates'!$A$5:$BN$270,65,FALSE)</f>
        <v>56.524533333333302</v>
      </c>
    </row>
    <row r="14" spans="1:4" x14ac:dyDescent="0.2">
      <c r="A14" s="7" t="s">
        <v>145</v>
      </c>
      <c r="B14" s="7">
        <v>431</v>
      </c>
      <c r="C14" s="7">
        <f t="shared" si="0"/>
        <v>5172</v>
      </c>
      <c r="D14">
        <f>VLOOKUP(A14,'WB 2022 ExRates'!$A$5:$BN$270,65,FALSE)</f>
        <v>1</v>
      </c>
    </row>
    <row r="15" spans="1:4" x14ac:dyDescent="0.2">
      <c r="A15" s="7" t="s">
        <v>147</v>
      </c>
      <c r="B15" s="7">
        <v>388</v>
      </c>
      <c r="C15" s="7">
        <f t="shared" si="0"/>
        <v>4656</v>
      </c>
      <c r="D15">
        <f>VLOOKUP(A15,'WB 2022 ExRates'!$A$5:$BN$270,65,FALSE)</f>
        <v>15.759172916666699</v>
      </c>
    </row>
    <row r="16" spans="1:4" x14ac:dyDescent="0.2">
      <c r="A16" s="7" t="s">
        <v>426</v>
      </c>
      <c r="B16" s="7">
        <v>347</v>
      </c>
      <c r="C16" s="7">
        <f t="shared" si="0"/>
        <v>4164</v>
      </c>
      <c r="D16">
        <f>VLOOKUP(A16,'WB 2022 ExRates'!$A$5:$BN$270,65,FALSE)</f>
        <v>1</v>
      </c>
    </row>
    <row r="17" spans="1:4" x14ac:dyDescent="0.2">
      <c r="A17" s="7" t="s">
        <v>157</v>
      </c>
      <c r="B17" s="7">
        <v>84</v>
      </c>
      <c r="C17" s="7">
        <f t="shared" si="0"/>
        <v>1008</v>
      </c>
      <c r="D17">
        <f>VLOOKUP(A17,'WB 2022 ExRates'!$A$5:$BN$270,65,FALSE)</f>
        <v>34.927165404040402</v>
      </c>
    </row>
    <row r="18" spans="1:4" x14ac:dyDescent="0.2">
      <c r="A18" s="7" t="s">
        <v>167</v>
      </c>
      <c r="B18" s="8">
        <v>2167</v>
      </c>
      <c r="C18" s="7">
        <f t="shared" si="0"/>
        <v>26004</v>
      </c>
      <c r="D18">
        <f>VLOOKUP("Euro area",'WB 2022 ExRates'!$A$5:$BN$270,65,FALSE)</f>
        <v>0.87550639698799804</v>
      </c>
    </row>
    <row r="19" spans="1:4" x14ac:dyDescent="0.2">
      <c r="A19" s="7" t="s">
        <v>125</v>
      </c>
      <c r="B19" s="8">
        <v>2443</v>
      </c>
      <c r="C19" s="7">
        <f t="shared" si="0"/>
        <v>29316</v>
      </c>
      <c r="D19">
        <f>VLOOKUP("Euro area",'WB 2022 ExRates'!$A$5:$BN$270,65,FALSE)</f>
        <v>0.87550639698799804</v>
      </c>
    </row>
    <row r="20" spans="1:4" x14ac:dyDescent="0.2">
      <c r="A20" s="7" t="s">
        <v>179</v>
      </c>
      <c r="B20" s="7">
        <v>314</v>
      </c>
      <c r="C20" s="7">
        <f t="shared" si="0"/>
        <v>3768</v>
      </c>
      <c r="D20">
        <f>VLOOKUP(A20,'WB 2022 ExRates'!$A$5:$BN$270,65,FALSE)</f>
        <v>5.59570833333333</v>
      </c>
    </row>
    <row r="21" spans="1:4" x14ac:dyDescent="0.2">
      <c r="A21" s="7" t="s">
        <v>197</v>
      </c>
      <c r="B21" s="7">
        <v>340</v>
      </c>
      <c r="C21" s="7">
        <f t="shared" si="0"/>
        <v>4080</v>
      </c>
      <c r="D21">
        <f>VLOOKUP(A21,'WB 2022 ExRates'!$A$5:$BN$270,65,FALSE)</f>
        <v>7.7216500000000003</v>
      </c>
    </row>
    <row r="22" spans="1:4" x14ac:dyDescent="0.2">
      <c r="A22" s="7" t="s">
        <v>206</v>
      </c>
      <c r="B22" s="7">
        <v>375</v>
      </c>
      <c r="C22" s="7">
        <f t="shared" si="0"/>
        <v>4500</v>
      </c>
      <c r="D22">
        <f>VLOOKUP(A22,'WB 2022 ExRates'!$A$5:$BN$270,65,FALSE)</f>
        <v>24.581880517284599</v>
      </c>
    </row>
    <row r="23" spans="1:4" x14ac:dyDescent="0.2">
      <c r="A23" s="7" t="s">
        <v>230</v>
      </c>
      <c r="B23" s="7">
        <v>142</v>
      </c>
      <c r="C23" s="7">
        <f t="shared" si="0"/>
        <v>1704</v>
      </c>
      <c r="D23">
        <f>VLOOKUP(A23,'WB 2022 ExRates'!$A$5:$BN$270,65,FALSE)</f>
        <v>74.099566883605206</v>
      </c>
    </row>
    <row r="24" spans="1:4" x14ac:dyDescent="0.2">
      <c r="A24" s="7" t="s">
        <v>224</v>
      </c>
      <c r="B24" s="7">
        <v>300</v>
      </c>
      <c r="C24" s="7">
        <f t="shared" si="0"/>
        <v>3600</v>
      </c>
      <c r="D24">
        <f>VLOOKUP(A24,'WB 2022 ExRates'!$A$5:$BN$270,65,FALSE)</f>
        <v>14582.203467817701</v>
      </c>
    </row>
    <row r="25" spans="1:4" x14ac:dyDescent="0.2">
      <c r="A25" s="7" t="s">
        <v>619</v>
      </c>
      <c r="B25" s="7">
        <v>473</v>
      </c>
      <c r="C25" s="7">
        <f t="shared" si="0"/>
        <v>5676</v>
      </c>
      <c r="D25">
        <f>VLOOKUP("Euro area",'WB 2022 ExRates'!$A$5:$BN$270,65,FALSE)</f>
        <v>0.87550639698799804</v>
      </c>
    </row>
    <row r="26" spans="1:4" x14ac:dyDescent="0.2">
      <c r="A26" s="7" t="s">
        <v>236</v>
      </c>
      <c r="B26" s="7">
        <v>423</v>
      </c>
      <c r="C26" s="7">
        <f t="shared" si="0"/>
        <v>5076</v>
      </c>
      <c r="D26">
        <f>VLOOKUP(A26,'WB 2022 ExRates'!$A$5:$BN$270,65,FALSE)</f>
        <v>1192</v>
      </c>
    </row>
    <row r="27" spans="1:4" x14ac:dyDescent="0.2">
      <c r="A27" s="7" t="s">
        <v>232</v>
      </c>
      <c r="B27" s="8">
        <v>2786</v>
      </c>
      <c r="C27" s="7">
        <f t="shared" si="0"/>
        <v>33432</v>
      </c>
      <c r="D27">
        <f>VLOOKUP("Euro area",'WB 2022 ExRates'!$A$5:$BN$270,65,FALSE)</f>
        <v>0.87550639698799804</v>
      </c>
    </row>
    <row r="28" spans="1:4" x14ac:dyDescent="0.2">
      <c r="A28" s="7" t="s">
        <v>240</v>
      </c>
      <c r="B28" s="8">
        <v>1936</v>
      </c>
      <c r="C28" s="7">
        <f t="shared" si="0"/>
        <v>23232</v>
      </c>
      <c r="D28">
        <f>VLOOKUP(A28,'WB 2022 ExRates'!$A$5:$BN$270,65,FALSE)</f>
        <v>3.4424058519879202</v>
      </c>
    </row>
    <row r="29" spans="1:4" x14ac:dyDescent="0.2">
      <c r="A29" s="7" t="s">
        <v>242</v>
      </c>
      <c r="B29" s="8">
        <v>2184</v>
      </c>
      <c r="C29" s="7">
        <f t="shared" si="0"/>
        <v>26208</v>
      </c>
      <c r="D29">
        <f>VLOOKUP("Euro area",'WB 2022 ExRates'!$A$5:$BN$270,65,FALSE)</f>
        <v>0.87550639698799804</v>
      </c>
    </row>
    <row r="30" spans="1:4" x14ac:dyDescent="0.2">
      <c r="A30" s="7" t="s">
        <v>244</v>
      </c>
      <c r="B30" s="7">
        <v>436</v>
      </c>
      <c r="C30" s="7">
        <f t="shared" si="0"/>
        <v>5232</v>
      </c>
      <c r="D30">
        <f>VLOOKUP(A30,'WB 2022 ExRates'!$A$5:$BN$270,65,FALSE)</f>
        <v>142.402832756013</v>
      </c>
    </row>
    <row r="31" spans="1:4" x14ac:dyDescent="0.2">
      <c r="A31" s="7" t="s">
        <v>248</v>
      </c>
      <c r="B31" s="8">
        <v>2726</v>
      </c>
      <c r="C31" s="7">
        <f t="shared" si="0"/>
        <v>32712</v>
      </c>
      <c r="D31">
        <f>VLOOKUP(A31,'WB 2022 ExRates'!$A$5:$BN$270,65,FALSE)</f>
        <v>106.77458226243699</v>
      </c>
    </row>
    <row r="32" spans="1:4" x14ac:dyDescent="0.2">
      <c r="A32" s="7" t="s">
        <v>246</v>
      </c>
      <c r="B32" s="7">
        <v>542</v>
      </c>
      <c r="C32" s="7">
        <f t="shared" si="0"/>
        <v>6504</v>
      </c>
      <c r="D32">
        <f>VLOOKUP(A32,'WB 2022 ExRates'!$A$5:$BN$270,65,FALSE)</f>
        <v>0.71</v>
      </c>
    </row>
    <row r="33" spans="1:4" x14ac:dyDescent="0.2">
      <c r="A33" s="7" t="s">
        <v>252</v>
      </c>
      <c r="B33" s="7">
        <v>310</v>
      </c>
      <c r="C33" s="7">
        <f t="shared" si="0"/>
        <v>3720</v>
      </c>
      <c r="D33">
        <f>VLOOKUP(A33,'WB 2022 ExRates'!$A$5:$BN$270,65,FALSE)</f>
        <v>106.45078015851701</v>
      </c>
    </row>
    <row r="34" spans="1:4" x14ac:dyDescent="0.2">
      <c r="A34" s="7" t="s">
        <v>270</v>
      </c>
      <c r="B34" s="7">
        <v>790</v>
      </c>
      <c r="C34" s="7">
        <f t="shared" si="0"/>
        <v>9480</v>
      </c>
      <c r="D34">
        <f>VLOOKUP(A34,'WB 2022 ExRates'!$A$5:$BN$270,65,FALSE)</f>
        <v>1507.5</v>
      </c>
    </row>
    <row r="35" spans="1:4" x14ac:dyDescent="0.2">
      <c r="A35" s="7" t="s">
        <v>272</v>
      </c>
      <c r="B35" s="7">
        <v>184</v>
      </c>
      <c r="C35" s="7">
        <f t="shared" si="0"/>
        <v>2208</v>
      </c>
      <c r="D35">
        <f>VLOOKUP(A35,'WB 2022 ExRates'!$A$5:$BN$270,65,FALSE)</f>
        <v>191.51795764346301</v>
      </c>
    </row>
    <row r="36" spans="1:4" x14ac:dyDescent="0.2">
      <c r="A36" s="7" t="s">
        <v>344</v>
      </c>
      <c r="B36" s="7">
        <v>590</v>
      </c>
      <c r="C36" s="7">
        <f t="shared" si="0"/>
        <v>7080</v>
      </c>
      <c r="D36">
        <f>VLOOKUP(A36,'WB 2022 ExRates'!$A$5:$BN$270,65,FALSE)</f>
        <v>4.2034819485188404</v>
      </c>
    </row>
    <row r="37" spans="1:4" x14ac:dyDescent="0.2">
      <c r="A37" s="7" t="s">
        <v>314</v>
      </c>
      <c r="B37" s="7">
        <v>400</v>
      </c>
      <c r="C37" s="7">
        <f t="shared" si="0"/>
        <v>4800</v>
      </c>
      <c r="D37">
        <f>VLOOKUP(A37,'WB 2022 ExRates'!$A$5:$BN$270,65,FALSE)</f>
        <v>21.4856083333333</v>
      </c>
    </row>
    <row r="38" spans="1:4" x14ac:dyDescent="0.2">
      <c r="A38" s="7" t="s">
        <v>303</v>
      </c>
      <c r="B38" s="7">
        <v>369</v>
      </c>
      <c r="C38" s="7">
        <f t="shared" si="0"/>
        <v>4428</v>
      </c>
      <c r="D38">
        <f>VLOOKUP(A38,'WB 2022 ExRates'!$A$5:$BN$270,65,FALSE)</f>
        <v>9.4968473222196899</v>
      </c>
    </row>
    <row r="39" spans="1:4" x14ac:dyDescent="0.2">
      <c r="A39" s="7" t="s">
        <v>326</v>
      </c>
      <c r="B39" s="7">
        <v>157</v>
      </c>
      <c r="C39" s="7">
        <f t="shared" si="0"/>
        <v>1884</v>
      </c>
      <c r="D39">
        <f>VLOOKUP(A39,'WB 2022 ExRates'!$A$5:$BN$270,65,FALSE)</f>
        <v>1381.61916666667</v>
      </c>
    </row>
    <row r="40" spans="1:4" x14ac:dyDescent="0.2">
      <c r="A40" s="7" t="s">
        <v>361</v>
      </c>
      <c r="B40" s="7">
        <v>164</v>
      </c>
      <c r="C40" s="7">
        <f t="shared" si="0"/>
        <v>1968</v>
      </c>
      <c r="D40">
        <f>VLOOKUP(A40,'WB 2022 ExRates'!$A$5:$BN$270,65,FALSE)</f>
        <v>118.34518727598601</v>
      </c>
    </row>
    <row r="41" spans="1:4" x14ac:dyDescent="0.2">
      <c r="A41" s="7" t="s">
        <v>353</v>
      </c>
      <c r="B41" s="7">
        <v>289</v>
      </c>
      <c r="C41" s="7">
        <f t="shared" si="0"/>
        <v>3468</v>
      </c>
      <c r="D41">
        <f>VLOOKUP(A41,'WB 2022 ExRates'!$A$5:$BN$270,65,FALSE)</f>
        <v>358.81079725829699</v>
      </c>
    </row>
    <row r="42" spans="1:4" x14ac:dyDescent="0.2">
      <c r="A42" s="7" t="s">
        <v>373</v>
      </c>
      <c r="B42" s="7">
        <v>227</v>
      </c>
      <c r="C42" s="7">
        <f t="shared" si="0"/>
        <v>2724</v>
      </c>
      <c r="D42">
        <f>VLOOKUP(A42,'WB 2022 ExRates'!$A$5:$BN$270,65,FALSE)</f>
        <v>161.83847968471801</v>
      </c>
    </row>
    <row r="43" spans="1:4" x14ac:dyDescent="0.2">
      <c r="A43" s="7" t="s">
        <v>375</v>
      </c>
      <c r="B43" s="7">
        <v>794</v>
      </c>
      <c r="C43" s="7">
        <f t="shared" si="0"/>
        <v>9528</v>
      </c>
      <c r="D43">
        <f>VLOOKUP(A43,'WB 2022 ExRates'!$A$5:$BN$270,65,FALSE)</f>
        <v>1</v>
      </c>
    </row>
    <row r="44" spans="1:4" x14ac:dyDescent="0.2">
      <c r="A44" s="7" t="s">
        <v>377</v>
      </c>
      <c r="B44" s="7">
        <v>391</v>
      </c>
      <c r="C44" s="7">
        <f t="shared" si="0"/>
        <v>4692</v>
      </c>
      <c r="D44">
        <f>VLOOKUP(A44,'WB 2022 ExRates'!$A$5:$BN$270,65,FALSE)</f>
        <v>3.4949411976912002</v>
      </c>
    </row>
    <row r="45" spans="1:4" x14ac:dyDescent="0.2">
      <c r="A45" s="7" t="s">
        <v>379</v>
      </c>
      <c r="B45" s="7">
        <v>336</v>
      </c>
      <c r="C45" s="7">
        <f t="shared" si="0"/>
        <v>4032</v>
      </c>
      <c r="D45">
        <f>VLOOKUP(A45,'WB 2022 ExRates'!$A$5:$BN$270,65,FALSE)</f>
        <v>49.624096002632797</v>
      </c>
    </row>
    <row r="46" spans="1:4" x14ac:dyDescent="0.2">
      <c r="A46" s="7" t="s">
        <v>385</v>
      </c>
      <c r="B46" s="7">
        <v>706</v>
      </c>
      <c r="C46" s="7">
        <f t="shared" si="0"/>
        <v>8472</v>
      </c>
      <c r="D46">
        <f>VLOOKUP(A46,'WB 2022 ExRates'!$A$5:$BN$270,65,FALSE)</f>
        <v>3.89974166666667</v>
      </c>
    </row>
    <row r="47" spans="1:4" x14ac:dyDescent="0.2">
      <c r="A47" s="7" t="s">
        <v>393</v>
      </c>
      <c r="B47" s="8">
        <v>1112</v>
      </c>
      <c r="C47" s="7">
        <f t="shared" si="0"/>
        <v>13344</v>
      </c>
      <c r="D47">
        <f>VLOOKUP(A47,'WB 2022 ExRates'!$A$5:$BN$270,65,FALSE)</f>
        <v>0</v>
      </c>
    </row>
    <row r="48" spans="1:4" x14ac:dyDescent="0.2">
      <c r="A48" s="7" t="s">
        <v>409</v>
      </c>
      <c r="B48" s="7">
        <v>580</v>
      </c>
      <c r="C48" s="7">
        <f t="shared" si="0"/>
        <v>6960</v>
      </c>
      <c r="D48">
        <f>VLOOKUP(A48,'WB 2022 ExRates'!$A$5:$BN$270,65,FALSE)</f>
        <v>72.104908333333299</v>
      </c>
    </row>
    <row r="49" spans="1:4" x14ac:dyDescent="0.2">
      <c r="A49" s="7" t="s">
        <v>411</v>
      </c>
      <c r="B49" s="7">
        <v>184</v>
      </c>
      <c r="C49" s="7">
        <f t="shared" si="0"/>
        <v>2208</v>
      </c>
      <c r="D49">
        <f>VLOOKUP(A49,'WB 2022 ExRates'!$A$5:$BN$270,65,FALSE)</f>
        <v>943.27804816666696</v>
      </c>
    </row>
    <row r="50" spans="1:4" x14ac:dyDescent="0.2">
      <c r="A50" s="7" t="s">
        <v>418</v>
      </c>
      <c r="B50" s="7">
        <v>219</v>
      </c>
      <c r="C50" s="7">
        <f t="shared" si="0"/>
        <v>2628</v>
      </c>
      <c r="D50">
        <f>VLOOKUP(A50,'WB 2022 ExRates'!$A$5:$BN$270,65,FALSE)</f>
        <v>575.58600451094503</v>
      </c>
    </row>
    <row r="51" spans="1:4" x14ac:dyDescent="0.2">
      <c r="A51" s="7" t="s">
        <v>528</v>
      </c>
      <c r="B51" s="7">
        <v>484</v>
      </c>
      <c r="C51" s="7">
        <f t="shared" si="0"/>
        <v>5808</v>
      </c>
      <c r="D51">
        <f>VLOOKUP(A51,'WB 2022 ExRates'!$A$5:$BN$270,65,FALSE)</f>
        <v>16.459105390333299</v>
      </c>
    </row>
    <row r="52" spans="1:4" x14ac:dyDescent="0.2">
      <c r="A52" s="7" t="s">
        <v>153</v>
      </c>
      <c r="B52" s="8">
        <v>1645</v>
      </c>
      <c r="C52" s="7">
        <f t="shared" si="0"/>
        <v>19740</v>
      </c>
      <c r="D52">
        <f>VLOOKUP(A52,'WB 2022 ExRates'!$A$5:$BN$270,65,FALSE)</f>
        <v>0</v>
      </c>
    </row>
    <row r="53" spans="1:4" x14ac:dyDescent="0.2">
      <c r="A53" s="7" t="s">
        <v>284</v>
      </c>
      <c r="B53" s="7">
        <v>346</v>
      </c>
      <c r="C53" s="7">
        <f t="shared" si="0"/>
        <v>4152</v>
      </c>
      <c r="D53">
        <f>VLOOKUP(A53,'WB 2022 ExRates'!$A$5:$BN$270,65,FALSE)</f>
        <v>185.59255777221301</v>
      </c>
    </row>
    <row r="54" spans="1:4" x14ac:dyDescent="0.2">
      <c r="A54" s="7" t="s">
        <v>416</v>
      </c>
      <c r="B54" s="7">
        <v>169</v>
      </c>
      <c r="C54" s="7">
        <f t="shared" si="0"/>
        <v>2028</v>
      </c>
      <c r="D54">
        <f>VLOOKUP(A54,'WB 2022 ExRates'!$A$5:$BN$270,65,FALSE)</f>
        <v>53.9960119047619</v>
      </c>
    </row>
    <row r="55" spans="1:4" x14ac:dyDescent="0.2">
      <c r="A55" s="7" t="s">
        <v>495</v>
      </c>
      <c r="B55" s="7">
        <v>231</v>
      </c>
      <c r="C55" s="7">
        <f t="shared" si="0"/>
        <v>2772</v>
      </c>
      <c r="D55">
        <f>VLOOKUP(A55,'WB 2022 ExRates'!$A$5:$BN$270,65,FALSE)</f>
        <v>2294.1461505050902</v>
      </c>
    </row>
    <row r="56" spans="1:4" x14ac:dyDescent="0.2">
      <c r="A56" s="7" t="s">
        <v>469</v>
      </c>
      <c r="B56" s="7">
        <v>409</v>
      </c>
      <c r="C56" s="7">
        <f t="shared" si="0"/>
        <v>4908</v>
      </c>
      <c r="D56">
        <f>VLOOKUP(A56,'WB 2022 ExRates'!$A$5:$BN$270,65,FALSE)</f>
        <v>31.293673213083199</v>
      </c>
    </row>
    <row r="57" spans="1:4" x14ac:dyDescent="0.2">
      <c r="A57" s="7" t="s">
        <v>489</v>
      </c>
      <c r="B57" s="7">
        <v>295</v>
      </c>
      <c r="C57" s="7">
        <f t="shared" si="0"/>
        <v>3540</v>
      </c>
      <c r="D57">
        <f>VLOOKUP(A57,'WB 2022 ExRates'!$A$5:$BN$270,65,FALSE)</f>
        <v>2.81235833333333</v>
      </c>
    </row>
    <row r="58" spans="1:4" x14ac:dyDescent="0.2">
      <c r="A58" s="7" t="s">
        <v>621</v>
      </c>
      <c r="B58" s="7">
        <v>527</v>
      </c>
      <c r="C58" s="7">
        <f t="shared" si="0"/>
        <v>6324</v>
      </c>
      <c r="D58" t="e">
        <f>VLOOKUP(A58,'WB 2022 ExRates'!$A$5:$BN$270,65,FALSE)</f>
        <v>#N/A</v>
      </c>
    </row>
    <row r="59" spans="1:4" x14ac:dyDescent="0.2">
      <c r="A59" s="7" t="s">
        <v>497</v>
      </c>
      <c r="B59" s="7">
        <v>177</v>
      </c>
      <c r="C59" s="7">
        <f t="shared" si="0"/>
        <v>2124</v>
      </c>
      <c r="D59">
        <f>VLOOKUP(A59,'WB 2022 ExRates'!$A$5:$BN$270,65,FALSE)</f>
        <v>3718.2489227092401</v>
      </c>
    </row>
    <row r="60" spans="1:4" x14ac:dyDescent="0.2">
      <c r="A60" s="7" t="s">
        <v>499</v>
      </c>
      <c r="B60" s="7">
        <v>338</v>
      </c>
      <c r="C60" s="7">
        <f t="shared" si="0"/>
        <v>4056</v>
      </c>
      <c r="D60">
        <f>VLOOKUP(A60,'WB 2022 ExRates'!$A$5:$BN$270,65,FALSE)</f>
        <v>26.9575243833333</v>
      </c>
    </row>
    <row r="61" spans="1:4" x14ac:dyDescent="0.2">
      <c r="A61" s="7" t="s">
        <v>175</v>
      </c>
      <c r="B61" s="8">
        <v>2433</v>
      </c>
      <c r="C61" s="7">
        <f t="shared" si="0"/>
        <v>29196</v>
      </c>
      <c r="D61">
        <f>VLOOKUP(A61,'WB 2022 ExRates'!$A$5:$BN$270,65,FALSE)</f>
        <v>0.77999957669715303</v>
      </c>
    </row>
    <row r="62" spans="1:4" x14ac:dyDescent="0.2">
      <c r="A62" s="7" t="s">
        <v>504</v>
      </c>
      <c r="B62" s="8">
        <v>3357</v>
      </c>
      <c r="C62" s="7">
        <f t="shared" si="0"/>
        <v>40284</v>
      </c>
      <c r="D62">
        <f>VLOOKUP(A62,'WB 2022 ExRates'!$A$5:$BN$270,65,FALSE)</f>
        <v>1</v>
      </c>
    </row>
    <row r="63" spans="1:4" x14ac:dyDescent="0.2">
      <c r="A63" s="7" t="s">
        <v>502</v>
      </c>
      <c r="B63" s="8">
        <v>1088</v>
      </c>
      <c r="C63" s="7">
        <f t="shared" si="0"/>
        <v>13056</v>
      </c>
      <c r="D63">
        <f>VLOOKUP(A63,'WB 2022 ExRates'!$A$5:$BN$270,65,FALSE)</f>
        <v>42.013291666666703</v>
      </c>
    </row>
    <row r="64" spans="1:4" x14ac:dyDescent="0.2">
      <c r="A64" s="7" t="s">
        <v>1431</v>
      </c>
      <c r="B64" s="7">
        <v>147</v>
      </c>
      <c r="C64" s="7">
        <f t="shared" si="0"/>
        <v>1764</v>
      </c>
      <c r="D64" t="e">
        <f>VLOOKUP(A64,'WB 2022 ExRates'!$A$5:$BN$270,65,FALSE)</f>
        <v>#N/A</v>
      </c>
    </row>
    <row r="65" spans="1:4" x14ac:dyDescent="0.2">
      <c r="A65" s="7" t="s">
        <v>516</v>
      </c>
      <c r="B65" s="7">
        <v>343</v>
      </c>
      <c r="C65" s="7">
        <f t="shared" si="0"/>
        <v>4116</v>
      </c>
      <c r="D65" t="e">
        <f>VLOOKUP(A65,'WB 2022 ExRates'!$A$5:$BN$270,65,FALSE)</f>
        <v>#N/A</v>
      </c>
    </row>
  </sheetData>
  <autoFilter ref="A2:D65" xr:uid="{00000000-0001-0000-0300-000000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F2E1F-4ACD-284C-907B-584EB0ACC88B}">
  <dimension ref="A1:BO270"/>
  <sheetViews>
    <sheetView topLeftCell="B1" workbookViewId="0">
      <selection activeCell="A7" sqref="A7"/>
    </sheetView>
  </sheetViews>
  <sheetFormatPr baseColWidth="10" defaultColWidth="11.1640625" defaultRowHeight="15" x14ac:dyDescent="0.2"/>
  <cols>
    <col min="1" max="64" width="25.33203125" style="1" customWidth="1"/>
    <col min="65" max="65" width="11.5" style="1" bestFit="1" customWidth="1"/>
    <col min="66" max="66" width="5" style="1" bestFit="1" customWidth="1"/>
    <col min="67" max="256" width="8.83203125" style="1" customWidth="1"/>
    <col min="257" max="257" width="44" style="1" bestFit="1" customWidth="1"/>
    <col min="258" max="258" width="25.6640625" style="1" bestFit="1" customWidth="1"/>
    <col min="259" max="259" width="31.5" style="1" bestFit="1" customWidth="1"/>
    <col min="260" max="260" width="13.5" style="1" bestFit="1" customWidth="1"/>
    <col min="261" max="321" width="11.5" style="1" bestFit="1" customWidth="1"/>
    <col min="322" max="322" width="5" style="1" bestFit="1" customWidth="1"/>
    <col min="323" max="512" width="8.83203125" style="1" customWidth="1"/>
    <col min="513" max="513" width="44" style="1" bestFit="1" customWidth="1"/>
    <col min="514" max="514" width="25.6640625" style="1" bestFit="1" customWidth="1"/>
    <col min="515" max="515" width="31.5" style="1" bestFit="1" customWidth="1"/>
    <col min="516" max="516" width="13.5" style="1" bestFit="1" customWidth="1"/>
    <col min="517" max="577" width="11.5" style="1" bestFit="1" customWidth="1"/>
    <col min="578" max="578" width="5" style="1" bestFit="1" customWidth="1"/>
    <col min="579" max="768" width="8.83203125" style="1" customWidth="1"/>
    <col min="769" max="769" width="44" style="1" bestFit="1" customWidth="1"/>
    <col min="770" max="770" width="25.6640625" style="1" bestFit="1" customWidth="1"/>
    <col min="771" max="771" width="31.5" style="1" bestFit="1" customWidth="1"/>
    <col min="772" max="772" width="13.5" style="1" bestFit="1" customWidth="1"/>
    <col min="773" max="833" width="11.5" style="1" bestFit="1" customWidth="1"/>
    <col min="834" max="834" width="5" style="1" bestFit="1" customWidth="1"/>
    <col min="835" max="1024" width="8.83203125" style="1" customWidth="1"/>
    <col min="1025" max="1025" width="44" style="1" bestFit="1" customWidth="1"/>
    <col min="1026" max="1026" width="25.6640625" style="1" bestFit="1" customWidth="1"/>
    <col min="1027" max="1027" width="31.5" style="1" bestFit="1" customWidth="1"/>
    <col min="1028" max="1028" width="13.5" style="1" bestFit="1" customWidth="1"/>
    <col min="1029" max="1089" width="11.5" style="1" bestFit="1" customWidth="1"/>
    <col min="1090" max="1090" width="5" style="1" bestFit="1" customWidth="1"/>
    <col min="1091" max="1280" width="8.83203125" style="1" customWidth="1"/>
    <col min="1281" max="1281" width="44" style="1" bestFit="1" customWidth="1"/>
    <col min="1282" max="1282" width="25.6640625" style="1" bestFit="1" customWidth="1"/>
    <col min="1283" max="1283" width="31.5" style="1" bestFit="1" customWidth="1"/>
    <col min="1284" max="1284" width="13.5" style="1" bestFit="1" customWidth="1"/>
    <col min="1285" max="1345" width="11.5" style="1" bestFit="1" customWidth="1"/>
    <col min="1346" max="1346" width="5" style="1" bestFit="1" customWidth="1"/>
    <col min="1347" max="1536" width="8.83203125" style="1" customWidth="1"/>
    <col min="1537" max="1537" width="44" style="1" bestFit="1" customWidth="1"/>
    <col min="1538" max="1538" width="25.6640625" style="1" bestFit="1" customWidth="1"/>
    <col min="1539" max="1539" width="31.5" style="1" bestFit="1" customWidth="1"/>
    <col min="1540" max="1540" width="13.5" style="1" bestFit="1" customWidth="1"/>
    <col min="1541" max="1601" width="11.5" style="1" bestFit="1" customWidth="1"/>
    <col min="1602" max="1602" width="5" style="1" bestFit="1" customWidth="1"/>
    <col min="1603" max="1792" width="8.83203125" style="1" customWidth="1"/>
    <col min="1793" max="1793" width="44" style="1" bestFit="1" customWidth="1"/>
    <col min="1794" max="1794" width="25.6640625" style="1" bestFit="1" customWidth="1"/>
    <col min="1795" max="1795" width="31.5" style="1" bestFit="1" customWidth="1"/>
    <col min="1796" max="1796" width="13.5" style="1" bestFit="1" customWidth="1"/>
    <col min="1797" max="1857" width="11.5" style="1" bestFit="1" customWidth="1"/>
    <col min="1858" max="1858" width="5" style="1" bestFit="1" customWidth="1"/>
    <col min="1859" max="2048" width="8.83203125" style="1" customWidth="1"/>
    <col min="2049" max="2049" width="44" style="1" bestFit="1" customWidth="1"/>
    <col min="2050" max="2050" width="25.6640625" style="1" bestFit="1" customWidth="1"/>
    <col min="2051" max="2051" width="31.5" style="1" bestFit="1" customWidth="1"/>
    <col min="2052" max="2052" width="13.5" style="1" bestFit="1" customWidth="1"/>
    <col min="2053" max="2113" width="11.5" style="1" bestFit="1" customWidth="1"/>
    <col min="2114" max="2114" width="5" style="1" bestFit="1" customWidth="1"/>
    <col min="2115" max="2304" width="8.83203125" style="1" customWidth="1"/>
    <col min="2305" max="2305" width="44" style="1" bestFit="1" customWidth="1"/>
    <col min="2306" max="2306" width="25.6640625" style="1" bestFit="1" customWidth="1"/>
    <col min="2307" max="2307" width="31.5" style="1" bestFit="1" customWidth="1"/>
    <col min="2308" max="2308" width="13.5" style="1" bestFit="1" customWidth="1"/>
    <col min="2309" max="2369" width="11.5" style="1" bestFit="1" customWidth="1"/>
    <col min="2370" max="2370" width="5" style="1" bestFit="1" customWidth="1"/>
    <col min="2371" max="2560" width="8.83203125" style="1" customWidth="1"/>
    <col min="2561" max="2561" width="44" style="1" bestFit="1" customWidth="1"/>
    <col min="2562" max="2562" width="25.6640625" style="1" bestFit="1" customWidth="1"/>
    <col min="2563" max="2563" width="31.5" style="1" bestFit="1" customWidth="1"/>
    <col min="2564" max="2564" width="13.5" style="1" bestFit="1" customWidth="1"/>
    <col min="2565" max="2625" width="11.5" style="1" bestFit="1" customWidth="1"/>
    <col min="2626" max="2626" width="5" style="1" bestFit="1" customWidth="1"/>
    <col min="2627" max="2816" width="8.83203125" style="1" customWidth="1"/>
    <col min="2817" max="2817" width="44" style="1" bestFit="1" customWidth="1"/>
    <col min="2818" max="2818" width="25.6640625" style="1" bestFit="1" customWidth="1"/>
    <col min="2819" max="2819" width="31.5" style="1" bestFit="1" customWidth="1"/>
    <col min="2820" max="2820" width="13.5" style="1" bestFit="1" customWidth="1"/>
    <col min="2821" max="2881" width="11.5" style="1" bestFit="1" customWidth="1"/>
    <col min="2882" max="2882" width="5" style="1" bestFit="1" customWidth="1"/>
    <col min="2883" max="3072" width="8.83203125" style="1" customWidth="1"/>
    <col min="3073" max="3073" width="44" style="1" bestFit="1" customWidth="1"/>
    <col min="3074" max="3074" width="25.6640625" style="1" bestFit="1" customWidth="1"/>
    <col min="3075" max="3075" width="31.5" style="1" bestFit="1" customWidth="1"/>
    <col min="3076" max="3076" width="13.5" style="1" bestFit="1" customWidth="1"/>
    <col min="3077" max="3137" width="11.5" style="1" bestFit="1" customWidth="1"/>
    <col min="3138" max="3138" width="5" style="1" bestFit="1" customWidth="1"/>
    <col min="3139" max="3328" width="8.83203125" style="1" customWidth="1"/>
    <col min="3329" max="3329" width="44" style="1" bestFit="1" customWidth="1"/>
    <col min="3330" max="3330" width="25.6640625" style="1" bestFit="1" customWidth="1"/>
    <col min="3331" max="3331" width="31.5" style="1" bestFit="1" customWidth="1"/>
    <col min="3332" max="3332" width="13.5" style="1" bestFit="1" customWidth="1"/>
    <col min="3333" max="3393" width="11.5" style="1" bestFit="1" customWidth="1"/>
    <col min="3394" max="3394" width="5" style="1" bestFit="1" customWidth="1"/>
    <col min="3395" max="3584" width="8.83203125" style="1" customWidth="1"/>
    <col min="3585" max="3585" width="44" style="1" bestFit="1" customWidth="1"/>
    <col min="3586" max="3586" width="25.6640625" style="1" bestFit="1" customWidth="1"/>
    <col min="3587" max="3587" width="31.5" style="1" bestFit="1" customWidth="1"/>
    <col min="3588" max="3588" width="13.5" style="1" bestFit="1" customWidth="1"/>
    <col min="3589" max="3649" width="11.5" style="1" bestFit="1" customWidth="1"/>
    <col min="3650" max="3650" width="5" style="1" bestFit="1" customWidth="1"/>
    <col min="3651" max="3840" width="8.83203125" style="1" customWidth="1"/>
    <col min="3841" max="3841" width="44" style="1" bestFit="1" customWidth="1"/>
    <col min="3842" max="3842" width="25.6640625" style="1" bestFit="1" customWidth="1"/>
    <col min="3843" max="3843" width="31.5" style="1" bestFit="1" customWidth="1"/>
    <col min="3844" max="3844" width="13.5" style="1" bestFit="1" customWidth="1"/>
    <col min="3845" max="3905" width="11.5" style="1" bestFit="1" customWidth="1"/>
    <col min="3906" max="3906" width="5" style="1" bestFit="1" customWidth="1"/>
    <col min="3907" max="4096" width="8.83203125" style="1" customWidth="1"/>
    <col min="4097" max="4097" width="44" style="1" bestFit="1" customWidth="1"/>
    <col min="4098" max="4098" width="25.6640625" style="1" bestFit="1" customWidth="1"/>
    <col min="4099" max="4099" width="31.5" style="1" bestFit="1" customWidth="1"/>
    <col min="4100" max="4100" width="13.5" style="1" bestFit="1" customWidth="1"/>
    <col min="4101" max="4161" width="11.5" style="1" bestFit="1" customWidth="1"/>
    <col min="4162" max="4162" width="5" style="1" bestFit="1" customWidth="1"/>
    <col min="4163" max="4352" width="8.83203125" style="1" customWidth="1"/>
    <col min="4353" max="4353" width="44" style="1" bestFit="1" customWidth="1"/>
    <col min="4354" max="4354" width="25.6640625" style="1" bestFit="1" customWidth="1"/>
    <col min="4355" max="4355" width="31.5" style="1" bestFit="1" customWidth="1"/>
    <col min="4356" max="4356" width="13.5" style="1" bestFit="1" customWidth="1"/>
    <col min="4357" max="4417" width="11.5" style="1" bestFit="1" customWidth="1"/>
    <col min="4418" max="4418" width="5" style="1" bestFit="1" customWidth="1"/>
    <col min="4419" max="4608" width="8.83203125" style="1" customWidth="1"/>
    <col min="4609" max="4609" width="44" style="1" bestFit="1" customWidth="1"/>
    <col min="4610" max="4610" width="25.6640625" style="1" bestFit="1" customWidth="1"/>
    <col min="4611" max="4611" width="31.5" style="1" bestFit="1" customWidth="1"/>
    <col min="4612" max="4612" width="13.5" style="1" bestFit="1" customWidth="1"/>
    <col min="4613" max="4673" width="11.5" style="1" bestFit="1" customWidth="1"/>
    <col min="4674" max="4674" width="5" style="1" bestFit="1" customWidth="1"/>
    <col min="4675" max="4864" width="8.83203125" style="1" customWidth="1"/>
    <col min="4865" max="4865" width="44" style="1" bestFit="1" customWidth="1"/>
    <col min="4866" max="4866" width="25.6640625" style="1" bestFit="1" customWidth="1"/>
    <col min="4867" max="4867" width="31.5" style="1" bestFit="1" customWidth="1"/>
    <col min="4868" max="4868" width="13.5" style="1" bestFit="1" customWidth="1"/>
    <col min="4869" max="4929" width="11.5" style="1" bestFit="1" customWidth="1"/>
    <col min="4930" max="4930" width="5" style="1" bestFit="1" customWidth="1"/>
    <col min="4931" max="5120" width="8.83203125" style="1" customWidth="1"/>
    <col min="5121" max="5121" width="44" style="1" bestFit="1" customWidth="1"/>
    <col min="5122" max="5122" width="25.6640625" style="1" bestFit="1" customWidth="1"/>
    <col min="5123" max="5123" width="31.5" style="1" bestFit="1" customWidth="1"/>
    <col min="5124" max="5124" width="13.5" style="1" bestFit="1" customWidth="1"/>
    <col min="5125" max="5185" width="11.5" style="1" bestFit="1" customWidth="1"/>
    <col min="5186" max="5186" width="5" style="1" bestFit="1" customWidth="1"/>
    <col min="5187" max="5376" width="8.83203125" style="1" customWidth="1"/>
    <col min="5377" max="5377" width="44" style="1" bestFit="1" customWidth="1"/>
    <col min="5378" max="5378" width="25.6640625" style="1" bestFit="1" customWidth="1"/>
    <col min="5379" max="5379" width="31.5" style="1" bestFit="1" customWidth="1"/>
    <col min="5380" max="5380" width="13.5" style="1" bestFit="1" customWidth="1"/>
    <col min="5381" max="5441" width="11.5" style="1" bestFit="1" customWidth="1"/>
    <col min="5442" max="5442" width="5" style="1" bestFit="1" customWidth="1"/>
    <col min="5443" max="5632" width="8.83203125" style="1" customWidth="1"/>
    <col min="5633" max="5633" width="44" style="1" bestFit="1" customWidth="1"/>
    <col min="5634" max="5634" width="25.6640625" style="1" bestFit="1" customWidth="1"/>
    <col min="5635" max="5635" width="31.5" style="1" bestFit="1" customWidth="1"/>
    <col min="5636" max="5636" width="13.5" style="1" bestFit="1" customWidth="1"/>
    <col min="5637" max="5697" width="11.5" style="1" bestFit="1" customWidth="1"/>
    <col min="5698" max="5698" width="5" style="1" bestFit="1" customWidth="1"/>
    <col min="5699" max="5888" width="8.83203125" style="1" customWidth="1"/>
    <col min="5889" max="5889" width="44" style="1" bestFit="1" customWidth="1"/>
    <col min="5890" max="5890" width="25.6640625" style="1" bestFit="1" customWidth="1"/>
    <col min="5891" max="5891" width="31.5" style="1" bestFit="1" customWidth="1"/>
    <col min="5892" max="5892" width="13.5" style="1" bestFit="1" customWidth="1"/>
    <col min="5893" max="5953" width="11.5" style="1" bestFit="1" customWidth="1"/>
    <col min="5954" max="5954" width="5" style="1" bestFit="1" customWidth="1"/>
    <col min="5955" max="6144" width="8.83203125" style="1" customWidth="1"/>
    <col min="6145" max="6145" width="44" style="1" bestFit="1" customWidth="1"/>
    <col min="6146" max="6146" width="25.6640625" style="1" bestFit="1" customWidth="1"/>
    <col min="6147" max="6147" width="31.5" style="1" bestFit="1" customWidth="1"/>
    <col min="6148" max="6148" width="13.5" style="1" bestFit="1" customWidth="1"/>
    <col min="6149" max="6209" width="11.5" style="1" bestFit="1" customWidth="1"/>
    <col min="6210" max="6210" width="5" style="1" bestFit="1" customWidth="1"/>
    <col min="6211" max="6400" width="8.83203125" style="1" customWidth="1"/>
    <col min="6401" max="6401" width="44" style="1" bestFit="1" customWidth="1"/>
    <col min="6402" max="6402" width="25.6640625" style="1" bestFit="1" customWidth="1"/>
    <col min="6403" max="6403" width="31.5" style="1" bestFit="1" customWidth="1"/>
    <col min="6404" max="6404" width="13.5" style="1" bestFit="1" customWidth="1"/>
    <col min="6405" max="6465" width="11.5" style="1" bestFit="1" customWidth="1"/>
    <col min="6466" max="6466" width="5" style="1" bestFit="1" customWidth="1"/>
    <col min="6467" max="6656" width="8.83203125" style="1" customWidth="1"/>
    <col min="6657" max="6657" width="44" style="1" bestFit="1" customWidth="1"/>
    <col min="6658" max="6658" width="25.6640625" style="1" bestFit="1" customWidth="1"/>
    <col min="6659" max="6659" width="31.5" style="1" bestFit="1" customWidth="1"/>
    <col min="6660" max="6660" width="13.5" style="1" bestFit="1" customWidth="1"/>
    <col min="6661" max="6721" width="11.5" style="1" bestFit="1" customWidth="1"/>
    <col min="6722" max="6722" width="5" style="1" bestFit="1" customWidth="1"/>
    <col min="6723" max="6912" width="8.83203125" style="1" customWidth="1"/>
    <col min="6913" max="6913" width="44" style="1" bestFit="1" customWidth="1"/>
    <col min="6914" max="6914" width="25.6640625" style="1" bestFit="1" customWidth="1"/>
    <col min="6915" max="6915" width="31.5" style="1" bestFit="1" customWidth="1"/>
    <col min="6916" max="6916" width="13.5" style="1" bestFit="1" customWidth="1"/>
    <col min="6917" max="6977" width="11.5" style="1" bestFit="1" customWidth="1"/>
    <col min="6978" max="6978" width="5" style="1" bestFit="1" customWidth="1"/>
    <col min="6979" max="7168" width="8.83203125" style="1" customWidth="1"/>
    <col min="7169" max="7169" width="44" style="1" bestFit="1" customWidth="1"/>
    <col min="7170" max="7170" width="25.6640625" style="1" bestFit="1" customWidth="1"/>
    <col min="7171" max="7171" width="31.5" style="1" bestFit="1" customWidth="1"/>
    <col min="7172" max="7172" width="13.5" style="1" bestFit="1" customWidth="1"/>
    <col min="7173" max="7233" width="11.5" style="1" bestFit="1" customWidth="1"/>
    <col min="7234" max="7234" width="5" style="1" bestFit="1" customWidth="1"/>
    <col min="7235" max="7424" width="8.83203125" style="1" customWidth="1"/>
    <col min="7425" max="7425" width="44" style="1" bestFit="1" customWidth="1"/>
    <col min="7426" max="7426" width="25.6640625" style="1" bestFit="1" customWidth="1"/>
    <col min="7427" max="7427" width="31.5" style="1" bestFit="1" customWidth="1"/>
    <col min="7428" max="7428" width="13.5" style="1" bestFit="1" customWidth="1"/>
    <col min="7429" max="7489" width="11.5" style="1" bestFit="1" customWidth="1"/>
    <col min="7490" max="7490" width="5" style="1" bestFit="1" customWidth="1"/>
    <col min="7491" max="7680" width="8.83203125" style="1" customWidth="1"/>
    <col min="7681" max="7681" width="44" style="1" bestFit="1" customWidth="1"/>
    <col min="7682" max="7682" width="25.6640625" style="1" bestFit="1" customWidth="1"/>
    <col min="7683" max="7683" width="31.5" style="1" bestFit="1" customWidth="1"/>
    <col min="7684" max="7684" width="13.5" style="1" bestFit="1" customWidth="1"/>
    <col min="7685" max="7745" width="11.5" style="1" bestFit="1" customWidth="1"/>
    <col min="7746" max="7746" width="5" style="1" bestFit="1" customWidth="1"/>
    <col min="7747" max="7936" width="8.83203125" style="1" customWidth="1"/>
    <col min="7937" max="7937" width="44" style="1" bestFit="1" customWidth="1"/>
    <col min="7938" max="7938" width="25.6640625" style="1" bestFit="1" customWidth="1"/>
    <col min="7939" max="7939" width="31.5" style="1" bestFit="1" customWidth="1"/>
    <col min="7940" max="7940" width="13.5" style="1" bestFit="1" customWidth="1"/>
    <col min="7941" max="8001" width="11.5" style="1" bestFit="1" customWidth="1"/>
    <col min="8002" max="8002" width="5" style="1" bestFit="1" customWidth="1"/>
    <col min="8003" max="8192" width="8.83203125" style="1" customWidth="1"/>
    <col min="8193" max="8193" width="44" style="1" bestFit="1" customWidth="1"/>
    <col min="8194" max="8194" width="25.6640625" style="1" bestFit="1" customWidth="1"/>
    <col min="8195" max="8195" width="31.5" style="1" bestFit="1" customWidth="1"/>
    <col min="8196" max="8196" width="13.5" style="1" bestFit="1" customWidth="1"/>
    <col min="8197" max="8257" width="11.5" style="1" bestFit="1" customWidth="1"/>
    <col min="8258" max="8258" width="5" style="1" bestFit="1" customWidth="1"/>
    <col min="8259" max="8448" width="8.83203125" style="1" customWidth="1"/>
    <col min="8449" max="8449" width="44" style="1" bestFit="1" customWidth="1"/>
    <col min="8450" max="8450" width="25.6640625" style="1" bestFit="1" customWidth="1"/>
    <col min="8451" max="8451" width="31.5" style="1" bestFit="1" customWidth="1"/>
    <col min="8452" max="8452" width="13.5" style="1" bestFit="1" customWidth="1"/>
    <col min="8453" max="8513" width="11.5" style="1" bestFit="1" customWidth="1"/>
    <col min="8514" max="8514" width="5" style="1" bestFit="1" customWidth="1"/>
    <col min="8515" max="8704" width="8.83203125" style="1" customWidth="1"/>
    <col min="8705" max="8705" width="44" style="1" bestFit="1" customWidth="1"/>
    <col min="8706" max="8706" width="25.6640625" style="1" bestFit="1" customWidth="1"/>
    <col min="8707" max="8707" width="31.5" style="1" bestFit="1" customWidth="1"/>
    <col min="8708" max="8708" width="13.5" style="1" bestFit="1" customWidth="1"/>
    <col min="8709" max="8769" width="11.5" style="1" bestFit="1" customWidth="1"/>
    <col min="8770" max="8770" width="5" style="1" bestFit="1" customWidth="1"/>
    <col min="8771" max="8960" width="8.83203125" style="1" customWidth="1"/>
    <col min="8961" max="8961" width="44" style="1" bestFit="1" customWidth="1"/>
    <col min="8962" max="8962" width="25.6640625" style="1" bestFit="1" customWidth="1"/>
    <col min="8963" max="8963" width="31.5" style="1" bestFit="1" customWidth="1"/>
    <col min="8964" max="8964" width="13.5" style="1" bestFit="1" customWidth="1"/>
    <col min="8965" max="9025" width="11.5" style="1" bestFit="1" customWidth="1"/>
    <col min="9026" max="9026" width="5" style="1" bestFit="1" customWidth="1"/>
    <col min="9027" max="9216" width="8.83203125" style="1" customWidth="1"/>
    <col min="9217" max="9217" width="44" style="1" bestFit="1" customWidth="1"/>
    <col min="9218" max="9218" width="25.6640625" style="1" bestFit="1" customWidth="1"/>
    <col min="9219" max="9219" width="31.5" style="1" bestFit="1" customWidth="1"/>
    <col min="9220" max="9220" width="13.5" style="1" bestFit="1" customWidth="1"/>
    <col min="9221" max="9281" width="11.5" style="1" bestFit="1" customWidth="1"/>
    <col min="9282" max="9282" width="5" style="1" bestFit="1" customWidth="1"/>
    <col min="9283" max="9472" width="8.83203125" style="1" customWidth="1"/>
    <col min="9473" max="9473" width="44" style="1" bestFit="1" customWidth="1"/>
    <col min="9474" max="9474" width="25.6640625" style="1" bestFit="1" customWidth="1"/>
    <col min="9475" max="9475" width="31.5" style="1" bestFit="1" customWidth="1"/>
    <col min="9476" max="9476" width="13.5" style="1" bestFit="1" customWidth="1"/>
    <col min="9477" max="9537" width="11.5" style="1" bestFit="1" customWidth="1"/>
    <col min="9538" max="9538" width="5" style="1" bestFit="1" customWidth="1"/>
    <col min="9539" max="9728" width="8.83203125" style="1" customWidth="1"/>
    <col min="9729" max="9729" width="44" style="1" bestFit="1" customWidth="1"/>
    <col min="9730" max="9730" width="25.6640625" style="1" bestFit="1" customWidth="1"/>
    <col min="9731" max="9731" width="31.5" style="1" bestFit="1" customWidth="1"/>
    <col min="9732" max="9732" width="13.5" style="1" bestFit="1" customWidth="1"/>
    <col min="9733" max="9793" width="11.5" style="1" bestFit="1" customWidth="1"/>
    <col min="9794" max="9794" width="5" style="1" bestFit="1" customWidth="1"/>
    <col min="9795" max="9984" width="8.83203125" style="1" customWidth="1"/>
    <col min="9985" max="9985" width="44" style="1" bestFit="1" customWidth="1"/>
    <col min="9986" max="9986" width="25.6640625" style="1" bestFit="1" customWidth="1"/>
    <col min="9987" max="9987" width="31.5" style="1" bestFit="1" customWidth="1"/>
    <col min="9988" max="9988" width="13.5" style="1" bestFit="1" customWidth="1"/>
    <col min="9989" max="10049" width="11.5" style="1" bestFit="1" customWidth="1"/>
    <col min="10050" max="10050" width="5" style="1" bestFit="1" customWidth="1"/>
    <col min="10051" max="10240" width="8.83203125" style="1" customWidth="1"/>
    <col min="10241" max="10241" width="44" style="1" bestFit="1" customWidth="1"/>
    <col min="10242" max="10242" width="25.6640625" style="1" bestFit="1" customWidth="1"/>
    <col min="10243" max="10243" width="31.5" style="1" bestFit="1" customWidth="1"/>
    <col min="10244" max="10244" width="13.5" style="1" bestFit="1" customWidth="1"/>
    <col min="10245" max="10305" width="11.5" style="1" bestFit="1" customWidth="1"/>
    <col min="10306" max="10306" width="5" style="1" bestFit="1" customWidth="1"/>
    <col min="10307" max="10496" width="8.83203125" style="1" customWidth="1"/>
    <col min="10497" max="10497" width="44" style="1" bestFit="1" customWidth="1"/>
    <col min="10498" max="10498" width="25.6640625" style="1" bestFit="1" customWidth="1"/>
    <col min="10499" max="10499" width="31.5" style="1" bestFit="1" customWidth="1"/>
    <col min="10500" max="10500" width="13.5" style="1" bestFit="1" customWidth="1"/>
    <col min="10501" max="10561" width="11.5" style="1" bestFit="1" customWidth="1"/>
    <col min="10562" max="10562" width="5" style="1" bestFit="1" customWidth="1"/>
    <col min="10563" max="10752" width="8.83203125" style="1" customWidth="1"/>
    <col min="10753" max="10753" width="44" style="1" bestFit="1" customWidth="1"/>
    <col min="10754" max="10754" width="25.6640625" style="1" bestFit="1" customWidth="1"/>
    <col min="10755" max="10755" width="31.5" style="1" bestFit="1" customWidth="1"/>
    <col min="10756" max="10756" width="13.5" style="1" bestFit="1" customWidth="1"/>
    <col min="10757" max="10817" width="11.5" style="1" bestFit="1" customWidth="1"/>
    <col min="10818" max="10818" width="5" style="1" bestFit="1" customWidth="1"/>
    <col min="10819" max="11008" width="8.83203125" style="1" customWidth="1"/>
    <col min="11009" max="11009" width="44" style="1" bestFit="1" customWidth="1"/>
    <col min="11010" max="11010" width="25.6640625" style="1" bestFit="1" customWidth="1"/>
    <col min="11011" max="11011" width="31.5" style="1" bestFit="1" customWidth="1"/>
    <col min="11012" max="11012" width="13.5" style="1" bestFit="1" customWidth="1"/>
    <col min="11013" max="11073" width="11.5" style="1" bestFit="1" customWidth="1"/>
    <col min="11074" max="11074" width="5" style="1" bestFit="1" customWidth="1"/>
    <col min="11075" max="11264" width="8.83203125" style="1" customWidth="1"/>
    <col min="11265" max="11265" width="44" style="1" bestFit="1" customWidth="1"/>
    <col min="11266" max="11266" width="25.6640625" style="1" bestFit="1" customWidth="1"/>
    <col min="11267" max="11267" width="31.5" style="1" bestFit="1" customWidth="1"/>
    <col min="11268" max="11268" width="13.5" style="1" bestFit="1" customWidth="1"/>
    <col min="11269" max="11329" width="11.5" style="1" bestFit="1" customWidth="1"/>
    <col min="11330" max="11330" width="5" style="1" bestFit="1" customWidth="1"/>
    <col min="11331" max="11520" width="8.83203125" style="1" customWidth="1"/>
    <col min="11521" max="11521" width="44" style="1" bestFit="1" customWidth="1"/>
    <col min="11522" max="11522" width="25.6640625" style="1" bestFit="1" customWidth="1"/>
    <col min="11523" max="11523" width="31.5" style="1" bestFit="1" customWidth="1"/>
    <col min="11524" max="11524" width="13.5" style="1" bestFit="1" customWidth="1"/>
    <col min="11525" max="11585" width="11.5" style="1" bestFit="1" customWidth="1"/>
    <col min="11586" max="11586" width="5" style="1" bestFit="1" customWidth="1"/>
    <col min="11587" max="11776" width="8.83203125" style="1" customWidth="1"/>
    <col min="11777" max="11777" width="44" style="1" bestFit="1" customWidth="1"/>
    <col min="11778" max="11778" width="25.6640625" style="1" bestFit="1" customWidth="1"/>
    <col min="11779" max="11779" width="31.5" style="1" bestFit="1" customWidth="1"/>
    <col min="11780" max="11780" width="13.5" style="1" bestFit="1" customWidth="1"/>
    <col min="11781" max="11841" width="11.5" style="1" bestFit="1" customWidth="1"/>
    <col min="11842" max="11842" width="5" style="1" bestFit="1" customWidth="1"/>
    <col min="11843" max="12032" width="8.83203125" style="1" customWidth="1"/>
    <col min="12033" max="12033" width="44" style="1" bestFit="1" customWidth="1"/>
    <col min="12034" max="12034" width="25.6640625" style="1" bestFit="1" customWidth="1"/>
    <col min="12035" max="12035" width="31.5" style="1" bestFit="1" customWidth="1"/>
    <col min="12036" max="12036" width="13.5" style="1" bestFit="1" customWidth="1"/>
    <col min="12037" max="12097" width="11.5" style="1" bestFit="1" customWidth="1"/>
    <col min="12098" max="12098" width="5" style="1" bestFit="1" customWidth="1"/>
    <col min="12099" max="12288" width="8.83203125" style="1" customWidth="1"/>
    <col min="12289" max="12289" width="44" style="1" bestFit="1" customWidth="1"/>
    <col min="12290" max="12290" width="25.6640625" style="1" bestFit="1" customWidth="1"/>
    <col min="12291" max="12291" width="31.5" style="1" bestFit="1" customWidth="1"/>
    <col min="12292" max="12292" width="13.5" style="1" bestFit="1" customWidth="1"/>
    <col min="12293" max="12353" width="11.5" style="1" bestFit="1" customWidth="1"/>
    <col min="12354" max="12354" width="5" style="1" bestFit="1" customWidth="1"/>
    <col min="12355" max="12544" width="8.83203125" style="1" customWidth="1"/>
    <col min="12545" max="12545" width="44" style="1" bestFit="1" customWidth="1"/>
    <col min="12546" max="12546" width="25.6640625" style="1" bestFit="1" customWidth="1"/>
    <col min="12547" max="12547" width="31.5" style="1" bestFit="1" customWidth="1"/>
    <col min="12548" max="12548" width="13.5" style="1" bestFit="1" customWidth="1"/>
    <col min="12549" max="12609" width="11.5" style="1" bestFit="1" customWidth="1"/>
    <col min="12610" max="12610" width="5" style="1" bestFit="1" customWidth="1"/>
    <col min="12611" max="12800" width="8.83203125" style="1" customWidth="1"/>
    <col min="12801" max="12801" width="44" style="1" bestFit="1" customWidth="1"/>
    <col min="12802" max="12802" width="25.6640625" style="1" bestFit="1" customWidth="1"/>
    <col min="12803" max="12803" width="31.5" style="1" bestFit="1" customWidth="1"/>
    <col min="12804" max="12804" width="13.5" style="1" bestFit="1" customWidth="1"/>
    <col min="12805" max="12865" width="11.5" style="1" bestFit="1" customWidth="1"/>
    <col min="12866" max="12866" width="5" style="1" bestFit="1" customWidth="1"/>
    <col min="12867" max="13056" width="8.83203125" style="1" customWidth="1"/>
    <col min="13057" max="13057" width="44" style="1" bestFit="1" customWidth="1"/>
    <col min="13058" max="13058" width="25.6640625" style="1" bestFit="1" customWidth="1"/>
    <col min="13059" max="13059" width="31.5" style="1" bestFit="1" customWidth="1"/>
    <col min="13060" max="13060" width="13.5" style="1" bestFit="1" customWidth="1"/>
    <col min="13061" max="13121" width="11.5" style="1" bestFit="1" customWidth="1"/>
    <col min="13122" max="13122" width="5" style="1" bestFit="1" customWidth="1"/>
    <col min="13123" max="13312" width="8.83203125" style="1" customWidth="1"/>
    <col min="13313" max="13313" width="44" style="1" bestFit="1" customWidth="1"/>
    <col min="13314" max="13314" width="25.6640625" style="1" bestFit="1" customWidth="1"/>
    <col min="13315" max="13315" width="31.5" style="1" bestFit="1" customWidth="1"/>
    <col min="13316" max="13316" width="13.5" style="1" bestFit="1" customWidth="1"/>
    <col min="13317" max="13377" width="11.5" style="1" bestFit="1" customWidth="1"/>
    <col min="13378" max="13378" width="5" style="1" bestFit="1" customWidth="1"/>
    <col min="13379" max="13568" width="8.83203125" style="1" customWidth="1"/>
    <col min="13569" max="13569" width="44" style="1" bestFit="1" customWidth="1"/>
    <col min="13570" max="13570" width="25.6640625" style="1" bestFit="1" customWidth="1"/>
    <col min="13571" max="13571" width="31.5" style="1" bestFit="1" customWidth="1"/>
    <col min="13572" max="13572" width="13.5" style="1" bestFit="1" customWidth="1"/>
    <col min="13573" max="13633" width="11.5" style="1" bestFit="1" customWidth="1"/>
    <col min="13634" max="13634" width="5" style="1" bestFit="1" customWidth="1"/>
    <col min="13635" max="13824" width="8.83203125" style="1" customWidth="1"/>
    <col min="13825" max="13825" width="44" style="1" bestFit="1" customWidth="1"/>
    <col min="13826" max="13826" width="25.6640625" style="1" bestFit="1" customWidth="1"/>
    <col min="13827" max="13827" width="31.5" style="1" bestFit="1" customWidth="1"/>
    <col min="13828" max="13828" width="13.5" style="1" bestFit="1" customWidth="1"/>
    <col min="13829" max="13889" width="11.5" style="1" bestFit="1" customWidth="1"/>
    <col min="13890" max="13890" width="5" style="1" bestFit="1" customWidth="1"/>
    <col min="13891" max="14080" width="8.83203125" style="1" customWidth="1"/>
    <col min="14081" max="14081" width="44" style="1" bestFit="1" customWidth="1"/>
    <col min="14082" max="14082" width="25.6640625" style="1" bestFit="1" customWidth="1"/>
    <col min="14083" max="14083" width="31.5" style="1" bestFit="1" customWidth="1"/>
    <col min="14084" max="14084" width="13.5" style="1" bestFit="1" customWidth="1"/>
    <col min="14085" max="14145" width="11.5" style="1" bestFit="1" customWidth="1"/>
    <col min="14146" max="14146" width="5" style="1" bestFit="1" customWidth="1"/>
    <col min="14147" max="14336" width="8.83203125" style="1" customWidth="1"/>
    <col min="14337" max="14337" width="44" style="1" bestFit="1" customWidth="1"/>
    <col min="14338" max="14338" width="25.6640625" style="1" bestFit="1" customWidth="1"/>
    <col min="14339" max="14339" width="31.5" style="1" bestFit="1" customWidth="1"/>
    <col min="14340" max="14340" width="13.5" style="1" bestFit="1" customWidth="1"/>
    <col min="14341" max="14401" width="11.5" style="1" bestFit="1" customWidth="1"/>
    <col min="14402" max="14402" width="5" style="1" bestFit="1" customWidth="1"/>
    <col min="14403" max="14592" width="8.83203125" style="1" customWidth="1"/>
    <col min="14593" max="14593" width="44" style="1" bestFit="1" customWidth="1"/>
    <col min="14594" max="14594" width="25.6640625" style="1" bestFit="1" customWidth="1"/>
    <col min="14595" max="14595" width="31.5" style="1" bestFit="1" customWidth="1"/>
    <col min="14596" max="14596" width="13.5" style="1" bestFit="1" customWidth="1"/>
    <col min="14597" max="14657" width="11.5" style="1" bestFit="1" customWidth="1"/>
    <col min="14658" max="14658" width="5" style="1" bestFit="1" customWidth="1"/>
    <col min="14659" max="14848" width="8.83203125" style="1" customWidth="1"/>
    <col min="14849" max="14849" width="44" style="1" bestFit="1" customWidth="1"/>
    <col min="14850" max="14850" width="25.6640625" style="1" bestFit="1" customWidth="1"/>
    <col min="14851" max="14851" width="31.5" style="1" bestFit="1" customWidth="1"/>
    <col min="14852" max="14852" width="13.5" style="1" bestFit="1" customWidth="1"/>
    <col min="14853" max="14913" width="11.5" style="1" bestFit="1" customWidth="1"/>
    <col min="14914" max="14914" width="5" style="1" bestFit="1" customWidth="1"/>
    <col min="14915" max="15104" width="8.83203125" style="1" customWidth="1"/>
    <col min="15105" max="15105" width="44" style="1" bestFit="1" customWidth="1"/>
    <col min="15106" max="15106" width="25.6640625" style="1" bestFit="1" customWidth="1"/>
    <col min="15107" max="15107" width="31.5" style="1" bestFit="1" customWidth="1"/>
    <col min="15108" max="15108" width="13.5" style="1" bestFit="1" customWidth="1"/>
    <col min="15109" max="15169" width="11.5" style="1" bestFit="1" customWidth="1"/>
    <col min="15170" max="15170" width="5" style="1" bestFit="1" customWidth="1"/>
    <col min="15171" max="15360" width="8.83203125" style="1" customWidth="1"/>
    <col min="15361" max="15361" width="44" style="1" bestFit="1" customWidth="1"/>
    <col min="15362" max="15362" width="25.6640625" style="1" bestFit="1" customWidth="1"/>
    <col min="15363" max="15363" width="31.5" style="1" bestFit="1" customWidth="1"/>
    <col min="15364" max="15364" width="13.5" style="1" bestFit="1" customWidth="1"/>
    <col min="15365" max="15425" width="11.5" style="1" bestFit="1" customWidth="1"/>
    <col min="15426" max="15426" width="5" style="1" bestFit="1" customWidth="1"/>
    <col min="15427" max="15616" width="8.83203125" style="1" customWidth="1"/>
    <col min="15617" max="15617" width="44" style="1" bestFit="1" customWidth="1"/>
    <col min="15618" max="15618" width="25.6640625" style="1" bestFit="1" customWidth="1"/>
    <col min="15619" max="15619" width="31.5" style="1" bestFit="1" customWidth="1"/>
    <col min="15620" max="15620" width="13.5" style="1" bestFit="1" customWidth="1"/>
    <col min="15621" max="15681" width="11.5" style="1" bestFit="1" customWidth="1"/>
    <col min="15682" max="15682" width="5" style="1" bestFit="1" customWidth="1"/>
    <col min="15683" max="15872" width="8.83203125" style="1" customWidth="1"/>
    <col min="15873" max="15873" width="44" style="1" bestFit="1" customWidth="1"/>
    <col min="15874" max="15874" width="25.6640625" style="1" bestFit="1" customWidth="1"/>
    <col min="15875" max="15875" width="31.5" style="1" bestFit="1" customWidth="1"/>
    <col min="15876" max="15876" width="13.5" style="1" bestFit="1" customWidth="1"/>
    <col min="15877" max="15937" width="11.5" style="1" bestFit="1" customWidth="1"/>
    <col min="15938" max="15938" width="5" style="1" bestFit="1" customWidth="1"/>
    <col min="15939" max="16128" width="8.83203125" style="1" customWidth="1"/>
    <col min="16129" max="16129" width="44" style="1" bestFit="1" customWidth="1"/>
    <col min="16130" max="16130" width="25.6640625" style="1" bestFit="1" customWidth="1"/>
    <col min="16131" max="16131" width="31.5" style="1" bestFit="1" customWidth="1"/>
    <col min="16132" max="16132" width="13.5" style="1" bestFit="1" customWidth="1"/>
    <col min="16133" max="16193" width="11.5" style="1" bestFit="1" customWidth="1"/>
    <col min="16194" max="16194" width="5" style="1" bestFit="1" customWidth="1"/>
    <col min="16195" max="16384" width="8.83203125" style="1" customWidth="1"/>
  </cols>
  <sheetData>
    <row r="1" spans="1:67" x14ac:dyDescent="0.2">
      <c r="A1" s="1" t="s">
        <v>535</v>
      </c>
      <c r="B1" s="1" t="s">
        <v>536</v>
      </c>
    </row>
    <row r="2" spans="1:67" x14ac:dyDescent="0.2">
      <c r="A2" s="1" t="s">
        <v>537</v>
      </c>
      <c r="B2" s="2">
        <v>44986</v>
      </c>
    </row>
    <row r="3" spans="1:67" x14ac:dyDescent="0.2">
      <c r="A3" s="23" t="s">
        <v>616</v>
      </c>
      <c r="B3" s="23">
        <v>1</v>
      </c>
      <c r="C3" s="23">
        <v>2</v>
      </c>
      <c r="D3" s="23">
        <v>3</v>
      </c>
      <c r="E3" s="23">
        <v>4</v>
      </c>
      <c r="F3" s="23">
        <v>5</v>
      </c>
      <c r="G3" s="23">
        <v>6</v>
      </c>
      <c r="H3" s="23">
        <v>7</v>
      </c>
      <c r="I3" s="23">
        <v>8</v>
      </c>
      <c r="J3" s="23">
        <v>9</v>
      </c>
      <c r="K3" s="23">
        <v>10</v>
      </c>
      <c r="L3" s="23">
        <v>11</v>
      </c>
      <c r="M3" s="23">
        <v>12</v>
      </c>
      <c r="N3" s="23">
        <v>13</v>
      </c>
      <c r="O3" s="23">
        <v>14</v>
      </c>
      <c r="P3" s="23">
        <v>15</v>
      </c>
      <c r="Q3" s="23">
        <v>16</v>
      </c>
      <c r="R3" s="23">
        <v>17</v>
      </c>
      <c r="S3" s="23">
        <v>18</v>
      </c>
      <c r="T3" s="23">
        <v>19</v>
      </c>
      <c r="U3" s="23">
        <v>20</v>
      </c>
      <c r="V3" s="23">
        <v>21</v>
      </c>
      <c r="W3" s="23">
        <v>22</v>
      </c>
      <c r="X3" s="23">
        <v>23</v>
      </c>
      <c r="Y3" s="23">
        <v>24</v>
      </c>
      <c r="Z3" s="23">
        <v>25</v>
      </c>
      <c r="AA3" s="23">
        <v>26</v>
      </c>
      <c r="AB3" s="23">
        <v>27</v>
      </c>
      <c r="AC3" s="23">
        <v>28</v>
      </c>
      <c r="AD3" s="23">
        <v>29</v>
      </c>
      <c r="AE3" s="23">
        <v>30</v>
      </c>
      <c r="AF3" s="23">
        <v>31</v>
      </c>
      <c r="AG3" s="23">
        <v>32</v>
      </c>
      <c r="AH3" s="23">
        <v>33</v>
      </c>
      <c r="AI3" s="23">
        <v>34</v>
      </c>
      <c r="AJ3" s="23">
        <v>35</v>
      </c>
      <c r="AK3" s="23">
        <v>36</v>
      </c>
      <c r="AL3" s="23">
        <v>37</v>
      </c>
      <c r="AM3" s="23">
        <v>38</v>
      </c>
      <c r="AN3" s="23">
        <v>39</v>
      </c>
      <c r="AO3" s="23">
        <v>40</v>
      </c>
      <c r="AP3" s="23">
        <v>41</v>
      </c>
      <c r="AQ3" s="23">
        <v>42</v>
      </c>
      <c r="AR3" s="23">
        <v>43</v>
      </c>
      <c r="AS3" s="23">
        <v>44</v>
      </c>
      <c r="AT3" s="23">
        <v>45</v>
      </c>
      <c r="AU3" s="23">
        <v>46</v>
      </c>
      <c r="AV3" s="23">
        <v>47</v>
      </c>
      <c r="AW3" s="23">
        <v>48</v>
      </c>
      <c r="AX3" s="23">
        <v>49</v>
      </c>
      <c r="AY3" s="23">
        <v>50</v>
      </c>
      <c r="AZ3" s="23">
        <v>51</v>
      </c>
      <c r="BA3" s="23">
        <v>52</v>
      </c>
      <c r="BB3" s="23">
        <v>53</v>
      </c>
      <c r="BC3" s="23">
        <v>54</v>
      </c>
      <c r="BD3" s="23">
        <v>55</v>
      </c>
      <c r="BE3" s="23">
        <v>56</v>
      </c>
      <c r="BF3" s="23">
        <v>57</v>
      </c>
      <c r="BG3" s="23">
        <v>58</v>
      </c>
      <c r="BH3" s="23">
        <v>59</v>
      </c>
      <c r="BI3" s="23">
        <v>60</v>
      </c>
      <c r="BJ3" s="23">
        <v>61</v>
      </c>
      <c r="BK3" s="23">
        <v>62</v>
      </c>
      <c r="BL3" s="23">
        <v>63</v>
      </c>
      <c r="BM3" s="23">
        <v>64</v>
      </c>
      <c r="BN3" s="23">
        <v>65</v>
      </c>
      <c r="BO3" s="23">
        <v>66</v>
      </c>
    </row>
    <row r="4" spans="1:67" x14ac:dyDescent="0.2">
      <c r="A4" s="1" t="s">
        <v>538</v>
      </c>
      <c r="B4" s="1" t="s">
        <v>0</v>
      </c>
      <c r="C4" s="1" t="s">
        <v>539</v>
      </c>
      <c r="D4" s="1" t="s">
        <v>540</v>
      </c>
      <c r="E4" s="1" t="s">
        <v>541</v>
      </c>
      <c r="F4" s="1" t="s">
        <v>542</v>
      </c>
      <c r="G4" s="1" t="s">
        <v>543</v>
      </c>
      <c r="H4" s="1" t="s">
        <v>544</v>
      </c>
      <c r="I4" s="1" t="s">
        <v>545</v>
      </c>
      <c r="J4" s="1" t="s">
        <v>546</v>
      </c>
      <c r="K4" s="1" t="s">
        <v>547</v>
      </c>
      <c r="L4" s="1" t="s">
        <v>548</v>
      </c>
      <c r="M4" s="1" t="s">
        <v>549</v>
      </c>
      <c r="N4" s="1" t="s">
        <v>550</v>
      </c>
      <c r="O4" s="1" t="s">
        <v>551</v>
      </c>
      <c r="P4" s="1" t="s">
        <v>552</v>
      </c>
      <c r="Q4" s="1" t="s">
        <v>553</v>
      </c>
      <c r="R4" s="1" t="s">
        <v>554</v>
      </c>
      <c r="S4" s="1" t="s">
        <v>555</v>
      </c>
      <c r="T4" s="1" t="s">
        <v>556</v>
      </c>
      <c r="U4" s="1" t="s">
        <v>557</v>
      </c>
      <c r="V4" s="1" t="s">
        <v>558</v>
      </c>
      <c r="W4" s="1" t="s">
        <v>559</v>
      </c>
      <c r="X4" s="1" t="s">
        <v>560</v>
      </c>
      <c r="Y4" s="1" t="s">
        <v>561</v>
      </c>
      <c r="Z4" s="1" t="s">
        <v>562</v>
      </c>
      <c r="AA4" s="1" t="s">
        <v>563</v>
      </c>
      <c r="AB4" s="1" t="s">
        <v>564</v>
      </c>
      <c r="AC4" s="1" t="s">
        <v>565</v>
      </c>
      <c r="AD4" s="1" t="s">
        <v>566</v>
      </c>
      <c r="AE4" s="1" t="s">
        <v>567</v>
      </c>
      <c r="AF4" s="1" t="s">
        <v>568</v>
      </c>
      <c r="AG4" s="1" t="s">
        <v>569</v>
      </c>
      <c r="AH4" s="1" t="s">
        <v>570</v>
      </c>
      <c r="AI4" s="1" t="s">
        <v>571</v>
      </c>
      <c r="AJ4" s="1" t="s">
        <v>572</v>
      </c>
      <c r="AK4" s="1" t="s">
        <v>573</v>
      </c>
      <c r="AL4" s="1" t="s">
        <v>574</v>
      </c>
      <c r="AM4" s="1" t="s">
        <v>575</v>
      </c>
      <c r="AN4" s="1" t="s">
        <v>576</v>
      </c>
      <c r="AO4" s="1" t="s">
        <v>577</v>
      </c>
      <c r="AP4" s="1" t="s">
        <v>578</v>
      </c>
      <c r="AQ4" s="1" t="s">
        <v>579</v>
      </c>
      <c r="AR4" s="1" t="s">
        <v>580</v>
      </c>
      <c r="AS4" s="1" t="s">
        <v>581</v>
      </c>
      <c r="AT4" s="1" t="s">
        <v>582</v>
      </c>
      <c r="AU4" s="1" t="s">
        <v>583</v>
      </c>
      <c r="AV4" s="1" t="s">
        <v>584</v>
      </c>
      <c r="AW4" s="1" t="s">
        <v>585</v>
      </c>
      <c r="AX4" s="1" t="s">
        <v>586</v>
      </c>
      <c r="AY4" s="1" t="s">
        <v>587</v>
      </c>
      <c r="AZ4" s="1" t="s">
        <v>588</v>
      </c>
      <c r="BA4" s="1" t="s">
        <v>589</v>
      </c>
      <c r="BB4" s="1" t="s">
        <v>590</v>
      </c>
      <c r="BC4" s="1" t="s">
        <v>591</v>
      </c>
      <c r="BD4" s="1" t="s">
        <v>592</v>
      </c>
      <c r="BE4" s="1" t="s">
        <v>593</v>
      </c>
      <c r="BF4" s="1" t="s">
        <v>594</v>
      </c>
      <c r="BG4" s="1" t="s">
        <v>595</v>
      </c>
      <c r="BH4" s="1" t="s">
        <v>596</v>
      </c>
      <c r="BI4" s="1" t="s">
        <v>597</v>
      </c>
      <c r="BJ4" s="1" t="s">
        <v>598</v>
      </c>
      <c r="BK4" s="1" t="s">
        <v>599</v>
      </c>
      <c r="BL4" s="1" t="s">
        <v>600</v>
      </c>
      <c r="BM4" s="1" t="s">
        <v>601</v>
      </c>
      <c r="BN4" s="1" t="s">
        <v>602</v>
      </c>
    </row>
    <row r="5" spans="1:67" x14ac:dyDescent="0.2">
      <c r="A5" s="1" t="s">
        <v>6</v>
      </c>
      <c r="B5" s="1" t="s">
        <v>3</v>
      </c>
      <c r="C5" s="1" t="s">
        <v>710</v>
      </c>
      <c r="D5" s="1" t="s">
        <v>711</v>
      </c>
      <c r="E5" s="1">
        <v>4.82</v>
      </c>
      <c r="F5" s="1">
        <v>4.6550000000000002</v>
      </c>
      <c r="G5" s="1">
        <v>4.4710000000000001</v>
      </c>
      <c r="H5" s="1">
        <v>4.2709999999999999</v>
      </c>
      <c r="I5" s="1">
        <v>4.0590000000000002</v>
      </c>
      <c r="J5" s="1">
        <v>3.8420000000000001</v>
      </c>
      <c r="K5" s="1">
        <v>3.625</v>
      </c>
      <c r="L5" s="1">
        <v>3.4169999999999998</v>
      </c>
      <c r="M5" s="1">
        <v>3.226</v>
      </c>
      <c r="N5" s="1">
        <v>3.0539999999999998</v>
      </c>
      <c r="O5" s="1">
        <v>2.9079999999999999</v>
      </c>
      <c r="P5" s="1">
        <v>2.7879999999999998</v>
      </c>
      <c r="Q5" s="1">
        <v>2.6909999999999998</v>
      </c>
      <c r="R5" s="1">
        <v>2.613</v>
      </c>
      <c r="S5" s="1">
        <v>2.552</v>
      </c>
      <c r="T5" s="1">
        <v>2.5059999999999998</v>
      </c>
      <c r="U5" s="1">
        <v>2.472</v>
      </c>
      <c r="V5" s="1">
        <v>2.4460000000000002</v>
      </c>
      <c r="W5" s="1">
        <v>2.4249999999999998</v>
      </c>
      <c r="X5" s="1">
        <v>2.4079999999999999</v>
      </c>
      <c r="Y5" s="1">
        <v>2.3919999999999999</v>
      </c>
      <c r="Z5" s="1">
        <v>2.3769999999999998</v>
      </c>
      <c r="AA5" s="1">
        <v>2.3639999999999999</v>
      </c>
      <c r="AB5" s="1">
        <v>2.3530000000000002</v>
      </c>
      <c r="AC5" s="1">
        <v>2.3420000000000001</v>
      </c>
      <c r="AD5" s="1">
        <v>2.3319999999999999</v>
      </c>
      <c r="AE5" s="1">
        <v>2.3199999999999998</v>
      </c>
      <c r="AF5" s="1">
        <v>2.3069999999999999</v>
      </c>
      <c r="AG5" s="1">
        <v>2.2909999999999999</v>
      </c>
      <c r="AH5" s="1">
        <v>2.2719999999999998</v>
      </c>
      <c r="AI5" s="1">
        <v>2.3029999999999999</v>
      </c>
      <c r="AJ5" s="1">
        <v>2.3140000000000001</v>
      </c>
      <c r="AK5" s="1">
        <v>2.2770000000000001</v>
      </c>
      <c r="AL5" s="1">
        <v>2.226</v>
      </c>
      <c r="AM5" s="1">
        <v>2.125</v>
      </c>
      <c r="AN5" s="1">
        <v>2.19</v>
      </c>
      <c r="AO5" s="1">
        <v>2.153</v>
      </c>
      <c r="AP5" s="1">
        <v>2.1440000000000001</v>
      </c>
      <c r="AQ5" s="1">
        <v>1.9570000000000001</v>
      </c>
      <c r="AR5" s="1">
        <v>1.869</v>
      </c>
      <c r="AS5" s="1">
        <v>1.9039999999999999</v>
      </c>
      <c r="AT5" s="1">
        <v>1.833</v>
      </c>
      <c r="AU5" s="1">
        <v>1.7629999999999999</v>
      </c>
      <c r="AV5" s="1">
        <v>1.7470000000000001</v>
      </c>
      <c r="AW5" s="1">
        <v>1.6830000000000001</v>
      </c>
      <c r="AX5" s="1">
        <v>1.7769999999999999</v>
      </c>
      <c r="AY5" s="1">
        <v>1.909</v>
      </c>
      <c r="AZ5" s="1">
        <v>1.9279999999999999</v>
      </c>
      <c r="BA5" s="1">
        <v>1.9350000000000001</v>
      </c>
      <c r="BB5" s="1">
        <v>1.919</v>
      </c>
      <c r="BC5" s="1">
        <v>1.9410000000000001</v>
      </c>
      <c r="BD5" s="1">
        <v>1.962</v>
      </c>
      <c r="BE5" s="1">
        <v>2.028</v>
      </c>
      <c r="BF5" s="1">
        <v>2.117</v>
      </c>
      <c r="BG5" s="1">
        <v>2.1480000000000001</v>
      </c>
      <c r="BH5" s="1">
        <v>1.972</v>
      </c>
      <c r="BI5" s="1">
        <v>1.9530000000000001</v>
      </c>
      <c r="BJ5" s="1">
        <v>1.839</v>
      </c>
      <c r="BK5" s="1">
        <v>1.587</v>
      </c>
      <c r="BL5" s="1">
        <v>1.486</v>
      </c>
      <c r="BM5" s="1">
        <v>1.325</v>
      </c>
    </row>
    <row r="6" spans="1:67" x14ac:dyDescent="0.2">
      <c r="A6" s="1" t="s">
        <v>8</v>
      </c>
      <c r="B6" s="1" t="s">
        <v>7</v>
      </c>
      <c r="C6" s="1" t="s">
        <v>710</v>
      </c>
      <c r="D6" s="1" t="s">
        <v>711</v>
      </c>
      <c r="E6" s="1">
        <v>6.7241250108424184</v>
      </c>
      <c r="F6" s="1">
        <v>6.7427521002031767</v>
      </c>
      <c r="G6" s="1">
        <v>6.7629300556659926</v>
      </c>
      <c r="H6" s="1">
        <v>6.7787119434064236</v>
      </c>
      <c r="I6" s="1">
        <v>6.7884200414239206</v>
      </c>
      <c r="J6" s="1">
        <v>6.8003222800705574</v>
      </c>
      <c r="K6" s="1">
        <v>6.8105713210582222</v>
      </c>
      <c r="L6" s="1">
        <v>6.8186120486555479</v>
      </c>
      <c r="M6" s="1">
        <v>6.8285599815900389</v>
      </c>
      <c r="N6" s="1">
        <v>6.8344184229735685</v>
      </c>
      <c r="O6" s="1">
        <v>6.8383044164261628</v>
      </c>
      <c r="P6" s="1">
        <v>6.844988294195451</v>
      </c>
      <c r="Q6" s="1">
        <v>6.8410966011398919</v>
      </c>
      <c r="R6" s="1">
        <v>6.8322426496097641</v>
      </c>
      <c r="S6" s="1">
        <v>6.8204292608422969</v>
      </c>
      <c r="T6" s="1">
        <v>6.8051717747317975</v>
      </c>
      <c r="U6" s="1">
        <v>6.7859950559852029</v>
      </c>
      <c r="V6" s="1">
        <v>6.7679430262926585</v>
      </c>
      <c r="W6" s="1">
        <v>6.7504028151317961</v>
      </c>
      <c r="X6" s="1">
        <v>6.7302762441049611</v>
      </c>
      <c r="Y6" s="1">
        <v>6.7046234365589141</v>
      </c>
      <c r="Z6" s="1">
        <v>6.6723618429992912</v>
      </c>
      <c r="AA6" s="1">
        <v>6.6384891365903096</v>
      </c>
      <c r="AB6" s="1">
        <v>6.604408127569851</v>
      </c>
      <c r="AC6" s="1">
        <v>6.5656958327993813</v>
      </c>
      <c r="AD6" s="1">
        <v>6.5149573196978894</v>
      </c>
      <c r="AE6" s="1">
        <v>6.4643099760955227</v>
      </c>
      <c r="AF6" s="1">
        <v>6.4194888249051463</v>
      </c>
      <c r="AG6" s="1">
        <v>6.3449419218049785</v>
      </c>
      <c r="AH6" s="1">
        <v>6.2638376379151879</v>
      </c>
      <c r="AI6" s="1">
        <v>6.1666084334135034</v>
      </c>
      <c r="AJ6" s="1">
        <v>6.0998575924209089</v>
      </c>
      <c r="AK6" s="1">
        <v>6.0283389272847003</v>
      </c>
      <c r="AL6" s="1">
        <v>5.9589728218969373</v>
      </c>
      <c r="AM6" s="1">
        <v>5.8974419279344525</v>
      </c>
      <c r="AN6" s="1">
        <v>5.8447591290783283</v>
      </c>
      <c r="AO6" s="1">
        <v>5.7748644116294781</v>
      </c>
      <c r="AP6" s="1">
        <v>5.7014655364270945</v>
      </c>
      <c r="AQ6" s="1">
        <v>5.6432217254699708</v>
      </c>
      <c r="AR6" s="1">
        <v>5.5869876653940382</v>
      </c>
      <c r="AS6" s="1">
        <v>5.5235531610524333</v>
      </c>
      <c r="AT6" s="1">
        <v>5.4816244245064549</v>
      </c>
      <c r="AU6" s="1">
        <v>5.4304745438228297</v>
      </c>
      <c r="AV6" s="1">
        <v>5.3808464593459782</v>
      </c>
      <c r="AW6" s="1">
        <v>5.3431590995737555</v>
      </c>
      <c r="AX6" s="1">
        <v>5.3071199205421147</v>
      </c>
      <c r="AY6" s="1">
        <v>5.2676908714909123</v>
      </c>
      <c r="AZ6" s="1">
        <v>5.2245752801542968</v>
      </c>
      <c r="BA6" s="1">
        <v>5.1925919759193677</v>
      </c>
      <c r="BB6" s="1">
        <v>5.1151562323838728</v>
      </c>
      <c r="BC6" s="1">
        <v>5.0407967612802267</v>
      </c>
      <c r="BD6" s="1">
        <v>4.9626109020822513</v>
      </c>
      <c r="BE6" s="1">
        <v>4.8790179157605502</v>
      </c>
      <c r="BF6" s="1">
        <v>4.8088214689621784</v>
      </c>
      <c r="BG6" s="1">
        <v>4.7398628747128031</v>
      </c>
      <c r="BH6" s="1">
        <v>4.6776193551581295</v>
      </c>
      <c r="BI6" s="1">
        <v>4.615671382987391</v>
      </c>
      <c r="BJ6" s="1">
        <v>4.5704103272491112</v>
      </c>
      <c r="BK6" s="1">
        <v>4.5277065691843292</v>
      </c>
      <c r="BL6" s="1">
        <v>4.4828993980849843</v>
      </c>
      <c r="BM6" s="1">
        <v>4.4169015683872592</v>
      </c>
    </row>
    <row r="7" spans="1:67" x14ac:dyDescent="0.2">
      <c r="A7" s="1" t="s">
        <v>12</v>
      </c>
      <c r="B7" s="1" t="s">
        <v>9</v>
      </c>
      <c r="C7" s="1" t="s">
        <v>710</v>
      </c>
      <c r="D7" s="1" t="s">
        <v>711</v>
      </c>
      <c r="E7" s="1">
        <v>7.282</v>
      </c>
      <c r="F7" s="1">
        <v>7.2839999999999998</v>
      </c>
      <c r="G7" s="1">
        <v>7.2919999999999998</v>
      </c>
      <c r="H7" s="1">
        <v>7.3019999999999996</v>
      </c>
      <c r="I7" s="1">
        <v>7.3040000000000003</v>
      </c>
      <c r="J7" s="1">
        <v>7.3049999999999997</v>
      </c>
      <c r="K7" s="1">
        <v>7.32</v>
      </c>
      <c r="L7" s="1">
        <v>7.3390000000000004</v>
      </c>
      <c r="M7" s="1">
        <v>7.3630000000000004</v>
      </c>
      <c r="N7" s="1">
        <v>7.3890000000000002</v>
      </c>
      <c r="O7" s="1">
        <v>7.4</v>
      </c>
      <c r="P7" s="1">
        <v>7.4320000000000004</v>
      </c>
      <c r="Q7" s="1">
        <v>7.4530000000000003</v>
      </c>
      <c r="R7" s="1">
        <v>7.4870000000000001</v>
      </c>
      <c r="S7" s="1">
        <v>7.5259999999999998</v>
      </c>
      <c r="T7" s="1">
        <v>7.5419999999999998</v>
      </c>
      <c r="U7" s="1">
        <v>7.5609999999999999</v>
      </c>
      <c r="V7" s="1">
        <v>7.5910000000000002</v>
      </c>
      <c r="W7" s="1">
        <v>7.5990000000000002</v>
      </c>
      <c r="X7" s="1">
        <v>7.6120000000000001</v>
      </c>
      <c r="Y7" s="1">
        <v>7.5880000000000001</v>
      </c>
      <c r="Z7" s="1">
        <v>7.5679999999999996</v>
      </c>
      <c r="AA7" s="1">
        <v>7.5529999999999999</v>
      </c>
      <c r="AB7" s="1">
        <v>7.5369999999999999</v>
      </c>
      <c r="AC7" s="1">
        <v>7.5129999999999999</v>
      </c>
      <c r="AD7" s="1">
        <v>7.5170000000000003</v>
      </c>
      <c r="AE7" s="1">
        <v>7.5190000000000001</v>
      </c>
      <c r="AF7" s="1">
        <v>7.5259999999999998</v>
      </c>
      <c r="AG7" s="1">
        <v>7.5309999999999997</v>
      </c>
      <c r="AH7" s="1">
        <v>7.5330000000000004</v>
      </c>
      <c r="AI7" s="1">
        <v>7.5650000000000004</v>
      </c>
      <c r="AJ7" s="1">
        <v>7.6059999999999999</v>
      </c>
      <c r="AK7" s="1">
        <v>7.665</v>
      </c>
      <c r="AL7" s="1">
        <v>7.7190000000000003</v>
      </c>
      <c r="AM7" s="1">
        <v>7.7169999999999996</v>
      </c>
      <c r="AN7" s="1">
        <v>7.7119999999999997</v>
      </c>
      <c r="AO7" s="1">
        <v>7.7089999999999996</v>
      </c>
      <c r="AP7" s="1">
        <v>7.6669999999999998</v>
      </c>
      <c r="AQ7" s="1">
        <v>7.6420000000000003</v>
      </c>
      <c r="AR7" s="1">
        <v>7.5990000000000002</v>
      </c>
      <c r="AS7" s="1">
        <v>7.5339999999999998</v>
      </c>
      <c r="AT7" s="1">
        <v>7.4459999999999997</v>
      </c>
      <c r="AU7" s="1">
        <v>7.3390000000000004</v>
      </c>
      <c r="AV7" s="1">
        <v>7.22</v>
      </c>
      <c r="AW7" s="1">
        <v>7.069</v>
      </c>
      <c r="AX7" s="1">
        <v>6.9050000000000002</v>
      </c>
      <c r="AY7" s="1">
        <v>6.7220000000000004</v>
      </c>
      <c r="AZ7" s="1">
        <v>6.53</v>
      </c>
      <c r="BA7" s="1">
        <v>6.3760000000000003</v>
      </c>
      <c r="BB7" s="1">
        <v>6.2350000000000003</v>
      </c>
      <c r="BC7" s="1">
        <v>6.0990000000000002</v>
      </c>
      <c r="BD7" s="1">
        <v>5.9580000000000002</v>
      </c>
      <c r="BE7" s="1">
        <v>5.83</v>
      </c>
      <c r="BF7" s="1">
        <v>5.6959999999999997</v>
      </c>
      <c r="BG7" s="1">
        <v>5.56</v>
      </c>
      <c r="BH7" s="1">
        <v>5.4050000000000002</v>
      </c>
      <c r="BI7" s="1">
        <v>5.2619999999999996</v>
      </c>
      <c r="BJ7" s="1">
        <v>5.1289999999999996</v>
      </c>
      <c r="BK7" s="1">
        <v>5.0019999999999998</v>
      </c>
      <c r="BL7" s="1">
        <v>4.87</v>
      </c>
      <c r="BM7" s="1">
        <v>4.75</v>
      </c>
    </row>
    <row r="8" spans="1:67" x14ac:dyDescent="0.2">
      <c r="A8" s="1" t="s">
        <v>14</v>
      </c>
      <c r="B8" s="1" t="s">
        <v>13</v>
      </c>
      <c r="C8" s="1" t="s">
        <v>710</v>
      </c>
      <c r="D8" s="1" t="s">
        <v>711</v>
      </c>
      <c r="E8" s="1">
        <v>6.4584478962431238</v>
      </c>
      <c r="F8" s="1">
        <v>6.471517551859673</v>
      </c>
      <c r="G8" s="1">
        <v>6.4918257873416749</v>
      </c>
      <c r="H8" s="1">
        <v>6.506087586361943</v>
      </c>
      <c r="I8" s="1">
        <v>6.5253554495674928</v>
      </c>
      <c r="J8" s="1">
        <v>6.5411017080264697</v>
      </c>
      <c r="K8" s="1">
        <v>6.5649665007174054</v>
      </c>
      <c r="L8" s="1">
        <v>6.5898059315960227</v>
      </c>
      <c r="M8" s="1">
        <v>6.6127746525029485</v>
      </c>
      <c r="N8" s="1">
        <v>6.635181401231347</v>
      </c>
      <c r="O8" s="1">
        <v>6.6571217139369745</v>
      </c>
      <c r="P8" s="1">
        <v>6.6977240118509718</v>
      </c>
      <c r="Q8" s="1">
        <v>6.7335360479595847</v>
      </c>
      <c r="R8" s="1">
        <v>6.7642883466462784</v>
      </c>
      <c r="S8" s="1">
        <v>6.8033943634931555</v>
      </c>
      <c r="T8" s="1">
        <v>6.8405358512698395</v>
      </c>
      <c r="U8" s="1">
        <v>6.8613138544527228</v>
      </c>
      <c r="V8" s="1">
        <v>6.8961820039889181</v>
      </c>
      <c r="W8" s="1">
        <v>6.9230340667708923</v>
      </c>
      <c r="X8" s="1">
        <v>6.9141178046875735</v>
      </c>
      <c r="Y8" s="1">
        <v>6.8969950137366762</v>
      </c>
      <c r="Z8" s="1">
        <v>6.8802942578693864</v>
      </c>
      <c r="AA8" s="1">
        <v>6.8552665489713966</v>
      </c>
      <c r="AB8" s="1">
        <v>6.8305160766431969</v>
      </c>
      <c r="AC8" s="1">
        <v>6.7806804980328801</v>
      </c>
      <c r="AD8" s="1">
        <v>6.7261416933308178</v>
      </c>
      <c r="AE8" s="1">
        <v>6.6833211204310592</v>
      </c>
      <c r="AF8" s="1">
        <v>6.6364631970556509</v>
      </c>
      <c r="AG8" s="1">
        <v>6.5990154677531008</v>
      </c>
      <c r="AH8" s="1">
        <v>6.5651485426250362</v>
      </c>
      <c r="AI8" s="1">
        <v>6.5182783094612846</v>
      </c>
      <c r="AJ8" s="1">
        <v>6.4705557594139185</v>
      </c>
      <c r="AK8" s="1">
        <v>6.4183044909967313</v>
      </c>
      <c r="AL8" s="1">
        <v>6.362464009621581</v>
      </c>
      <c r="AM8" s="1">
        <v>6.2962365099493001</v>
      </c>
      <c r="AN8" s="1">
        <v>6.2356982737708915</v>
      </c>
      <c r="AO8" s="1">
        <v>6.1702985364744904</v>
      </c>
      <c r="AP8" s="1">
        <v>6.101633074846367</v>
      </c>
      <c r="AQ8" s="1">
        <v>6.0439308424285763</v>
      </c>
      <c r="AR8" s="1">
        <v>6.0295789163827953</v>
      </c>
      <c r="AS8" s="1">
        <v>6.0231786890134158</v>
      </c>
      <c r="AT8" s="1">
        <v>5.9959547454232167</v>
      </c>
      <c r="AU8" s="1">
        <v>5.967266519849213</v>
      </c>
      <c r="AV8" s="1">
        <v>5.9319986225747661</v>
      </c>
      <c r="AW8" s="1">
        <v>5.8875669480985726</v>
      </c>
      <c r="AX8" s="1">
        <v>5.8646038660542121</v>
      </c>
      <c r="AY8" s="1">
        <v>5.845379890233712</v>
      </c>
      <c r="AZ8" s="1">
        <v>5.8158141478212375</v>
      </c>
      <c r="BA8" s="1">
        <v>5.7885248368918454</v>
      </c>
      <c r="BB8" s="1">
        <v>5.7490425456596519</v>
      </c>
      <c r="BC8" s="1">
        <v>5.699552216945273</v>
      </c>
      <c r="BD8" s="1">
        <v>5.6456722563953159</v>
      </c>
      <c r="BE8" s="1">
        <v>5.5808923567376221</v>
      </c>
      <c r="BF8" s="1">
        <v>5.5063497927068905</v>
      </c>
      <c r="BG8" s="1">
        <v>5.4374934076451202</v>
      </c>
      <c r="BH8" s="1">
        <v>5.3850593079130942</v>
      </c>
      <c r="BI8" s="1">
        <v>5.3287092311131463</v>
      </c>
      <c r="BJ8" s="1">
        <v>5.2553453710545979</v>
      </c>
      <c r="BK8" s="1">
        <v>5.186319418887166</v>
      </c>
      <c r="BL8" s="1">
        <v>5.1189320386135657</v>
      </c>
      <c r="BM8" s="1">
        <v>5.0493293781153028</v>
      </c>
    </row>
    <row r="9" spans="1:67" x14ac:dyDescent="0.2">
      <c r="A9" s="1" t="s">
        <v>18</v>
      </c>
      <c r="B9" s="1" t="s">
        <v>15</v>
      </c>
      <c r="C9" s="1" t="s">
        <v>710</v>
      </c>
      <c r="D9" s="1" t="s">
        <v>711</v>
      </c>
      <c r="E9" s="1">
        <v>6.7080000000000002</v>
      </c>
      <c r="F9" s="1">
        <v>6.79</v>
      </c>
      <c r="G9" s="1">
        <v>6.8719999999999999</v>
      </c>
      <c r="H9" s="1">
        <v>6.9539999999999997</v>
      </c>
      <c r="I9" s="1">
        <v>7.0359999999999996</v>
      </c>
      <c r="J9" s="1">
        <v>7.1159999999999997</v>
      </c>
      <c r="K9" s="1">
        <v>7.194</v>
      </c>
      <c r="L9" s="1">
        <v>7.2670000000000003</v>
      </c>
      <c r="M9" s="1">
        <v>7.3319999999999999</v>
      </c>
      <c r="N9" s="1">
        <v>7.3879999999999999</v>
      </c>
      <c r="O9" s="1">
        <v>7.4340000000000002</v>
      </c>
      <c r="P9" s="1">
        <v>7.4669999999999996</v>
      </c>
      <c r="Q9" s="1">
        <v>7.4880000000000004</v>
      </c>
      <c r="R9" s="1">
        <v>7.4980000000000002</v>
      </c>
      <c r="S9" s="1">
        <v>7.5</v>
      </c>
      <c r="T9" s="1">
        <v>7.4939999999999998</v>
      </c>
      <c r="U9" s="1">
        <v>7.4850000000000003</v>
      </c>
      <c r="V9" s="1">
        <v>7.4749999999999996</v>
      </c>
      <c r="W9" s="1">
        <v>7.4669999999999996</v>
      </c>
      <c r="X9" s="1">
        <v>7.4610000000000003</v>
      </c>
      <c r="Y9" s="1">
        <v>7.4589999999999996</v>
      </c>
      <c r="Z9" s="1">
        <v>7.4589999999999996</v>
      </c>
      <c r="AA9" s="1">
        <v>7.4610000000000003</v>
      </c>
      <c r="AB9" s="1">
        <v>7.4619999999999997</v>
      </c>
      <c r="AC9" s="1">
        <v>7.4589999999999996</v>
      </c>
      <c r="AD9" s="1">
        <v>7.4509999999999996</v>
      </c>
      <c r="AE9" s="1">
        <v>7.4349999999999996</v>
      </c>
      <c r="AF9" s="1">
        <v>7.4089999999999998</v>
      </c>
      <c r="AG9" s="1">
        <v>7.3730000000000002</v>
      </c>
      <c r="AH9" s="1">
        <v>7.3280000000000003</v>
      </c>
      <c r="AI9" s="1">
        <v>7.2720000000000002</v>
      </c>
      <c r="AJ9" s="1">
        <v>7.2080000000000002</v>
      </c>
      <c r="AK9" s="1">
        <v>7.1379999999999999</v>
      </c>
      <c r="AL9" s="1">
        <v>7.0650000000000004</v>
      </c>
      <c r="AM9" s="1">
        <v>6.99</v>
      </c>
      <c r="AN9" s="1">
        <v>6.9180000000000001</v>
      </c>
      <c r="AO9" s="1">
        <v>6.851</v>
      </c>
      <c r="AP9" s="1">
        <v>6.7889999999999997</v>
      </c>
      <c r="AQ9" s="1">
        <v>6.7320000000000002</v>
      </c>
      <c r="AR9" s="1">
        <v>6.6829999999999998</v>
      </c>
      <c r="AS9" s="1">
        <v>6.6390000000000002</v>
      </c>
      <c r="AT9" s="1">
        <v>6.601</v>
      </c>
      <c r="AU9" s="1">
        <v>6.5670000000000002</v>
      </c>
      <c r="AV9" s="1">
        <v>6.5330000000000004</v>
      </c>
      <c r="AW9" s="1">
        <v>6.4989999999999997</v>
      </c>
      <c r="AX9" s="1">
        <v>6.4610000000000003</v>
      </c>
      <c r="AY9" s="1">
        <v>6.4189999999999996</v>
      </c>
      <c r="AZ9" s="1">
        <v>6.3719999999999999</v>
      </c>
      <c r="BA9" s="1">
        <v>6.32</v>
      </c>
      <c r="BB9" s="1">
        <v>6.26</v>
      </c>
      <c r="BC9" s="1">
        <v>6.194</v>
      </c>
      <c r="BD9" s="1">
        <v>6.12</v>
      </c>
      <c r="BE9" s="1">
        <v>6.0389999999999997</v>
      </c>
      <c r="BF9" s="1">
        <v>5.9530000000000003</v>
      </c>
      <c r="BG9" s="1">
        <v>5.8639999999999999</v>
      </c>
      <c r="BH9" s="1">
        <v>5.774</v>
      </c>
      <c r="BI9" s="1">
        <v>5.6859999999999999</v>
      </c>
      <c r="BJ9" s="1">
        <v>5.6</v>
      </c>
      <c r="BK9" s="1">
        <v>5.5190000000000001</v>
      </c>
      <c r="BL9" s="1">
        <v>5.4420000000000002</v>
      </c>
      <c r="BM9" s="1">
        <v>5.3710000000000004</v>
      </c>
    </row>
    <row r="10" spans="1:67" x14ac:dyDescent="0.2">
      <c r="A10" s="1" t="s">
        <v>22</v>
      </c>
      <c r="B10" s="1" t="s">
        <v>19</v>
      </c>
      <c r="C10" s="1" t="s">
        <v>710</v>
      </c>
      <c r="D10" s="1" t="s">
        <v>711</v>
      </c>
      <c r="E10" s="1">
        <v>6.4550000000000001</v>
      </c>
      <c r="F10" s="1">
        <v>6.3529999999999998</v>
      </c>
      <c r="G10" s="1">
        <v>6.2069999999999999</v>
      </c>
      <c r="H10" s="1">
        <v>6.0469999999999997</v>
      </c>
      <c r="I10" s="1">
        <v>5.8490000000000002</v>
      </c>
      <c r="J10" s="1">
        <v>5.6230000000000002</v>
      </c>
      <c r="K10" s="1">
        <v>5.4649999999999999</v>
      </c>
      <c r="L10" s="1">
        <v>5.4039999999999999</v>
      </c>
      <c r="M10" s="1">
        <v>5.3380000000000001</v>
      </c>
      <c r="N10" s="1">
        <v>5.258</v>
      </c>
      <c r="O10" s="1">
        <v>5.1109999999999998</v>
      </c>
      <c r="P10" s="1">
        <v>5.0149999999999997</v>
      </c>
      <c r="Q10" s="1">
        <v>4.8979999999999997</v>
      </c>
      <c r="R10" s="1">
        <v>4.7640000000000002</v>
      </c>
      <c r="S10" s="1">
        <v>4.6420000000000003</v>
      </c>
      <c r="T10" s="1">
        <v>4.524</v>
      </c>
      <c r="U10" s="1">
        <v>4.34</v>
      </c>
      <c r="V10" s="1">
        <v>4.1360000000000001</v>
      </c>
      <c r="W10" s="1">
        <v>3.9460000000000002</v>
      </c>
      <c r="X10" s="1">
        <v>3.7629999999999999</v>
      </c>
      <c r="Y10" s="1">
        <v>3.6139999999999999</v>
      </c>
      <c r="Z10" s="1">
        <v>3.5089999999999999</v>
      </c>
      <c r="AA10" s="1">
        <v>3.452</v>
      </c>
      <c r="AB10" s="1">
        <v>3.3610000000000002</v>
      </c>
      <c r="AC10" s="1">
        <v>3.2959999999999998</v>
      </c>
      <c r="AD10" s="1">
        <v>3.2050000000000001</v>
      </c>
      <c r="AE10" s="1">
        <v>3.1160000000000001</v>
      </c>
      <c r="AF10" s="1">
        <v>3.0609999999999999</v>
      </c>
      <c r="AG10" s="1">
        <v>3.004</v>
      </c>
      <c r="AH10" s="1">
        <v>2.9420000000000002</v>
      </c>
      <c r="AI10" s="1">
        <v>2.9</v>
      </c>
      <c r="AJ10" s="1">
        <v>2.8260000000000001</v>
      </c>
      <c r="AK10" s="1">
        <v>2.7669999999999999</v>
      </c>
      <c r="AL10" s="1">
        <v>2.7069999999999999</v>
      </c>
      <c r="AM10" s="1">
        <v>2.7069999999999999</v>
      </c>
      <c r="AN10" s="1">
        <v>2.6850000000000001</v>
      </c>
      <c r="AO10" s="1">
        <v>2.6150000000000002</v>
      </c>
      <c r="AP10" s="1">
        <v>2.4969999999999999</v>
      </c>
      <c r="AQ10" s="1">
        <v>2.3969999999999998</v>
      </c>
      <c r="AR10" s="1">
        <v>2.3180000000000001</v>
      </c>
      <c r="AS10" s="1">
        <v>2.2309999999999999</v>
      </c>
      <c r="AT10" s="1">
        <v>2.15</v>
      </c>
      <c r="AU10" s="1">
        <v>2.036</v>
      </c>
      <c r="AV10" s="1">
        <v>1.978</v>
      </c>
      <c r="AW10" s="1">
        <v>1.89</v>
      </c>
      <c r="AX10" s="1">
        <v>1.8029999999999999</v>
      </c>
      <c r="AY10" s="1">
        <v>1.724</v>
      </c>
      <c r="AZ10" s="1">
        <v>1.671</v>
      </c>
      <c r="BA10" s="1">
        <v>1.6479999999999999</v>
      </c>
      <c r="BB10" s="1">
        <v>1.647</v>
      </c>
      <c r="BC10" s="1">
        <v>1.6559999999999999</v>
      </c>
      <c r="BD10" s="1">
        <v>1.671</v>
      </c>
      <c r="BE10" s="1">
        <v>1.6919999999999999</v>
      </c>
      <c r="BF10" s="1">
        <v>1.6970000000000001</v>
      </c>
      <c r="BG10" s="1">
        <v>1.6739999999999999</v>
      </c>
      <c r="BH10" s="1">
        <v>1.613</v>
      </c>
      <c r="BI10" s="1">
        <v>1.5509999999999999</v>
      </c>
      <c r="BJ10" s="1">
        <v>1.4910000000000001</v>
      </c>
      <c r="BK10" s="1">
        <v>1.44</v>
      </c>
      <c r="BL10" s="1">
        <v>1.4139999999999999</v>
      </c>
      <c r="BM10" s="1">
        <v>1.4</v>
      </c>
    </row>
    <row r="11" spans="1:67" x14ac:dyDescent="0.2">
      <c r="A11" s="1" t="s">
        <v>24</v>
      </c>
      <c r="B11" s="1" t="s">
        <v>23</v>
      </c>
      <c r="C11" s="1" t="s">
        <v>710</v>
      </c>
      <c r="D11" s="1" t="s">
        <v>711</v>
      </c>
      <c r="AY11" s="1">
        <v>1.24</v>
      </c>
      <c r="AZ11" s="1">
        <v>1.18</v>
      </c>
      <c r="BA11" s="1">
        <v>1.25</v>
      </c>
      <c r="BB11" s="1">
        <v>1.19</v>
      </c>
      <c r="BC11" s="1">
        <v>1.27</v>
      </c>
    </row>
    <row r="12" spans="1:67" x14ac:dyDescent="0.2">
      <c r="A12" s="1" t="s">
        <v>26</v>
      </c>
      <c r="B12" s="1" t="s">
        <v>25</v>
      </c>
      <c r="C12" s="1" t="s">
        <v>710</v>
      </c>
      <c r="D12" s="1" t="s">
        <v>711</v>
      </c>
      <c r="E12" s="1">
        <v>6.9343324173624312</v>
      </c>
      <c r="F12" s="1">
        <v>6.9821150297302701</v>
      </c>
      <c r="G12" s="1">
        <v>7.0761122246693304</v>
      </c>
      <c r="H12" s="1">
        <v>7.0715416831473954</v>
      </c>
      <c r="I12" s="1">
        <v>7.0619688483083731</v>
      </c>
      <c r="J12" s="1">
        <v>7.0335603663954753</v>
      </c>
      <c r="K12" s="1">
        <v>7.0129606016743695</v>
      </c>
      <c r="L12" s="1">
        <v>6.9875373256877884</v>
      </c>
      <c r="M12" s="1">
        <v>6.9576972905386629</v>
      </c>
      <c r="N12" s="1">
        <v>6.9237357471816958</v>
      </c>
      <c r="O12" s="1">
        <v>6.8856461884557065</v>
      </c>
      <c r="P12" s="1">
        <v>6.8367975669808887</v>
      </c>
      <c r="Q12" s="1">
        <v>6.786577771276435</v>
      </c>
      <c r="R12" s="1">
        <v>6.7270905560254839</v>
      </c>
      <c r="S12" s="1">
        <v>6.6808898126206469</v>
      </c>
      <c r="T12" s="1">
        <v>6.6363087342722755</v>
      </c>
      <c r="U12" s="1">
        <v>6.58082617004606</v>
      </c>
      <c r="V12" s="1">
        <v>6.5235191100248198</v>
      </c>
      <c r="W12" s="1">
        <v>6.4740310125319764</v>
      </c>
      <c r="X12" s="1">
        <v>6.4373651995994434</v>
      </c>
      <c r="Y12" s="1">
        <v>6.3539933018289947</v>
      </c>
      <c r="Z12" s="1">
        <v>6.2668799707949869</v>
      </c>
      <c r="AA12" s="1">
        <v>6.1850352249935137</v>
      </c>
      <c r="AB12" s="1">
        <v>6.0964429527139625</v>
      </c>
      <c r="AC12" s="1">
        <v>5.9869725582357907</v>
      </c>
      <c r="AD12" s="1">
        <v>5.8724177552207752</v>
      </c>
      <c r="AE12" s="1">
        <v>5.7374962246606165</v>
      </c>
      <c r="AF12" s="1">
        <v>5.6002789812738305</v>
      </c>
      <c r="AG12" s="1">
        <v>5.4504767842884432</v>
      </c>
      <c r="AH12" s="1">
        <v>5.2890319766093823</v>
      </c>
      <c r="AI12" s="1">
        <v>5.1477257387343966</v>
      </c>
      <c r="AJ12" s="1">
        <v>5.0062599569478143</v>
      </c>
      <c r="AK12" s="1">
        <v>4.8938891936684961</v>
      </c>
      <c r="AL12" s="1">
        <v>4.7476001233027674</v>
      </c>
      <c r="AM12" s="1">
        <v>4.6079872073115347</v>
      </c>
      <c r="AN12" s="1">
        <v>4.4428234992290365</v>
      </c>
      <c r="AO12" s="1">
        <v>4.2843718794795853</v>
      </c>
      <c r="AP12" s="1">
        <v>4.1651632994564505</v>
      </c>
      <c r="AQ12" s="1">
        <v>4.0616400067826213</v>
      </c>
      <c r="AR12" s="1">
        <v>3.9627025473304789</v>
      </c>
      <c r="AS12" s="1">
        <v>3.8785887451054037</v>
      </c>
      <c r="AT12" s="1">
        <v>3.8077833507959027</v>
      </c>
      <c r="AU12" s="1">
        <v>3.7273688442036796</v>
      </c>
      <c r="AV12" s="1">
        <v>3.6706902981986533</v>
      </c>
      <c r="AW12" s="1">
        <v>3.616683986326664</v>
      </c>
      <c r="AX12" s="1">
        <v>3.5765957058439324</v>
      </c>
      <c r="AY12" s="1">
        <v>3.5475092183508403</v>
      </c>
      <c r="AZ12" s="1">
        <v>3.5321491512516854</v>
      </c>
      <c r="BA12" s="1">
        <v>3.5085330485829807</v>
      </c>
      <c r="BB12" s="1">
        <v>3.4927800347550866</v>
      </c>
      <c r="BC12" s="1">
        <v>3.5041980743149996</v>
      </c>
      <c r="BD12" s="1">
        <v>3.5080213568435759</v>
      </c>
      <c r="BE12" s="1">
        <v>3.5128150603716652</v>
      </c>
      <c r="BF12" s="1">
        <v>3.5135181565556493</v>
      </c>
      <c r="BG12" s="1">
        <v>3.5001742522899972</v>
      </c>
      <c r="BH12" s="1">
        <v>3.4710380972074146</v>
      </c>
      <c r="BI12" s="1">
        <v>3.3713578131178532</v>
      </c>
      <c r="BJ12" s="1">
        <v>3.325881932552428</v>
      </c>
      <c r="BK12" s="1">
        <v>3.2799937531450709</v>
      </c>
      <c r="BL12" s="1">
        <v>3.2245189450333638</v>
      </c>
      <c r="BM12" s="1">
        <v>3.1860027786024245</v>
      </c>
    </row>
    <row r="13" spans="1:67" x14ac:dyDescent="0.2">
      <c r="A13" s="1" t="s">
        <v>29</v>
      </c>
      <c r="B13" s="1" t="s">
        <v>27</v>
      </c>
      <c r="C13" s="1" t="s">
        <v>710</v>
      </c>
      <c r="D13" s="1" t="s">
        <v>711</v>
      </c>
      <c r="E13" s="1">
        <v>6.718</v>
      </c>
      <c r="F13" s="1">
        <v>6.6779999999999999</v>
      </c>
      <c r="G13" s="1">
        <v>6.6589999999999998</v>
      </c>
      <c r="H13" s="1">
        <v>6.6189999999999998</v>
      </c>
      <c r="I13" s="1">
        <v>6.5730000000000004</v>
      </c>
      <c r="J13" s="1">
        <v>6.5220000000000002</v>
      </c>
      <c r="K13" s="1">
        <v>6.4939999999999998</v>
      </c>
      <c r="L13" s="1">
        <v>6.492</v>
      </c>
      <c r="M13" s="1">
        <v>6.4969999999999999</v>
      </c>
      <c r="N13" s="1">
        <v>6.4850000000000003</v>
      </c>
      <c r="O13" s="1">
        <v>6.4859999999999998</v>
      </c>
      <c r="P13" s="1">
        <v>6.4690000000000003</v>
      </c>
      <c r="Q13" s="1">
        <v>6.45</v>
      </c>
      <c r="R13" s="1">
        <v>6.4</v>
      </c>
      <c r="S13" s="1">
        <v>6.3310000000000004</v>
      </c>
      <c r="T13" s="1">
        <v>6.258</v>
      </c>
      <c r="U13" s="1">
        <v>6.2080000000000002</v>
      </c>
      <c r="V13" s="1">
        <v>6.1550000000000002</v>
      </c>
      <c r="W13" s="1">
        <v>6.093</v>
      </c>
      <c r="X13" s="1">
        <v>6.03</v>
      </c>
      <c r="Y13" s="1">
        <v>5.9480000000000004</v>
      </c>
      <c r="Z13" s="1">
        <v>5.8120000000000003</v>
      </c>
      <c r="AA13" s="1">
        <v>5.6509999999999998</v>
      </c>
      <c r="AB13" s="1">
        <v>5.4809999999999999</v>
      </c>
      <c r="AC13" s="1">
        <v>5.306</v>
      </c>
      <c r="AD13" s="1">
        <v>5.1260000000000003</v>
      </c>
      <c r="AE13" s="1">
        <v>5.008</v>
      </c>
      <c r="AF13" s="1">
        <v>4.9000000000000004</v>
      </c>
      <c r="AG13" s="1">
        <v>4.7850000000000001</v>
      </c>
      <c r="AH13" s="1">
        <v>4.6719999999999997</v>
      </c>
      <c r="AI13" s="1">
        <v>4.5369999999999999</v>
      </c>
      <c r="AJ13" s="1">
        <v>4.2519999999999998</v>
      </c>
      <c r="AK13" s="1">
        <v>4.09</v>
      </c>
      <c r="AL13" s="1">
        <v>3.8170000000000002</v>
      </c>
      <c r="AM13" s="1">
        <v>3.7650000000000001</v>
      </c>
      <c r="AN13" s="1">
        <v>3.274</v>
      </c>
      <c r="AO13" s="1">
        <v>3.2320000000000002</v>
      </c>
      <c r="AP13" s="1">
        <v>3.0619999999999998</v>
      </c>
      <c r="AQ13" s="1">
        <v>2.907</v>
      </c>
      <c r="AR13" s="1">
        <v>2.7930000000000001</v>
      </c>
      <c r="AS13" s="1">
        <v>2.7330000000000001</v>
      </c>
      <c r="AT13" s="1">
        <v>2.621</v>
      </c>
      <c r="AU13" s="1">
        <v>2.54</v>
      </c>
      <c r="AV13" s="1">
        <v>2.4910000000000001</v>
      </c>
      <c r="AW13" s="1">
        <v>2.3839999999999999</v>
      </c>
      <c r="AX13" s="1">
        <v>2.2040000000000002</v>
      </c>
      <c r="AY13" s="1">
        <v>2.0720000000000001</v>
      </c>
      <c r="AZ13" s="1">
        <v>1.99</v>
      </c>
      <c r="BA13" s="1">
        <v>1.917</v>
      </c>
      <c r="BB13" s="1">
        <v>1.8520000000000001</v>
      </c>
      <c r="BC13" s="1">
        <v>1.79</v>
      </c>
      <c r="BD13" s="1">
        <v>1.724</v>
      </c>
      <c r="BE13" s="1">
        <v>1.6659999999999999</v>
      </c>
      <c r="BF13" s="1">
        <v>1.6020000000000001</v>
      </c>
      <c r="BG13" s="1">
        <v>1.5449999999999999</v>
      </c>
      <c r="BH13" s="1">
        <v>1.486</v>
      </c>
      <c r="BI13" s="1">
        <v>1.4379999999999999</v>
      </c>
      <c r="BJ13" s="1">
        <v>1.419</v>
      </c>
      <c r="BK13" s="1">
        <v>1.3560000000000001</v>
      </c>
      <c r="BL13" s="1">
        <v>1.3340000000000001</v>
      </c>
      <c r="BM13" s="1">
        <v>1.46</v>
      </c>
    </row>
    <row r="14" spans="1:67" x14ac:dyDescent="0.2">
      <c r="A14" s="1" t="s">
        <v>31</v>
      </c>
      <c r="B14" s="1" t="s">
        <v>30</v>
      </c>
      <c r="C14" s="1" t="s">
        <v>710</v>
      </c>
      <c r="D14" s="1" t="s">
        <v>711</v>
      </c>
      <c r="E14" s="1">
        <v>3.0750000000000002</v>
      </c>
      <c r="F14" s="1">
        <v>3.069</v>
      </c>
      <c r="G14" s="1">
        <v>3.1059999999999999</v>
      </c>
      <c r="H14" s="1">
        <v>3.101</v>
      </c>
      <c r="I14" s="1">
        <v>3.08</v>
      </c>
      <c r="J14" s="1">
        <v>3.0619999999999998</v>
      </c>
      <c r="K14" s="1">
        <v>3.048</v>
      </c>
      <c r="L14" s="1">
        <v>3.0390000000000001</v>
      </c>
      <c r="M14" s="1">
        <v>3.0270000000000001</v>
      </c>
      <c r="N14" s="1">
        <v>3.052</v>
      </c>
      <c r="O14" s="1">
        <v>3.0880000000000001</v>
      </c>
      <c r="P14" s="1">
        <v>3.1080000000000001</v>
      </c>
      <c r="Q14" s="1">
        <v>3.1459999999999999</v>
      </c>
      <c r="R14" s="1">
        <v>3.198</v>
      </c>
      <c r="S14" s="1">
        <v>3.2509999999999999</v>
      </c>
      <c r="T14" s="1">
        <v>3.3010000000000002</v>
      </c>
      <c r="U14" s="1">
        <v>3.339</v>
      </c>
      <c r="V14" s="1">
        <v>3.359</v>
      </c>
      <c r="W14" s="1">
        <v>3.359</v>
      </c>
      <c r="X14" s="1">
        <v>3.339</v>
      </c>
      <c r="Y14" s="1">
        <v>3.3010000000000002</v>
      </c>
      <c r="Z14" s="1">
        <v>3.2530000000000001</v>
      </c>
      <c r="AA14" s="1">
        <v>3.2040000000000002</v>
      </c>
      <c r="AB14" s="1">
        <v>3.1589999999999998</v>
      </c>
      <c r="AC14" s="1">
        <v>3.1230000000000002</v>
      </c>
      <c r="AD14" s="1">
        <v>3.0950000000000002</v>
      </c>
      <c r="AE14" s="1">
        <v>3.0750000000000002</v>
      </c>
      <c r="AF14" s="1">
        <v>3.0590000000000002</v>
      </c>
      <c r="AG14" s="1">
        <v>3.0419999999999998</v>
      </c>
      <c r="AH14" s="1">
        <v>3.0219999999999998</v>
      </c>
      <c r="AI14" s="1">
        <v>3.0339999999999998</v>
      </c>
      <c r="AJ14" s="1">
        <v>3.012</v>
      </c>
      <c r="AK14" s="1">
        <v>2.9870000000000001</v>
      </c>
      <c r="AL14" s="1">
        <v>2.9660000000000002</v>
      </c>
      <c r="AM14" s="1">
        <v>2.9350000000000001</v>
      </c>
      <c r="AN14" s="1">
        <v>2.8639999999999999</v>
      </c>
      <c r="AO14" s="1">
        <v>2.7810000000000001</v>
      </c>
      <c r="AP14" s="1">
        <v>2.706</v>
      </c>
      <c r="AQ14" s="1">
        <v>2.6619999999999999</v>
      </c>
      <c r="AR14" s="1">
        <v>2.6429999999999998</v>
      </c>
      <c r="AS14" s="1">
        <v>2.5910000000000002</v>
      </c>
      <c r="AT14" s="1">
        <v>2.5310000000000001</v>
      </c>
      <c r="AU14" s="1">
        <v>2.4929999999999999</v>
      </c>
      <c r="AV14" s="1">
        <v>2.4510000000000001</v>
      </c>
      <c r="AW14" s="1">
        <v>2.4300000000000002</v>
      </c>
      <c r="AX14" s="1">
        <v>2.4260000000000002</v>
      </c>
      <c r="AY14" s="1">
        <v>2.4</v>
      </c>
      <c r="AZ14" s="1">
        <v>2.37</v>
      </c>
      <c r="BA14" s="1">
        <v>2.3410000000000002</v>
      </c>
      <c r="BB14" s="1">
        <v>2.3439999999999999</v>
      </c>
      <c r="BC14" s="1">
        <v>2.3460000000000001</v>
      </c>
      <c r="BD14" s="1">
        <v>2.3380000000000001</v>
      </c>
      <c r="BE14" s="1">
        <v>2.33</v>
      </c>
      <c r="BF14" s="1">
        <v>2.3220000000000001</v>
      </c>
      <c r="BG14" s="1">
        <v>2.3119999999999998</v>
      </c>
      <c r="BH14" s="1">
        <v>2.3010000000000002</v>
      </c>
      <c r="BI14" s="1">
        <v>2.2410000000000001</v>
      </c>
      <c r="BJ14" s="1">
        <v>2.1680000000000001</v>
      </c>
      <c r="BK14" s="1">
        <v>2.0390000000000001</v>
      </c>
      <c r="BL14" s="1">
        <v>1.994</v>
      </c>
      <c r="BM14" s="1">
        <v>1.911</v>
      </c>
    </row>
    <row r="15" spans="1:67" x14ac:dyDescent="0.2">
      <c r="A15" s="1" t="s">
        <v>33</v>
      </c>
      <c r="B15" s="1" t="s">
        <v>32</v>
      </c>
      <c r="C15" s="1" t="s">
        <v>710</v>
      </c>
      <c r="D15" s="1" t="s">
        <v>711</v>
      </c>
      <c r="E15" s="1">
        <v>4.7859999999999996</v>
      </c>
      <c r="F15" s="1">
        <v>4.67</v>
      </c>
      <c r="G15" s="1">
        <v>4.5209999999999999</v>
      </c>
      <c r="H15" s="1">
        <v>4.3449999999999998</v>
      </c>
      <c r="I15" s="1">
        <v>4.1500000000000004</v>
      </c>
      <c r="J15" s="1">
        <v>3.988</v>
      </c>
      <c r="K15" s="1">
        <v>3.8290000000000002</v>
      </c>
      <c r="L15" s="1">
        <v>3.7309999999999999</v>
      </c>
      <c r="M15" s="1">
        <v>3.6219999999999999</v>
      </c>
      <c r="N15" s="1">
        <v>3.488</v>
      </c>
      <c r="O15" s="1">
        <v>3.4020000000000001</v>
      </c>
      <c r="P15" s="1">
        <v>3.3570000000000002</v>
      </c>
      <c r="Q15" s="1">
        <v>3.27</v>
      </c>
      <c r="R15" s="1">
        <v>3.1549999999999998</v>
      </c>
      <c r="S15" s="1">
        <v>3.0510000000000002</v>
      </c>
      <c r="T15" s="1">
        <v>2.9569999999999999</v>
      </c>
      <c r="U15" s="1">
        <v>2.851</v>
      </c>
      <c r="V15" s="1">
        <v>2.76</v>
      </c>
      <c r="W15" s="1">
        <v>2.6560000000000001</v>
      </c>
      <c r="X15" s="1">
        <v>2.5569999999999999</v>
      </c>
      <c r="Y15" s="1">
        <v>2.5049999999999999</v>
      </c>
      <c r="Z15" s="1">
        <v>2.4990000000000001</v>
      </c>
      <c r="AA15" s="1">
        <v>2.5030000000000001</v>
      </c>
      <c r="AB15" s="1">
        <v>2.5720000000000001</v>
      </c>
      <c r="AC15" s="1">
        <v>2.629</v>
      </c>
      <c r="AD15" s="1">
        <v>2.649</v>
      </c>
      <c r="AE15" s="1">
        <v>2.649</v>
      </c>
      <c r="AF15" s="1">
        <v>2.66</v>
      </c>
      <c r="AG15" s="1">
        <v>2.68</v>
      </c>
      <c r="AH15" s="1">
        <v>2.706</v>
      </c>
      <c r="AI15" s="1">
        <v>2.7130000000000001</v>
      </c>
      <c r="AJ15" s="1">
        <v>2.645</v>
      </c>
      <c r="AK15" s="1">
        <v>2.508</v>
      </c>
      <c r="AL15" s="1">
        <v>2.3149999999999999</v>
      </c>
      <c r="AM15" s="1">
        <v>2.1669999999999998</v>
      </c>
      <c r="AN15" s="1">
        <v>2.0550000000000002</v>
      </c>
      <c r="AO15" s="1">
        <v>1.97</v>
      </c>
      <c r="AP15" s="1">
        <v>1.8919999999999999</v>
      </c>
      <c r="AQ15" s="1">
        <v>1.7909999999999999</v>
      </c>
      <c r="AR15" s="1">
        <v>1.7090000000000001</v>
      </c>
      <c r="AS15" s="1">
        <v>1.603</v>
      </c>
      <c r="AT15" s="1">
        <v>1.544</v>
      </c>
      <c r="AU15" s="1">
        <v>1.5249999999999999</v>
      </c>
      <c r="AV15" s="1">
        <v>1.534</v>
      </c>
      <c r="AW15" s="1">
        <v>1.5409999999999999</v>
      </c>
      <c r="AX15" s="1">
        <v>1.54</v>
      </c>
      <c r="AY15" s="1">
        <v>1.349</v>
      </c>
      <c r="AZ15" s="1">
        <v>1.4179999999999999</v>
      </c>
      <c r="BA15" s="1">
        <v>1.4410000000000001</v>
      </c>
      <c r="BB15" s="1">
        <v>1.5509999999999999</v>
      </c>
      <c r="BC15" s="1">
        <v>1.5009999999999999</v>
      </c>
      <c r="BD15" s="1">
        <v>1.5</v>
      </c>
      <c r="BE15" s="1">
        <v>1.6</v>
      </c>
      <c r="BF15" s="1">
        <v>1.6</v>
      </c>
      <c r="BG15" s="1">
        <v>1.7030000000000001</v>
      </c>
      <c r="BH15" s="1">
        <v>1.6020000000000001</v>
      </c>
      <c r="BI15" s="1">
        <v>1.6259999999999999</v>
      </c>
      <c r="BJ15" s="1">
        <v>1.5620000000000001</v>
      </c>
      <c r="BK15" s="1">
        <v>1.5720000000000001</v>
      </c>
      <c r="BL15" s="1">
        <v>1.575</v>
      </c>
      <c r="BM15" s="1">
        <v>1.575</v>
      </c>
    </row>
    <row r="16" spans="1:67" x14ac:dyDescent="0.2">
      <c r="A16" s="1" t="s">
        <v>36</v>
      </c>
      <c r="B16" s="1" t="s">
        <v>34</v>
      </c>
      <c r="C16" s="1" t="s">
        <v>710</v>
      </c>
      <c r="D16" s="1" t="s">
        <v>711</v>
      </c>
    </row>
    <row r="17" spans="1:65" x14ac:dyDescent="0.2">
      <c r="A17" s="1" t="s">
        <v>38</v>
      </c>
      <c r="B17" s="1" t="s">
        <v>37</v>
      </c>
      <c r="C17" s="1" t="s">
        <v>710</v>
      </c>
      <c r="D17" s="1" t="s">
        <v>711</v>
      </c>
      <c r="E17" s="1">
        <v>4.6020000000000003</v>
      </c>
      <c r="F17" s="1">
        <v>4.5590000000000002</v>
      </c>
      <c r="G17" s="1">
        <v>4.5469999999999997</v>
      </c>
      <c r="H17" s="1">
        <v>4.5359999999999996</v>
      </c>
      <c r="I17" s="1">
        <v>4.484</v>
      </c>
      <c r="J17" s="1">
        <v>4.4160000000000004</v>
      </c>
      <c r="K17" s="1">
        <v>4.3220000000000001</v>
      </c>
      <c r="L17" s="1">
        <v>4.1779999999999999</v>
      </c>
      <c r="M17" s="1">
        <v>4.0140000000000002</v>
      </c>
      <c r="N17" s="1">
        <v>3.8290000000000002</v>
      </c>
      <c r="O17" s="1">
        <v>3.6280000000000001</v>
      </c>
      <c r="P17" s="1">
        <v>3.4550000000000001</v>
      </c>
      <c r="Q17" s="1">
        <v>3.2869999999999999</v>
      </c>
      <c r="R17" s="1">
        <v>3.1259999999999999</v>
      </c>
      <c r="S17" s="1">
        <v>2.9319999999999999</v>
      </c>
      <c r="T17" s="1">
        <v>2.77</v>
      </c>
      <c r="U17" s="1">
        <v>2.78</v>
      </c>
      <c r="V17" s="1">
        <v>2.7839999999999998</v>
      </c>
      <c r="W17" s="1">
        <v>2.573</v>
      </c>
      <c r="X17" s="1">
        <v>2.6320000000000001</v>
      </c>
      <c r="Y17" s="1">
        <v>2.3109999999999999</v>
      </c>
      <c r="Z17" s="1">
        <v>2.1659999999999999</v>
      </c>
      <c r="AA17" s="1">
        <v>2.0870000000000002</v>
      </c>
      <c r="AB17" s="1">
        <v>2.1160000000000001</v>
      </c>
      <c r="AC17" s="1">
        <v>2.0379999999999998</v>
      </c>
      <c r="AD17" s="1">
        <v>2.1509999999999998</v>
      </c>
      <c r="AE17" s="1">
        <v>2.032</v>
      </c>
      <c r="AF17" s="1">
        <v>2.0670000000000002</v>
      </c>
      <c r="AG17" s="1">
        <v>2.1320000000000001</v>
      </c>
      <c r="AH17" s="1">
        <v>2.1989999999999998</v>
      </c>
      <c r="AI17" s="1">
        <v>2.2490000000000001</v>
      </c>
      <c r="AJ17" s="1">
        <v>2.036</v>
      </c>
      <c r="AK17" s="1">
        <v>2.1259999999999999</v>
      </c>
      <c r="AL17" s="1">
        <v>2.036</v>
      </c>
      <c r="AM17" s="1">
        <v>2.069</v>
      </c>
      <c r="AN17" s="1">
        <v>2.1589999999999998</v>
      </c>
      <c r="AO17" s="1">
        <v>2.266</v>
      </c>
      <c r="AP17" s="1">
        <v>2.19</v>
      </c>
      <c r="AQ17" s="1">
        <v>2.0169999999999999</v>
      </c>
      <c r="AR17" s="1">
        <v>1.956</v>
      </c>
      <c r="AS17" s="1">
        <v>2.1960000000000002</v>
      </c>
      <c r="AT17" s="1">
        <v>2.0179999999999998</v>
      </c>
      <c r="AU17" s="1">
        <v>1.94</v>
      </c>
      <c r="AV17" s="1">
        <v>1.887</v>
      </c>
      <c r="AW17" s="1">
        <v>1.8520000000000001</v>
      </c>
      <c r="AX17" s="1">
        <v>1.8320000000000001</v>
      </c>
      <c r="AY17" s="1">
        <v>1.831</v>
      </c>
      <c r="AZ17" s="1">
        <v>1.86</v>
      </c>
      <c r="BA17" s="1">
        <v>2.0419999999999998</v>
      </c>
      <c r="BB17" s="1">
        <v>2.0059999999999998</v>
      </c>
      <c r="BC17" s="1">
        <v>1.7849999999999999</v>
      </c>
      <c r="BD17" s="1">
        <v>1.746</v>
      </c>
      <c r="BE17" s="1">
        <v>1.655</v>
      </c>
      <c r="BF17" s="1">
        <v>1.5369999999999999</v>
      </c>
      <c r="BG17" s="1">
        <v>1.526</v>
      </c>
      <c r="BH17" s="1">
        <v>1.5669999999999999</v>
      </c>
      <c r="BI17" s="1">
        <v>1.458</v>
      </c>
      <c r="BJ17" s="1">
        <v>1.4850000000000001</v>
      </c>
      <c r="BK17" s="1">
        <v>1.371</v>
      </c>
      <c r="BL17" s="1">
        <v>1.468</v>
      </c>
      <c r="BM17" s="1">
        <v>1.569</v>
      </c>
    </row>
    <row r="18" spans="1:65" x14ac:dyDescent="0.2">
      <c r="A18" s="1" t="s">
        <v>40</v>
      </c>
      <c r="B18" s="1" t="s">
        <v>39</v>
      </c>
      <c r="C18" s="1" t="s">
        <v>710</v>
      </c>
      <c r="D18" s="1" t="s">
        <v>711</v>
      </c>
      <c r="E18" s="1">
        <v>3.4529999999999998</v>
      </c>
      <c r="F18" s="1">
        <v>3.54</v>
      </c>
      <c r="G18" s="1">
        <v>3.4420000000000002</v>
      </c>
      <c r="H18" s="1">
        <v>3.3319999999999999</v>
      </c>
      <c r="I18" s="1">
        <v>3.1459999999999999</v>
      </c>
      <c r="J18" s="1">
        <v>2.9769999999999999</v>
      </c>
      <c r="K18" s="1">
        <v>2.8809999999999998</v>
      </c>
      <c r="L18" s="1">
        <v>2.8479999999999999</v>
      </c>
      <c r="M18" s="1">
        <v>2.8879999999999999</v>
      </c>
      <c r="N18" s="1">
        <v>2.8860000000000001</v>
      </c>
      <c r="O18" s="1">
        <v>2.859</v>
      </c>
      <c r="P18" s="1">
        <v>2.9609999999999999</v>
      </c>
      <c r="Q18" s="1">
        <v>2.7440000000000002</v>
      </c>
      <c r="R18" s="1">
        <v>2.4910000000000001</v>
      </c>
      <c r="S18" s="1">
        <v>2.3969999999999998</v>
      </c>
      <c r="T18" s="1">
        <v>2.1480000000000001</v>
      </c>
      <c r="U18" s="1">
        <v>2.06</v>
      </c>
      <c r="V18" s="1">
        <v>2.0070000000000001</v>
      </c>
      <c r="W18" s="1">
        <v>1.9490000000000001</v>
      </c>
      <c r="X18" s="1">
        <v>1.907</v>
      </c>
      <c r="Y18" s="1">
        <v>1.891</v>
      </c>
      <c r="Z18" s="1">
        <v>1.9350000000000001</v>
      </c>
      <c r="AA18" s="1">
        <v>1.929</v>
      </c>
      <c r="AB18" s="1">
        <v>1.9239999999999999</v>
      </c>
      <c r="AC18" s="1">
        <v>1.84</v>
      </c>
      <c r="AD18" s="1">
        <v>1.923</v>
      </c>
      <c r="AE18" s="1">
        <v>1.8680000000000001</v>
      </c>
      <c r="AF18" s="1">
        <v>1.845</v>
      </c>
      <c r="AG18" s="1">
        <v>1.831</v>
      </c>
      <c r="AH18" s="1">
        <v>1.8380000000000001</v>
      </c>
      <c r="AI18" s="1">
        <v>1.9019999999999999</v>
      </c>
      <c r="AJ18" s="1">
        <v>1.849</v>
      </c>
      <c r="AK18" s="1">
        <v>1.8879999999999999</v>
      </c>
      <c r="AL18" s="1">
        <v>1.859</v>
      </c>
      <c r="AM18" s="1">
        <v>1.8420000000000001</v>
      </c>
      <c r="AN18" s="1">
        <v>1.8220000000000001</v>
      </c>
      <c r="AO18" s="1">
        <v>1.796</v>
      </c>
      <c r="AP18" s="1">
        <v>1.778</v>
      </c>
      <c r="AQ18" s="1">
        <v>1.762</v>
      </c>
      <c r="AR18" s="1">
        <v>1.7549999999999999</v>
      </c>
      <c r="AS18" s="1">
        <v>1.756</v>
      </c>
      <c r="AT18" s="1">
        <v>1.7390000000000001</v>
      </c>
      <c r="AU18" s="1">
        <v>1.756</v>
      </c>
      <c r="AV18" s="1">
        <v>1.748</v>
      </c>
      <c r="AW18" s="1">
        <v>1.768</v>
      </c>
      <c r="AX18" s="1">
        <v>1.8069999999999999</v>
      </c>
      <c r="AY18" s="1">
        <v>1.9079999999999999</v>
      </c>
      <c r="AZ18" s="1">
        <v>1.9590000000000001</v>
      </c>
      <c r="BA18" s="1">
        <v>1.984</v>
      </c>
      <c r="BB18" s="1">
        <v>1.9710000000000001</v>
      </c>
      <c r="BC18" s="1">
        <v>1.9279999999999999</v>
      </c>
      <c r="BD18" s="1">
        <v>1.9259999999999999</v>
      </c>
      <c r="BE18" s="1">
        <v>1.92</v>
      </c>
      <c r="BF18" s="1">
        <v>1.855</v>
      </c>
      <c r="BG18" s="1">
        <v>1.8260000000000001</v>
      </c>
      <c r="BH18" s="1">
        <v>1.8140000000000001</v>
      </c>
      <c r="BI18" s="1">
        <v>1.752</v>
      </c>
      <c r="BJ18" s="1">
        <v>1.7410000000000001</v>
      </c>
      <c r="BK18" s="1">
        <v>1.74</v>
      </c>
      <c r="BL18" s="1">
        <v>1.657</v>
      </c>
      <c r="BM18" s="1">
        <v>1.581</v>
      </c>
    </row>
    <row r="19" spans="1:65" x14ac:dyDescent="0.2">
      <c r="A19" s="1" t="s">
        <v>42</v>
      </c>
      <c r="B19" s="1" t="s">
        <v>41</v>
      </c>
      <c r="C19" s="1" t="s">
        <v>710</v>
      </c>
      <c r="D19" s="1" t="s">
        <v>711</v>
      </c>
      <c r="E19" s="1">
        <v>2.69</v>
      </c>
      <c r="F19" s="1">
        <v>2.78</v>
      </c>
      <c r="G19" s="1">
        <v>2.8</v>
      </c>
      <c r="H19" s="1">
        <v>2.82</v>
      </c>
      <c r="I19" s="1">
        <v>2.79</v>
      </c>
      <c r="J19" s="1">
        <v>2.7</v>
      </c>
      <c r="K19" s="1">
        <v>2.66</v>
      </c>
      <c r="L19" s="1">
        <v>2.62</v>
      </c>
      <c r="M19" s="1">
        <v>2.58</v>
      </c>
      <c r="N19" s="1">
        <v>2.4900000000000002</v>
      </c>
      <c r="O19" s="1">
        <v>2.29</v>
      </c>
      <c r="P19" s="1">
        <v>2.2000000000000002</v>
      </c>
      <c r="Q19" s="1">
        <v>2.08</v>
      </c>
      <c r="R19" s="1">
        <v>1.94</v>
      </c>
      <c r="S19" s="1">
        <v>1.91</v>
      </c>
      <c r="T19" s="1">
        <v>1.83</v>
      </c>
      <c r="U19" s="1">
        <v>1.69</v>
      </c>
      <c r="V19" s="1">
        <v>1.63</v>
      </c>
      <c r="W19" s="1">
        <v>1.6</v>
      </c>
      <c r="X19" s="1">
        <v>1.6</v>
      </c>
      <c r="Y19" s="1">
        <v>1.65</v>
      </c>
      <c r="Z19" s="1">
        <v>1.67</v>
      </c>
      <c r="AA19" s="1">
        <v>1.66</v>
      </c>
      <c r="AB19" s="1">
        <v>1.56</v>
      </c>
      <c r="AC19" s="1">
        <v>1.52</v>
      </c>
      <c r="AD19" s="1">
        <v>1.47</v>
      </c>
      <c r="AE19" s="1">
        <v>1.45</v>
      </c>
      <c r="AF19" s="1">
        <v>1.43</v>
      </c>
      <c r="AG19" s="1">
        <v>1.45</v>
      </c>
      <c r="AH19" s="1">
        <v>1.45</v>
      </c>
      <c r="AI19" s="1">
        <v>1.46</v>
      </c>
      <c r="AJ19" s="1">
        <v>1.51</v>
      </c>
      <c r="AK19" s="1">
        <v>1.51</v>
      </c>
      <c r="AL19" s="1">
        <v>1.5</v>
      </c>
      <c r="AM19" s="1">
        <v>1.47</v>
      </c>
      <c r="AN19" s="1">
        <v>1.42</v>
      </c>
      <c r="AO19" s="1">
        <v>1.45</v>
      </c>
      <c r="AP19" s="1">
        <v>1.39</v>
      </c>
      <c r="AQ19" s="1">
        <v>1.37</v>
      </c>
      <c r="AR19" s="1">
        <v>1.34</v>
      </c>
      <c r="AS19" s="1">
        <v>1.36</v>
      </c>
      <c r="AT19" s="1">
        <v>1.33</v>
      </c>
      <c r="AU19" s="1">
        <v>1.39</v>
      </c>
      <c r="AV19" s="1">
        <v>1.38</v>
      </c>
      <c r="AW19" s="1">
        <v>1.42</v>
      </c>
      <c r="AX19" s="1">
        <v>1.41</v>
      </c>
      <c r="AY19" s="1">
        <v>1.41</v>
      </c>
      <c r="AZ19" s="1">
        <v>1.38</v>
      </c>
      <c r="BA19" s="1">
        <v>1.42</v>
      </c>
      <c r="BB19" s="1">
        <v>1.39</v>
      </c>
      <c r="BC19" s="1">
        <v>1.44</v>
      </c>
      <c r="BD19" s="1">
        <v>1.43</v>
      </c>
      <c r="BE19" s="1">
        <v>1.44</v>
      </c>
      <c r="BF19" s="1">
        <v>1.44</v>
      </c>
      <c r="BG19" s="1">
        <v>1.46</v>
      </c>
      <c r="BH19" s="1">
        <v>1.49</v>
      </c>
      <c r="BI19" s="1">
        <v>1.53</v>
      </c>
      <c r="BJ19" s="1">
        <v>1.52</v>
      </c>
      <c r="BK19" s="1">
        <v>1.47</v>
      </c>
      <c r="BL19" s="1">
        <v>1.46</v>
      </c>
      <c r="BM19" s="1">
        <v>1.44</v>
      </c>
    </row>
    <row r="20" spans="1:65" x14ac:dyDescent="0.2">
      <c r="A20" s="1" t="s">
        <v>44</v>
      </c>
      <c r="B20" s="1" t="s">
        <v>43</v>
      </c>
      <c r="C20" s="1" t="s">
        <v>710</v>
      </c>
      <c r="D20" s="1" t="s">
        <v>711</v>
      </c>
      <c r="E20" s="1">
        <v>5.8780000000000001</v>
      </c>
      <c r="F20" s="1">
        <v>5.9370000000000003</v>
      </c>
      <c r="G20" s="1">
        <v>5.9610000000000003</v>
      </c>
      <c r="H20" s="1">
        <v>5.9450000000000003</v>
      </c>
      <c r="I20" s="1">
        <v>5.8879999999999999</v>
      </c>
      <c r="J20" s="1">
        <v>5.7919999999999998</v>
      </c>
      <c r="K20" s="1">
        <v>5.6630000000000003</v>
      </c>
      <c r="L20" s="1">
        <v>5.3769999999999998</v>
      </c>
      <c r="M20" s="1">
        <v>5.2220000000000004</v>
      </c>
      <c r="N20" s="1">
        <v>5.0650000000000004</v>
      </c>
      <c r="O20" s="1">
        <v>4.9130000000000003</v>
      </c>
      <c r="P20" s="1">
        <v>4.7690000000000001</v>
      </c>
      <c r="Q20" s="1">
        <v>4.6150000000000002</v>
      </c>
      <c r="R20" s="1">
        <v>4.4509999999999996</v>
      </c>
      <c r="S20" s="1">
        <v>4.33</v>
      </c>
      <c r="T20" s="1">
        <v>4.1760000000000002</v>
      </c>
      <c r="U20" s="1">
        <v>4.0179999999999998</v>
      </c>
      <c r="V20" s="1">
        <v>3.8690000000000002</v>
      </c>
      <c r="W20" s="1">
        <v>3.73</v>
      </c>
      <c r="X20" s="1">
        <v>3.605</v>
      </c>
      <c r="Y20" s="1">
        <v>3.4969999999999999</v>
      </c>
      <c r="Z20" s="1">
        <v>3.41</v>
      </c>
      <c r="AA20" s="1">
        <v>3.343</v>
      </c>
      <c r="AB20" s="1">
        <v>3.2930000000000001</v>
      </c>
      <c r="AC20" s="1">
        <v>3.2589999999999999</v>
      </c>
      <c r="AD20" s="1">
        <v>2.91</v>
      </c>
      <c r="AE20" s="1">
        <v>2.9</v>
      </c>
      <c r="AF20" s="1">
        <v>2.9026000000000001</v>
      </c>
      <c r="AG20" s="1">
        <v>2.8</v>
      </c>
      <c r="AH20" s="1">
        <v>2.8</v>
      </c>
      <c r="AI20" s="1">
        <v>2.74</v>
      </c>
      <c r="AJ20" s="1">
        <v>2.87</v>
      </c>
      <c r="AK20" s="1">
        <v>2.74</v>
      </c>
      <c r="AL20" s="1">
        <v>2.7</v>
      </c>
      <c r="AM20" s="1">
        <v>2.52</v>
      </c>
      <c r="AN20" s="1">
        <v>2.29</v>
      </c>
      <c r="AO20" s="1">
        <v>2.06</v>
      </c>
      <c r="AP20" s="1">
        <v>2.0699999999999998</v>
      </c>
      <c r="AQ20" s="1">
        <v>2</v>
      </c>
      <c r="AR20" s="1">
        <v>2.0699999999999998</v>
      </c>
      <c r="AS20" s="1">
        <v>2</v>
      </c>
      <c r="AT20" s="1">
        <v>1.8</v>
      </c>
      <c r="AU20" s="1">
        <v>1.8</v>
      </c>
      <c r="AV20" s="1">
        <v>1.9</v>
      </c>
      <c r="AW20" s="1">
        <v>2.0535000000000001</v>
      </c>
      <c r="AX20" s="1">
        <v>2</v>
      </c>
      <c r="AY20" s="1">
        <v>1.97</v>
      </c>
      <c r="AZ20" s="1">
        <v>1.97</v>
      </c>
      <c r="BA20" s="1">
        <v>1.9</v>
      </c>
      <c r="BB20" s="1">
        <v>1.82</v>
      </c>
      <c r="BC20" s="1">
        <v>1.92</v>
      </c>
      <c r="BD20" s="1">
        <v>1.96</v>
      </c>
      <c r="BE20" s="1">
        <v>2</v>
      </c>
      <c r="BF20" s="1">
        <v>1.98</v>
      </c>
      <c r="BG20" s="1">
        <v>1.97</v>
      </c>
      <c r="BH20" s="1">
        <v>1.94</v>
      </c>
      <c r="BI20" s="1">
        <v>1.9</v>
      </c>
      <c r="BJ20" s="1">
        <v>1.75</v>
      </c>
      <c r="BK20" s="1">
        <v>1.73</v>
      </c>
      <c r="BL20" s="1">
        <v>1.81</v>
      </c>
      <c r="BM20" s="1">
        <v>1.7</v>
      </c>
    </row>
    <row r="21" spans="1:65" x14ac:dyDescent="0.2">
      <c r="A21" s="1" t="s">
        <v>46</v>
      </c>
      <c r="B21" s="1" t="s">
        <v>45</v>
      </c>
      <c r="C21" s="1" t="s">
        <v>710</v>
      </c>
      <c r="D21" s="1" t="s">
        <v>711</v>
      </c>
      <c r="E21" s="1">
        <v>7.0030000000000001</v>
      </c>
      <c r="F21" s="1">
        <v>7.0229999999999997</v>
      </c>
      <c r="G21" s="1">
        <v>7.0380000000000003</v>
      </c>
      <c r="H21" s="1">
        <v>7.0670000000000002</v>
      </c>
      <c r="I21" s="1">
        <v>7.09</v>
      </c>
      <c r="J21" s="1">
        <v>7.1130000000000004</v>
      </c>
      <c r="K21" s="1">
        <v>7.1349999999999998</v>
      </c>
      <c r="L21" s="1">
        <v>7.1559999999999997</v>
      </c>
      <c r="M21" s="1">
        <v>7.18</v>
      </c>
      <c r="N21" s="1">
        <v>7.2149999999999999</v>
      </c>
      <c r="O21" s="1">
        <v>7.2140000000000004</v>
      </c>
      <c r="P21" s="1">
        <v>7.2130000000000001</v>
      </c>
      <c r="Q21" s="1">
        <v>7.21</v>
      </c>
      <c r="R21" s="1">
        <v>7.2149999999999999</v>
      </c>
      <c r="S21" s="1">
        <v>7.2220000000000004</v>
      </c>
      <c r="T21" s="1">
        <v>7.2439999999999998</v>
      </c>
      <c r="U21" s="1">
        <v>7.2480000000000002</v>
      </c>
      <c r="V21" s="1">
        <v>7.2450000000000001</v>
      </c>
      <c r="W21" s="1">
        <v>7.2590000000000003</v>
      </c>
      <c r="X21" s="1">
        <v>7.3070000000000004</v>
      </c>
      <c r="Y21" s="1">
        <v>7.3529999999999998</v>
      </c>
      <c r="Z21" s="1">
        <v>7.3289999999999997</v>
      </c>
      <c r="AA21" s="1">
        <v>7.3140000000000001</v>
      </c>
      <c r="AB21" s="1">
        <v>7.298</v>
      </c>
      <c r="AC21" s="1">
        <v>7.2949999999999999</v>
      </c>
      <c r="AD21" s="1">
        <v>7.2939999999999996</v>
      </c>
      <c r="AE21" s="1">
        <v>7.32</v>
      </c>
      <c r="AF21" s="1">
        <v>7.38</v>
      </c>
      <c r="AG21" s="1">
        <v>7.383</v>
      </c>
      <c r="AH21" s="1">
        <v>7.3869999999999996</v>
      </c>
      <c r="AI21" s="1">
        <v>7.3650000000000002</v>
      </c>
      <c r="AJ21" s="1">
        <v>7.3360000000000003</v>
      </c>
      <c r="AK21" s="1">
        <v>7.3010000000000002</v>
      </c>
      <c r="AL21" s="1">
        <v>7.2720000000000002</v>
      </c>
      <c r="AM21" s="1">
        <v>7.23</v>
      </c>
      <c r="AN21" s="1">
        <v>7.1840000000000002</v>
      </c>
      <c r="AO21" s="1">
        <v>7.1230000000000002</v>
      </c>
      <c r="AP21" s="1">
        <v>7.04</v>
      </c>
      <c r="AQ21" s="1">
        <v>6.9580000000000002</v>
      </c>
      <c r="AR21" s="1">
        <v>6.8970000000000002</v>
      </c>
      <c r="AS21" s="1">
        <v>6.8719999999999999</v>
      </c>
      <c r="AT21" s="1">
        <v>6.8490000000000002</v>
      </c>
      <c r="AU21" s="1">
        <v>6.819</v>
      </c>
      <c r="AV21" s="1">
        <v>6.7850000000000001</v>
      </c>
      <c r="AW21" s="1">
        <v>6.7460000000000004</v>
      </c>
      <c r="AX21" s="1">
        <v>6.7080000000000002</v>
      </c>
      <c r="AY21" s="1">
        <v>6.6589999999999998</v>
      </c>
      <c r="AZ21" s="1">
        <v>6.5880000000000001</v>
      </c>
      <c r="BA21" s="1">
        <v>6.5149999999999997</v>
      </c>
      <c r="BB21" s="1">
        <v>6.4089999999999998</v>
      </c>
      <c r="BC21" s="1">
        <v>6.26</v>
      </c>
      <c r="BD21" s="1">
        <v>6.1079999999999997</v>
      </c>
      <c r="BE21" s="1">
        <v>5.9909999999999997</v>
      </c>
      <c r="BF21" s="1">
        <v>5.8890000000000002</v>
      </c>
      <c r="BG21" s="1">
        <v>5.7939999999999996</v>
      </c>
      <c r="BH21" s="1">
        <v>5.6950000000000003</v>
      </c>
      <c r="BI21" s="1">
        <v>5.5869999999999997</v>
      </c>
      <c r="BJ21" s="1">
        <v>5.4809999999999999</v>
      </c>
      <c r="BK21" s="1">
        <v>5.38</v>
      </c>
      <c r="BL21" s="1">
        <v>5.2709999999999999</v>
      </c>
      <c r="BM21" s="1">
        <v>5.1769999999999996</v>
      </c>
    </row>
    <row r="22" spans="1:65" x14ac:dyDescent="0.2">
      <c r="A22" s="1" t="s">
        <v>48</v>
      </c>
      <c r="B22" s="1" t="s">
        <v>47</v>
      </c>
      <c r="C22" s="1" t="s">
        <v>710</v>
      </c>
      <c r="D22" s="1" t="s">
        <v>711</v>
      </c>
      <c r="E22" s="1">
        <v>2.54</v>
      </c>
      <c r="F22" s="1">
        <v>2.63</v>
      </c>
      <c r="G22" s="1">
        <v>2.59</v>
      </c>
      <c r="H22" s="1">
        <v>2.68</v>
      </c>
      <c r="I22" s="1">
        <v>2.71</v>
      </c>
      <c r="J22" s="1">
        <v>2.61</v>
      </c>
      <c r="K22" s="1">
        <v>2.52</v>
      </c>
      <c r="L22" s="1">
        <v>2.41</v>
      </c>
      <c r="M22" s="1">
        <v>2.31</v>
      </c>
      <c r="N22" s="1">
        <v>2.27</v>
      </c>
      <c r="O22" s="1">
        <v>2.25</v>
      </c>
      <c r="P22" s="1">
        <v>2.21</v>
      </c>
      <c r="Q22" s="1">
        <v>2.09</v>
      </c>
      <c r="R22" s="1">
        <v>1.95</v>
      </c>
      <c r="S22" s="1">
        <v>1.83</v>
      </c>
      <c r="T22" s="1">
        <v>1.74</v>
      </c>
      <c r="U22" s="1">
        <v>1.73</v>
      </c>
      <c r="V22" s="1">
        <v>1.71</v>
      </c>
      <c r="W22" s="1">
        <v>1.69</v>
      </c>
      <c r="X22" s="1">
        <v>1.69</v>
      </c>
      <c r="Y22" s="1">
        <v>1.68</v>
      </c>
      <c r="Z22" s="1">
        <v>1.66</v>
      </c>
      <c r="AA22" s="1">
        <v>1.61</v>
      </c>
      <c r="AB22" s="1">
        <v>1.57</v>
      </c>
      <c r="AC22" s="1">
        <v>1.54</v>
      </c>
      <c r="AD22" s="1">
        <v>1.51</v>
      </c>
      <c r="AE22" s="1">
        <v>1.54</v>
      </c>
      <c r="AF22" s="1">
        <v>1.54</v>
      </c>
      <c r="AG22" s="1">
        <v>1.57</v>
      </c>
      <c r="AH22" s="1">
        <v>1.58</v>
      </c>
      <c r="AI22" s="1">
        <v>1.62</v>
      </c>
      <c r="AJ22" s="1">
        <v>1.66</v>
      </c>
      <c r="AK22" s="1">
        <v>1.65</v>
      </c>
      <c r="AL22" s="1">
        <v>1.61</v>
      </c>
      <c r="AM22" s="1">
        <v>1.56</v>
      </c>
      <c r="AN22" s="1">
        <v>1.56</v>
      </c>
      <c r="AO22" s="1">
        <v>1.59</v>
      </c>
      <c r="AP22" s="1">
        <v>1.6</v>
      </c>
      <c r="AQ22" s="1">
        <v>1.6</v>
      </c>
      <c r="AR22" s="1">
        <v>1.62</v>
      </c>
      <c r="AS22" s="1">
        <v>1.67</v>
      </c>
      <c r="AT22" s="1">
        <v>1.67</v>
      </c>
      <c r="AU22" s="1">
        <v>1.65</v>
      </c>
      <c r="AV22" s="1">
        <v>1.67</v>
      </c>
      <c r="AW22" s="1">
        <v>1.72</v>
      </c>
      <c r="AX22" s="1">
        <v>1.76</v>
      </c>
      <c r="AY22" s="1">
        <v>1.8</v>
      </c>
      <c r="AZ22" s="1">
        <v>1.82</v>
      </c>
      <c r="BA22" s="1">
        <v>1.85</v>
      </c>
      <c r="BB22" s="1">
        <v>1.84</v>
      </c>
      <c r="BC22" s="1">
        <v>1.86</v>
      </c>
      <c r="BD22" s="1">
        <v>1.81</v>
      </c>
      <c r="BE22" s="1">
        <v>1.8</v>
      </c>
      <c r="BF22" s="1">
        <v>1.76</v>
      </c>
      <c r="BG22" s="1">
        <v>1.74</v>
      </c>
      <c r="BH22" s="1">
        <v>1.7</v>
      </c>
      <c r="BI22" s="1">
        <v>1.68</v>
      </c>
      <c r="BJ22" s="1">
        <v>1.65</v>
      </c>
      <c r="BK22" s="1">
        <v>1.62</v>
      </c>
      <c r="BL22" s="1">
        <v>1.6</v>
      </c>
      <c r="BM22" s="1">
        <v>1.55</v>
      </c>
    </row>
    <row r="23" spans="1:65" x14ac:dyDescent="0.2">
      <c r="A23" s="1" t="s">
        <v>50</v>
      </c>
      <c r="B23" s="1" t="s">
        <v>49</v>
      </c>
      <c r="C23" s="1" t="s">
        <v>710</v>
      </c>
      <c r="D23" s="1" t="s">
        <v>711</v>
      </c>
      <c r="E23" s="1">
        <v>6.282</v>
      </c>
      <c r="F23" s="1">
        <v>6.4020000000000001</v>
      </c>
      <c r="G23" s="1">
        <v>6.4569999999999999</v>
      </c>
      <c r="H23" s="1">
        <v>6.51</v>
      </c>
      <c r="I23" s="1">
        <v>6.5650000000000004</v>
      </c>
      <c r="J23" s="1">
        <v>6.6059999999999999</v>
      </c>
      <c r="K23" s="1">
        <v>6.6379999999999999</v>
      </c>
      <c r="L23" s="1">
        <v>6.65</v>
      </c>
      <c r="M23" s="1">
        <v>6.6829999999999998</v>
      </c>
      <c r="N23" s="1">
        <v>6.7119999999999997</v>
      </c>
      <c r="O23" s="1">
        <v>6.7430000000000003</v>
      </c>
      <c r="P23" s="1">
        <v>6.7880000000000003</v>
      </c>
      <c r="Q23" s="1">
        <v>6.8239999999999998</v>
      </c>
      <c r="R23" s="1">
        <v>6.8310000000000004</v>
      </c>
      <c r="S23" s="1">
        <v>6.8419999999999996</v>
      </c>
      <c r="T23" s="1">
        <v>6.851</v>
      </c>
      <c r="U23" s="1">
        <v>6.8570000000000002</v>
      </c>
      <c r="V23" s="1">
        <v>6.8540000000000001</v>
      </c>
      <c r="W23" s="1">
        <v>6.843</v>
      </c>
      <c r="X23" s="1">
        <v>6.9109999999999996</v>
      </c>
      <c r="Y23" s="1">
        <v>6.99</v>
      </c>
      <c r="Z23" s="1">
        <v>7.0519999999999996</v>
      </c>
      <c r="AA23" s="1">
        <v>7.0510000000000002</v>
      </c>
      <c r="AB23" s="1">
        <v>7.0339999999999998</v>
      </c>
      <c r="AC23" s="1">
        <v>7.0179999999999998</v>
      </c>
      <c r="AD23" s="1">
        <v>6.9850000000000003</v>
      </c>
      <c r="AE23" s="1">
        <v>6.9480000000000004</v>
      </c>
      <c r="AF23" s="1">
        <v>6.8959999999999999</v>
      </c>
      <c r="AG23" s="1">
        <v>6.8470000000000004</v>
      </c>
      <c r="AH23" s="1">
        <v>6.7969999999999997</v>
      </c>
      <c r="AI23" s="1">
        <v>6.7320000000000002</v>
      </c>
      <c r="AJ23" s="1">
        <v>6.6669999999999998</v>
      </c>
      <c r="AK23" s="1">
        <v>6.5960000000000001</v>
      </c>
      <c r="AL23" s="1">
        <v>6.5060000000000002</v>
      </c>
      <c r="AM23" s="1">
        <v>6.4130000000000003</v>
      </c>
      <c r="AN23" s="1">
        <v>6.3140000000000001</v>
      </c>
      <c r="AO23" s="1">
        <v>6.2610000000000001</v>
      </c>
      <c r="AP23" s="1">
        <v>6.2039999999999997</v>
      </c>
      <c r="AQ23" s="1">
        <v>6.0970000000000004</v>
      </c>
      <c r="AR23" s="1">
        <v>5.9980000000000002</v>
      </c>
      <c r="AS23" s="1">
        <v>5.89</v>
      </c>
      <c r="AT23" s="1">
        <v>5.8239999999999998</v>
      </c>
      <c r="AU23" s="1">
        <v>5.7770000000000001</v>
      </c>
      <c r="AV23" s="1">
        <v>5.77</v>
      </c>
      <c r="AW23" s="1">
        <v>5.7210000000000001</v>
      </c>
      <c r="AX23" s="1">
        <v>5.6760000000000002</v>
      </c>
      <c r="AY23" s="1">
        <v>5.6360000000000001</v>
      </c>
      <c r="AZ23" s="1">
        <v>5.5629999999999997</v>
      </c>
      <c r="BA23" s="1">
        <v>5.4829999999999997</v>
      </c>
      <c r="BB23" s="1">
        <v>5.4359999999999999</v>
      </c>
      <c r="BC23" s="1">
        <v>5.39</v>
      </c>
      <c r="BD23" s="1">
        <v>5.3659999999999997</v>
      </c>
      <c r="BE23" s="1">
        <v>5.3470000000000004</v>
      </c>
      <c r="BF23" s="1">
        <v>5.3449999999999998</v>
      </c>
      <c r="BG23" s="1">
        <v>5.3479999999999999</v>
      </c>
      <c r="BH23" s="1">
        <v>5.319</v>
      </c>
      <c r="BI23" s="1">
        <v>5.3029999999999999</v>
      </c>
      <c r="BJ23" s="1">
        <v>5.2690000000000001</v>
      </c>
      <c r="BK23" s="1">
        <v>5.1989999999999998</v>
      </c>
      <c r="BL23" s="1">
        <v>5.13</v>
      </c>
      <c r="BM23" s="1">
        <v>5.048</v>
      </c>
    </row>
    <row r="24" spans="1:65" x14ac:dyDescent="0.2">
      <c r="A24" s="1" t="s">
        <v>52</v>
      </c>
      <c r="B24" s="1" t="s">
        <v>51</v>
      </c>
      <c r="C24" s="1" t="s">
        <v>710</v>
      </c>
      <c r="D24" s="1" t="s">
        <v>711</v>
      </c>
      <c r="E24" s="1">
        <v>6.2480000000000002</v>
      </c>
      <c r="F24" s="1">
        <v>6.2859999999999996</v>
      </c>
      <c r="G24" s="1">
        <v>6.3220000000000001</v>
      </c>
      <c r="H24" s="1">
        <v>6.3559999999999999</v>
      </c>
      <c r="I24" s="1">
        <v>6.4189999999999996</v>
      </c>
      <c r="J24" s="1">
        <v>6.4710000000000001</v>
      </c>
      <c r="K24" s="1">
        <v>6.5270000000000001</v>
      </c>
      <c r="L24" s="1">
        <v>6.585</v>
      </c>
      <c r="M24" s="1">
        <v>6.6449999999999996</v>
      </c>
      <c r="N24" s="1">
        <v>6.6639999999999997</v>
      </c>
      <c r="O24" s="1">
        <v>6.6849999999999996</v>
      </c>
      <c r="P24" s="1">
        <v>6.6980000000000004</v>
      </c>
      <c r="Q24" s="1">
        <v>6.7190000000000003</v>
      </c>
      <c r="R24" s="1">
        <v>6.77</v>
      </c>
      <c r="S24" s="1">
        <v>6.8419999999999996</v>
      </c>
      <c r="T24" s="1">
        <v>6.9130000000000003</v>
      </c>
      <c r="U24" s="1">
        <v>6.952</v>
      </c>
      <c r="V24" s="1">
        <v>7.0460000000000003</v>
      </c>
      <c r="W24" s="1">
        <v>7.1479999999999997</v>
      </c>
      <c r="X24" s="1">
        <v>7.194</v>
      </c>
      <c r="Y24" s="1">
        <v>7.2220000000000004</v>
      </c>
      <c r="Z24" s="1">
        <v>7.2560000000000002</v>
      </c>
      <c r="AA24" s="1">
        <v>7.2530000000000001</v>
      </c>
      <c r="AB24" s="1">
        <v>7.2510000000000003</v>
      </c>
      <c r="AC24" s="1">
        <v>7.2450000000000001</v>
      </c>
      <c r="AD24" s="1">
        <v>7.242</v>
      </c>
      <c r="AE24" s="1">
        <v>7.218</v>
      </c>
      <c r="AF24" s="1">
        <v>7.1680000000000001</v>
      </c>
      <c r="AG24" s="1">
        <v>7.109</v>
      </c>
      <c r="AH24" s="1">
        <v>7.0469999999999997</v>
      </c>
      <c r="AI24" s="1">
        <v>7.0090000000000003</v>
      </c>
      <c r="AJ24" s="1">
        <v>6.9729999999999999</v>
      </c>
      <c r="AK24" s="1">
        <v>6.9359999999999999</v>
      </c>
      <c r="AL24" s="1">
        <v>6.8890000000000002</v>
      </c>
      <c r="AM24" s="1">
        <v>6.843</v>
      </c>
      <c r="AN24" s="1">
        <v>6.8140000000000001</v>
      </c>
      <c r="AO24" s="1">
        <v>6.7789999999999999</v>
      </c>
      <c r="AP24" s="1">
        <v>6.7240000000000002</v>
      </c>
      <c r="AQ24" s="1">
        <v>6.6609999999999996</v>
      </c>
      <c r="AR24" s="1">
        <v>6.5860000000000003</v>
      </c>
      <c r="AS24" s="1">
        <v>6.5190000000000001</v>
      </c>
      <c r="AT24" s="1">
        <v>6.431</v>
      </c>
      <c r="AU24" s="1">
        <v>6.3390000000000004</v>
      </c>
      <c r="AV24" s="1">
        <v>6.28</v>
      </c>
      <c r="AW24" s="1">
        <v>6.2160000000000002</v>
      </c>
      <c r="AX24" s="1">
        <v>6.1820000000000004</v>
      </c>
      <c r="AY24" s="1">
        <v>6.17</v>
      </c>
      <c r="AZ24" s="1">
        <v>6.11</v>
      </c>
      <c r="BA24" s="1">
        <v>6.05</v>
      </c>
      <c r="BB24" s="1">
        <v>5.992</v>
      </c>
      <c r="BC24" s="1">
        <v>5.9359999999999999</v>
      </c>
      <c r="BD24" s="1">
        <v>5.8689999999999998</v>
      </c>
      <c r="BE24" s="1">
        <v>5.7930000000000001</v>
      </c>
      <c r="BF24" s="1">
        <v>5.6970000000000001</v>
      </c>
      <c r="BG24" s="1">
        <v>5.5949999999999998</v>
      </c>
      <c r="BH24" s="1">
        <v>5.4779999999999998</v>
      </c>
      <c r="BI24" s="1">
        <v>5.3239999999999998</v>
      </c>
      <c r="BJ24" s="1">
        <v>5.1619999999999999</v>
      </c>
      <c r="BK24" s="1">
        <v>5.069</v>
      </c>
      <c r="BL24" s="1">
        <v>4.9710000000000001</v>
      </c>
      <c r="BM24" s="1">
        <v>4.8689999999999998</v>
      </c>
    </row>
    <row r="25" spans="1:65" x14ac:dyDescent="0.2">
      <c r="A25" s="1" t="s">
        <v>54</v>
      </c>
      <c r="B25" s="1" t="s">
        <v>53</v>
      </c>
      <c r="C25" s="1" t="s">
        <v>710</v>
      </c>
      <c r="D25" s="1" t="s">
        <v>711</v>
      </c>
      <c r="E25" s="1">
        <v>6.7839999999999998</v>
      </c>
      <c r="F25" s="1">
        <v>6.8310000000000004</v>
      </c>
      <c r="G25" s="1">
        <v>6.8650000000000002</v>
      </c>
      <c r="H25" s="1">
        <v>6.8410000000000002</v>
      </c>
      <c r="I25" s="1">
        <v>6.8369999999999997</v>
      </c>
      <c r="J25" s="1">
        <v>6.83</v>
      </c>
      <c r="K25" s="1">
        <v>6.8239999999999998</v>
      </c>
      <c r="L25" s="1">
        <v>6.8540000000000001</v>
      </c>
      <c r="M25" s="1">
        <v>6.85</v>
      </c>
      <c r="N25" s="1">
        <v>6.8630000000000004</v>
      </c>
      <c r="O25" s="1">
        <v>6.8819999999999997</v>
      </c>
      <c r="P25" s="1">
        <v>6.8650000000000002</v>
      </c>
      <c r="Q25" s="1">
        <v>6.8449999999999998</v>
      </c>
      <c r="R25" s="1">
        <v>6.819</v>
      </c>
      <c r="S25" s="1">
        <v>6.7939999999999996</v>
      </c>
      <c r="T25" s="1">
        <v>6.7370000000000001</v>
      </c>
      <c r="U25" s="1">
        <v>6.6740000000000004</v>
      </c>
      <c r="V25" s="1">
        <v>6.593</v>
      </c>
      <c r="W25" s="1">
        <v>6.516</v>
      </c>
      <c r="X25" s="1">
        <v>6.4240000000000004</v>
      </c>
      <c r="Y25" s="1">
        <v>6.3230000000000004</v>
      </c>
      <c r="Z25" s="1">
        <v>6.2389999999999999</v>
      </c>
      <c r="AA25" s="1">
        <v>6.1159999999999997</v>
      </c>
      <c r="AB25" s="1">
        <v>5.891</v>
      </c>
      <c r="AC25" s="1">
        <v>5.7270000000000003</v>
      </c>
      <c r="AD25" s="1">
        <v>5.5410000000000004</v>
      </c>
      <c r="AE25" s="1">
        <v>5.3</v>
      </c>
      <c r="AF25" s="1">
        <v>5.0730000000000004</v>
      </c>
      <c r="AG25" s="1">
        <v>4.8440000000000003</v>
      </c>
      <c r="AH25" s="1">
        <v>4.6760000000000002</v>
      </c>
      <c r="AI25" s="1">
        <v>4.4790000000000001</v>
      </c>
      <c r="AJ25" s="1">
        <v>4.24</v>
      </c>
      <c r="AK25" s="1">
        <v>4.0259999999999998</v>
      </c>
      <c r="AL25" s="1">
        <v>3.8519999999999999</v>
      </c>
      <c r="AM25" s="1">
        <v>3.774</v>
      </c>
      <c r="AN25" s="1">
        <v>3.605</v>
      </c>
      <c r="AO25" s="1">
        <v>3.504</v>
      </c>
      <c r="AP25" s="1">
        <v>3.4910000000000001</v>
      </c>
      <c r="AQ25" s="1">
        <v>3.3929999999999998</v>
      </c>
      <c r="AR25" s="1">
        <v>3.3039999999999998</v>
      </c>
      <c r="AS25" s="1">
        <v>3.218</v>
      </c>
      <c r="AT25" s="1">
        <v>3.1459999999999999</v>
      </c>
      <c r="AU25" s="1">
        <v>3.0840000000000001</v>
      </c>
      <c r="AV25" s="1">
        <v>3.0019999999999998</v>
      </c>
      <c r="AW25" s="1">
        <v>2.9140000000000001</v>
      </c>
      <c r="AX25" s="1">
        <v>2.8079999999999998</v>
      </c>
      <c r="AY25" s="1">
        <v>2.7120000000000002</v>
      </c>
      <c r="AZ25" s="1">
        <v>2.6259999999999999</v>
      </c>
      <c r="BA25" s="1">
        <v>2.5350000000000001</v>
      </c>
      <c r="BB25" s="1">
        <v>2.44</v>
      </c>
      <c r="BC25" s="1">
        <v>2.34</v>
      </c>
      <c r="BD25" s="1">
        <v>2.262</v>
      </c>
      <c r="BE25" s="1">
        <v>2.2090000000000001</v>
      </c>
      <c r="BF25" s="1">
        <v>2.1840000000000002</v>
      </c>
      <c r="BG25" s="1">
        <v>2.1520000000000001</v>
      </c>
      <c r="BH25" s="1">
        <v>2.1139999999999999</v>
      </c>
      <c r="BI25" s="1">
        <v>2.097</v>
      </c>
      <c r="BJ25" s="1">
        <v>2.0430000000000001</v>
      </c>
      <c r="BK25" s="1">
        <v>2.04</v>
      </c>
      <c r="BL25" s="1">
        <v>2.0310000000000001</v>
      </c>
      <c r="BM25" s="1">
        <v>2.0030000000000001</v>
      </c>
    </row>
    <row r="26" spans="1:65" x14ac:dyDescent="0.2">
      <c r="A26" s="1" t="s">
        <v>56</v>
      </c>
      <c r="B26" s="1" t="s">
        <v>55</v>
      </c>
      <c r="C26" s="1" t="s">
        <v>710</v>
      </c>
      <c r="D26" s="1" t="s">
        <v>711</v>
      </c>
      <c r="E26" s="1">
        <v>2.31</v>
      </c>
      <c r="F26" s="1">
        <v>2.29</v>
      </c>
      <c r="G26" s="1">
        <v>2.2400000000000002</v>
      </c>
      <c r="H26" s="1">
        <v>2.21</v>
      </c>
      <c r="I26" s="1">
        <v>2.19</v>
      </c>
      <c r="J26" s="1">
        <v>2.09</v>
      </c>
      <c r="K26" s="1">
        <v>2.0299999999999998</v>
      </c>
      <c r="L26" s="1">
        <v>2.02</v>
      </c>
      <c r="M26" s="1">
        <v>2.27</v>
      </c>
      <c r="N26" s="1">
        <v>2.27</v>
      </c>
      <c r="O26" s="1">
        <v>2.17</v>
      </c>
      <c r="P26" s="1">
        <v>2.1</v>
      </c>
      <c r="Q26" s="1">
        <v>2.0299999999999998</v>
      </c>
      <c r="R26" s="1">
        <v>2.15</v>
      </c>
      <c r="S26" s="1">
        <v>2.29</v>
      </c>
      <c r="T26" s="1">
        <v>2.23</v>
      </c>
      <c r="U26" s="1">
        <v>2.2400000000000002</v>
      </c>
      <c r="V26" s="1">
        <v>2.21</v>
      </c>
      <c r="W26" s="1">
        <v>2.15</v>
      </c>
      <c r="X26" s="1">
        <v>2.16</v>
      </c>
      <c r="Y26" s="1">
        <v>2.0499999999999998</v>
      </c>
      <c r="Z26" s="1">
        <v>2</v>
      </c>
      <c r="AA26" s="1">
        <v>2.0099999999999998</v>
      </c>
      <c r="AB26" s="1">
        <v>2.0099999999999998</v>
      </c>
      <c r="AC26" s="1">
        <v>2.0099999999999998</v>
      </c>
      <c r="AD26" s="1">
        <v>1.97</v>
      </c>
      <c r="AE26" s="1">
        <v>2.02</v>
      </c>
      <c r="AF26" s="1">
        <v>1.96</v>
      </c>
      <c r="AG26" s="1">
        <v>1.97</v>
      </c>
      <c r="AH26" s="1">
        <v>1.9</v>
      </c>
      <c r="AI26" s="1">
        <v>1.82</v>
      </c>
      <c r="AJ26" s="1">
        <v>1.66</v>
      </c>
      <c r="AK26" s="1">
        <v>1.55</v>
      </c>
      <c r="AL26" s="1">
        <v>1.46</v>
      </c>
      <c r="AM26" s="1">
        <v>1.37</v>
      </c>
      <c r="AN26" s="1">
        <v>1.23</v>
      </c>
      <c r="AO26" s="1">
        <v>1.23</v>
      </c>
      <c r="AP26" s="1">
        <v>1.0900000000000001</v>
      </c>
      <c r="AQ26" s="1">
        <v>1.1100000000000001</v>
      </c>
      <c r="AR26" s="1">
        <v>1.23</v>
      </c>
      <c r="AS26" s="1">
        <v>1.26</v>
      </c>
      <c r="AT26" s="1">
        <v>1.21</v>
      </c>
      <c r="AU26" s="1">
        <v>1.23</v>
      </c>
      <c r="AV26" s="1">
        <v>1.26</v>
      </c>
      <c r="AW26" s="1">
        <v>1.33</v>
      </c>
      <c r="AX26" s="1">
        <v>1.37</v>
      </c>
      <c r="AY26" s="1">
        <v>1.44</v>
      </c>
      <c r="AZ26" s="1">
        <v>1.49</v>
      </c>
      <c r="BA26" s="1">
        <v>1.56</v>
      </c>
      <c r="BB26" s="1">
        <v>1.66</v>
      </c>
      <c r="BC26" s="1">
        <v>1.57</v>
      </c>
      <c r="BD26" s="1">
        <v>1.51</v>
      </c>
      <c r="BE26" s="1">
        <v>1.5</v>
      </c>
      <c r="BF26" s="1">
        <v>1.48</v>
      </c>
      <c r="BG26" s="1">
        <v>1.53</v>
      </c>
      <c r="BH26" s="1">
        <v>1.53</v>
      </c>
      <c r="BI26" s="1">
        <v>1.54</v>
      </c>
      <c r="BJ26" s="1">
        <v>1.56</v>
      </c>
      <c r="BK26" s="1">
        <v>1.56</v>
      </c>
      <c r="BL26" s="1">
        <v>1.58</v>
      </c>
      <c r="BM26" s="1">
        <v>1.56</v>
      </c>
    </row>
    <row r="27" spans="1:65" x14ac:dyDescent="0.2">
      <c r="A27" s="1" t="s">
        <v>58</v>
      </c>
      <c r="B27" s="1" t="s">
        <v>57</v>
      </c>
      <c r="C27" s="1" t="s">
        <v>710</v>
      </c>
      <c r="D27" s="1" t="s">
        <v>711</v>
      </c>
      <c r="E27" s="1">
        <v>7.1520000000000001</v>
      </c>
      <c r="F27" s="1">
        <v>7.1230000000000002</v>
      </c>
      <c r="G27" s="1">
        <v>7.0960000000000001</v>
      </c>
      <c r="H27" s="1">
        <v>7.0679999999999996</v>
      </c>
      <c r="I27" s="1">
        <v>7.0609999999999999</v>
      </c>
      <c r="J27" s="1">
        <v>6.9960000000000004</v>
      </c>
      <c r="K27" s="1">
        <v>6.9219999999999997</v>
      </c>
      <c r="L27" s="1">
        <v>6.8280000000000003</v>
      </c>
      <c r="M27" s="1">
        <v>6.7030000000000003</v>
      </c>
      <c r="N27" s="1">
        <v>6.5620000000000003</v>
      </c>
      <c r="O27" s="1">
        <v>6.4269999999999996</v>
      </c>
      <c r="P27" s="1">
        <v>6.2839999999999998</v>
      </c>
      <c r="Q27" s="1">
        <v>6.1280000000000001</v>
      </c>
      <c r="R27" s="1">
        <v>5.9610000000000003</v>
      </c>
      <c r="S27" s="1">
        <v>5.7850000000000001</v>
      </c>
      <c r="T27" s="1">
        <v>5.6239999999999997</v>
      </c>
      <c r="U27" s="1">
        <v>5.4640000000000004</v>
      </c>
      <c r="V27" s="1">
        <v>5.306</v>
      </c>
      <c r="W27" s="1">
        <v>5.1509999999999998</v>
      </c>
      <c r="X27" s="1">
        <v>4.9710000000000001</v>
      </c>
      <c r="Y27" s="1">
        <v>4.8010000000000002</v>
      </c>
      <c r="Z27" s="1">
        <v>4.6429999999999998</v>
      </c>
      <c r="AA27" s="1">
        <v>4.5369999999999999</v>
      </c>
      <c r="AB27" s="1">
        <v>4.4400000000000004</v>
      </c>
      <c r="AC27" s="1">
        <v>4.3230000000000004</v>
      </c>
      <c r="AD27" s="1">
        <v>4.2779999999999996</v>
      </c>
      <c r="AE27" s="1">
        <v>4.22</v>
      </c>
      <c r="AF27" s="1">
        <v>4.0890000000000004</v>
      </c>
      <c r="AG27" s="1">
        <v>3.9649999999999999</v>
      </c>
      <c r="AH27" s="1">
        <v>3.8969999999999998</v>
      </c>
      <c r="AI27" s="1">
        <v>3.758</v>
      </c>
      <c r="AJ27" s="1">
        <v>3.593</v>
      </c>
      <c r="AK27" s="1">
        <v>3.5190000000000001</v>
      </c>
      <c r="AL27" s="1">
        <v>3.415</v>
      </c>
      <c r="AM27" s="1">
        <v>3.2629999999999999</v>
      </c>
      <c r="AN27" s="1">
        <v>3.1269999999999998</v>
      </c>
      <c r="AO27" s="1">
        <v>3.0070000000000001</v>
      </c>
      <c r="AP27" s="1">
        <v>2.9359999999999999</v>
      </c>
      <c r="AQ27" s="1">
        <v>2.8889999999999998</v>
      </c>
      <c r="AR27" s="1">
        <v>2.8690000000000002</v>
      </c>
      <c r="AS27" s="1">
        <v>2.778</v>
      </c>
      <c r="AT27" s="1">
        <v>2.6640000000000001</v>
      </c>
      <c r="AU27" s="1">
        <v>2.69</v>
      </c>
      <c r="AV27" s="1">
        <v>2.7269999999999999</v>
      </c>
      <c r="AW27" s="1">
        <v>2.71</v>
      </c>
      <c r="AX27" s="1">
        <v>2.6190000000000002</v>
      </c>
      <c r="AY27" s="1">
        <v>2.4550000000000001</v>
      </c>
      <c r="AZ27" s="1">
        <v>2.2890000000000001</v>
      </c>
      <c r="BA27" s="1">
        <v>2.1720000000000002</v>
      </c>
      <c r="BB27" s="1">
        <v>2.0870000000000002</v>
      </c>
      <c r="BC27" s="1">
        <v>2.0529999999999999</v>
      </c>
      <c r="BD27" s="1">
        <v>2.093</v>
      </c>
      <c r="BE27" s="1">
        <v>2.161</v>
      </c>
      <c r="BF27" s="1">
        <v>2.1640000000000001</v>
      </c>
      <c r="BG27" s="1">
        <v>2.1579999999999999</v>
      </c>
      <c r="BH27" s="1">
        <v>2.1309999999999998</v>
      </c>
      <c r="BI27" s="1">
        <v>2.073</v>
      </c>
      <c r="BJ27" s="1">
        <v>2.0059999999999998</v>
      </c>
      <c r="BK27" s="1">
        <v>1.93</v>
      </c>
      <c r="BL27" s="1">
        <v>1.857</v>
      </c>
      <c r="BM27" s="1">
        <v>1.8320000000000001</v>
      </c>
    </row>
    <row r="28" spans="1:65" x14ac:dyDescent="0.2">
      <c r="A28" s="1" t="s">
        <v>60</v>
      </c>
      <c r="B28" s="1" t="s">
        <v>59</v>
      </c>
      <c r="C28" s="1" t="s">
        <v>710</v>
      </c>
      <c r="D28" s="1" t="s">
        <v>711</v>
      </c>
      <c r="E28" s="1">
        <v>4.8179999999999996</v>
      </c>
      <c r="F28" s="1">
        <v>4.8659999999999997</v>
      </c>
      <c r="G28" s="1">
        <v>4.7990000000000004</v>
      </c>
      <c r="H28" s="1">
        <v>4.7290000000000001</v>
      </c>
      <c r="I28" s="1">
        <v>4.6390000000000002</v>
      </c>
      <c r="J28" s="1">
        <v>4.5419999999999998</v>
      </c>
      <c r="K28" s="1">
        <v>4.4379999999999997</v>
      </c>
      <c r="L28" s="1">
        <v>4.3680000000000003</v>
      </c>
      <c r="M28" s="1">
        <v>4.28</v>
      </c>
      <c r="N28" s="1">
        <v>4.1820000000000004</v>
      </c>
      <c r="O28" s="1">
        <v>4.069</v>
      </c>
      <c r="P28" s="1">
        <v>3.9740000000000002</v>
      </c>
      <c r="Q28" s="1">
        <v>3.89</v>
      </c>
      <c r="R28" s="1">
        <v>3.74</v>
      </c>
      <c r="S28" s="1">
        <v>3.5259999999999998</v>
      </c>
      <c r="T28" s="1">
        <v>3.2589999999999999</v>
      </c>
      <c r="U28" s="1">
        <v>3.2210000000000001</v>
      </c>
      <c r="V28" s="1">
        <v>3.17</v>
      </c>
      <c r="W28" s="1">
        <v>3.0630000000000002</v>
      </c>
      <c r="X28" s="1">
        <v>2.9830000000000001</v>
      </c>
      <c r="Y28" s="1">
        <v>2.9009999999999998</v>
      </c>
      <c r="Z28" s="1">
        <v>2.8530000000000002</v>
      </c>
      <c r="AA28" s="1">
        <v>2.802</v>
      </c>
      <c r="AB28" s="1">
        <v>2.7370000000000001</v>
      </c>
      <c r="AC28" s="1">
        <v>2.6850000000000001</v>
      </c>
      <c r="AD28" s="1">
        <v>2.63</v>
      </c>
      <c r="AE28" s="1">
        <v>2.5870000000000002</v>
      </c>
      <c r="AF28" s="1">
        <v>2.5289999999999999</v>
      </c>
      <c r="AG28" s="1">
        <v>2.4780000000000002</v>
      </c>
      <c r="AH28" s="1">
        <v>2.484</v>
      </c>
      <c r="AI28" s="1">
        <v>2.5270000000000001</v>
      </c>
      <c r="AJ28" s="1">
        <v>2.6040000000000001</v>
      </c>
      <c r="AK28" s="1">
        <v>2.7930000000000001</v>
      </c>
      <c r="AL28" s="1">
        <v>2.7280000000000002</v>
      </c>
      <c r="AM28" s="1">
        <v>2.4820000000000002</v>
      </c>
      <c r="AN28" s="1">
        <v>2.504</v>
      </c>
      <c r="AO28" s="1">
        <v>2.36</v>
      </c>
      <c r="AP28" s="1">
        <v>2.399</v>
      </c>
      <c r="AQ28" s="1">
        <v>2.335</v>
      </c>
      <c r="AR28" s="1">
        <v>2.133</v>
      </c>
      <c r="AS28" s="1">
        <v>2.097</v>
      </c>
      <c r="AT28" s="1">
        <v>2.0880000000000001</v>
      </c>
      <c r="AU28" s="1">
        <v>1.998</v>
      </c>
      <c r="AV28" s="1">
        <v>1.921</v>
      </c>
      <c r="AW28" s="1">
        <v>1.9319999999999999</v>
      </c>
      <c r="AX28" s="1">
        <v>2.0499999999999998</v>
      </c>
      <c r="AY28" s="1">
        <v>1.786</v>
      </c>
      <c r="AZ28" s="1">
        <v>1.8520000000000001</v>
      </c>
      <c r="BA28" s="1">
        <v>1.99</v>
      </c>
      <c r="BB28" s="1">
        <v>2.0089999999999999</v>
      </c>
      <c r="BC28" s="1">
        <v>1.835</v>
      </c>
      <c r="BD28" s="1">
        <v>1.7390000000000001</v>
      </c>
      <c r="BE28" s="1">
        <v>1.744</v>
      </c>
      <c r="BF28" s="1">
        <v>1.51</v>
      </c>
      <c r="BG28" s="1">
        <v>1.673</v>
      </c>
      <c r="BH28" s="1">
        <v>1.5760000000000001</v>
      </c>
      <c r="BI28" s="1">
        <v>1.496</v>
      </c>
      <c r="BJ28" s="1">
        <v>1.4259999999999999</v>
      </c>
      <c r="BK28" s="1">
        <v>1.4119999999999999</v>
      </c>
      <c r="BL28" s="1">
        <v>1.3979999999999999</v>
      </c>
      <c r="BM28" s="1">
        <v>1.3939999999999999</v>
      </c>
    </row>
    <row r="29" spans="1:65" x14ac:dyDescent="0.2">
      <c r="A29" s="1" t="s">
        <v>62</v>
      </c>
      <c r="B29" s="1" t="s">
        <v>61</v>
      </c>
      <c r="C29" s="1" t="s">
        <v>710</v>
      </c>
      <c r="D29" s="1" t="s">
        <v>711</v>
      </c>
      <c r="E29" s="1">
        <v>3.907</v>
      </c>
      <c r="F29" s="1">
        <v>3.8260000000000001</v>
      </c>
      <c r="G29" s="1">
        <v>3.7370000000000001</v>
      </c>
      <c r="H29" s="1">
        <v>3.6440000000000001</v>
      </c>
      <c r="I29" s="1">
        <v>3.5379999999999998</v>
      </c>
      <c r="J29" s="1">
        <v>3.4390000000000001</v>
      </c>
      <c r="K29" s="1">
        <v>3.3079999999999998</v>
      </c>
      <c r="L29" s="1">
        <v>3.1709999999999998</v>
      </c>
      <c r="M29" s="1">
        <v>3.0470000000000002</v>
      </c>
      <c r="N29" s="1">
        <v>2.9409999999999998</v>
      </c>
      <c r="O29" s="1">
        <v>2.8279999999999998</v>
      </c>
      <c r="P29" s="1">
        <v>2.7480000000000002</v>
      </c>
      <c r="Q29" s="1">
        <v>2.6640000000000001</v>
      </c>
      <c r="R29" s="1">
        <v>2.556</v>
      </c>
      <c r="S29" s="1">
        <v>2.4510000000000001</v>
      </c>
      <c r="T29" s="1">
        <v>2.36</v>
      </c>
      <c r="U29" s="1">
        <v>2.2709999999999999</v>
      </c>
      <c r="V29" s="1">
        <v>2.1749999999999998</v>
      </c>
      <c r="W29" s="1">
        <v>2.0950000000000002</v>
      </c>
      <c r="X29" s="1">
        <v>2.0390000000000001</v>
      </c>
      <c r="Y29" s="1">
        <v>2.0339999999999998</v>
      </c>
      <c r="Z29" s="1">
        <v>2.073</v>
      </c>
      <c r="AA29" s="1">
        <v>2.0950000000000002</v>
      </c>
      <c r="AB29" s="1">
        <v>2.085</v>
      </c>
      <c r="AC29" s="1">
        <v>2.0510000000000002</v>
      </c>
      <c r="AD29" s="1">
        <v>2.0019999999999998</v>
      </c>
      <c r="AE29" s="1">
        <v>1.9510000000000001</v>
      </c>
      <c r="AF29" s="1">
        <v>1.911</v>
      </c>
      <c r="AG29" s="1">
        <v>1.873</v>
      </c>
      <c r="AH29" s="1">
        <v>1.821</v>
      </c>
      <c r="AI29" s="1">
        <v>1.794</v>
      </c>
      <c r="AJ29" s="1">
        <v>1.798</v>
      </c>
      <c r="AK29" s="1">
        <v>1.7729999999999999</v>
      </c>
      <c r="AL29" s="1">
        <v>1.7410000000000001</v>
      </c>
      <c r="AM29" s="1">
        <v>1.7050000000000001</v>
      </c>
      <c r="AN29" s="1">
        <v>1.6759999999999999</v>
      </c>
      <c r="AO29" s="1">
        <v>1.651</v>
      </c>
      <c r="AP29" s="1">
        <v>1.677</v>
      </c>
      <c r="AQ29" s="1">
        <v>1.554</v>
      </c>
      <c r="AR29" s="1">
        <v>1.37</v>
      </c>
      <c r="AS29" s="1">
        <v>1.2829999999999999</v>
      </c>
      <c r="AT29" s="1">
        <v>1.232</v>
      </c>
      <c r="AU29" s="1">
        <v>1.23</v>
      </c>
      <c r="AV29" s="1">
        <v>1.22</v>
      </c>
      <c r="AW29" s="1">
        <v>1.2190000000000001</v>
      </c>
      <c r="AX29" s="1">
        <v>1.2030000000000001</v>
      </c>
      <c r="AY29" s="1">
        <v>1.1859999999999999</v>
      </c>
      <c r="AZ29" s="1">
        <v>1.252</v>
      </c>
      <c r="BA29" s="1">
        <v>1.276</v>
      </c>
      <c r="BB29" s="1">
        <v>1.2989999999999999</v>
      </c>
      <c r="BC29" s="1">
        <v>1.276</v>
      </c>
      <c r="BD29" s="1">
        <v>1.216</v>
      </c>
      <c r="BE29" s="1">
        <v>1.29</v>
      </c>
      <c r="BF29" s="1">
        <v>1.276</v>
      </c>
      <c r="BG29" s="1">
        <v>1.262</v>
      </c>
      <c r="BH29" s="1">
        <v>1.2889999999999999</v>
      </c>
      <c r="BI29" s="1">
        <v>1.3240000000000001</v>
      </c>
      <c r="BJ29" s="1">
        <v>1.355</v>
      </c>
      <c r="BK29" s="1">
        <v>1.3839999999999999</v>
      </c>
      <c r="BL29" s="1">
        <v>1.3680000000000001</v>
      </c>
      <c r="BM29" s="1">
        <v>1.359</v>
      </c>
    </row>
    <row r="30" spans="1:65" x14ac:dyDescent="0.2">
      <c r="A30" s="1" t="s">
        <v>64</v>
      </c>
      <c r="B30" s="1" t="s">
        <v>63</v>
      </c>
      <c r="C30" s="1" t="s">
        <v>710</v>
      </c>
      <c r="D30" s="1" t="s">
        <v>711</v>
      </c>
      <c r="E30" s="1">
        <v>2.67</v>
      </c>
      <c r="F30" s="1">
        <v>2.59</v>
      </c>
      <c r="G30" s="1">
        <v>2.5</v>
      </c>
      <c r="H30" s="1">
        <v>2.4</v>
      </c>
      <c r="I30" s="1">
        <v>2.31</v>
      </c>
      <c r="J30" s="1">
        <v>2.27</v>
      </c>
      <c r="K30" s="1">
        <v>2.29</v>
      </c>
      <c r="L30" s="1">
        <v>2.2599999999999998</v>
      </c>
      <c r="M30" s="1">
        <v>2.2200000000000002</v>
      </c>
      <c r="N30" s="1">
        <v>2.2599999999999998</v>
      </c>
      <c r="O30" s="1">
        <v>2.31</v>
      </c>
      <c r="P30" s="1">
        <v>2.31</v>
      </c>
      <c r="Q30" s="1">
        <v>2.2799999999999998</v>
      </c>
      <c r="R30" s="1">
        <v>2.25</v>
      </c>
      <c r="S30" s="1">
        <v>2.21</v>
      </c>
      <c r="T30" s="1">
        <v>2.17</v>
      </c>
      <c r="U30" s="1">
        <v>2.12</v>
      </c>
      <c r="V30" s="1">
        <v>2.08</v>
      </c>
      <c r="W30" s="1">
        <v>2.06</v>
      </c>
      <c r="X30" s="1">
        <v>2.0499999999999998</v>
      </c>
      <c r="Y30" s="1">
        <v>2.0299999999999998</v>
      </c>
      <c r="Z30" s="1">
        <v>2.02</v>
      </c>
      <c r="AA30" s="1">
        <v>2.0499999999999998</v>
      </c>
      <c r="AB30" s="1">
        <v>2.11</v>
      </c>
      <c r="AC30" s="1">
        <v>2.11</v>
      </c>
      <c r="AD30" s="1">
        <v>2.09</v>
      </c>
      <c r="AE30" s="1">
        <v>2.09</v>
      </c>
      <c r="AF30" s="1">
        <v>2.0299999999999998</v>
      </c>
      <c r="AG30" s="1">
        <v>2.0310000000000001</v>
      </c>
      <c r="AH30" s="1">
        <v>2.0259999999999998</v>
      </c>
      <c r="AI30" s="1">
        <v>1.913</v>
      </c>
      <c r="AJ30" s="1">
        <v>1.8049999999999999</v>
      </c>
      <c r="AK30" s="1">
        <v>1.764</v>
      </c>
      <c r="AL30" s="1">
        <v>1.623</v>
      </c>
      <c r="AM30" s="1">
        <v>1.5329999999999999</v>
      </c>
      <c r="AN30" s="1">
        <v>1.4059999999999999</v>
      </c>
      <c r="AO30" s="1">
        <v>1.335</v>
      </c>
      <c r="AP30" s="1">
        <v>1.25</v>
      </c>
      <c r="AQ30" s="1">
        <v>1.3</v>
      </c>
      <c r="AR30" s="1">
        <v>1.31</v>
      </c>
      <c r="AS30" s="1">
        <v>1.3169999999999999</v>
      </c>
      <c r="AT30" s="1">
        <v>1.286</v>
      </c>
      <c r="AU30" s="1">
        <v>1.24</v>
      </c>
      <c r="AV30" s="1">
        <v>1.232</v>
      </c>
      <c r="AW30" s="1">
        <v>1.2330000000000001</v>
      </c>
      <c r="AX30" s="1">
        <v>1.252</v>
      </c>
      <c r="AY30" s="1">
        <v>1.335</v>
      </c>
      <c r="AZ30" s="1">
        <v>1.429</v>
      </c>
      <c r="BA30" s="1">
        <v>1.488</v>
      </c>
      <c r="BB30" s="1">
        <v>1.5089999999999999</v>
      </c>
      <c r="BC30" s="1">
        <v>1.494</v>
      </c>
      <c r="BD30" s="1">
        <v>1.5149999999999999</v>
      </c>
      <c r="BE30" s="1">
        <v>1.62</v>
      </c>
      <c r="BF30" s="1">
        <v>1.6679999999999999</v>
      </c>
      <c r="BG30" s="1">
        <v>1.696</v>
      </c>
      <c r="BH30" s="1">
        <v>1.724</v>
      </c>
      <c r="BI30" s="1">
        <v>1.7330000000000001</v>
      </c>
      <c r="BJ30" s="1">
        <v>1.5409999999999999</v>
      </c>
      <c r="BK30" s="1">
        <v>1.448</v>
      </c>
      <c r="BL30" s="1">
        <v>1.3819999999999999</v>
      </c>
      <c r="BM30" s="1">
        <v>1.3819999999999999</v>
      </c>
    </row>
    <row r="31" spans="1:65" x14ac:dyDescent="0.2">
      <c r="A31" s="1" t="s">
        <v>66</v>
      </c>
      <c r="B31" s="1" t="s">
        <v>65</v>
      </c>
      <c r="C31" s="1" t="s">
        <v>710</v>
      </c>
      <c r="D31" s="1" t="s">
        <v>711</v>
      </c>
      <c r="E31" s="1">
        <v>6.5</v>
      </c>
      <c r="F31" s="1">
        <v>6.48</v>
      </c>
      <c r="G31" s="1">
        <v>6.46</v>
      </c>
      <c r="H31" s="1">
        <v>6.44</v>
      </c>
      <c r="I31" s="1">
        <v>6.42</v>
      </c>
      <c r="J31" s="1">
        <v>6.4</v>
      </c>
      <c r="K31" s="1">
        <v>6.3789999999999996</v>
      </c>
      <c r="L31" s="1">
        <v>6.3579999999999997</v>
      </c>
      <c r="M31" s="1">
        <v>6.3369999999999997</v>
      </c>
      <c r="N31" s="1">
        <v>6.3159999999999998</v>
      </c>
      <c r="O31" s="1">
        <v>6.2990000000000004</v>
      </c>
      <c r="P31" s="1">
        <v>6.2880000000000003</v>
      </c>
      <c r="Q31" s="1">
        <v>6.2839999999999998</v>
      </c>
      <c r="R31" s="1">
        <v>6.2850000000000001</v>
      </c>
      <c r="S31" s="1">
        <v>6.2869999999999999</v>
      </c>
      <c r="T31" s="1">
        <v>6.2779999999999996</v>
      </c>
      <c r="U31" s="1">
        <v>6.25</v>
      </c>
      <c r="V31" s="1">
        <v>6.1950000000000003</v>
      </c>
      <c r="W31" s="1">
        <v>6.109</v>
      </c>
      <c r="X31" s="1">
        <v>5.992</v>
      </c>
      <c r="Y31" s="1">
        <v>5.8490000000000002</v>
      </c>
      <c r="Z31" s="1">
        <v>5.6840000000000002</v>
      </c>
      <c r="AA31" s="1">
        <v>5.5970000000000004</v>
      </c>
      <c r="AB31" s="1">
        <v>5.3929999999999998</v>
      </c>
      <c r="AC31" s="1">
        <v>5.1870000000000003</v>
      </c>
      <c r="AD31" s="1">
        <v>5.0199999999999996</v>
      </c>
      <c r="AE31" s="1">
        <v>4.9219999999999997</v>
      </c>
      <c r="AF31" s="1">
        <v>4.82</v>
      </c>
      <c r="AG31" s="1">
        <v>4.7830000000000004</v>
      </c>
      <c r="AH31" s="1">
        <v>4.7619999999999996</v>
      </c>
      <c r="AI31" s="1">
        <v>4.6980000000000004</v>
      </c>
      <c r="AJ31" s="1">
        <v>4.4829999999999997</v>
      </c>
      <c r="AK31" s="1">
        <v>4.3479999999999999</v>
      </c>
      <c r="AL31" s="1">
        <v>4.1980000000000004</v>
      </c>
      <c r="AM31" s="1">
        <v>3.9990000000000001</v>
      </c>
      <c r="AN31" s="1">
        <v>3.948</v>
      </c>
      <c r="AO31" s="1">
        <v>3.8519999999999999</v>
      </c>
      <c r="AP31" s="1">
        <v>3.8540000000000001</v>
      </c>
      <c r="AQ31" s="1">
        <v>3.7850000000000001</v>
      </c>
      <c r="AR31" s="1">
        <v>3.714</v>
      </c>
      <c r="AS31" s="1">
        <v>3.6339999999999999</v>
      </c>
      <c r="AT31" s="1">
        <v>3.5539999999999998</v>
      </c>
      <c r="AU31" s="1">
        <v>3.4649999999999999</v>
      </c>
      <c r="AV31" s="1">
        <v>3.3210000000000002</v>
      </c>
      <c r="AW31" s="1">
        <v>3.2069999999999999</v>
      </c>
      <c r="AX31" s="1">
        <v>3.129</v>
      </c>
      <c r="AY31" s="1">
        <v>2.9820000000000002</v>
      </c>
      <c r="AZ31" s="1">
        <v>2.8740000000000001</v>
      </c>
      <c r="BA31" s="1">
        <v>2.7989999999999999</v>
      </c>
      <c r="BB31" s="1">
        <v>2.7010000000000001</v>
      </c>
      <c r="BC31" s="1">
        <v>2.6059999999999999</v>
      </c>
      <c r="BD31" s="1">
        <v>2.585</v>
      </c>
      <c r="BE31" s="1">
        <v>2.5550000000000002</v>
      </c>
      <c r="BF31" s="1">
        <v>2.5299999999999998</v>
      </c>
      <c r="BG31" s="1">
        <v>2.4910000000000001</v>
      </c>
      <c r="BH31" s="1">
        <v>2.4380000000000002</v>
      </c>
      <c r="BI31" s="1">
        <v>2.3940000000000001</v>
      </c>
      <c r="BJ31" s="1">
        <v>2.36</v>
      </c>
      <c r="BK31" s="1">
        <v>2.3450000000000002</v>
      </c>
      <c r="BL31" s="1">
        <v>2.1059999999999999</v>
      </c>
      <c r="BM31" s="1">
        <v>1.9990000000000001</v>
      </c>
    </row>
    <row r="32" spans="1:65" x14ac:dyDescent="0.2">
      <c r="A32" s="1" t="s">
        <v>69</v>
      </c>
      <c r="B32" s="1" t="s">
        <v>67</v>
      </c>
      <c r="C32" s="1" t="s">
        <v>710</v>
      </c>
      <c r="D32" s="1" t="s">
        <v>711</v>
      </c>
      <c r="AN32" s="1">
        <v>1.8</v>
      </c>
      <c r="AS32" s="1">
        <v>1.74</v>
      </c>
      <c r="AT32" s="1">
        <v>1.75</v>
      </c>
      <c r="AU32" s="1">
        <v>1.77</v>
      </c>
      <c r="AV32" s="1">
        <v>1.8</v>
      </c>
      <c r="AW32" s="1">
        <v>1.78</v>
      </c>
      <c r="AX32" s="1">
        <v>1.76</v>
      </c>
      <c r="AY32" s="1">
        <v>1.76</v>
      </c>
      <c r="AZ32" s="1">
        <v>1.76</v>
      </c>
      <c r="BA32" s="1">
        <v>1.77</v>
      </c>
      <c r="BB32" s="1">
        <v>1.76</v>
      </c>
      <c r="BC32" s="1">
        <v>1.7</v>
      </c>
      <c r="BD32" s="1">
        <v>1.6</v>
      </c>
      <c r="BE32" s="1">
        <v>1.6</v>
      </c>
      <c r="BF32" s="1">
        <v>1.6</v>
      </c>
      <c r="BG32" s="1">
        <v>1.4</v>
      </c>
      <c r="BH32" s="1">
        <v>1.4</v>
      </c>
      <c r="BI32" s="1">
        <v>1.4</v>
      </c>
      <c r="BJ32" s="1">
        <v>1.4</v>
      </c>
      <c r="BK32" s="1">
        <v>1.3</v>
      </c>
      <c r="BL32" s="1">
        <v>1.3</v>
      </c>
      <c r="BM32" s="1">
        <v>1.3</v>
      </c>
    </row>
    <row r="33" spans="1:65" x14ac:dyDescent="0.2">
      <c r="A33" s="1" t="s">
        <v>71</v>
      </c>
      <c r="B33" s="1" t="s">
        <v>70</v>
      </c>
      <c r="C33" s="1" t="s">
        <v>710</v>
      </c>
      <c r="D33" s="1" t="s">
        <v>711</v>
      </c>
      <c r="E33" s="1">
        <v>6.3579999999999997</v>
      </c>
      <c r="F33" s="1">
        <v>6.335</v>
      </c>
      <c r="G33" s="1">
        <v>6.3090000000000002</v>
      </c>
      <c r="H33" s="1">
        <v>6.2789999999999999</v>
      </c>
      <c r="I33" s="1">
        <v>6.2450000000000001</v>
      </c>
      <c r="J33" s="1">
        <v>6.2080000000000002</v>
      </c>
      <c r="K33" s="1">
        <v>6.1680000000000001</v>
      </c>
      <c r="L33" s="1">
        <v>6.1269999999999998</v>
      </c>
      <c r="M33" s="1">
        <v>6.0860000000000003</v>
      </c>
      <c r="N33" s="1">
        <v>6.0449999999999999</v>
      </c>
      <c r="O33" s="1">
        <v>6.0039999999999996</v>
      </c>
      <c r="P33" s="1">
        <v>5.9640000000000004</v>
      </c>
      <c r="Q33" s="1">
        <v>5.923</v>
      </c>
      <c r="R33" s="1">
        <v>5.88</v>
      </c>
      <c r="S33" s="1">
        <v>5.835</v>
      </c>
      <c r="T33" s="1">
        <v>5.7859999999999996</v>
      </c>
      <c r="U33" s="1">
        <v>5.7320000000000002</v>
      </c>
      <c r="V33" s="1">
        <v>5.673</v>
      </c>
      <c r="W33" s="1">
        <v>5.61</v>
      </c>
      <c r="X33" s="1">
        <v>5.5419999999999998</v>
      </c>
      <c r="Y33" s="1">
        <v>5.4740000000000002</v>
      </c>
      <c r="Z33" s="1">
        <v>5.4080000000000004</v>
      </c>
      <c r="AA33" s="1">
        <v>5.3460000000000001</v>
      </c>
      <c r="AB33" s="1">
        <v>5.2889999999999997</v>
      </c>
      <c r="AC33" s="1">
        <v>5.2380000000000004</v>
      </c>
      <c r="AD33" s="1">
        <v>5.1890000000000001</v>
      </c>
      <c r="AE33" s="1">
        <v>5.1390000000000002</v>
      </c>
      <c r="AF33" s="1">
        <v>5.0869999999999997</v>
      </c>
      <c r="AG33" s="1">
        <v>5.0279999999999996</v>
      </c>
      <c r="AH33" s="1">
        <v>4.9630000000000001</v>
      </c>
      <c r="AI33" s="1">
        <v>4.8899999999999997</v>
      </c>
      <c r="AJ33" s="1">
        <v>4.8099999999999996</v>
      </c>
      <c r="AK33" s="1">
        <v>4.7130000000000001</v>
      </c>
      <c r="AL33" s="1">
        <v>4.5919999999999996</v>
      </c>
      <c r="AM33" s="1">
        <v>4.4939999999999998</v>
      </c>
      <c r="AN33" s="1">
        <v>4.4089999999999998</v>
      </c>
      <c r="AO33" s="1">
        <v>4.3360000000000003</v>
      </c>
      <c r="AP33" s="1">
        <v>4.2190000000000003</v>
      </c>
      <c r="AQ33" s="1">
        <v>4.149</v>
      </c>
      <c r="AR33" s="1">
        <v>4.09</v>
      </c>
      <c r="AS33" s="1">
        <v>3.9910000000000001</v>
      </c>
      <c r="AT33" s="1">
        <v>3.89</v>
      </c>
      <c r="AU33" s="1">
        <v>3.802</v>
      </c>
      <c r="AV33" s="1">
        <v>3.7210000000000001</v>
      </c>
      <c r="AW33" s="1">
        <v>3.633</v>
      </c>
      <c r="AX33" s="1">
        <v>3.5579999999999998</v>
      </c>
      <c r="AY33" s="1">
        <v>3.5329999999999999</v>
      </c>
      <c r="AZ33" s="1">
        <v>3.4470000000000001</v>
      </c>
      <c r="BA33" s="1">
        <v>3.3639999999999999</v>
      </c>
      <c r="BB33" s="1">
        <v>3.2869999999999999</v>
      </c>
      <c r="BC33" s="1">
        <v>3.2130000000000001</v>
      </c>
      <c r="BD33" s="1">
        <v>3.1429999999999998</v>
      </c>
      <c r="BE33" s="1">
        <v>3.0760000000000001</v>
      </c>
      <c r="BF33" s="1">
        <v>3.01</v>
      </c>
      <c r="BG33" s="1">
        <v>2.9470000000000001</v>
      </c>
      <c r="BH33" s="1">
        <v>2.8860000000000001</v>
      </c>
      <c r="BI33" s="1">
        <v>2.8290000000000002</v>
      </c>
      <c r="BJ33" s="1">
        <v>2.7770000000000001</v>
      </c>
      <c r="BK33" s="1">
        <v>2.73</v>
      </c>
      <c r="BL33" s="1">
        <v>2.6880000000000002</v>
      </c>
      <c r="BM33" s="1">
        <v>2.6509999999999998</v>
      </c>
    </row>
    <row r="34" spans="1:65" x14ac:dyDescent="0.2">
      <c r="A34" s="1" t="s">
        <v>73</v>
      </c>
      <c r="B34" s="1" t="s">
        <v>72</v>
      </c>
      <c r="C34" s="1" t="s">
        <v>710</v>
      </c>
      <c r="D34" s="1" t="s">
        <v>711</v>
      </c>
      <c r="E34" s="1">
        <v>6.0609999999999999</v>
      </c>
      <c r="F34" s="1">
        <v>6.0439999999999996</v>
      </c>
      <c r="G34" s="1">
        <v>5.9950000000000001</v>
      </c>
      <c r="H34" s="1">
        <v>5.9290000000000003</v>
      </c>
      <c r="I34" s="1">
        <v>5.8179999999999996</v>
      </c>
      <c r="J34" s="1">
        <v>5.6749999999999998</v>
      </c>
      <c r="K34" s="1">
        <v>5.5289999999999999</v>
      </c>
      <c r="L34" s="1">
        <v>5.3680000000000003</v>
      </c>
      <c r="M34" s="1">
        <v>5.202</v>
      </c>
      <c r="N34" s="1">
        <v>5.0789999999999997</v>
      </c>
      <c r="O34" s="1">
        <v>4.9720000000000004</v>
      </c>
      <c r="P34" s="1">
        <v>4.8570000000000002</v>
      </c>
      <c r="Q34" s="1">
        <v>4.7460000000000004</v>
      </c>
      <c r="R34" s="1">
        <v>4.6459999999999999</v>
      </c>
      <c r="S34" s="1">
        <v>4.5019999999999998</v>
      </c>
      <c r="T34" s="1">
        <v>4.415</v>
      </c>
      <c r="U34" s="1">
        <v>4.3390000000000004</v>
      </c>
      <c r="V34" s="1">
        <v>4.2670000000000003</v>
      </c>
      <c r="W34" s="1">
        <v>4.1950000000000003</v>
      </c>
      <c r="X34" s="1">
        <v>4.12</v>
      </c>
      <c r="Y34" s="1">
        <v>4.0369999999999999</v>
      </c>
      <c r="Z34" s="1">
        <v>3.9430000000000001</v>
      </c>
      <c r="AA34" s="1">
        <v>3.8380000000000001</v>
      </c>
      <c r="AB34" s="1">
        <v>3.7229999999999999</v>
      </c>
      <c r="AC34" s="1">
        <v>3.6</v>
      </c>
      <c r="AD34" s="1">
        <v>3.4710000000000001</v>
      </c>
      <c r="AE34" s="1">
        <v>3.3420000000000001</v>
      </c>
      <c r="AF34" s="1">
        <v>3.234</v>
      </c>
      <c r="AG34" s="1">
        <v>3.1120000000000001</v>
      </c>
      <c r="AH34" s="1">
        <v>3.01</v>
      </c>
      <c r="AI34" s="1">
        <v>2.9049999999999998</v>
      </c>
      <c r="AJ34" s="1">
        <v>2.8149999999999999</v>
      </c>
      <c r="AK34" s="1">
        <v>2.7189999999999999</v>
      </c>
      <c r="AL34" s="1">
        <v>2.6720000000000002</v>
      </c>
      <c r="AM34" s="1">
        <v>2.617</v>
      </c>
      <c r="AN34" s="1">
        <v>2.5790000000000002</v>
      </c>
      <c r="AO34" s="1">
        <v>2.516</v>
      </c>
      <c r="AP34" s="1">
        <v>2.4649999999999999</v>
      </c>
      <c r="AQ34" s="1">
        <v>2.4089999999999998</v>
      </c>
      <c r="AR34" s="1">
        <v>2.331</v>
      </c>
      <c r="AS34" s="1">
        <v>2.2549999999999999</v>
      </c>
      <c r="AT34" s="1">
        <v>2.1829999999999998</v>
      </c>
      <c r="AU34" s="1">
        <v>2.1030000000000002</v>
      </c>
      <c r="AV34" s="1">
        <v>2.0230000000000001</v>
      </c>
      <c r="AW34" s="1">
        <v>2.0019999999999998</v>
      </c>
      <c r="AX34" s="1">
        <v>1.974</v>
      </c>
      <c r="AY34" s="1">
        <v>1.927</v>
      </c>
      <c r="AZ34" s="1">
        <v>1.881</v>
      </c>
      <c r="BA34" s="1">
        <v>1.8420000000000001</v>
      </c>
      <c r="BB34" s="1">
        <v>1.825</v>
      </c>
      <c r="BC34" s="1">
        <v>1.81</v>
      </c>
      <c r="BD34" s="1">
        <v>1.8</v>
      </c>
      <c r="BE34" s="1">
        <v>1.7669999999999999</v>
      </c>
      <c r="BF34" s="1">
        <v>1.748</v>
      </c>
      <c r="BG34" s="1">
        <v>1.7669999999999999</v>
      </c>
      <c r="BH34" s="1">
        <v>1.7769999999999999</v>
      </c>
      <c r="BI34" s="1">
        <v>1.7090000000000001</v>
      </c>
      <c r="BJ34" s="1">
        <v>1.736</v>
      </c>
      <c r="BK34" s="1">
        <v>1.7490000000000001</v>
      </c>
      <c r="BL34" s="1">
        <v>1.7030000000000001</v>
      </c>
      <c r="BM34" s="1">
        <v>1.649</v>
      </c>
    </row>
    <row r="35" spans="1:65" x14ac:dyDescent="0.2">
      <c r="A35" s="1" t="s">
        <v>75</v>
      </c>
      <c r="B35" s="1" t="s">
        <v>74</v>
      </c>
      <c r="C35" s="1" t="s">
        <v>710</v>
      </c>
      <c r="D35" s="1" t="s">
        <v>711</v>
      </c>
      <c r="E35" s="1">
        <v>4.3330000000000002</v>
      </c>
      <c r="F35" s="1">
        <v>4.3129999999999997</v>
      </c>
      <c r="G35" s="1">
        <v>4.2690000000000001</v>
      </c>
      <c r="H35" s="1">
        <v>4.1959999999999997</v>
      </c>
      <c r="I35" s="1">
        <v>4.0940000000000003</v>
      </c>
      <c r="J35" s="1">
        <v>3.9630000000000001</v>
      </c>
      <c r="K35" s="1">
        <v>3.8069999999999999</v>
      </c>
      <c r="L35" s="1">
        <v>3.637</v>
      </c>
      <c r="M35" s="1">
        <v>3.46</v>
      </c>
      <c r="N35" s="1">
        <v>3.2839999999999998</v>
      </c>
      <c r="O35" s="1">
        <v>3.113</v>
      </c>
      <c r="P35" s="1">
        <v>2.9489999999999998</v>
      </c>
      <c r="Q35" s="1">
        <v>2.794</v>
      </c>
      <c r="R35" s="1">
        <v>2.6480000000000001</v>
      </c>
      <c r="S35" s="1">
        <v>2.5129999999999999</v>
      </c>
      <c r="T35" s="1">
        <v>2.3929999999999998</v>
      </c>
      <c r="U35" s="1">
        <v>2.2879999999999998</v>
      </c>
      <c r="V35" s="1">
        <v>2.198</v>
      </c>
      <c r="W35" s="1">
        <v>2.121</v>
      </c>
      <c r="X35" s="1">
        <v>2.0569999999999999</v>
      </c>
      <c r="Y35" s="1">
        <v>2.004</v>
      </c>
      <c r="Z35" s="1">
        <v>1.96</v>
      </c>
      <c r="AA35" s="1">
        <v>1.9219999999999999</v>
      </c>
      <c r="AB35" s="1">
        <v>1.889</v>
      </c>
      <c r="AC35" s="1">
        <v>1.8580000000000001</v>
      </c>
      <c r="AD35" s="1">
        <v>1.83</v>
      </c>
      <c r="AE35" s="1">
        <v>1.8049999999999999</v>
      </c>
      <c r="AF35" s="1">
        <v>1.782</v>
      </c>
      <c r="AG35" s="1">
        <v>1.7649999999999999</v>
      </c>
      <c r="AH35" s="1">
        <v>1.75</v>
      </c>
      <c r="AI35" s="1">
        <v>1.74</v>
      </c>
      <c r="AJ35" s="1">
        <v>1.7330000000000001</v>
      </c>
      <c r="AK35" s="1">
        <v>1.728</v>
      </c>
      <c r="AL35" s="1">
        <v>1.7250000000000001</v>
      </c>
      <c r="AM35" s="1">
        <v>1.7250000000000001</v>
      </c>
      <c r="AN35" s="1">
        <v>1.7270000000000001</v>
      </c>
      <c r="AO35" s="1">
        <v>1.732</v>
      </c>
      <c r="AP35" s="1">
        <v>1.74</v>
      </c>
      <c r="AQ35" s="1">
        <v>1.75</v>
      </c>
      <c r="AR35" s="1">
        <v>1.762</v>
      </c>
      <c r="AS35" s="1">
        <v>1.7749999999999999</v>
      </c>
      <c r="AT35" s="1">
        <v>1.7849999999999999</v>
      </c>
      <c r="AU35" s="1">
        <v>1.7929999999999999</v>
      </c>
      <c r="AV35" s="1">
        <v>1.7969999999999999</v>
      </c>
      <c r="AW35" s="1">
        <v>1.7949999999999999</v>
      </c>
      <c r="AX35" s="1">
        <v>1.788</v>
      </c>
      <c r="AY35" s="1">
        <v>1.7749999999999999</v>
      </c>
      <c r="AZ35" s="1">
        <v>1.7569999999999999</v>
      </c>
      <c r="BA35" s="1">
        <v>1.7350000000000001</v>
      </c>
      <c r="BB35" s="1">
        <v>1.7110000000000001</v>
      </c>
      <c r="BC35" s="1">
        <v>1.6870000000000001</v>
      </c>
      <c r="BD35" s="1">
        <v>1.665</v>
      </c>
      <c r="BE35" s="1">
        <v>1.645</v>
      </c>
      <c r="BF35" s="1">
        <v>1.63</v>
      </c>
      <c r="BG35" s="1">
        <v>1.62</v>
      </c>
      <c r="BH35" s="1">
        <v>1.6140000000000001</v>
      </c>
      <c r="BI35" s="1">
        <v>1.613</v>
      </c>
      <c r="BJ35" s="1">
        <v>1.615</v>
      </c>
      <c r="BK35" s="1">
        <v>1.619</v>
      </c>
      <c r="BL35" s="1">
        <v>1.623</v>
      </c>
      <c r="BM35" s="1">
        <v>1.6279999999999999</v>
      </c>
    </row>
    <row r="36" spans="1:65" x14ac:dyDescent="0.2">
      <c r="A36" s="1" t="s">
        <v>77</v>
      </c>
      <c r="B36" s="1" t="s">
        <v>76</v>
      </c>
      <c r="C36" s="1" t="s">
        <v>710</v>
      </c>
      <c r="D36" s="1" t="s">
        <v>711</v>
      </c>
      <c r="E36" s="1">
        <v>6.8360000000000003</v>
      </c>
      <c r="F36" s="1">
        <v>6.7709999999999999</v>
      </c>
      <c r="G36" s="1">
        <v>6.6829999999999998</v>
      </c>
      <c r="H36" s="1">
        <v>6.5720000000000001</v>
      </c>
      <c r="I36" s="1">
        <v>6.44</v>
      </c>
      <c r="J36" s="1">
        <v>6.2969999999999997</v>
      </c>
      <c r="K36" s="1">
        <v>6.1559999999999997</v>
      </c>
      <c r="L36" s="1">
        <v>6.0259999999999998</v>
      </c>
      <c r="M36" s="1">
        <v>5.9119999999999999</v>
      </c>
      <c r="N36" s="1">
        <v>5.8120000000000003</v>
      </c>
      <c r="O36" s="1">
        <v>5.7190000000000003</v>
      </c>
      <c r="P36" s="1">
        <v>5.6189999999999998</v>
      </c>
      <c r="Q36" s="1">
        <v>5.5</v>
      </c>
      <c r="R36" s="1">
        <v>5.3550000000000004</v>
      </c>
      <c r="S36" s="1">
        <v>5.1829999999999998</v>
      </c>
      <c r="T36" s="1">
        <v>4.99</v>
      </c>
      <c r="U36" s="1">
        <v>4.7839999999999998</v>
      </c>
      <c r="V36" s="1">
        <v>4.58</v>
      </c>
      <c r="W36" s="1">
        <v>4.3890000000000002</v>
      </c>
      <c r="X36" s="1">
        <v>4.2160000000000002</v>
      </c>
      <c r="Y36" s="1">
        <v>4.0670000000000002</v>
      </c>
      <c r="Z36" s="1">
        <v>3.9430000000000001</v>
      </c>
      <c r="AA36" s="1">
        <v>3.84</v>
      </c>
      <c r="AB36" s="1">
        <v>3.7509999999999999</v>
      </c>
      <c r="AC36" s="1">
        <v>3.6749999999999998</v>
      </c>
      <c r="AD36" s="1">
        <v>3.6080000000000001</v>
      </c>
      <c r="AE36" s="1">
        <v>3.5459999999999998</v>
      </c>
      <c r="AF36" s="1">
        <v>3.488</v>
      </c>
      <c r="AG36" s="1">
        <v>3.4279999999999999</v>
      </c>
      <c r="AH36" s="1">
        <v>3.363</v>
      </c>
      <c r="AI36" s="1">
        <v>3.29</v>
      </c>
      <c r="AJ36" s="1">
        <v>3.206</v>
      </c>
      <c r="AK36" s="1">
        <v>3.1110000000000002</v>
      </c>
      <c r="AL36" s="1">
        <v>3.0070000000000001</v>
      </c>
      <c r="AM36" s="1">
        <v>2.8969999999999998</v>
      </c>
      <c r="AN36" s="1">
        <v>2.7850000000000001</v>
      </c>
      <c r="AO36" s="1">
        <v>2.677</v>
      </c>
      <c r="AP36" s="1">
        <v>2.5779999999999998</v>
      </c>
      <c r="AQ36" s="1">
        <v>2.4889999999999999</v>
      </c>
      <c r="AR36" s="1">
        <v>2.4129999999999998</v>
      </c>
      <c r="AS36" s="1">
        <v>2.3460000000000001</v>
      </c>
      <c r="AT36" s="1">
        <v>2.2839999999999998</v>
      </c>
      <c r="AU36" s="1">
        <v>2.2200000000000002</v>
      </c>
      <c r="AV36" s="1">
        <v>2.1539999999999999</v>
      </c>
      <c r="AW36" s="1">
        <v>2.0859999999999999</v>
      </c>
      <c r="AX36" s="1">
        <v>2.0219999999999998</v>
      </c>
      <c r="AY36" s="1">
        <v>1.9690000000000001</v>
      </c>
      <c r="AZ36" s="1">
        <v>1.9330000000000001</v>
      </c>
      <c r="BA36" s="1">
        <v>1.9179999999999999</v>
      </c>
      <c r="BB36" s="1">
        <v>1.921</v>
      </c>
      <c r="BC36" s="1">
        <v>1.9370000000000001</v>
      </c>
      <c r="BD36" s="1">
        <v>1.9570000000000001</v>
      </c>
      <c r="BE36" s="1">
        <v>1.9730000000000001</v>
      </c>
      <c r="BF36" s="1">
        <v>1.978</v>
      </c>
      <c r="BG36" s="1">
        <v>1.9690000000000001</v>
      </c>
      <c r="BH36" s="1">
        <v>1.9470000000000001</v>
      </c>
      <c r="BI36" s="1">
        <v>1.915</v>
      </c>
      <c r="BJ36" s="1">
        <v>1.881</v>
      </c>
      <c r="BK36" s="1">
        <v>1.8480000000000001</v>
      </c>
      <c r="BL36" s="1">
        <v>1.819</v>
      </c>
      <c r="BM36" s="1">
        <v>1.796</v>
      </c>
    </row>
    <row r="37" spans="1:65" x14ac:dyDescent="0.2">
      <c r="A37" s="1" t="s">
        <v>79</v>
      </c>
      <c r="B37" s="1" t="s">
        <v>78</v>
      </c>
      <c r="C37" s="1" t="s">
        <v>710</v>
      </c>
      <c r="D37" s="1" t="s">
        <v>711</v>
      </c>
      <c r="E37" s="1">
        <v>6.7039999999999997</v>
      </c>
      <c r="F37" s="1">
        <v>6.6980000000000004</v>
      </c>
      <c r="G37" s="1">
        <v>6.6920000000000002</v>
      </c>
      <c r="H37" s="1">
        <v>6.6870000000000003</v>
      </c>
      <c r="I37" s="1">
        <v>6.6820000000000004</v>
      </c>
      <c r="J37" s="1">
        <v>6.6790000000000003</v>
      </c>
      <c r="K37" s="1">
        <v>6.6740000000000004</v>
      </c>
      <c r="L37" s="1">
        <v>6.6689999999999996</v>
      </c>
      <c r="M37" s="1">
        <v>6.6639999999999997</v>
      </c>
      <c r="N37" s="1">
        <v>6.6580000000000004</v>
      </c>
      <c r="O37" s="1">
        <v>6.65</v>
      </c>
      <c r="P37" s="1">
        <v>6.6429999999999998</v>
      </c>
      <c r="Q37" s="1">
        <v>6.6390000000000002</v>
      </c>
      <c r="R37" s="1">
        <v>6.633</v>
      </c>
      <c r="S37" s="1">
        <v>6.6180000000000003</v>
      </c>
      <c r="T37" s="1">
        <v>6.62</v>
      </c>
      <c r="U37" s="1">
        <v>6.6159999999999997</v>
      </c>
      <c r="V37" s="1">
        <v>6.6050000000000004</v>
      </c>
      <c r="W37" s="1">
        <v>6.5839999999999996</v>
      </c>
      <c r="X37" s="1">
        <v>6.5529999999999999</v>
      </c>
      <c r="Y37" s="1">
        <v>6.5110000000000001</v>
      </c>
      <c r="Z37" s="1">
        <v>6.46</v>
      </c>
      <c r="AA37" s="1">
        <v>6.4020000000000001</v>
      </c>
      <c r="AB37" s="1">
        <v>6.3360000000000003</v>
      </c>
      <c r="AC37" s="1">
        <v>6.2619999999999996</v>
      </c>
      <c r="AD37" s="1">
        <v>6.1760000000000002</v>
      </c>
      <c r="AE37" s="1">
        <v>6.1029999999999998</v>
      </c>
      <c r="AF37" s="1">
        <v>5.9989999999999997</v>
      </c>
      <c r="AG37" s="1">
        <v>5.88</v>
      </c>
      <c r="AH37" s="1">
        <v>5.7569999999999997</v>
      </c>
      <c r="AI37" s="1">
        <v>5.6040000000000001</v>
      </c>
      <c r="AJ37" s="1">
        <v>5.4509999999999996</v>
      </c>
      <c r="AK37" s="1">
        <v>5.2670000000000003</v>
      </c>
      <c r="AL37" s="1">
        <v>5.0720000000000001</v>
      </c>
      <c r="AM37" s="1">
        <v>4.8659999999999997</v>
      </c>
      <c r="AN37" s="1">
        <v>4.6239999999999997</v>
      </c>
      <c r="AO37" s="1">
        <v>4.3689999999999998</v>
      </c>
      <c r="AP37" s="1">
        <v>4.0880000000000001</v>
      </c>
      <c r="AQ37" s="1">
        <v>3.8530000000000002</v>
      </c>
      <c r="AR37" s="1">
        <v>3.6070000000000002</v>
      </c>
      <c r="AS37" s="1">
        <v>3.4140000000000001</v>
      </c>
      <c r="AT37" s="1">
        <v>3.2320000000000002</v>
      </c>
      <c r="AU37" s="1">
        <v>3.0779999999999998</v>
      </c>
      <c r="AV37" s="1">
        <v>2.9159999999999999</v>
      </c>
      <c r="AW37" s="1">
        <v>2.8929999999999998</v>
      </c>
      <c r="AX37" s="1">
        <v>2.798</v>
      </c>
      <c r="AY37" s="1">
        <v>2.669</v>
      </c>
      <c r="AZ37" s="1">
        <v>2.59</v>
      </c>
      <c r="BA37" s="1">
        <v>2.496</v>
      </c>
      <c r="BB37" s="1">
        <v>2.3809999999999998</v>
      </c>
      <c r="BC37" s="1">
        <v>2.2959999999999998</v>
      </c>
      <c r="BD37" s="1">
        <v>2.21</v>
      </c>
      <c r="BE37" s="1">
        <v>2.1379999999999999</v>
      </c>
      <c r="BF37" s="1">
        <v>2.0870000000000002</v>
      </c>
      <c r="BG37" s="1">
        <v>2.0270000000000001</v>
      </c>
      <c r="BH37" s="1">
        <v>1.9570000000000001</v>
      </c>
      <c r="BI37" s="1">
        <v>1.835</v>
      </c>
      <c r="BJ37" s="1">
        <v>1.704</v>
      </c>
      <c r="BK37" s="1">
        <v>1.569</v>
      </c>
      <c r="BL37" s="1">
        <v>1.46</v>
      </c>
      <c r="BM37" s="1">
        <v>1.4330000000000001</v>
      </c>
    </row>
    <row r="38" spans="1:65" x14ac:dyDescent="0.2">
      <c r="A38" s="1" t="s">
        <v>81</v>
      </c>
      <c r="B38" s="1" t="s">
        <v>80</v>
      </c>
      <c r="C38" s="1" t="s">
        <v>710</v>
      </c>
      <c r="D38" s="1" t="s">
        <v>711</v>
      </c>
      <c r="E38" s="1">
        <v>6.6280000000000001</v>
      </c>
      <c r="F38" s="1">
        <v>6.5970000000000004</v>
      </c>
      <c r="G38" s="1">
        <v>6.5709999999999997</v>
      </c>
      <c r="H38" s="1">
        <v>6.6319999999999997</v>
      </c>
      <c r="I38" s="1">
        <v>6.6879999999999997</v>
      </c>
      <c r="J38" s="1">
        <v>6.6870000000000003</v>
      </c>
      <c r="K38" s="1">
        <v>6.6920000000000002</v>
      </c>
      <c r="L38" s="1">
        <v>6.6779999999999999</v>
      </c>
      <c r="M38" s="1">
        <v>6.6680000000000001</v>
      </c>
      <c r="N38" s="1">
        <v>6.6390000000000002</v>
      </c>
      <c r="O38" s="1">
        <v>6.617</v>
      </c>
      <c r="P38" s="1">
        <v>6.5919999999999996</v>
      </c>
      <c r="Q38" s="1">
        <v>6.593</v>
      </c>
      <c r="R38" s="1">
        <v>6.593</v>
      </c>
      <c r="S38" s="1">
        <v>6.593</v>
      </c>
      <c r="T38" s="1">
        <v>6.5780000000000003</v>
      </c>
      <c r="U38" s="1">
        <v>6.556</v>
      </c>
      <c r="V38" s="1">
        <v>6.4950000000000001</v>
      </c>
      <c r="W38" s="1">
        <v>6.4349999999999996</v>
      </c>
      <c r="X38" s="1">
        <v>6.3579999999999997</v>
      </c>
      <c r="Y38" s="1">
        <v>6.2530000000000001</v>
      </c>
      <c r="Z38" s="1">
        <v>6.1280000000000001</v>
      </c>
      <c r="AA38" s="1">
        <v>5.9329999999999998</v>
      </c>
      <c r="AB38" s="1">
        <v>5.7460000000000004</v>
      </c>
      <c r="AC38" s="1">
        <v>5.5819999999999999</v>
      </c>
      <c r="AD38" s="1">
        <v>5.4269999999999996</v>
      </c>
      <c r="AE38" s="1">
        <v>5.27</v>
      </c>
      <c r="AF38" s="1">
        <v>5.0599999999999996</v>
      </c>
      <c r="AG38" s="1">
        <v>4.8520000000000003</v>
      </c>
      <c r="AH38" s="1">
        <v>4.6509999999999998</v>
      </c>
      <c r="AI38" s="1">
        <v>4.4870000000000001</v>
      </c>
      <c r="AJ38" s="1">
        <v>4.3390000000000004</v>
      </c>
      <c r="AK38" s="1">
        <v>4.2290000000000001</v>
      </c>
      <c r="AL38" s="1">
        <v>4.13</v>
      </c>
      <c r="AM38" s="1">
        <v>4.0090000000000003</v>
      </c>
      <c r="AN38" s="1">
        <v>3.8029999999999999</v>
      </c>
      <c r="AO38" s="1">
        <v>3.6</v>
      </c>
      <c r="AP38" s="1">
        <v>3.4580000000000002</v>
      </c>
      <c r="AQ38" s="1">
        <v>3.3959999999999999</v>
      </c>
      <c r="AR38" s="1">
        <v>3.3420000000000001</v>
      </c>
      <c r="AS38" s="1">
        <v>3.3119999999999998</v>
      </c>
      <c r="AT38" s="1">
        <v>3.2610000000000001</v>
      </c>
      <c r="AU38" s="1">
        <v>3.181</v>
      </c>
      <c r="AV38" s="1">
        <v>3.11</v>
      </c>
      <c r="AW38" s="1">
        <v>3.073</v>
      </c>
      <c r="AX38" s="1">
        <v>3.08</v>
      </c>
      <c r="AY38" s="1">
        <v>3.0910000000000002</v>
      </c>
      <c r="AZ38" s="1">
        <v>3.0819999999999999</v>
      </c>
      <c r="BA38" s="1">
        <v>3.0659999999999998</v>
      </c>
      <c r="BB38" s="1">
        <v>3.0449999999999999</v>
      </c>
      <c r="BC38" s="1">
        <v>3.0230000000000001</v>
      </c>
      <c r="BD38" s="1">
        <v>2.9990000000000001</v>
      </c>
      <c r="BE38" s="1">
        <v>2.9809999999999999</v>
      </c>
      <c r="BF38" s="1">
        <v>2.964</v>
      </c>
      <c r="BG38" s="1">
        <v>2.9510000000000001</v>
      </c>
      <c r="BH38" s="1">
        <v>2.9420000000000002</v>
      </c>
      <c r="BI38" s="1">
        <v>2.93</v>
      </c>
      <c r="BJ38" s="1">
        <v>2.91</v>
      </c>
      <c r="BK38" s="1">
        <v>2.903</v>
      </c>
      <c r="BL38" s="1">
        <v>2.883</v>
      </c>
      <c r="BM38" s="1">
        <v>2.8359999999999999</v>
      </c>
    </row>
    <row r="39" spans="1:65" x14ac:dyDescent="0.2">
      <c r="A39" s="1" t="s">
        <v>83</v>
      </c>
      <c r="B39" s="1" t="s">
        <v>82</v>
      </c>
      <c r="C39" s="1" t="s">
        <v>710</v>
      </c>
      <c r="D39" s="1" t="s">
        <v>711</v>
      </c>
      <c r="E39" s="1">
        <v>5.8140000000000001</v>
      </c>
      <c r="F39" s="1">
        <v>5.8280000000000003</v>
      </c>
      <c r="G39" s="1">
        <v>5.851</v>
      </c>
      <c r="H39" s="1">
        <v>5.8680000000000003</v>
      </c>
      <c r="I39" s="1">
        <v>5.9059999999999997</v>
      </c>
      <c r="J39" s="1">
        <v>5.9409999999999998</v>
      </c>
      <c r="K39" s="1">
        <v>5.9829999999999997</v>
      </c>
      <c r="L39" s="1">
        <v>6.0149999999999997</v>
      </c>
      <c r="M39" s="1">
        <v>6.06</v>
      </c>
      <c r="N39" s="1">
        <v>6.0369999999999999</v>
      </c>
      <c r="O39" s="1">
        <v>6.0019999999999998</v>
      </c>
      <c r="P39" s="1">
        <v>5.9859999999999998</v>
      </c>
      <c r="Q39" s="1">
        <v>5.96</v>
      </c>
      <c r="R39" s="1">
        <v>5.9279999999999999</v>
      </c>
      <c r="S39" s="1">
        <v>5.9109999999999996</v>
      </c>
      <c r="T39" s="1">
        <v>5.8890000000000002</v>
      </c>
      <c r="U39" s="1">
        <v>5.9320000000000004</v>
      </c>
      <c r="V39" s="1">
        <v>5.968</v>
      </c>
      <c r="W39" s="1">
        <v>6.0179999999999998</v>
      </c>
      <c r="X39" s="1">
        <v>6.0709999999999997</v>
      </c>
      <c r="Y39" s="1">
        <v>6.1059999999999999</v>
      </c>
      <c r="Z39" s="1">
        <v>6.1390000000000002</v>
      </c>
      <c r="AA39" s="1">
        <v>6.141</v>
      </c>
      <c r="AB39" s="1">
        <v>6.1239999999999997</v>
      </c>
      <c r="AC39" s="1">
        <v>6.1109999999999998</v>
      </c>
      <c r="AD39" s="1">
        <v>6.1059999999999999</v>
      </c>
      <c r="AE39" s="1">
        <v>6.093</v>
      </c>
      <c r="AF39" s="1">
        <v>6.1020000000000003</v>
      </c>
      <c r="AG39" s="1">
        <v>6.0810000000000004</v>
      </c>
      <c r="AH39" s="1">
        <v>6.06</v>
      </c>
      <c r="AI39" s="1">
        <v>6.0449999999999999</v>
      </c>
      <c r="AJ39" s="1">
        <v>6.032</v>
      </c>
      <c r="AK39" s="1">
        <v>5.9749999999999996</v>
      </c>
      <c r="AL39" s="1">
        <v>5.94</v>
      </c>
      <c r="AM39" s="1">
        <v>5.9329999999999998</v>
      </c>
      <c r="AN39" s="1">
        <v>5.9720000000000004</v>
      </c>
      <c r="AO39" s="1">
        <v>5.9889999999999999</v>
      </c>
      <c r="AP39" s="1">
        <v>5.96</v>
      </c>
      <c r="AQ39" s="1">
        <v>5.9340000000000002</v>
      </c>
      <c r="AR39" s="1">
        <v>5.9329999999999998</v>
      </c>
      <c r="AS39" s="1">
        <v>5.915</v>
      </c>
      <c r="AT39" s="1">
        <v>5.851</v>
      </c>
      <c r="AU39" s="1">
        <v>5.8360000000000003</v>
      </c>
      <c r="AV39" s="1">
        <v>5.8520000000000003</v>
      </c>
      <c r="AW39" s="1">
        <v>5.827</v>
      </c>
      <c r="AX39" s="1">
        <v>5.8490000000000002</v>
      </c>
      <c r="AY39" s="1">
        <v>5.867</v>
      </c>
      <c r="AZ39" s="1">
        <v>5.8920000000000003</v>
      </c>
      <c r="BA39" s="1">
        <v>5.9139999999999997</v>
      </c>
      <c r="BB39" s="1">
        <v>5.9219999999999997</v>
      </c>
      <c r="BC39" s="1">
        <v>5.9370000000000003</v>
      </c>
      <c r="BD39" s="1">
        <v>5.9630000000000001</v>
      </c>
      <c r="BE39" s="1">
        <v>6.0060000000000002</v>
      </c>
      <c r="BF39" s="1">
        <v>6.0170000000000003</v>
      </c>
      <c r="BG39" s="1">
        <v>6.024</v>
      </c>
      <c r="BH39" s="1">
        <v>6.0350000000000001</v>
      </c>
      <c r="BI39" s="1">
        <v>6.04</v>
      </c>
      <c r="BJ39" s="1">
        <v>6.048</v>
      </c>
      <c r="BK39" s="1">
        <v>6.0369999999999999</v>
      </c>
      <c r="BL39" s="1">
        <v>6.008</v>
      </c>
      <c r="BM39" s="1">
        <v>5.9850000000000003</v>
      </c>
    </row>
    <row r="40" spans="1:65" x14ac:dyDescent="0.2">
      <c r="A40" s="1" t="s">
        <v>85</v>
      </c>
      <c r="B40" s="1" t="s">
        <v>84</v>
      </c>
      <c r="C40" s="1" t="s">
        <v>710</v>
      </c>
      <c r="D40" s="1" t="s">
        <v>711</v>
      </c>
      <c r="E40" s="1">
        <v>3.8109999999999999</v>
      </c>
      <c r="F40" s="1">
        <v>3.7530000000000001</v>
      </c>
      <c r="G40" s="1">
        <v>3.681</v>
      </c>
      <c r="H40" s="1">
        <v>3.6070000000000002</v>
      </c>
      <c r="I40" s="1">
        <v>3.456</v>
      </c>
      <c r="J40" s="1">
        <v>3.1150000000000002</v>
      </c>
      <c r="K40" s="1">
        <v>2.7490000000000001</v>
      </c>
      <c r="L40" s="1">
        <v>2.528</v>
      </c>
      <c r="M40" s="1">
        <v>2.3860000000000001</v>
      </c>
      <c r="N40" s="1">
        <v>2.3340000000000001</v>
      </c>
      <c r="O40" s="1">
        <v>2.258</v>
      </c>
      <c r="P40" s="1">
        <v>2.141</v>
      </c>
      <c r="Q40" s="1">
        <v>1.98</v>
      </c>
      <c r="R40" s="1">
        <v>1.89</v>
      </c>
      <c r="S40" s="1">
        <v>1.837</v>
      </c>
      <c r="T40" s="1">
        <v>1.8240000000000001</v>
      </c>
      <c r="U40" s="1">
        <v>1.796</v>
      </c>
      <c r="V40" s="1">
        <v>1.782</v>
      </c>
      <c r="W40" s="1">
        <v>1.768</v>
      </c>
      <c r="X40" s="1">
        <v>1.754</v>
      </c>
      <c r="Y40" s="1">
        <v>1.74</v>
      </c>
      <c r="Z40" s="1">
        <v>1.7</v>
      </c>
      <c r="AA40" s="1">
        <v>1.69</v>
      </c>
      <c r="AB40" s="1">
        <v>1.68</v>
      </c>
      <c r="AC40" s="1">
        <v>1.65</v>
      </c>
      <c r="AD40" s="1">
        <v>1.67</v>
      </c>
      <c r="AE40" s="1">
        <v>1.675</v>
      </c>
      <c r="AF40" s="1">
        <v>1.68</v>
      </c>
      <c r="AG40" s="1">
        <v>1.68</v>
      </c>
      <c r="AH40" s="1">
        <v>1.77</v>
      </c>
      <c r="AI40" s="1">
        <v>1.83</v>
      </c>
      <c r="AJ40" s="1">
        <v>1.72</v>
      </c>
      <c r="AK40" s="1">
        <v>1.71</v>
      </c>
      <c r="AL40" s="1">
        <v>1.68</v>
      </c>
      <c r="AM40" s="1">
        <v>1.69</v>
      </c>
      <c r="AN40" s="1">
        <v>1.67</v>
      </c>
      <c r="AO40" s="1">
        <v>1.63</v>
      </c>
      <c r="AP40" s="1">
        <v>1.57</v>
      </c>
      <c r="AQ40" s="1">
        <v>1.56</v>
      </c>
      <c r="AR40" s="1">
        <v>1.54</v>
      </c>
      <c r="AS40" s="1">
        <v>1.51</v>
      </c>
      <c r="AT40" s="1">
        <v>1.54</v>
      </c>
      <c r="AU40" s="1">
        <v>1.51</v>
      </c>
      <c r="AV40" s="1">
        <v>1.54</v>
      </c>
      <c r="AW40" s="1">
        <v>1.55</v>
      </c>
      <c r="AX40" s="1">
        <v>1.57</v>
      </c>
      <c r="AY40" s="1">
        <v>1.61</v>
      </c>
      <c r="AZ40" s="1">
        <v>1.66</v>
      </c>
      <c r="BA40" s="1">
        <v>1.69</v>
      </c>
      <c r="BB40" s="1">
        <v>1.68</v>
      </c>
      <c r="BC40" s="1">
        <v>1.64</v>
      </c>
      <c r="BD40" s="1">
        <v>1.62</v>
      </c>
      <c r="BE40" s="1">
        <v>1.62</v>
      </c>
      <c r="BF40" s="1">
        <v>1.6</v>
      </c>
      <c r="BG40" s="1">
        <v>1.61</v>
      </c>
      <c r="BH40" s="1">
        <v>1.6</v>
      </c>
      <c r="BI40" s="1">
        <v>1.59</v>
      </c>
      <c r="BJ40" s="1">
        <v>1.54</v>
      </c>
      <c r="BK40" s="1">
        <v>1.5</v>
      </c>
      <c r="BL40" s="1">
        <v>1.47</v>
      </c>
      <c r="BM40" s="1">
        <v>1.4</v>
      </c>
    </row>
    <row r="41" spans="1:65" x14ac:dyDescent="0.2">
      <c r="A41" s="1" t="s">
        <v>87</v>
      </c>
      <c r="B41" s="1" t="s">
        <v>86</v>
      </c>
      <c r="C41" s="1" t="s">
        <v>710</v>
      </c>
      <c r="D41" s="1" t="s">
        <v>711</v>
      </c>
      <c r="E41" s="1">
        <v>2.4910587198390339</v>
      </c>
      <c r="F41" s="1">
        <v>2.3973610361082112</v>
      </c>
      <c r="G41" s="1">
        <v>2.306924804665218</v>
      </c>
      <c r="H41" s="1">
        <v>2.3122549043833525</v>
      </c>
      <c r="I41" s="1">
        <v>2.2596589474266935</v>
      </c>
      <c r="J41" s="1">
        <v>2.2054530511597283</v>
      </c>
      <c r="K41" s="1">
        <v>2.127324294845903</v>
      </c>
      <c r="L41" s="1">
        <v>2.4783210242227063</v>
      </c>
      <c r="M41" s="1">
        <v>2.4581784579399386</v>
      </c>
      <c r="N41" s="1">
        <v>2.35679324830449</v>
      </c>
      <c r="O41" s="1">
        <v>2.2875669890611152</v>
      </c>
      <c r="P41" s="1">
        <v>2.2605585669460444</v>
      </c>
      <c r="Q41" s="1">
        <v>2.2361570457615212</v>
      </c>
      <c r="R41" s="1">
        <v>2.2493879841298816</v>
      </c>
      <c r="S41" s="1">
        <v>2.3648864733823469</v>
      </c>
      <c r="T41" s="1">
        <v>2.3388826453064619</v>
      </c>
      <c r="U41" s="1">
        <v>2.3230815568356658</v>
      </c>
      <c r="V41" s="1">
        <v>2.284296674759323</v>
      </c>
      <c r="W41" s="1">
        <v>2.248983361482106</v>
      </c>
      <c r="X41" s="1">
        <v>2.2549293850253229</v>
      </c>
      <c r="Y41" s="1">
        <v>2.1959092947303325</v>
      </c>
      <c r="Z41" s="1">
        <v>2.1499868287615214</v>
      </c>
      <c r="AA41" s="1">
        <v>2.1398813987054468</v>
      </c>
      <c r="AB41" s="1">
        <v>2.142745582846147</v>
      </c>
      <c r="AC41" s="1">
        <v>2.1634257842037443</v>
      </c>
      <c r="AD41" s="1">
        <v>2.1615660300857713</v>
      </c>
      <c r="AE41" s="1">
        <v>2.1374991460427615</v>
      </c>
      <c r="AF41" s="1">
        <v>2.0970450219688077</v>
      </c>
      <c r="AG41" s="1">
        <v>2.0778790184160365</v>
      </c>
      <c r="AH41" s="1">
        <v>2.017988568453172</v>
      </c>
      <c r="AI41" s="1">
        <v>1.9308779307404553</v>
      </c>
      <c r="AJ41" s="1">
        <v>1.8549672974148481</v>
      </c>
      <c r="AK41" s="1">
        <v>1.7505136259562495</v>
      </c>
      <c r="AL41" s="1">
        <v>1.6704186026007484</v>
      </c>
      <c r="AM41" s="1">
        <v>1.5897574523533846</v>
      </c>
      <c r="AN41" s="1">
        <v>1.468543351791292</v>
      </c>
      <c r="AO41" s="1">
        <v>1.4292571862716026</v>
      </c>
      <c r="AP41" s="1">
        <v>1.3815268396945306</v>
      </c>
      <c r="AQ41" s="1">
        <v>1.3384335431235244</v>
      </c>
      <c r="AR41" s="1">
        <v>1.3079300185880802</v>
      </c>
      <c r="AS41" s="1">
        <v>1.3177928549123261</v>
      </c>
      <c r="AT41" s="1">
        <v>1.2755308397097349</v>
      </c>
      <c r="AU41" s="1">
        <v>1.2534321163641622</v>
      </c>
      <c r="AV41" s="1">
        <v>1.2511572570424727</v>
      </c>
      <c r="AW41" s="1">
        <v>1.2765638051391939</v>
      </c>
      <c r="AX41" s="1">
        <v>1.3127907444698341</v>
      </c>
      <c r="AY41" s="1">
        <v>1.3420958814444959</v>
      </c>
      <c r="AZ41" s="1">
        <v>1.3813072034064005</v>
      </c>
      <c r="BA41" s="1">
        <v>1.4635496904827718</v>
      </c>
      <c r="BB41" s="1">
        <v>1.4877404502210847</v>
      </c>
      <c r="BC41" s="1">
        <v>1.4618756448875474</v>
      </c>
      <c r="BD41" s="1">
        <v>1.3933711300896732</v>
      </c>
      <c r="BE41" s="1">
        <v>1.4160541207691559</v>
      </c>
      <c r="BF41" s="1">
        <v>1.387737062612747</v>
      </c>
      <c r="BG41" s="1">
        <v>1.4429744237628981</v>
      </c>
      <c r="BH41" s="1">
        <v>1.4622998987472278</v>
      </c>
      <c r="BI41" s="1">
        <v>1.5223508099681415</v>
      </c>
      <c r="BJ41" s="1">
        <v>1.568123447539393</v>
      </c>
      <c r="BK41" s="1">
        <v>1.5745014382999025</v>
      </c>
      <c r="BL41" s="1">
        <v>1.5708061574723915</v>
      </c>
      <c r="BM41" s="1">
        <v>1.5100585482068156</v>
      </c>
    </row>
    <row r="42" spans="1:65" x14ac:dyDescent="0.2">
      <c r="A42" s="1" t="s">
        <v>89</v>
      </c>
      <c r="B42" s="1" t="s">
        <v>88</v>
      </c>
      <c r="C42" s="1" t="s">
        <v>710</v>
      </c>
      <c r="D42" s="1" t="s">
        <v>711</v>
      </c>
      <c r="E42" s="1">
        <v>2.44</v>
      </c>
      <c r="F42" s="1">
        <v>2.52</v>
      </c>
      <c r="G42" s="1">
        <v>2.58</v>
      </c>
      <c r="H42" s="1">
        <v>2.65</v>
      </c>
      <c r="I42" s="1">
        <v>2.66</v>
      </c>
      <c r="J42" s="1">
        <v>2.59</v>
      </c>
      <c r="K42" s="1">
        <v>2.5</v>
      </c>
      <c r="L42" s="1">
        <v>2.39</v>
      </c>
      <c r="M42" s="1">
        <v>2.29</v>
      </c>
      <c r="N42" s="1">
        <v>2.19</v>
      </c>
      <c r="O42" s="1">
        <v>2.1</v>
      </c>
      <c r="P42" s="1">
        <v>2.04</v>
      </c>
      <c r="Q42" s="1">
        <v>1.91</v>
      </c>
      <c r="R42" s="1">
        <v>1.81</v>
      </c>
      <c r="S42" s="1">
        <v>1.73</v>
      </c>
      <c r="T42" s="1">
        <v>1.61</v>
      </c>
      <c r="U42" s="1">
        <v>1.55</v>
      </c>
      <c r="V42" s="1">
        <v>1.53</v>
      </c>
      <c r="W42" s="1">
        <v>1.51</v>
      </c>
      <c r="X42" s="1">
        <v>1.52</v>
      </c>
      <c r="Y42" s="1">
        <v>1.55</v>
      </c>
      <c r="Z42" s="1">
        <v>1.55</v>
      </c>
      <c r="AA42" s="1">
        <v>1.56</v>
      </c>
      <c r="AB42" s="1">
        <v>1.52</v>
      </c>
      <c r="AC42" s="1">
        <v>1.53</v>
      </c>
      <c r="AD42" s="1">
        <v>1.52</v>
      </c>
      <c r="AE42" s="1">
        <v>1.53</v>
      </c>
      <c r="AF42" s="1">
        <v>1.52</v>
      </c>
      <c r="AG42" s="1">
        <v>1.57</v>
      </c>
      <c r="AH42" s="1">
        <v>1.56</v>
      </c>
      <c r="AI42" s="1">
        <v>1.58</v>
      </c>
      <c r="AJ42" s="1">
        <v>1.58</v>
      </c>
      <c r="AK42" s="1">
        <v>1.58</v>
      </c>
      <c r="AL42" s="1">
        <v>1.51</v>
      </c>
      <c r="AM42" s="1">
        <v>1.49</v>
      </c>
      <c r="AN42" s="1">
        <v>1.48</v>
      </c>
      <c r="AO42" s="1">
        <v>1.5</v>
      </c>
      <c r="AP42" s="1">
        <v>1.48</v>
      </c>
      <c r="AQ42" s="1">
        <v>1.47</v>
      </c>
      <c r="AR42" s="1">
        <v>1.48</v>
      </c>
      <c r="AS42" s="1">
        <v>1.5</v>
      </c>
      <c r="AT42" s="1">
        <v>1.38</v>
      </c>
      <c r="AU42" s="1">
        <v>1.39</v>
      </c>
      <c r="AV42" s="1">
        <v>1.39</v>
      </c>
      <c r="AW42" s="1">
        <v>1.42</v>
      </c>
      <c r="AX42" s="1">
        <v>1.42</v>
      </c>
      <c r="AY42" s="1">
        <v>1.44</v>
      </c>
      <c r="AZ42" s="1">
        <v>1.46</v>
      </c>
      <c r="BA42" s="1">
        <v>1.48</v>
      </c>
      <c r="BB42" s="1">
        <v>1.5</v>
      </c>
      <c r="BC42" s="1">
        <v>1.52</v>
      </c>
      <c r="BD42" s="1">
        <v>1.52</v>
      </c>
      <c r="BE42" s="1">
        <v>1.52</v>
      </c>
      <c r="BF42" s="1">
        <v>1.52</v>
      </c>
      <c r="BG42" s="1">
        <v>1.54</v>
      </c>
      <c r="BH42" s="1">
        <v>1.54</v>
      </c>
      <c r="BI42" s="1">
        <v>1.54</v>
      </c>
      <c r="BJ42" s="1">
        <v>1.52</v>
      </c>
      <c r="BK42" s="1">
        <v>1.52</v>
      </c>
      <c r="BL42" s="1">
        <v>1.48</v>
      </c>
      <c r="BM42" s="1">
        <v>1.46</v>
      </c>
    </row>
    <row r="43" spans="1:65" x14ac:dyDescent="0.2">
      <c r="A43" s="1" t="s">
        <v>91</v>
      </c>
      <c r="B43" s="1" t="s">
        <v>90</v>
      </c>
      <c r="C43" s="1" t="s">
        <v>710</v>
      </c>
      <c r="D43" s="1" t="s">
        <v>711</v>
      </c>
      <c r="E43" s="1">
        <v>2.27</v>
      </c>
      <c r="F43" s="1">
        <v>2.3769999999999998</v>
      </c>
      <c r="G43" s="1">
        <v>2.4590000000000001</v>
      </c>
      <c r="H43" s="1">
        <v>2.5150000000000001</v>
      </c>
      <c r="I43" s="1">
        <v>2.4980000000000002</v>
      </c>
      <c r="J43" s="1">
        <v>2.4279999999999999</v>
      </c>
      <c r="K43" s="1">
        <v>2.34</v>
      </c>
      <c r="L43" s="1">
        <v>2.2559999999999998</v>
      </c>
      <c r="M43" s="1">
        <v>2.1760000000000002</v>
      </c>
      <c r="N43" s="1">
        <v>2.1080000000000001</v>
      </c>
      <c r="O43" s="1">
        <v>2.0219999999999998</v>
      </c>
      <c r="P43" s="1">
        <v>1.9330000000000001</v>
      </c>
      <c r="Q43" s="1">
        <v>1.8109999999999999</v>
      </c>
      <c r="R43" s="1">
        <v>1.71</v>
      </c>
      <c r="S43" s="1">
        <v>1.631</v>
      </c>
      <c r="T43" s="1">
        <v>1.5620000000000001</v>
      </c>
      <c r="U43" s="1">
        <v>1.5349999999999999</v>
      </c>
      <c r="V43" s="1">
        <v>1.5229999999999999</v>
      </c>
      <c r="W43" s="1">
        <v>1.514</v>
      </c>
      <c r="X43" s="1">
        <v>1.504</v>
      </c>
      <c r="Y43" s="1">
        <v>1.4870000000000001</v>
      </c>
      <c r="Z43" s="1">
        <v>1.4530000000000001</v>
      </c>
      <c r="AA43" s="1">
        <v>1.45</v>
      </c>
      <c r="AB43" s="1">
        <v>1.4510000000000001</v>
      </c>
      <c r="AC43" s="1">
        <v>1.4510000000000001</v>
      </c>
      <c r="AD43" s="1">
        <v>1.4490000000000001</v>
      </c>
      <c r="AE43" s="1">
        <v>1.4570000000000001</v>
      </c>
      <c r="AF43" s="1">
        <v>1.472</v>
      </c>
      <c r="AG43" s="1">
        <v>1.4890000000000001</v>
      </c>
      <c r="AH43" s="1">
        <v>1.506</v>
      </c>
      <c r="AI43" s="1">
        <v>1.5089999999999999</v>
      </c>
      <c r="AJ43" s="1">
        <v>1.522</v>
      </c>
      <c r="AK43" s="1">
        <v>1.5409999999999999</v>
      </c>
      <c r="AL43" s="1">
        <v>1.548</v>
      </c>
      <c r="AM43" s="1">
        <v>1.5449999999999999</v>
      </c>
      <c r="AN43" s="1">
        <v>1.54</v>
      </c>
      <c r="AO43" s="1">
        <v>1.538</v>
      </c>
      <c r="AP43" s="1">
        <v>1.5349999999999999</v>
      </c>
      <c r="AQ43" s="1">
        <v>1.528</v>
      </c>
      <c r="AR43" s="1">
        <v>1.51</v>
      </c>
      <c r="AS43" s="1">
        <v>1.4870000000000001</v>
      </c>
      <c r="AT43" s="1">
        <v>1.4750000000000001</v>
      </c>
      <c r="AU43" s="1">
        <v>1.4690000000000001</v>
      </c>
      <c r="AV43" s="1">
        <v>1.4970000000000001</v>
      </c>
      <c r="AW43" s="1">
        <v>1.5189999999999999</v>
      </c>
      <c r="AX43" s="1">
        <v>1.542</v>
      </c>
      <c r="AY43" s="1">
        <v>1.579</v>
      </c>
      <c r="AZ43" s="1">
        <v>1.6160000000000001</v>
      </c>
      <c r="BA43" s="1">
        <v>1.6479999999999999</v>
      </c>
      <c r="BB43" s="1">
        <v>1.651</v>
      </c>
      <c r="BC43" s="1">
        <v>1.633</v>
      </c>
      <c r="BD43" s="1">
        <v>1.6259999999999999</v>
      </c>
      <c r="BE43" s="1">
        <v>1.6040000000000001</v>
      </c>
      <c r="BF43" s="1">
        <v>1.5720000000000001</v>
      </c>
      <c r="BG43" s="1">
        <v>1.556</v>
      </c>
      <c r="BH43" s="1">
        <v>1.5209999999999999</v>
      </c>
      <c r="BI43" s="1">
        <v>1.5069999999999999</v>
      </c>
      <c r="BJ43" s="1">
        <v>1.466</v>
      </c>
      <c r="BK43" s="1">
        <v>1.4350000000000001</v>
      </c>
      <c r="BL43" s="1">
        <v>1.4410000000000001</v>
      </c>
      <c r="BM43" s="1">
        <v>1.4470000000000001</v>
      </c>
    </row>
    <row r="44" spans="1:65" x14ac:dyDescent="0.2">
      <c r="A44" s="1" t="s">
        <v>93</v>
      </c>
      <c r="B44" s="1" t="s">
        <v>92</v>
      </c>
      <c r="C44" s="1" t="s">
        <v>710</v>
      </c>
      <c r="D44" s="1" t="s">
        <v>711</v>
      </c>
      <c r="E44" s="1">
        <v>4.6970000000000001</v>
      </c>
      <c r="F44" s="1">
        <v>4.6550000000000002</v>
      </c>
      <c r="G44" s="1">
        <v>4.6020000000000003</v>
      </c>
      <c r="H44" s="1">
        <v>4.5359999999999996</v>
      </c>
      <c r="I44" s="1">
        <v>4.4569999999999999</v>
      </c>
      <c r="J44" s="1">
        <v>4.3639999999999999</v>
      </c>
      <c r="K44" s="1">
        <v>4.2590000000000003</v>
      </c>
      <c r="L44" s="1">
        <v>4.1440000000000001</v>
      </c>
      <c r="M44" s="1">
        <v>4.0250000000000004</v>
      </c>
      <c r="N44" s="1">
        <v>3.9020000000000001</v>
      </c>
      <c r="O44" s="1">
        <v>3.778</v>
      </c>
      <c r="P44" s="1">
        <v>3.6539999999999999</v>
      </c>
      <c r="Q44" s="1">
        <v>3.53</v>
      </c>
      <c r="R44" s="1">
        <v>3.4089999999999998</v>
      </c>
      <c r="S44" s="1">
        <v>3.2930000000000001</v>
      </c>
      <c r="T44" s="1">
        <v>3.1819999999999999</v>
      </c>
      <c r="U44" s="1">
        <v>3.0779999999999998</v>
      </c>
      <c r="V44" s="1">
        <v>2.9809999999999999</v>
      </c>
      <c r="W44" s="1">
        <v>2.8919999999999999</v>
      </c>
      <c r="X44" s="1">
        <v>2.8119999999999998</v>
      </c>
      <c r="Y44" s="1">
        <v>2.7440000000000002</v>
      </c>
      <c r="Z44" s="1">
        <v>2.6890000000000001</v>
      </c>
      <c r="AA44" s="1">
        <v>2.6480000000000001</v>
      </c>
      <c r="AB44" s="1">
        <v>2.6190000000000002</v>
      </c>
      <c r="AC44" s="1">
        <v>2.601</v>
      </c>
      <c r="AD44" s="1">
        <v>2.5920000000000001</v>
      </c>
      <c r="AE44" s="1">
        <v>2.589</v>
      </c>
      <c r="AF44" s="1">
        <v>2.59</v>
      </c>
      <c r="AG44" s="1">
        <v>2.5910000000000002</v>
      </c>
      <c r="AH44" s="1">
        <v>2.589</v>
      </c>
      <c r="AI44" s="1">
        <v>2.5790000000000002</v>
      </c>
      <c r="AJ44" s="1">
        <v>2.5579999999999998</v>
      </c>
      <c r="AK44" s="1">
        <v>2.4780000000000002</v>
      </c>
      <c r="AL44" s="1">
        <v>2.4300000000000002</v>
      </c>
      <c r="AM44" s="1">
        <v>2.3769999999999998</v>
      </c>
      <c r="AN44" s="1">
        <v>2.3029999999999999</v>
      </c>
      <c r="AO44" s="1">
        <v>2.2450000000000001</v>
      </c>
      <c r="AP44" s="1">
        <v>2.177</v>
      </c>
      <c r="AQ44" s="1">
        <v>2.1120000000000001</v>
      </c>
      <c r="AR44" s="1">
        <v>2.044</v>
      </c>
      <c r="AS44" s="1">
        <v>1.9870000000000001</v>
      </c>
      <c r="AT44" s="1">
        <v>1.9610000000000001</v>
      </c>
      <c r="AU44" s="1">
        <v>1.9350000000000001</v>
      </c>
      <c r="AV44" s="1">
        <v>1.873</v>
      </c>
      <c r="AW44" s="1">
        <v>1.8260000000000001</v>
      </c>
      <c r="AX44" s="1">
        <v>1.8029999999999999</v>
      </c>
      <c r="AY44" s="1">
        <v>1.8029999999999999</v>
      </c>
      <c r="AZ44" s="1">
        <v>1.8260000000000001</v>
      </c>
      <c r="BA44" s="1">
        <v>1.85</v>
      </c>
      <c r="BB44" s="1">
        <v>1.855</v>
      </c>
      <c r="BC44" s="1">
        <v>1.8440000000000001</v>
      </c>
      <c r="BD44" s="1">
        <v>1.823</v>
      </c>
      <c r="BE44" s="1">
        <v>1.798</v>
      </c>
      <c r="BF44" s="1">
        <v>1.786</v>
      </c>
      <c r="BG44" s="1">
        <v>1.774</v>
      </c>
      <c r="BH44" s="1">
        <v>1.7370000000000001</v>
      </c>
      <c r="BI44" s="1">
        <v>1.6759999999999999</v>
      </c>
      <c r="BJ44" s="1">
        <v>1.5980000000000001</v>
      </c>
      <c r="BK44" s="1">
        <v>1.5640000000000001</v>
      </c>
      <c r="BL44" s="1">
        <v>1.5449999999999999</v>
      </c>
      <c r="BM44" s="1">
        <v>1.5369999999999999</v>
      </c>
    </row>
    <row r="45" spans="1:65" x14ac:dyDescent="0.2">
      <c r="A45" s="1" t="s">
        <v>95</v>
      </c>
      <c r="B45" s="1" t="s">
        <v>94</v>
      </c>
      <c r="C45" s="1" t="s">
        <v>710</v>
      </c>
      <c r="D45" s="1" t="s">
        <v>711</v>
      </c>
      <c r="E45" s="1">
        <v>4.4509999999999996</v>
      </c>
      <c r="F45" s="1">
        <v>3.863</v>
      </c>
      <c r="G45" s="1">
        <v>6.085</v>
      </c>
      <c r="H45" s="1">
        <v>7.5129999999999999</v>
      </c>
      <c r="I45" s="1">
        <v>6.6719999999999997</v>
      </c>
      <c r="J45" s="1">
        <v>6.6050000000000004</v>
      </c>
      <c r="K45" s="1">
        <v>6.3070000000000004</v>
      </c>
      <c r="L45" s="1">
        <v>5.806</v>
      </c>
      <c r="M45" s="1">
        <v>6.508</v>
      </c>
      <c r="N45" s="1">
        <v>6.1749999999999998</v>
      </c>
      <c r="O45" s="1">
        <v>6.085</v>
      </c>
      <c r="P45" s="1">
        <v>5.5229999999999997</v>
      </c>
      <c r="Q45" s="1">
        <v>5.1120000000000001</v>
      </c>
      <c r="R45" s="1">
        <v>4.726</v>
      </c>
      <c r="S45" s="1">
        <v>4.17</v>
      </c>
      <c r="T45" s="1">
        <v>3.5710000000000002</v>
      </c>
      <c r="U45" s="1">
        <v>3.2349999999999999</v>
      </c>
      <c r="V45" s="1">
        <v>2.8439999999999999</v>
      </c>
      <c r="W45" s="1">
        <v>2.7160000000000002</v>
      </c>
      <c r="X45" s="1">
        <v>2.7450000000000001</v>
      </c>
      <c r="Y45" s="1">
        <v>2.7389999999999999</v>
      </c>
      <c r="Z45" s="1">
        <v>2.7919999999999998</v>
      </c>
      <c r="AA45" s="1">
        <v>2.972</v>
      </c>
      <c r="AB45" s="1">
        <v>2.5590000000000002</v>
      </c>
      <c r="AC45" s="1">
        <v>2.6070000000000002</v>
      </c>
      <c r="AD45" s="1">
        <v>2.633</v>
      </c>
      <c r="AE45" s="1">
        <v>2.7210000000000001</v>
      </c>
      <c r="AF45" s="1">
        <v>2.76</v>
      </c>
      <c r="AG45" s="1">
        <v>2.5390000000000001</v>
      </c>
      <c r="AH45" s="1">
        <v>2.52</v>
      </c>
      <c r="AI45" s="1">
        <v>2.5139999999999998</v>
      </c>
      <c r="AJ45" s="1">
        <v>1.9339999999999999</v>
      </c>
      <c r="AK45" s="1">
        <v>1.776</v>
      </c>
      <c r="AL45" s="1">
        <v>1.6910000000000001</v>
      </c>
      <c r="AM45" s="1">
        <v>1.6279999999999999</v>
      </c>
      <c r="AN45" s="1">
        <v>1.5880000000000001</v>
      </c>
      <c r="AO45" s="1">
        <v>1.554</v>
      </c>
      <c r="AP45" s="1">
        <v>1.5269999999999999</v>
      </c>
      <c r="AQ45" s="1">
        <v>1.522</v>
      </c>
      <c r="AR45" s="1">
        <v>1.53</v>
      </c>
      <c r="AS45" s="1">
        <v>1.6279999999999999</v>
      </c>
      <c r="AT45" s="1">
        <v>1.5629999999999999</v>
      </c>
      <c r="AU45" s="1">
        <v>1.5660000000000001</v>
      </c>
      <c r="AV45" s="1">
        <v>1.57</v>
      </c>
      <c r="AW45" s="1">
        <v>1.605</v>
      </c>
      <c r="AX45" s="1">
        <v>1.6240000000000001</v>
      </c>
      <c r="AY45" s="1">
        <v>1.6439999999999999</v>
      </c>
      <c r="AZ45" s="1">
        <v>1.6659999999999999</v>
      </c>
      <c r="BA45" s="1">
        <v>1.7010000000000001</v>
      </c>
      <c r="BB45" s="1">
        <v>1.714</v>
      </c>
      <c r="BC45" s="1">
        <v>1.6870000000000001</v>
      </c>
      <c r="BD45" s="1">
        <v>1.6679999999999999</v>
      </c>
      <c r="BE45" s="1">
        <v>1.798</v>
      </c>
      <c r="BF45" s="1">
        <v>1.714</v>
      </c>
      <c r="BG45" s="1">
        <v>1.7689999999999999</v>
      </c>
      <c r="BH45" s="1">
        <v>1.67</v>
      </c>
      <c r="BI45" s="1">
        <v>1.772</v>
      </c>
      <c r="BJ45" s="1">
        <v>1.8129999999999999</v>
      </c>
      <c r="BK45" s="1">
        <v>1.554</v>
      </c>
      <c r="BL45" s="1">
        <v>1.496</v>
      </c>
      <c r="BM45" s="1">
        <v>1.2809999999999999</v>
      </c>
    </row>
    <row r="46" spans="1:65" x14ac:dyDescent="0.2">
      <c r="A46" s="1" t="s">
        <v>605</v>
      </c>
      <c r="B46" s="1" t="s">
        <v>96</v>
      </c>
      <c r="C46" s="1" t="s">
        <v>710</v>
      </c>
      <c r="D46" s="1" t="s">
        <v>711</v>
      </c>
      <c r="E46" s="1">
        <v>7.6909999999999998</v>
      </c>
      <c r="F46" s="1">
        <v>7.72</v>
      </c>
      <c r="G46" s="1">
        <v>7.75</v>
      </c>
      <c r="H46" s="1">
        <v>7.7809999999999997</v>
      </c>
      <c r="I46" s="1">
        <v>7.8109999999999999</v>
      </c>
      <c r="J46" s="1">
        <v>7.8410000000000002</v>
      </c>
      <c r="K46" s="1">
        <v>7.8680000000000003</v>
      </c>
      <c r="L46" s="1">
        <v>7.8929999999999998</v>
      </c>
      <c r="M46" s="1">
        <v>7.9119999999999999</v>
      </c>
      <c r="N46" s="1">
        <v>7.9269999999999996</v>
      </c>
      <c r="O46" s="1">
        <v>7.9359999999999999</v>
      </c>
      <c r="P46" s="1">
        <v>7.9409999999999998</v>
      </c>
      <c r="Q46" s="1">
        <v>7.9420000000000002</v>
      </c>
      <c r="R46" s="1">
        <v>7.9390000000000001</v>
      </c>
      <c r="S46" s="1">
        <v>7.9290000000000003</v>
      </c>
      <c r="T46" s="1">
        <v>7.91</v>
      </c>
      <c r="U46" s="1">
        <v>7.8769999999999998</v>
      </c>
      <c r="V46" s="1">
        <v>7.8280000000000003</v>
      </c>
      <c r="W46" s="1">
        <v>7.6689999999999996</v>
      </c>
      <c r="X46" s="1">
        <v>7.6280000000000001</v>
      </c>
      <c r="Y46" s="1">
        <v>7.5869999999999997</v>
      </c>
      <c r="Z46" s="1">
        <v>7.5410000000000004</v>
      </c>
      <c r="AA46" s="1">
        <v>7.4870000000000001</v>
      </c>
      <c r="AB46" s="1">
        <v>7.423</v>
      </c>
      <c r="AC46" s="1">
        <v>7.3490000000000002</v>
      </c>
      <c r="AD46" s="1">
        <v>7.2649999999999997</v>
      </c>
      <c r="AE46" s="1">
        <v>7.1840000000000002</v>
      </c>
      <c r="AF46" s="1">
        <v>7.0780000000000003</v>
      </c>
      <c r="AG46" s="1">
        <v>6.9630000000000001</v>
      </c>
      <c r="AH46" s="1">
        <v>6.8440000000000003</v>
      </c>
      <c r="AI46" s="1">
        <v>6.73</v>
      </c>
      <c r="AJ46" s="1">
        <v>6.6059999999999999</v>
      </c>
      <c r="AK46" s="1">
        <v>6.4560000000000004</v>
      </c>
      <c r="AL46" s="1">
        <v>6.306</v>
      </c>
      <c r="AM46" s="1">
        <v>6.1609999999999996</v>
      </c>
      <c r="AN46" s="1">
        <v>6.0890000000000004</v>
      </c>
      <c r="AO46" s="1">
        <v>6.0049999999999999</v>
      </c>
      <c r="AP46" s="1">
        <v>5.9509999999999996</v>
      </c>
      <c r="AQ46" s="1">
        <v>5.8959999999999999</v>
      </c>
      <c r="AR46" s="1">
        <v>5.8470000000000004</v>
      </c>
      <c r="AS46" s="1">
        <v>5.8140000000000001</v>
      </c>
      <c r="AT46" s="1">
        <v>5.7560000000000002</v>
      </c>
      <c r="AU46" s="1">
        <v>5.7050000000000001</v>
      </c>
      <c r="AV46" s="1">
        <v>5.6420000000000003</v>
      </c>
      <c r="AW46" s="1">
        <v>5.5449999999999999</v>
      </c>
      <c r="AX46" s="1">
        <v>5.46</v>
      </c>
      <c r="AY46" s="1">
        <v>5.3760000000000003</v>
      </c>
      <c r="AZ46" s="1">
        <v>5.2960000000000003</v>
      </c>
      <c r="BA46" s="1">
        <v>5.2210000000000001</v>
      </c>
      <c r="BB46" s="1">
        <v>5.1520000000000001</v>
      </c>
      <c r="BC46" s="1">
        <v>5.0880000000000001</v>
      </c>
      <c r="BD46" s="1">
        <v>5.0289999999999999</v>
      </c>
      <c r="BE46" s="1">
        <v>4.9740000000000002</v>
      </c>
      <c r="BF46" s="1">
        <v>4.92</v>
      </c>
      <c r="BG46" s="1">
        <v>4.867</v>
      </c>
      <c r="BH46" s="1">
        <v>4.8129999999999997</v>
      </c>
      <c r="BI46" s="1">
        <v>4.7590000000000003</v>
      </c>
      <c r="BJ46" s="1">
        <v>4.742</v>
      </c>
      <c r="BK46" s="1">
        <v>4.6109999999999998</v>
      </c>
      <c r="BL46" s="1">
        <v>4.5380000000000003</v>
      </c>
      <c r="BM46" s="1">
        <v>4.4720000000000004</v>
      </c>
    </row>
    <row r="47" spans="1:65" x14ac:dyDescent="0.2">
      <c r="A47" s="1" t="s">
        <v>99</v>
      </c>
      <c r="B47" s="1" t="s">
        <v>98</v>
      </c>
      <c r="C47" s="1" t="s">
        <v>710</v>
      </c>
      <c r="D47" s="1" t="s">
        <v>711</v>
      </c>
      <c r="E47" s="1">
        <v>5.6470000000000002</v>
      </c>
      <c r="F47" s="1">
        <v>5.7050000000000001</v>
      </c>
      <c r="G47" s="1">
        <v>5.766</v>
      </c>
      <c r="H47" s="1">
        <v>5.8280000000000003</v>
      </c>
      <c r="I47" s="1">
        <v>5.89</v>
      </c>
      <c r="J47" s="1">
        <v>5.9489999999999998</v>
      </c>
      <c r="K47" s="1">
        <v>6.0039999999999996</v>
      </c>
      <c r="L47" s="1">
        <v>6.0579999999999998</v>
      </c>
      <c r="M47" s="1">
        <v>6.1079999999999997</v>
      </c>
      <c r="N47" s="1">
        <v>6.1429999999999998</v>
      </c>
      <c r="O47" s="1">
        <v>6.1980000000000004</v>
      </c>
      <c r="P47" s="1">
        <v>6.2549999999999999</v>
      </c>
      <c r="Q47" s="1">
        <v>6.282</v>
      </c>
      <c r="R47" s="1">
        <v>6.3049999999999997</v>
      </c>
      <c r="S47" s="1">
        <v>6.3369999999999997</v>
      </c>
      <c r="T47" s="1">
        <v>6.3929999999999998</v>
      </c>
      <c r="U47" s="1">
        <v>6.4489999999999998</v>
      </c>
      <c r="V47" s="1">
        <v>6.52</v>
      </c>
      <c r="W47" s="1">
        <v>6.5620000000000003</v>
      </c>
      <c r="X47" s="1">
        <v>6.6130000000000004</v>
      </c>
      <c r="Y47" s="1">
        <v>6.6580000000000004</v>
      </c>
      <c r="Z47" s="1">
        <v>6.6360000000000001</v>
      </c>
      <c r="AA47" s="1">
        <v>6.617</v>
      </c>
      <c r="AB47" s="1">
        <v>6.6050000000000004</v>
      </c>
      <c r="AC47" s="1">
        <v>6.585</v>
      </c>
      <c r="AD47" s="1">
        <v>6.5839999999999996</v>
      </c>
      <c r="AE47" s="1">
        <v>6.5880000000000001</v>
      </c>
      <c r="AF47" s="1">
        <v>6.5629999999999997</v>
      </c>
      <c r="AG47" s="1">
        <v>6.5</v>
      </c>
      <c r="AH47" s="1">
        <v>6.4370000000000003</v>
      </c>
      <c r="AI47" s="1">
        <v>6.3920000000000003</v>
      </c>
      <c r="AJ47" s="1">
        <v>6.3470000000000004</v>
      </c>
      <c r="AK47" s="1">
        <v>6.29</v>
      </c>
      <c r="AL47" s="1">
        <v>6.194</v>
      </c>
      <c r="AM47" s="1">
        <v>6.0819999999999999</v>
      </c>
      <c r="AN47" s="1">
        <v>5.9550000000000001</v>
      </c>
      <c r="AO47" s="1">
        <v>5.8280000000000003</v>
      </c>
      <c r="AP47" s="1">
        <v>5.7229999999999999</v>
      </c>
      <c r="AQ47" s="1">
        <v>5.6680000000000001</v>
      </c>
      <c r="AR47" s="1">
        <v>5.6289999999999996</v>
      </c>
      <c r="AS47" s="1">
        <v>5.53</v>
      </c>
      <c r="AT47" s="1">
        <v>5.4429999999999996</v>
      </c>
      <c r="AU47" s="1">
        <v>5.4580000000000002</v>
      </c>
      <c r="AV47" s="1">
        <v>5.4630000000000001</v>
      </c>
      <c r="AW47" s="1">
        <v>5.45</v>
      </c>
      <c r="AX47" s="1">
        <v>5.407</v>
      </c>
      <c r="AY47" s="1">
        <v>5.3540000000000001</v>
      </c>
      <c r="AZ47" s="1">
        <v>5.3310000000000004</v>
      </c>
      <c r="BA47" s="1">
        <v>5.2779999999999996</v>
      </c>
      <c r="BB47" s="1">
        <v>5.2270000000000003</v>
      </c>
      <c r="BC47" s="1">
        <v>5.16</v>
      </c>
      <c r="BD47" s="1">
        <v>5.0579999999999998</v>
      </c>
      <c r="BE47" s="1">
        <v>4.9889999999999999</v>
      </c>
      <c r="BF47" s="1">
        <v>4.9139999999999997</v>
      </c>
      <c r="BG47" s="1">
        <v>4.8550000000000004</v>
      </c>
      <c r="BH47" s="1">
        <v>4.8319999999999999</v>
      </c>
      <c r="BI47" s="1">
        <v>4.8179999999999996</v>
      </c>
      <c r="BJ47" s="1">
        <v>4.774</v>
      </c>
      <c r="BK47" s="1">
        <v>4.694</v>
      </c>
      <c r="BL47" s="1">
        <v>4.6230000000000002</v>
      </c>
      <c r="BM47" s="1">
        <v>4.5430000000000001</v>
      </c>
    </row>
    <row r="48" spans="1:65" x14ac:dyDescent="0.2">
      <c r="A48" s="1" t="s">
        <v>101</v>
      </c>
      <c r="B48" s="1" t="s">
        <v>100</v>
      </c>
      <c r="C48" s="1" t="s">
        <v>710</v>
      </c>
      <c r="D48" s="1" t="s">
        <v>711</v>
      </c>
      <c r="E48" s="1">
        <v>6.08</v>
      </c>
      <c r="F48" s="1">
        <v>6.1070000000000002</v>
      </c>
      <c r="G48" s="1">
        <v>6.1319999999999997</v>
      </c>
      <c r="H48" s="1">
        <v>6.157</v>
      </c>
      <c r="I48" s="1">
        <v>6.1829999999999998</v>
      </c>
      <c r="J48" s="1">
        <v>6.2110000000000003</v>
      </c>
      <c r="K48" s="1">
        <v>6.2370000000000001</v>
      </c>
      <c r="L48" s="1">
        <v>6.2679999999999998</v>
      </c>
      <c r="M48" s="1">
        <v>6.298</v>
      </c>
      <c r="N48" s="1">
        <v>6.319</v>
      </c>
      <c r="O48" s="1">
        <v>6.343</v>
      </c>
      <c r="P48" s="1">
        <v>6.3780000000000001</v>
      </c>
      <c r="Q48" s="1">
        <v>6.4020000000000001</v>
      </c>
      <c r="R48" s="1">
        <v>6.4109999999999996</v>
      </c>
      <c r="S48" s="1">
        <v>6.4160000000000004</v>
      </c>
      <c r="T48" s="1">
        <v>6.4240000000000004</v>
      </c>
      <c r="U48" s="1">
        <v>6.4249999999999998</v>
      </c>
      <c r="V48" s="1">
        <v>6.4290000000000003</v>
      </c>
      <c r="W48" s="1">
        <v>6.4409999999999998</v>
      </c>
      <c r="X48" s="1">
        <v>6.4560000000000004</v>
      </c>
      <c r="Y48" s="1">
        <v>6.4649999999999999</v>
      </c>
      <c r="Z48" s="1">
        <v>6.4859999999999998</v>
      </c>
      <c r="AA48" s="1">
        <v>6.4980000000000002</v>
      </c>
      <c r="AB48" s="1">
        <v>6.548</v>
      </c>
      <c r="AC48" s="1">
        <v>6.5990000000000002</v>
      </c>
      <c r="AD48" s="1">
        <v>6.6459999999999999</v>
      </c>
      <c r="AE48" s="1">
        <v>6.6929999999999996</v>
      </c>
      <c r="AF48" s="1">
        <v>6.7409999999999997</v>
      </c>
      <c r="AG48" s="1">
        <v>6.73</v>
      </c>
      <c r="AH48" s="1">
        <v>6.7350000000000003</v>
      </c>
      <c r="AI48" s="1">
        <v>6.702</v>
      </c>
      <c r="AJ48" s="1">
        <v>6.6849999999999996</v>
      </c>
      <c r="AK48" s="1">
        <v>6.6669999999999998</v>
      </c>
      <c r="AL48" s="1">
        <v>6.6440000000000001</v>
      </c>
      <c r="AM48" s="1">
        <v>6.6680000000000001</v>
      </c>
      <c r="AN48" s="1">
        <v>6.7119999999999997</v>
      </c>
      <c r="AO48" s="1">
        <v>6.72</v>
      </c>
      <c r="AP48" s="1">
        <v>6.7290000000000001</v>
      </c>
      <c r="AQ48" s="1">
        <v>6.73</v>
      </c>
      <c r="AR48" s="1">
        <v>6.7210000000000001</v>
      </c>
      <c r="AS48" s="1">
        <v>6.718</v>
      </c>
      <c r="AT48" s="1">
        <v>6.7</v>
      </c>
      <c r="AU48" s="1">
        <v>6.6719999999999997</v>
      </c>
      <c r="AV48" s="1">
        <v>6.64</v>
      </c>
      <c r="AW48" s="1">
        <v>6.6180000000000003</v>
      </c>
      <c r="AX48" s="1">
        <v>6.5970000000000004</v>
      </c>
      <c r="AY48" s="1">
        <v>6.59</v>
      </c>
      <c r="AZ48" s="1">
        <v>6.5819999999999999</v>
      </c>
      <c r="BA48" s="1">
        <v>6.5780000000000003</v>
      </c>
      <c r="BB48" s="1">
        <v>6.5910000000000002</v>
      </c>
      <c r="BC48" s="1">
        <v>6.5869999999999997</v>
      </c>
      <c r="BD48" s="1">
        <v>6.5819999999999999</v>
      </c>
      <c r="BE48" s="1">
        <v>6.5590000000000002</v>
      </c>
      <c r="BF48" s="1">
        <v>6.5270000000000001</v>
      </c>
      <c r="BG48" s="1">
        <v>6.4829999999999997</v>
      </c>
      <c r="BH48" s="1">
        <v>6.4370000000000003</v>
      </c>
      <c r="BI48" s="1">
        <v>6.3920000000000003</v>
      </c>
      <c r="BJ48" s="1">
        <v>6.3490000000000002</v>
      </c>
      <c r="BK48" s="1">
        <v>6.3019999999999996</v>
      </c>
      <c r="BL48" s="1">
        <v>6.2530000000000001</v>
      </c>
      <c r="BM48" s="1">
        <v>6.2060000000000004</v>
      </c>
    </row>
    <row r="49" spans="1:65" x14ac:dyDescent="0.2">
      <c r="A49" s="1" t="s">
        <v>103</v>
      </c>
      <c r="B49" s="1" t="s">
        <v>102</v>
      </c>
      <c r="C49" s="1" t="s">
        <v>710</v>
      </c>
      <c r="D49" s="1" t="s">
        <v>711</v>
      </c>
      <c r="E49" s="1">
        <v>6.085</v>
      </c>
      <c r="F49" s="1">
        <v>6.093</v>
      </c>
      <c r="G49" s="1">
        <v>6.0990000000000002</v>
      </c>
      <c r="H49" s="1">
        <v>6.1470000000000002</v>
      </c>
      <c r="I49" s="1">
        <v>6.1829999999999998</v>
      </c>
      <c r="J49" s="1">
        <v>6.2290000000000001</v>
      </c>
      <c r="K49" s="1">
        <v>6.2670000000000003</v>
      </c>
      <c r="L49" s="1">
        <v>6.29</v>
      </c>
      <c r="M49" s="1">
        <v>6.327</v>
      </c>
      <c r="N49" s="1">
        <v>6.35</v>
      </c>
      <c r="O49" s="1">
        <v>6.3760000000000003</v>
      </c>
      <c r="P49" s="1">
        <v>6.4160000000000004</v>
      </c>
      <c r="Q49" s="1">
        <v>6.444</v>
      </c>
      <c r="R49" s="1">
        <v>6.42</v>
      </c>
      <c r="S49" s="1">
        <v>6.39</v>
      </c>
      <c r="T49" s="1">
        <v>6.3559999999999999</v>
      </c>
      <c r="U49" s="1">
        <v>6.3170000000000002</v>
      </c>
      <c r="V49" s="1">
        <v>6.2709999999999999</v>
      </c>
      <c r="W49" s="1">
        <v>6.21</v>
      </c>
      <c r="X49" s="1">
        <v>6.1429999999999998</v>
      </c>
      <c r="Y49" s="1">
        <v>6.0650000000000004</v>
      </c>
      <c r="Z49" s="1">
        <v>5.984</v>
      </c>
      <c r="AA49" s="1">
        <v>5.8979999999999997</v>
      </c>
      <c r="AB49" s="1">
        <v>5.8109999999999999</v>
      </c>
      <c r="AC49" s="1">
        <v>5.7249999999999996</v>
      </c>
      <c r="AD49" s="1">
        <v>5.6449999999999996</v>
      </c>
      <c r="AE49" s="1">
        <v>5.5709999999999997</v>
      </c>
      <c r="AF49" s="1">
        <v>5.4870000000000001</v>
      </c>
      <c r="AG49" s="1">
        <v>5.3949999999999996</v>
      </c>
      <c r="AH49" s="1">
        <v>5.3049999999999997</v>
      </c>
      <c r="AI49" s="1">
        <v>5.2140000000000004</v>
      </c>
      <c r="AJ49" s="1">
        <v>5.16</v>
      </c>
      <c r="AK49" s="1">
        <v>5.1109999999999998</v>
      </c>
      <c r="AL49" s="1">
        <v>5.0570000000000004</v>
      </c>
      <c r="AM49" s="1">
        <v>5</v>
      </c>
      <c r="AN49" s="1">
        <v>4.9729999999999999</v>
      </c>
      <c r="AO49" s="1">
        <v>4.9660000000000002</v>
      </c>
      <c r="AP49" s="1">
        <v>4.9619999999999997</v>
      </c>
      <c r="AQ49" s="1">
        <v>4.9260000000000002</v>
      </c>
      <c r="AR49" s="1">
        <v>4.8529999999999998</v>
      </c>
      <c r="AS49" s="1">
        <v>4.7640000000000002</v>
      </c>
      <c r="AT49" s="1">
        <v>4.7119999999999997</v>
      </c>
      <c r="AU49" s="1">
        <v>4.7190000000000003</v>
      </c>
      <c r="AV49" s="1">
        <v>4.7</v>
      </c>
      <c r="AW49" s="1">
        <v>4.6870000000000003</v>
      </c>
      <c r="AX49" s="1">
        <v>4.6630000000000003</v>
      </c>
      <c r="AY49" s="1">
        <v>4.6559999999999997</v>
      </c>
      <c r="AZ49" s="1">
        <v>4.6660000000000004</v>
      </c>
      <c r="BA49" s="1">
        <v>4.7329999999999997</v>
      </c>
      <c r="BB49" s="1">
        <v>4.7919999999999998</v>
      </c>
      <c r="BC49" s="1">
        <v>4.8220000000000001</v>
      </c>
      <c r="BD49" s="1">
        <v>4.7910000000000004</v>
      </c>
      <c r="BE49" s="1">
        <v>4.75</v>
      </c>
      <c r="BF49" s="1">
        <v>4.6909999999999998</v>
      </c>
      <c r="BG49" s="1">
        <v>4.6260000000000003</v>
      </c>
      <c r="BH49" s="1">
        <v>4.5640000000000001</v>
      </c>
      <c r="BI49" s="1">
        <v>4.4870000000000001</v>
      </c>
      <c r="BJ49" s="1">
        <v>4.4329999999999998</v>
      </c>
      <c r="BK49" s="1">
        <v>4.367</v>
      </c>
      <c r="BL49" s="1">
        <v>4.2960000000000003</v>
      </c>
      <c r="BM49" s="1">
        <v>4.234</v>
      </c>
    </row>
    <row r="50" spans="1:65" x14ac:dyDescent="0.2">
      <c r="A50" s="1" t="s">
        <v>105</v>
      </c>
      <c r="B50" s="1" t="s">
        <v>104</v>
      </c>
      <c r="C50" s="1" t="s">
        <v>710</v>
      </c>
      <c r="D50" s="1" t="s">
        <v>711</v>
      </c>
      <c r="E50" s="1">
        <v>6.7350000000000003</v>
      </c>
      <c r="F50" s="1">
        <v>6.7119999999999997</v>
      </c>
      <c r="G50" s="1">
        <v>6.6630000000000003</v>
      </c>
      <c r="H50" s="1">
        <v>6.5839999999999996</v>
      </c>
      <c r="I50" s="1">
        <v>6.4749999999999996</v>
      </c>
      <c r="J50" s="1">
        <v>6.3330000000000002</v>
      </c>
      <c r="K50" s="1">
        <v>6.1589999999999998</v>
      </c>
      <c r="L50" s="1">
        <v>5.9569999999999999</v>
      </c>
      <c r="M50" s="1">
        <v>5.7370000000000001</v>
      </c>
      <c r="N50" s="1">
        <v>5.5060000000000002</v>
      </c>
      <c r="O50" s="1">
        <v>5.2759999999999998</v>
      </c>
      <c r="P50" s="1">
        <v>5.0570000000000004</v>
      </c>
      <c r="Q50" s="1">
        <v>4.8570000000000002</v>
      </c>
      <c r="R50" s="1">
        <v>4.68</v>
      </c>
      <c r="S50" s="1">
        <v>4.5270000000000001</v>
      </c>
      <c r="T50" s="1">
        <v>4.3979999999999997</v>
      </c>
      <c r="U50" s="1">
        <v>4.2850000000000001</v>
      </c>
      <c r="V50" s="1">
        <v>4.1790000000000003</v>
      </c>
      <c r="W50" s="1">
        <v>4.0739999999999998</v>
      </c>
      <c r="X50" s="1">
        <v>3.9670000000000001</v>
      </c>
      <c r="Y50" s="1">
        <v>3.8559999999999999</v>
      </c>
      <c r="Z50" s="1">
        <v>3.7429999999999999</v>
      </c>
      <c r="AA50" s="1">
        <v>3.6320000000000001</v>
      </c>
      <c r="AB50" s="1">
        <v>3.5270000000000001</v>
      </c>
      <c r="AC50" s="1">
        <v>3.43</v>
      </c>
      <c r="AD50" s="1">
        <v>3.343</v>
      </c>
      <c r="AE50" s="1">
        <v>3.2690000000000001</v>
      </c>
      <c r="AF50" s="1">
        <v>3.2080000000000002</v>
      </c>
      <c r="AG50" s="1">
        <v>3.1579999999999999</v>
      </c>
      <c r="AH50" s="1">
        <v>3.117</v>
      </c>
      <c r="AI50" s="1">
        <v>3.0819999999999999</v>
      </c>
      <c r="AJ50" s="1">
        <v>3.0470000000000002</v>
      </c>
      <c r="AK50" s="1">
        <v>3.01</v>
      </c>
      <c r="AL50" s="1">
        <v>2.9670000000000001</v>
      </c>
      <c r="AM50" s="1">
        <v>2.9180000000000001</v>
      </c>
      <c r="AN50" s="1">
        <v>2.8620000000000001</v>
      </c>
      <c r="AO50" s="1">
        <v>2.802</v>
      </c>
      <c r="AP50" s="1">
        <v>2.742</v>
      </c>
      <c r="AQ50" s="1">
        <v>2.6829999999999998</v>
      </c>
      <c r="AR50" s="1">
        <v>2.6269999999999998</v>
      </c>
      <c r="AS50" s="1">
        <v>2.5720000000000001</v>
      </c>
      <c r="AT50" s="1">
        <v>2.516</v>
      </c>
      <c r="AU50" s="1">
        <v>2.4580000000000002</v>
      </c>
      <c r="AV50" s="1">
        <v>2.395</v>
      </c>
      <c r="AW50" s="1">
        <v>2.33</v>
      </c>
      <c r="AX50" s="1">
        <v>2.2629999999999999</v>
      </c>
      <c r="AY50" s="1">
        <v>2.198</v>
      </c>
      <c r="AZ50" s="1">
        <v>2.137</v>
      </c>
      <c r="BA50" s="1">
        <v>2.081</v>
      </c>
      <c r="BB50" s="1">
        <v>2.0329999999999999</v>
      </c>
      <c r="BC50" s="1">
        <v>1.992</v>
      </c>
      <c r="BD50" s="1">
        <v>1.958</v>
      </c>
      <c r="BE50" s="1">
        <v>1.93</v>
      </c>
      <c r="BF50" s="1">
        <v>1.905</v>
      </c>
      <c r="BG50" s="1">
        <v>1.883</v>
      </c>
      <c r="BH50" s="1">
        <v>1.863</v>
      </c>
      <c r="BI50" s="1">
        <v>1.843</v>
      </c>
      <c r="BJ50" s="1">
        <v>1.8180000000000001</v>
      </c>
      <c r="BK50" s="1">
        <v>1.7869999999999999</v>
      </c>
      <c r="BL50" s="1">
        <v>1.7649999999999999</v>
      </c>
      <c r="BM50" s="1">
        <v>1.7370000000000001</v>
      </c>
    </row>
    <row r="51" spans="1:65" x14ac:dyDescent="0.2">
      <c r="A51" s="1" t="s">
        <v>107</v>
      </c>
      <c r="B51" s="1" t="s">
        <v>106</v>
      </c>
      <c r="C51" s="1" t="s">
        <v>710</v>
      </c>
      <c r="D51" s="1" t="s">
        <v>711</v>
      </c>
      <c r="E51" s="1">
        <v>6.7919999999999998</v>
      </c>
      <c r="F51" s="1">
        <v>6.8490000000000002</v>
      </c>
      <c r="G51" s="1">
        <v>6.8970000000000002</v>
      </c>
      <c r="H51" s="1">
        <v>6.9390000000000001</v>
      </c>
      <c r="I51" s="1">
        <v>6.9749999999999996</v>
      </c>
      <c r="J51" s="1">
        <v>7.0039999999999996</v>
      </c>
      <c r="K51" s="1">
        <v>7.0270000000000001</v>
      </c>
      <c r="L51" s="1">
        <v>7.0439999999999996</v>
      </c>
      <c r="M51" s="1">
        <v>7.0549999999999997</v>
      </c>
      <c r="N51" s="1">
        <v>7.06</v>
      </c>
      <c r="O51" s="1">
        <v>7.0609999999999999</v>
      </c>
      <c r="P51" s="1">
        <v>7.0979999999999999</v>
      </c>
      <c r="Q51" s="1">
        <v>7.1189999999999998</v>
      </c>
      <c r="R51" s="1">
        <v>7.1420000000000003</v>
      </c>
      <c r="S51" s="1">
        <v>7.1340000000000003</v>
      </c>
      <c r="T51" s="1">
        <v>7.1210000000000004</v>
      </c>
      <c r="U51" s="1">
        <v>7.1139999999999999</v>
      </c>
      <c r="V51" s="1">
        <v>7.101</v>
      </c>
      <c r="W51" s="1">
        <v>7.0970000000000004</v>
      </c>
      <c r="X51" s="1">
        <v>7.1040000000000001</v>
      </c>
      <c r="Y51" s="1">
        <v>7.0819999999999999</v>
      </c>
      <c r="Z51" s="1">
        <v>7.077</v>
      </c>
      <c r="AA51" s="1">
        <v>7.0670000000000002</v>
      </c>
      <c r="AB51" s="1">
        <v>7.0460000000000003</v>
      </c>
      <c r="AC51" s="1">
        <v>7.0110000000000001</v>
      </c>
      <c r="AD51" s="1">
        <v>6.96</v>
      </c>
      <c r="AE51" s="1">
        <v>6.8940000000000001</v>
      </c>
      <c r="AF51" s="1">
        <v>6.8170000000000002</v>
      </c>
      <c r="AG51" s="1">
        <v>6.7249999999999996</v>
      </c>
      <c r="AH51" s="1">
        <v>6.6180000000000003</v>
      </c>
      <c r="AI51" s="1">
        <v>6.4969999999999999</v>
      </c>
      <c r="AJ51" s="1">
        <v>6.3579999999999997</v>
      </c>
      <c r="AK51" s="1">
        <v>6.2050000000000001</v>
      </c>
      <c r="AL51" s="1">
        <v>6.0519999999999996</v>
      </c>
      <c r="AM51" s="1">
        <v>5.8970000000000002</v>
      </c>
      <c r="AN51" s="1">
        <v>5.7839999999999998</v>
      </c>
      <c r="AO51" s="1">
        <v>5.69</v>
      </c>
      <c r="AP51" s="1">
        <v>5.593</v>
      </c>
      <c r="AQ51" s="1">
        <v>5.492</v>
      </c>
      <c r="AR51" s="1">
        <v>5.3719999999999999</v>
      </c>
      <c r="AS51" s="1">
        <v>5.2969999999999997</v>
      </c>
      <c r="AT51" s="1">
        <v>5.2539999999999996</v>
      </c>
      <c r="AU51" s="1">
        <v>5.2060000000000004</v>
      </c>
      <c r="AV51" s="1">
        <v>5.149</v>
      </c>
      <c r="AW51" s="1">
        <v>5.0949999999999998</v>
      </c>
      <c r="AX51" s="1">
        <v>5.03</v>
      </c>
      <c r="AY51" s="1">
        <v>4.9550000000000001</v>
      </c>
      <c r="AZ51" s="1">
        <v>4.8819999999999997</v>
      </c>
      <c r="BA51" s="1">
        <v>4.8259999999999996</v>
      </c>
      <c r="BB51" s="1">
        <v>4.7910000000000004</v>
      </c>
      <c r="BC51" s="1">
        <v>4.7590000000000003</v>
      </c>
      <c r="BD51" s="1">
        <v>4.7210000000000001</v>
      </c>
      <c r="BE51" s="1">
        <v>4.641</v>
      </c>
      <c r="BF51" s="1">
        <v>4.5679999999999996</v>
      </c>
      <c r="BG51" s="1">
        <v>4.492</v>
      </c>
      <c r="BH51" s="1">
        <v>4.4180000000000001</v>
      </c>
      <c r="BI51" s="1">
        <v>4.3479999999999999</v>
      </c>
      <c r="BJ51" s="1">
        <v>4.2779999999999996</v>
      </c>
      <c r="BK51" s="1">
        <v>4.1959999999999997</v>
      </c>
      <c r="BL51" s="1">
        <v>4.125</v>
      </c>
      <c r="BM51" s="1">
        <v>4.0519999999999996</v>
      </c>
    </row>
    <row r="52" spans="1:65" x14ac:dyDescent="0.2">
      <c r="A52" s="1" t="s">
        <v>109</v>
      </c>
      <c r="B52" s="1" t="s">
        <v>108</v>
      </c>
      <c r="C52" s="1" t="s">
        <v>710</v>
      </c>
      <c r="D52" s="1" t="s">
        <v>711</v>
      </c>
      <c r="E52" s="1">
        <v>6.8849999999999998</v>
      </c>
      <c r="F52" s="1">
        <v>6.9219999999999997</v>
      </c>
      <c r="G52" s="1">
        <v>6.9530000000000003</v>
      </c>
      <c r="H52" s="1">
        <v>6.976</v>
      </c>
      <c r="I52" s="1">
        <v>6.9889999999999999</v>
      </c>
      <c r="J52" s="1">
        <v>6.9930000000000003</v>
      </c>
      <c r="K52" s="1">
        <v>6.99</v>
      </c>
      <c r="L52" s="1">
        <v>6.9820000000000002</v>
      </c>
      <c r="M52" s="1">
        <v>6.97</v>
      </c>
      <c r="N52" s="1">
        <v>6.9539999999999997</v>
      </c>
      <c r="O52" s="1">
        <v>6.9349999999999996</v>
      </c>
      <c r="P52" s="1">
        <v>6.9130000000000003</v>
      </c>
      <c r="Q52" s="1">
        <v>6.8869999999999996</v>
      </c>
      <c r="R52" s="1">
        <v>6.8550000000000004</v>
      </c>
      <c r="S52" s="1">
        <v>6.8179999999999996</v>
      </c>
      <c r="T52" s="1">
        <v>6.7709999999999999</v>
      </c>
      <c r="U52" s="1">
        <v>6.7140000000000004</v>
      </c>
      <c r="V52" s="1">
        <v>6.6449999999999996</v>
      </c>
      <c r="W52" s="1">
        <v>6.5640000000000001</v>
      </c>
      <c r="X52" s="1">
        <v>6.4729999999999999</v>
      </c>
      <c r="Y52" s="1">
        <v>6.375</v>
      </c>
      <c r="Z52" s="1">
        <v>6.2729999999999997</v>
      </c>
      <c r="AA52" s="1">
        <v>6.17</v>
      </c>
      <c r="AB52" s="1">
        <v>6.0679999999999996</v>
      </c>
      <c r="AC52" s="1">
        <v>5.97</v>
      </c>
      <c r="AD52" s="1">
        <v>5.875</v>
      </c>
      <c r="AE52" s="1">
        <v>5.7839999999999998</v>
      </c>
      <c r="AF52" s="1">
        <v>5.6950000000000003</v>
      </c>
      <c r="AG52" s="1">
        <v>5.6029999999999998</v>
      </c>
      <c r="AH52" s="1">
        <v>5.5039999999999996</v>
      </c>
      <c r="AI52" s="1">
        <v>5.3920000000000003</v>
      </c>
      <c r="AJ52" s="1">
        <v>5.2590000000000003</v>
      </c>
      <c r="AK52" s="1">
        <v>5.1020000000000003</v>
      </c>
      <c r="AL52" s="1">
        <v>4.9210000000000003</v>
      </c>
      <c r="AM52" s="1">
        <v>4.72</v>
      </c>
      <c r="AN52" s="1">
        <v>4.5049999999999999</v>
      </c>
      <c r="AO52" s="1">
        <v>4.2869999999999999</v>
      </c>
      <c r="AP52" s="1">
        <v>4.0739999999999998</v>
      </c>
      <c r="AQ52" s="1">
        <v>3.8759999999999999</v>
      </c>
      <c r="AR52" s="1">
        <v>3.6970000000000001</v>
      </c>
      <c r="AS52" s="1">
        <v>3.5390000000000001</v>
      </c>
      <c r="AT52" s="1">
        <v>3.399</v>
      </c>
      <c r="AU52" s="1">
        <v>3.2709999999999999</v>
      </c>
      <c r="AV52" s="1">
        <v>3.1509999999999998</v>
      </c>
      <c r="AW52" s="1">
        <v>3.0379999999999998</v>
      </c>
      <c r="AX52" s="1">
        <v>2.9329999999999998</v>
      </c>
      <c r="AY52" s="1">
        <v>2.839</v>
      </c>
      <c r="AZ52" s="1">
        <v>2.7570000000000001</v>
      </c>
      <c r="BA52" s="1">
        <v>2.6869999999999998</v>
      </c>
      <c r="BB52" s="1">
        <v>2.629</v>
      </c>
      <c r="BC52" s="1">
        <v>2.4740000000000002</v>
      </c>
      <c r="BD52" s="1">
        <v>2.4710000000000001</v>
      </c>
      <c r="BE52" s="1">
        <v>2.282</v>
      </c>
      <c r="BF52" s="1">
        <v>2.198</v>
      </c>
      <c r="BG52" s="1">
        <v>2.17</v>
      </c>
      <c r="BH52" s="1">
        <v>2.117</v>
      </c>
      <c r="BI52" s="1">
        <v>2.1230000000000002</v>
      </c>
      <c r="BJ52" s="1">
        <v>2.0910000000000002</v>
      </c>
      <c r="BK52" s="1">
        <v>1.964</v>
      </c>
      <c r="BL52" s="1">
        <v>1.9319999999999999</v>
      </c>
      <c r="BM52" s="1">
        <v>1.9079999999999999</v>
      </c>
    </row>
    <row r="53" spans="1:65" x14ac:dyDescent="0.2">
      <c r="A53" s="1" t="s">
        <v>111</v>
      </c>
      <c r="B53" s="1" t="s">
        <v>110</v>
      </c>
      <c r="C53" s="1" t="s">
        <v>710</v>
      </c>
      <c r="D53" s="1" t="s">
        <v>711</v>
      </c>
      <c r="E53" s="1">
        <v>6.7119999999999997</v>
      </c>
      <c r="F53" s="1">
        <v>6.6509999999999998</v>
      </c>
      <c r="G53" s="1">
        <v>6.5430000000000001</v>
      </c>
      <c r="H53" s="1">
        <v>6.3890000000000002</v>
      </c>
      <c r="I53" s="1">
        <v>6.1929999999999996</v>
      </c>
      <c r="J53" s="1">
        <v>5.96</v>
      </c>
      <c r="K53" s="1">
        <v>5.6970000000000001</v>
      </c>
      <c r="L53" s="1">
        <v>5.4160000000000004</v>
      </c>
      <c r="M53" s="1">
        <v>5.0279999999999996</v>
      </c>
      <c r="N53" s="1">
        <v>4.835</v>
      </c>
      <c r="O53" s="1">
        <v>4.585</v>
      </c>
      <c r="P53" s="1">
        <v>4.3620000000000001</v>
      </c>
      <c r="Q53" s="1">
        <v>4.1580000000000004</v>
      </c>
      <c r="R53" s="1">
        <v>3.9910000000000001</v>
      </c>
      <c r="S53" s="1">
        <v>3.8929999999999998</v>
      </c>
      <c r="T53" s="1">
        <v>3.8039999999999998</v>
      </c>
      <c r="U53" s="1">
        <v>3.7469999999999999</v>
      </c>
      <c r="V53" s="1">
        <v>3.7010000000000001</v>
      </c>
      <c r="W53" s="1">
        <v>3.6619999999999999</v>
      </c>
      <c r="X53" s="1">
        <v>3.6509999999999998</v>
      </c>
      <c r="Y53" s="1">
        <v>3.59</v>
      </c>
      <c r="Z53" s="1">
        <v>3.5590000000000002</v>
      </c>
      <c r="AA53" s="1">
        <v>3.5409999999999999</v>
      </c>
      <c r="AB53" s="1">
        <v>3.528</v>
      </c>
      <c r="AC53" s="1">
        <v>3.52</v>
      </c>
      <c r="AD53" s="1">
        <v>3.5129999999999999</v>
      </c>
      <c r="AE53" s="1">
        <v>3.4630000000000001</v>
      </c>
      <c r="AF53" s="1">
        <v>3.3969999999999998</v>
      </c>
      <c r="AG53" s="1">
        <v>3.3359999999999999</v>
      </c>
      <c r="AH53" s="1">
        <v>3.2669999999999999</v>
      </c>
      <c r="AI53" s="1">
        <v>3.2050000000000001</v>
      </c>
      <c r="AJ53" s="1">
        <v>3.1190000000000002</v>
      </c>
      <c r="AK53" s="1">
        <v>3.0369999999999999</v>
      </c>
      <c r="AL53" s="1">
        <v>2.964</v>
      </c>
      <c r="AM53" s="1">
        <v>2.8879999999999999</v>
      </c>
      <c r="AN53" s="1">
        <v>2.8039999999999998</v>
      </c>
      <c r="AO53" s="1">
        <v>2.71</v>
      </c>
      <c r="AP53" s="1">
        <v>2.64</v>
      </c>
      <c r="AQ53" s="1">
        <v>2.5339999999999998</v>
      </c>
      <c r="AR53" s="1">
        <v>2.48</v>
      </c>
      <c r="AS53" s="1">
        <v>2.4119999999999999</v>
      </c>
      <c r="AT53" s="1">
        <v>2.3250000000000002</v>
      </c>
      <c r="AU53" s="1">
        <v>2.2000000000000002</v>
      </c>
      <c r="AV53" s="1">
        <v>2.137</v>
      </c>
      <c r="AW53" s="1">
        <v>2.0779999999999998</v>
      </c>
      <c r="AX53" s="1">
        <v>2.044</v>
      </c>
      <c r="AY53" s="1">
        <v>2.0139999999999998</v>
      </c>
      <c r="AZ53" s="1">
        <v>2.012</v>
      </c>
      <c r="BA53" s="1">
        <v>2.0209999999999999</v>
      </c>
      <c r="BB53" s="1">
        <v>1.982</v>
      </c>
      <c r="BC53" s="1">
        <v>1.9279999999999999</v>
      </c>
      <c r="BD53" s="1">
        <v>1.9019999999999999</v>
      </c>
      <c r="BE53" s="1">
        <v>1.8759999999999999</v>
      </c>
      <c r="BF53" s="1">
        <v>1.8380000000000001</v>
      </c>
      <c r="BG53" s="1">
        <v>1.819</v>
      </c>
      <c r="BH53" s="1">
        <v>1.79</v>
      </c>
      <c r="BI53" s="1">
        <v>1.754</v>
      </c>
      <c r="BJ53" s="1">
        <v>1.74</v>
      </c>
      <c r="BK53" s="1">
        <v>1.7090000000000001</v>
      </c>
      <c r="BL53" s="1">
        <v>1.6319999999999999</v>
      </c>
      <c r="BM53" s="1">
        <v>1.5549999999999999</v>
      </c>
    </row>
    <row r="54" spans="1:65" x14ac:dyDescent="0.2">
      <c r="A54" s="1" t="s">
        <v>113</v>
      </c>
      <c r="B54" s="1" t="s">
        <v>112</v>
      </c>
      <c r="C54" s="1" t="s">
        <v>710</v>
      </c>
      <c r="D54" s="1" t="s">
        <v>711</v>
      </c>
      <c r="E54" s="1">
        <v>5.6936138334006614</v>
      </c>
      <c r="F54" s="1">
        <v>5.6165904329025969</v>
      </c>
      <c r="G54" s="1">
        <v>5.5506571878142177</v>
      </c>
      <c r="H54" s="1">
        <v>5.5420573014917958</v>
      </c>
      <c r="I54" s="1">
        <v>5.532262059984677</v>
      </c>
      <c r="J54" s="1">
        <v>5.4582286574326835</v>
      </c>
      <c r="K54" s="1">
        <v>5.3775222109417342</v>
      </c>
      <c r="L54" s="1">
        <v>5.2824950394455952</v>
      </c>
      <c r="M54" s="1">
        <v>5.1857306357370323</v>
      </c>
      <c r="N54" s="1">
        <v>5.0415742415191485</v>
      </c>
      <c r="O54" s="1">
        <v>4.9305426726343162</v>
      </c>
      <c r="P54" s="1">
        <v>4.8190267539880152</v>
      </c>
      <c r="Q54" s="1">
        <v>4.6836358126500457</v>
      </c>
      <c r="R54" s="1">
        <v>4.4940629344010459</v>
      </c>
      <c r="S54" s="1">
        <v>4.2932710312706925</v>
      </c>
      <c r="T54" s="1">
        <v>4.1039213086980446</v>
      </c>
      <c r="U54" s="1">
        <v>3.932102390373724</v>
      </c>
      <c r="V54" s="1">
        <v>3.8356501959642113</v>
      </c>
      <c r="W54" s="1">
        <v>3.7363119400025182</v>
      </c>
      <c r="X54" s="1">
        <v>3.6546556262079664</v>
      </c>
      <c r="Y54" s="1">
        <v>3.5719009212915389</v>
      </c>
      <c r="Z54" s="1">
        <v>3.5040882533919193</v>
      </c>
      <c r="AA54" s="1">
        <v>3.4390488491199438</v>
      </c>
      <c r="AB54" s="1">
        <v>3.3627006605847471</v>
      </c>
      <c r="AC54" s="1">
        <v>3.274079894157083</v>
      </c>
      <c r="AD54" s="1">
        <v>3.2139166351354569</v>
      </c>
      <c r="AE54" s="1">
        <v>3.1373911074187286</v>
      </c>
      <c r="AF54" s="1">
        <v>3.0508718207539918</v>
      </c>
      <c r="AG54" s="1">
        <v>2.9681177881682617</v>
      </c>
      <c r="AH54" s="1">
        <v>2.9000050846669496</v>
      </c>
      <c r="AI54" s="1">
        <v>2.8029340989598563</v>
      </c>
      <c r="AJ54" s="1">
        <v>2.791798165206691</v>
      </c>
      <c r="AK54" s="1">
        <v>2.7885129120798919</v>
      </c>
      <c r="AL54" s="1">
        <v>2.7572501477481062</v>
      </c>
      <c r="AM54" s="1">
        <v>2.7063281080876105</v>
      </c>
      <c r="AN54" s="1">
        <v>2.6569737264205764</v>
      </c>
      <c r="AO54" s="1">
        <v>2.5470395725340218</v>
      </c>
      <c r="AP54" s="1">
        <v>2.5169044077100984</v>
      </c>
      <c r="AQ54" s="1">
        <v>2.4731520718728777</v>
      </c>
      <c r="AR54" s="1">
        <v>2.3912561990445806</v>
      </c>
      <c r="AS54" s="1">
        <v>2.2852580912956921</v>
      </c>
      <c r="AT54" s="1">
        <v>2.2508031477738171</v>
      </c>
      <c r="AU54" s="1">
        <v>2.2123551189925421</v>
      </c>
      <c r="AV54" s="1">
        <v>2.1830987417800003</v>
      </c>
      <c r="AW54" s="1">
        <v>2.166951182866697</v>
      </c>
      <c r="AX54" s="1">
        <v>2.1348858408787952</v>
      </c>
      <c r="AY54" s="1">
        <v>2.1120828090679042</v>
      </c>
      <c r="AZ54" s="1">
        <v>2.0434943409067214</v>
      </c>
      <c r="BA54" s="1">
        <v>2.0380800757021738</v>
      </c>
      <c r="BB54" s="1">
        <v>2.0132423244851654</v>
      </c>
      <c r="BC54" s="1">
        <v>1.943530919937722</v>
      </c>
      <c r="BD54" s="1">
        <v>1.9279127996539529</v>
      </c>
      <c r="BE54" s="1">
        <v>1.9078538314289408</v>
      </c>
      <c r="BF54" s="1">
        <v>1.8615834402994795</v>
      </c>
      <c r="BG54" s="1">
        <v>1.8355245228033947</v>
      </c>
      <c r="BH54" s="1">
        <v>1.8295150052882976</v>
      </c>
      <c r="BI54" s="1">
        <v>1.7864673084963671</v>
      </c>
      <c r="BJ54" s="1">
        <v>1.7421413531210959</v>
      </c>
      <c r="BK54" s="1">
        <v>1.7135768855463165</v>
      </c>
      <c r="BL54" s="1">
        <v>1.6894020362206534</v>
      </c>
      <c r="BM54" s="1">
        <v>1.6728061112273735</v>
      </c>
    </row>
    <row r="55" spans="1:65" x14ac:dyDescent="0.2">
      <c r="A55" s="1" t="s">
        <v>115</v>
      </c>
      <c r="B55" s="1" t="s">
        <v>114</v>
      </c>
      <c r="C55" s="1" t="s">
        <v>710</v>
      </c>
      <c r="D55" s="1" t="s">
        <v>711</v>
      </c>
      <c r="E55" s="1">
        <v>4.1289999999999996</v>
      </c>
      <c r="F55" s="1">
        <v>4.2649999999999997</v>
      </c>
      <c r="G55" s="1">
        <v>4.4210000000000003</v>
      </c>
      <c r="H55" s="1">
        <v>4.5590000000000002</v>
      </c>
      <c r="I55" s="1">
        <v>4.5279999999999996</v>
      </c>
      <c r="J55" s="1">
        <v>4.4589999999999996</v>
      </c>
      <c r="K55" s="1">
        <v>4.3780000000000001</v>
      </c>
      <c r="L55" s="1">
        <v>4.2939999999999996</v>
      </c>
      <c r="M55" s="1">
        <v>4.2119999999999997</v>
      </c>
      <c r="N55" s="1">
        <v>4.1180000000000003</v>
      </c>
      <c r="O55" s="1">
        <v>4.0010000000000003</v>
      </c>
      <c r="P55" s="1">
        <v>3.87</v>
      </c>
      <c r="Q55" s="1">
        <v>3.7240000000000002</v>
      </c>
      <c r="R55" s="1">
        <v>3.492</v>
      </c>
      <c r="S55" s="1">
        <v>3.1989999999999998</v>
      </c>
      <c r="T55" s="1">
        <v>2.8530000000000002</v>
      </c>
      <c r="U55" s="1">
        <v>2.5190000000000001</v>
      </c>
      <c r="V55" s="1">
        <v>2.2130000000000001</v>
      </c>
      <c r="W55" s="1">
        <v>1.8740000000000001</v>
      </c>
      <c r="X55" s="1">
        <v>1.76</v>
      </c>
      <c r="Y55" s="1">
        <v>1.619</v>
      </c>
      <c r="Z55" s="1">
        <v>1.5640000000000001</v>
      </c>
      <c r="AA55" s="1">
        <v>1.756</v>
      </c>
      <c r="AB55" s="1">
        <v>1.788</v>
      </c>
      <c r="AC55" s="1">
        <v>1.77</v>
      </c>
      <c r="AD55" s="1">
        <v>1.7609999999999999</v>
      </c>
      <c r="AE55" s="1">
        <v>1.76</v>
      </c>
      <c r="AF55" s="1">
        <v>1.802</v>
      </c>
      <c r="AG55" s="1">
        <v>1.853</v>
      </c>
      <c r="AH55" s="1">
        <v>1.827</v>
      </c>
      <c r="AI55" s="1">
        <v>1.804</v>
      </c>
      <c r="AJ55" s="1">
        <v>1.6579999999999999</v>
      </c>
      <c r="AK55" s="1">
        <v>1.5609999999999999</v>
      </c>
      <c r="AL55" s="1">
        <v>1.4910000000000001</v>
      </c>
      <c r="AM55" s="1">
        <v>1.4610000000000001</v>
      </c>
      <c r="AN55" s="1">
        <v>1.4710000000000001</v>
      </c>
      <c r="AO55" s="1">
        <v>1.4370000000000001</v>
      </c>
      <c r="AP55" s="1">
        <v>1.5629999999999999</v>
      </c>
      <c r="AQ55" s="1">
        <v>1.5880000000000001</v>
      </c>
      <c r="AR55" s="1">
        <v>1.6180000000000001</v>
      </c>
      <c r="AS55" s="1">
        <v>1.581</v>
      </c>
      <c r="AT55" s="1">
        <v>1.5629999999999999</v>
      </c>
      <c r="AU55" s="1">
        <v>1.6080000000000001</v>
      </c>
      <c r="AV55" s="1">
        <v>1.589</v>
      </c>
      <c r="AW55" s="1">
        <v>1.5169999999999999</v>
      </c>
      <c r="AX55" s="1">
        <v>1.468</v>
      </c>
      <c r="AY55" s="1">
        <v>1.39</v>
      </c>
      <c r="AZ55" s="1">
        <v>1.4279999999999999</v>
      </c>
      <c r="BA55" s="1">
        <v>1.575</v>
      </c>
      <c r="BB55" s="1">
        <v>1.6879999999999999</v>
      </c>
      <c r="BC55" s="1">
        <v>1.6930000000000001</v>
      </c>
      <c r="BD55" s="1">
        <v>1.756</v>
      </c>
      <c r="BE55" s="1">
        <v>1.681</v>
      </c>
      <c r="BF55" s="1">
        <v>1.6879999999999999</v>
      </c>
      <c r="BG55" s="1">
        <v>1.663</v>
      </c>
      <c r="BH55" s="1">
        <v>1.694</v>
      </c>
      <c r="BI55" s="1">
        <v>1.609</v>
      </c>
      <c r="BJ55" s="1">
        <v>1.593</v>
      </c>
      <c r="BK55" s="1">
        <v>1.631</v>
      </c>
      <c r="BL55" s="1">
        <v>1.5509999999999999</v>
      </c>
      <c r="BM55" s="1">
        <v>1.5</v>
      </c>
    </row>
    <row r="56" spans="1:65" x14ac:dyDescent="0.2">
      <c r="A56" s="1" t="s">
        <v>606</v>
      </c>
      <c r="B56" s="1" t="s">
        <v>116</v>
      </c>
      <c r="C56" s="1" t="s">
        <v>710</v>
      </c>
      <c r="D56" s="1" t="s">
        <v>711</v>
      </c>
      <c r="AY56" s="1">
        <v>2.1</v>
      </c>
      <c r="AZ56" s="1">
        <v>2</v>
      </c>
      <c r="BA56" s="1">
        <v>2.2000000000000002</v>
      </c>
      <c r="BB56" s="1">
        <v>2.1</v>
      </c>
      <c r="BC56" s="1">
        <v>2.2000000000000002</v>
      </c>
      <c r="BD56" s="1">
        <v>2.1</v>
      </c>
      <c r="BE56" s="1">
        <v>2.2000000000000002</v>
      </c>
      <c r="BF56" s="1">
        <v>2.1</v>
      </c>
      <c r="BG56" s="1">
        <v>2</v>
      </c>
      <c r="BH56" s="1">
        <v>1.9</v>
      </c>
      <c r="BI56" s="1">
        <v>1.7</v>
      </c>
      <c r="BJ56" s="1">
        <v>1.5</v>
      </c>
      <c r="BK56" s="1">
        <v>1.7</v>
      </c>
      <c r="BL56" s="1">
        <v>1.6</v>
      </c>
      <c r="BM56" s="1">
        <v>1.6</v>
      </c>
    </row>
    <row r="57" spans="1:65" x14ac:dyDescent="0.2">
      <c r="A57" s="1" t="s">
        <v>119</v>
      </c>
      <c r="B57" s="1" t="s">
        <v>118</v>
      </c>
      <c r="C57" s="1" t="s">
        <v>710</v>
      </c>
      <c r="D57" s="1" t="s">
        <v>711</v>
      </c>
    </row>
    <row r="58" spans="1:65" x14ac:dyDescent="0.2">
      <c r="A58" s="1" t="s">
        <v>121</v>
      </c>
      <c r="B58" s="1" t="s">
        <v>120</v>
      </c>
      <c r="C58" s="1" t="s">
        <v>710</v>
      </c>
      <c r="D58" s="1" t="s">
        <v>711</v>
      </c>
      <c r="E58" s="1">
        <v>3.512</v>
      </c>
      <c r="F58" s="1">
        <v>3.6190000000000002</v>
      </c>
      <c r="G58" s="1">
        <v>3.51</v>
      </c>
      <c r="H58" s="1">
        <v>3.4940000000000002</v>
      </c>
      <c r="I58" s="1">
        <v>3.4089999999999998</v>
      </c>
      <c r="J58" s="1">
        <v>3.47</v>
      </c>
      <c r="K58" s="1">
        <v>3.395</v>
      </c>
      <c r="L58" s="1">
        <v>3.3239999999999998</v>
      </c>
      <c r="M58" s="1">
        <v>3.2669999999999999</v>
      </c>
      <c r="N58" s="1">
        <v>3.1880000000000002</v>
      </c>
      <c r="O58" s="1">
        <v>3.0649999999999999</v>
      </c>
      <c r="P58" s="1">
        <v>3.036</v>
      </c>
      <c r="Q58" s="1">
        <v>2.988</v>
      </c>
      <c r="R58" s="1">
        <v>2.403</v>
      </c>
      <c r="S58" s="1">
        <v>2.2799999999999998</v>
      </c>
      <c r="T58" s="1">
        <v>2.1070000000000002</v>
      </c>
      <c r="U58" s="1">
        <v>2.327</v>
      </c>
      <c r="V58" s="1">
        <v>2.089</v>
      </c>
      <c r="W58" s="1">
        <v>2.0790000000000002</v>
      </c>
      <c r="X58" s="1">
        <v>2.1360000000000001</v>
      </c>
      <c r="Y58" s="1">
        <v>2.298</v>
      </c>
      <c r="Z58" s="1">
        <v>2.1539999999999999</v>
      </c>
      <c r="AA58" s="1">
        <v>2.4670000000000001</v>
      </c>
      <c r="AB58" s="1">
        <v>2.4990000000000001</v>
      </c>
      <c r="AC58" s="1">
        <v>2.516</v>
      </c>
      <c r="AD58" s="1">
        <v>2.4340000000000002</v>
      </c>
      <c r="AE58" s="1">
        <v>2.4569999999999999</v>
      </c>
      <c r="AF58" s="1">
        <v>2.3889999999999998</v>
      </c>
      <c r="AG58" s="1">
        <v>2.4769999999999999</v>
      </c>
      <c r="AH58" s="1">
        <v>2.371</v>
      </c>
      <c r="AI58" s="1">
        <v>2.4049999999999998</v>
      </c>
      <c r="AJ58" s="1">
        <v>2.3359999999999999</v>
      </c>
      <c r="AK58" s="1">
        <v>2.4609999999999999</v>
      </c>
      <c r="AL58" s="1">
        <v>2.2469999999999999</v>
      </c>
      <c r="AM58" s="1">
        <v>2.1669999999999998</v>
      </c>
      <c r="AN58" s="1">
        <v>2.0329999999999999</v>
      </c>
      <c r="AO58" s="1">
        <v>1.9530000000000001</v>
      </c>
      <c r="AP58" s="1">
        <v>1.8580000000000001</v>
      </c>
      <c r="AQ58" s="1">
        <v>1.764</v>
      </c>
      <c r="AR58" s="1">
        <v>1.6739999999999999</v>
      </c>
      <c r="AS58" s="1">
        <v>1.637</v>
      </c>
      <c r="AT58" s="1">
        <v>1.5629999999999999</v>
      </c>
      <c r="AU58" s="1">
        <v>1.498</v>
      </c>
      <c r="AV58" s="1">
        <v>1.5089999999999999</v>
      </c>
      <c r="AW58" s="1">
        <v>1.5169999999999999</v>
      </c>
      <c r="AX58" s="1">
        <v>1.48</v>
      </c>
      <c r="AY58" s="1">
        <v>1.5149999999999999</v>
      </c>
      <c r="AZ58" s="1">
        <v>1.4510000000000001</v>
      </c>
      <c r="BA58" s="1">
        <v>1.48</v>
      </c>
      <c r="BB58" s="1">
        <v>1.4810000000000001</v>
      </c>
      <c r="BC58" s="1">
        <v>1.4379999999999999</v>
      </c>
      <c r="BD58" s="1">
        <v>1.36</v>
      </c>
      <c r="BE58" s="1">
        <v>1.3859999999999999</v>
      </c>
      <c r="BF58" s="1">
        <v>1.3049999999999999</v>
      </c>
      <c r="BG58" s="1">
        <v>1.3149999999999999</v>
      </c>
      <c r="BH58" s="1">
        <v>1.3260000000000001</v>
      </c>
      <c r="BI58" s="1">
        <v>1.36</v>
      </c>
      <c r="BJ58" s="1">
        <v>1.3220000000000001</v>
      </c>
      <c r="BK58" s="1">
        <v>1.32</v>
      </c>
      <c r="BL58" s="1">
        <v>1.3320000000000001</v>
      </c>
      <c r="BM58" s="1">
        <v>1.3280000000000001</v>
      </c>
    </row>
    <row r="59" spans="1:65" x14ac:dyDescent="0.2">
      <c r="A59" s="1" t="s">
        <v>123</v>
      </c>
      <c r="B59" s="1" t="s">
        <v>122</v>
      </c>
      <c r="C59" s="1" t="s">
        <v>710</v>
      </c>
      <c r="D59" s="1" t="s">
        <v>711</v>
      </c>
      <c r="E59" s="1">
        <v>2.09</v>
      </c>
      <c r="F59" s="1">
        <v>2.11</v>
      </c>
      <c r="G59" s="1">
        <v>2.12</v>
      </c>
      <c r="H59" s="1">
        <v>2.31</v>
      </c>
      <c r="I59" s="1">
        <v>2.34</v>
      </c>
      <c r="J59" s="1">
        <v>2.1800000000000002</v>
      </c>
      <c r="K59" s="1">
        <v>2.02</v>
      </c>
      <c r="L59" s="1">
        <v>1.91</v>
      </c>
      <c r="M59" s="1">
        <v>1.84</v>
      </c>
      <c r="N59" s="1">
        <v>1.87</v>
      </c>
      <c r="O59" s="1">
        <v>1.92</v>
      </c>
      <c r="P59" s="1">
        <v>2</v>
      </c>
      <c r="Q59" s="1">
        <v>2.09</v>
      </c>
      <c r="R59" s="1">
        <v>2.31</v>
      </c>
      <c r="S59" s="1">
        <v>2.46</v>
      </c>
      <c r="T59" s="1">
        <v>2.4300000000000002</v>
      </c>
      <c r="U59" s="1">
        <v>2.39</v>
      </c>
      <c r="V59" s="1">
        <v>2.34</v>
      </c>
      <c r="W59" s="1">
        <v>2.33</v>
      </c>
      <c r="X59" s="1">
        <v>2.27</v>
      </c>
      <c r="Y59" s="1">
        <v>2.08</v>
      </c>
      <c r="Z59" s="1">
        <v>2</v>
      </c>
      <c r="AA59" s="1">
        <v>2</v>
      </c>
      <c r="AB59" s="1">
        <v>1.97</v>
      </c>
      <c r="AC59" s="1">
        <v>1.97</v>
      </c>
      <c r="AD59" s="1">
        <v>1.95</v>
      </c>
      <c r="AE59" s="1">
        <v>1.92</v>
      </c>
      <c r="AF59" s="1">
        <v>1.91</v>
      </c>
      <c r="AG59" s="1">
        <v>1.94</v>
      </c>
      <c r="AH59" s="1">
        <v>1.87</v>
      </c>
      <c r="AI59" s="1">
        <v>1.9</v>
      </c>
      <c r="AJ59" s="1">
        <v>1.86</v>
      </c>
      <c r="AK59" s="1">
        <v>1.71</v>
      </c>
      <c r="AL59" s="1">
        <v>1.67</v>
      </c>
      <c r="AM59" s="1">
        <v>1.44</v>
      </c>
      <c r="AN59" s="1">
        <v>1.28</v>
      </c>
      <c r="AO59" s="1">
        <v>1.18</v>
      </c>
      <c r="AP59" s="1">
        <v>1.17</v>
      </c>
      <c r="AQ59" s="1">
        <v>1.1599999999999999</v>
      </c>
      <c r="AR59" s="1">
        <v>1.1299999999999999</v>
      </c>
      <c r="AS59" s="1">
        <v>1.1499999999999999</v>
      </c>
      <c r="AT59" s="1">
        <v>1.1499999999999999</v>
      </c>
      <c r="AU59" s="1">
        <v>1.17</v>
      </c>
      <c r="AV59" s="1">
        <v>1.18</v>
      </c>
      <c r="AW59" s="1">
        <v>1.23</v>
      </c>
      <c r="AX59" s="1">
        <v>1.29</v>
      </c>
      <c r="AY59" s="1">
        <v>1.34</v>
      </c>
      <c r="AZ59" s="1">
        <v>1.45</v>
      </c>
      <c r="BA59" s="1">
        <v>1.51</v>
      </c>
      <c r="BB59" s="1">
        <v>1.51</v>
      </c>
      <c r="BC59" s="1">
        <v>1.51</v>
      </c>
      <c r="BD59" s="1">
        <v>1.43</v>
      </c>
      <c r="BE59" s="1">
        <v>1.45</v>
      </c>
      <c r="BF59" s="1">
        <v>1.46</v>
      </c>
      <c r="BG59" s="1">
        <v>1.53</v>
      </c>
      <c r="BH59" s="1">
        <v>1.57</v>
      </c>
      <c r="BI59" s="1">
        <v>1.63</v>
      </c>
      <c r="BJ59" s="1">
        <v>1.69</v>
      </c>
      <c r="BK59" s="1">
        <v>1.71</v>
      </c>
      <c r="BL59" s="1">
        <v>1.71</v>
      </c>
      <c r="BM59" s="1">
        <v>1.71</v>
      </c>
    </row>
    <row r="60" spans="1:65" x14ac:dyDescent="0.2">
      <c r="A60" s="1" t="s">
        <v>125</v>
      </c>
      <c r="B60" s="1" t="s">
        <v>124</v>
      </c>
      <c r="C60" s="1" t="s">
        <v>710</v>
      </c>
      <c r="D60" s="1" t="s">
        <v>711</v>
      </c>
      <c r="E60" s="1">
        <v>2.37</v>
      </c>
      <c r="F60" s="1">
        <v>2.4500000000000002</v>
      </c>
      <c r="G60" s="1">
        <v>2.44</v>
      </c>
      <c r="H60" s="1">
        <v>2.5099999999999998</v>
      </c>
      <c r="I60" s="1">
        <v>2.54</v>
      </c>
      <c r="J60" s="1">
        <v>2.5</v>
      </c>
      <c r="K60" s="1">
        <v>2.5299999999999998</v>
      </c>
      <c r="L60" s="1">
        <v>2.48</v>
      </c>
      <c r="M60" s="1">
        <v>2.38</v>
      </c>
      <c r="N60" s="1">
        <v>2.21</v>
      </c>
      <c r="O60" s="1">
        <v>2.0299999999999998</v>
      </c>
      <c r="P60" s="1">
        <v>1.92</v>
      </c>
      <c r="Q60" s="1">
        <v>1.71</v>
      </c>
      <c r="R60" s="1">
        <v>1.54</v>
      </c>
      <c r="S60" s="1">
        <v>1.51</v>
      </c>
      <c r="T60" s="1">
        <v>1.45</v>
      </c>
      <c r="U60" s="1">
        <v>1.45</v>
      </c>
      <c r="V60" s="1">
        <v>1.4</v>
      </c>
      <c r="W60" s="1">
        <v>1.38</v>
      </c>
      <c r="X60" s="1">
        <v>1.38</v>
      </c>
      <c r="Y60" s="1">
        <v>1.44</v>
      </c>
      <c r="Z60" s="1">
        <v>1.43</v>
      </c>
      <c r="AA60" s="1">
        <v>1.41</v>
      </c>
      <c r="AB60" s="1">
        <v>1.33</v>
      </c>
      <c r="AC60" s="1">
        <v>1.29</v>
      </c>
      <c r="AD60" s="1">
        <v>1.37</v>
      </c>
      <c r="AE60" s="1">
        <v>1.43</v>
      </c>
      <c r="AF60" s="1">
        <v>1.43</v>
      </c>
      <c r="AG60" s="1">
        <v>1.46</v>
      </c>
      <c r="AH60" s="1">
        <v>1.42</v>
      </c>
      <c r="AI60" s="1">
        <v>1.45</v>
      </c>
      <c r="AJ60" s="1">
        <v>1.33</v>
      </c>
      <c r="AK60" s="1">
        <v>1.29</v>
      </c>
      <c r="AL60" s="1">
        <v>1.28</v>
      </c>
      <c r="AM60" s="1">
        <v>1.24</v>
      </c>
      <c r="AN60" s="1">
        <v>1.25</v>
      </c>
      <c r="AO60" s="1">
        <v>1.3</v>
      </c>
      <c r="AP60" s="1">
        <v>1.35</v>
      </c>
      <c r="AQ60" s="1">
        <v>1.36</v>
      </c>
      <c r="AR60" s="1">
        <v>1.36</v>
      </c>
      <c r="AS60" s="1">
        <v>1.38</v>
      </c>
      <c r="AT60" s="1">
        <v>1.35</v>
      </c>
      <c r="AU60" s="1">
        <v>1.34</v>
      </c>
      <c r="AV60" s="1">
        <v>1.34</v>
      </c>
      <c r="AW60" s="1">
        <v>1.36</v>
      </c>
      <c r="AX60" s="1">
        <v>1.34</v>
      </c>
      <c r="AY60" s="1">
        <v>1.33</v>
      </c>
      <c r="AZ60" s="1">
        <v>1.37</v>
      </c>
      <c r="BA60" s="1">
        <v>1.38</v>
      </c>
      <c r="BB60" s="1">
        <v>1.36</v>
      </c>
      <c r="BC60" s="1">
        <v>1.39</v>
      </c>
      <c r="BD60" s="1">
        <v>1.39</v>
      </c>
      <c r="BE60" s="1">
        <v>1.41</v>
      </c>
      <c r="BF60" s="1">
        <v>1.42</v>
      </c>
      <c r="BG60" s="1">
        <v>1.47</v>
      </c>
      <c r="BH60" s="1">
        <v>1.5</v>
      </c>
      <c r="BI60" s="1">
        <v>1.6</v>
      </c>
      <c r="BJ60" s="1">
        <v>1.57</v>
      </c>
      <c r="BK60" s="1">
        <v>1.57</v>
      </c>
      <c r="BL60" s="1">
        <v>1.54</v>
      </c>
      <c r="BM60" s="1">
        <v>1.53</v>
      </c>
    </row>
    <row r="61" spans="1:65" x14ac:dyDescent="0.2">
      <c r="A61" s="1" t="s">
        <v>127</v>
      </c>
      <c r="B61" s="1" t="s">
        <v>126</v>
      </c>
      <c r="C61" s="1" t="s">
        <v>710</v>
      </c>
      <c r="D61" s="1" t="s">
        <v>711</v>
      </c>
      <c r="E61" s="1">
        <v>6.8280000000000003</v>
      </c>
      <c r="F61" s="1">
        <v>6.8289999999999997</v>
      </c>
      <c r="G61" s="1">
        <v>6.8360000000000003</v>
      </c>
      <c r="H61" s="1">
        <v>6.8369999999999997</v>
      </c>
      <c r="I61" s="1">
        <v>6.8460000000000001</v>
      </c>
      <c r="J61" s="1">
        <v>6.8449999999999998</v>
      </c>
      <c r="K61" s="1">
        <v>6.8540000000000001</v>
      </c>
      <c r="L61" s="1">
        <v>6.8460000000000001</v>
      </c>
      <c r="M61" s="1">
        <v>6.8520000000000003</v>
      </c>
      <c r="N61" s="1">
        <v>6.8470000000000004</v>
      </c>
      <c r="O61" s="1">
        <v>6.8570000000000002</v>
      </c>
      <c r="P61" s="1">
        <v>6.8579999999999997</v>
      </c>
      <c r="Q61" s="1">
        <v>6.8529999999999998</v>
      </c>
      <c r="R61" s="1">
        <v>6.8230000000000004</v>
      </c>
      <c r="S61" s="1">
        <v>6.8</v>
      </c>
      <c r="T61" s="1">
        <v>6.7690000000000001</v>
      </c>
      <c r="U61" s="1">
        <v>6.73</v>
      </c>
      <c r="V61" s="1">
        <v>6.694</v>
      </c>
      <c r="W61" s="1">
        <v>6.6539999999999999</v>
      </c>
      <c r="X61" s="1">
        <v>6.6070000000000002</v>
      </c>
      <c r="Y61" s="1">
        <v>6.5529999999999999</v>
      </c>
      <c r="Z61" s="1">
        <v>6.4909999999999997</v>
      </c>
      <c r="AA61" s="1">
        <v>6.4429999999999996</v>
      </c>
      <c r="AB61" s="1">
        <v>6.3869999999999996</v>
      </c>
      <c r="AC61" s="1">
        <v>6.3280000000000003</v>
      </c>
      <c r="AD61" s="1">
        <v>6.2629999999999999</v>
      </c>
      <c r="AE61" s="1">
        <v>6.2190000000000003</v>
      </c>
      <c r="AF61" s="1">
        <v>6.1710000000000003</v>
      </c>
      <c r="AG61" s="1">
        <v>6.117</v>
      </c>
      <c r="AH61" s="1">
        <v>6.0549999999999997</v>
      </c>
      <c r="AI61" s="1">
        <v>5.9820000000000002</v>
      </c>
      <c r="AJ61" s="1">
        <v>5.8769999999999998</v>
      </c>
      <c r="AK61" s="1">
        <v>5.774</v>
      </c>
      <c r="AL61" s="1">
        <v>5.6630000000000003</v>
      </c>
      <c r="AM61" s="1">
        <v>5.5289999999999999</v>
      </c>
      <c r="AN61" s="1">
        <v>5.34</v>
      </c>
      <c r="AO61" s="1">
        <v>5.1529999999999996</v>
      </c>
      <c r="AP61" s="1">
        <v>4.9569999999999999</v>
      </c>
      <c r="AQ61" s="1">
        <v>4.7770000000000001</v>
      </c>
      <c r="AR61" s="1">
        <v>4.67</v>
      </c>
      <c r="AS61" s="1">
        <v>4.5780000000000003</v>
      </c>
      <c r="AT61" s="1">
        <v>4.4960000000000004</v>
      </c>
      <c r="AU61" s="1">
        <v>4.3789999999999996</v>
      </c>
      <c r="AV61" s="1">
        <v>4.2469999999999999</v>
      </c>
      <c r="AW61" s="1">
        <v>4.1130000000000004</v>
      </c>
      <c r="AX61" s="1">
        <v>3.992</v>
      </c>
      <c r="AY61" s="1">
        <v>3.855</v>
      </c>
      <c r="AZ61" s="1">
        <v>3.7240000000000002</v>
      </c>
      <c r="BA61" s="1">
        <v>3.589</v>
      </c>
      <c r="BB61" s="1">
        <v>3.4870000000000001</v>
      </c>
      <c r="BC61" s="1">
        <v>3.39</v>
      </c>
      <c r="BD61" s="1">
        <v>3.3050000000000002</v>
      </c>
      <c r="BE61" s="1">
        <v>3.2370000000000001</v>
      </c>
      <c r="BF61" s="1">
        <v>3.1779999999999999</v>
      </c>
      <c r="BG61" s="1">
        <v>3.1120000000000001</v>
      </c>
      <c r="BH61" s="1">
        <v>3.0659999999999998</v>
      </c>
      <c r="BI61" s="1">
        <v>3.0110000000000001</v>
      </c>
      <c r="BJ61" s="1">
        <v>2.972</v>
      </c>
      <c r="BK61" s="1">
        <v>2.9289999999999998</v>
      </c>
      <c r="BL61" s="1">
        <v>2.891</v>
      </c>
      <c r="BM61" s="1">
        <v>2.8479999999999999</v>
      </c>
    </row>
    <row r="62" spans="1:65" x14ac:dyDescent="0.2">
      <c r="A62" s="1" t="s">
        <v>129</v>
      </c>
      <c r="B62" s="1" t="s">
        <v>128</v>
      </c>
      <c r="C62" s="1" t="s">
        <v>710</v>
      </c>
      <c r="D62" s="1" t="s">
        <v>711</v>
      </c>
      <c r="Q62" s="1">
        <v>5.5</v>
      </c>
      <c r="AA62" s="1">
        <v>3.52</v>
      </c>
      <c r="AF62" s="1">
        <v>3</v>
      </c>
      <c r="AK62" s="1">
        <v>2.5</v>
      </c>
      <c r="AP62" s="1">
        <v>1.9</v>
      </c>
      <c r="AU62" s="1">
        <v>1.9</v>
      </c>
      <c r="AV62" s="1">
        <v>1.9</v>
      </c>
    </row>
    <row r="63" spans="1:65" x14ac:dyDescent="0.2">
      <c r="A63" s="1" t="s">
        <v>131</v>
      </c>
      <c r="B63" s="1" t="s">
        <v>130</v>
      </c>
      <c r="C63" s="1" t="s">
        <v>710</v>
      </c>
      <c r="D63" s="1" t="s">
        <v>711</v>
      </c>
      <c r="E63" s="1">
        <v>2.57</v>
      </c>
      <c r="F63" s="1">
        <v>2.5499999999999998</v>
      </c>
      <c r="G63" s="1">
        <v>2.5499999999999998</v>
      </c>
      <c r="H63" s="1">
        <v>2.67</v>
      </c>
      <c r="I63" s="1">
        <v>2.6</v>
      </c>
      <c r="J63" s="1">
        <v>2.61</v>
      </c>
      <c r="K63" s="1">
        <v>2.62</v>
      </c>
      <c r="L63" s="1">
        <v>2.35</v>
      </c>
      <c r="M63" s="1">
        <v>2.12</v>
      </c>
      <c r="N63" s="1">
        <v>2</v>
      </c>
      <c r="O63" s="1">
        <v>1.95</v>
      </c>
      <c r="P63" s="1">
        <v>2.04</v>
      </c>
      <c r="Q63" s="1">
        <v>2.0299999999999998</v>
      </c>
      <c r="R63" s="1">
        <v>1.92</v>
      </c>
      <c r="S63" s="1">
        <v>1.9</v>
      </c>
      <c r="T63" s="1">
        <v>1.92</v>
      </c>
      <c r="U63" s="1">
        <v>1.75</v>
      </c>
      <c r="V63" s="1">
        <v>1.66</v>
      </c>
      <c r="W63" s="1">
        <v>1.67</v>
      </c>
      <c r="X63" s="1">
        <v>1.6</v>
      </c>
      <c r="Y63" s="1">
        <v>1.55</v>
      </c>
      <c r="Z63" s="1">
        <v>1.44</v>
      </c>
      <c r="AA63" s="1">
        <v>1.43</v>
      </c>
      <c r="AB63" s="1">
        <v>1.38</v>
      </c>
      <c r="AC63" s="1">
        <v>1.4</v>
      </c>
      <c r="AD63" s="1">
        <v>1.45</v>
      </c>
      <c r="AE63" s="1">
        <v>1.48</v>
      </c>
      <c r="AF63" s="1">
        <v>1.5</v>
      </c>
      <c r="AG63" s="1">
        <v>1.56</v>
      </c>
      <c r="AH63" s="1">
        <v>1.62</v>
      </c>
      <c r="AI63" s="1">
        <v>1.67</v>
      </c>
      <c r="AJ63" s="1">
        <v>1.68</v>
      </c>
      <c r="AK63" s="1">
        <v>1.76</v>
      </c>
      <c r="AL63" s="1">
        <v>1.75</v>
      </c>
      <c r="AM63" s="1">
        <v>1.81</v>
      </c>
      <c r="AN63" s="1">
        <v>1.8</v>
      </c>
      <c r="AO63" s="1">
        <v>1.75</v>
      </c>
      <c r="AP63" s="1">
        <v>1.75</v>
      </c>
      <c r="AQ63" s="1">
        <v>1.72</v>
      </c>
      <c r="AR63" s="1">
        <v>1.73</v>
      </c>
      <c r="AS63" s="1">
        <v>1.77</v>
      </c>
      <c r="AT63" s="1">
        <v>1.74</v>
      </c>
      <c r="AU63" s="1">
        <v>1.72</v>
      </c>
      <c r="AV63" s="1">
        <v>1.76</v>
      </c>
      <c r="AW63" s="1">
        <v>1.78</v>
      </c>
      <c r="AX63" s="1">
        <v>1.8</v>
      </c>
      <c r="AY63" s="1">
        <v>1.85</v>
      </c>
      <c r="AZ63" s="1">
        <v>1.84</v>
      </c>
      <c r="BA63" s="1">
        <v>1.89</v>
      </c>
      <c r="BB63" s="1">
        <v>1.84</v>
      </c>
      <c r="BC63" s="1">
        <v>1.87</v>
      </c>
      <c r="BD63" s="1">
        <v>1.75</v>
      </c>
      <c r="BE63" s="1">
        <v>1.73</v>
      </c>
      <c r="BF63" s="1">
        <v>1.67</v>
      </c>
      <c r="BG63" s="1">
        <v>1.69</v>
      </c>
      <c r="BH63" s="1">
        <v>1.71</v>
      </c>
      <c r="BI63" s="1">
        <v>1.79</v>
      </c>
      <c r="BJ63" s="1">
        <v>1.75</v>
      </c>
      <c r="BK63" s="1">
        <v>1.73</v>
      </c>
      <c r="BL63" s="1">
        <v>1.7</v>
      </c>
      <c r="BM63" s="1">
        <v>1.67</v>
      </c>
    </row>
    <row r="64" spans="1:65" x14ac:dyDescent="0.2">
      <c r="A64" s="1" t="s">
        <v>133</v>
      </c>
      <c r="B64" s="1" t="s">
        <v>132</v>
      </c>
      <c r="C64" s="1" t="s">
        <v>710</v>
      </c>
      <c r="D64" s="1" t="s">
        <v>711</v>
      </c>
      <c r="E64" s="1">
        <v>7.5549999999999997</v>
      </c>
      <c r="F64" s="1">
        <v>7.4870000000000001</v>
      </c>
      <c r="G64" s="1">
        <v>7.4039999999999999</v>
      </c>
      <c r="H64" s="1">
        <v>7.3029999999999999</v>
      </c>
      <c r="I64" s="1">
        <v>7.1859999999999999</v>
      </c>
      <c r="J64" s="1">
        <v>7.0529999999999999</v>
      </c>
      <c r="K64" s="1">
        <v>6.9489999999999998</v>
      </c>
      <c r="L64" s="1">
        <v>6.7549999999999999</v>
      </c>
      <c r="M64" s="1">
        <v>6.548</v>
      </c>
      <c r="N64" s="1">
        <v>6.3659999999999997</v>
      </c>
      <c r="O64" s="1">
        <v>6.1840000000000002</v>
      </c>
      <c r="P64" s="1">
        <v>6.0090000000000003</v>
      </c>
      <c r="Q64" s="1">
        <v>5.8410000000000002</v>
      </c>
      <c r="R64" s="1">
        <v>5.6669999999999998</v>
      </c>
      <c r="S64" s="1">
        <v>5.44</v>
      </c>
      <c r="T64" s="1">
        <v>5.2350000000000003</v>
      </c>
      <c r="U64" s="1">
        <v>5.0460000000000003</v>
      </c>
      <c r="V64" s="1">
        <v>4.8419999999999996</v>
      </c>
      <c r="W64" s="1">
        <v>4.6440000000000001</v>
      </c>
      <c r="X64" s="1">
        <v>4.4729999999999999</v>
      </c>
      <c r="Y64" s="1">
        <v>4.3019999999999996</v>
      </c>
      <c r="Z64" s="1">
        <v>4.149</v>
      </c>
      <c r="AA64" s="1">
        <v>4.0140000000000002</v>
      </c>
      <c r="AB64" s="1">
        <v>3.9470000000000001</v>
      </c>
      <c r="AC64" s="1">
        <v>3.8220000000000001</v>
      </c>
      <c r="AD64" s="1">
        <v>3.6859999999999999</v>
      </c>
      <c r="AE64" s="1">
        <v>3.6030000000000002</v>
      </c>
      <c r="AF64" s="1">
        <v>3.528</v>
      </c>
      <c r="AG64" s="1">
        <v>3.5</v>
      </c>
      <c r="AH64" s="1">
        <v>3.4750000000000001</v>
      </c>
      <c r="AI64" s="1">
        <v>3.411</v>
      </c>
      <c r="AJ64" s="1">
        <v>3.3490000000000002</v>
      </c>
      <c r="AK64" s="1">
        <v>3.2869999999999999</v>
      </c>
      <c r="AL64" s="1">
        <v>3.226</v>
      </c>
      <c r="AM64" s="1">
        <v>3.1629999999999998</v>
      </c>
      <c r="AN64" s="1">
        <v>3.101</v>
      </c>
      <c r="AO64" s="1">
        <v>3.04</v>
      </c>
      <c r="AP64" s="1">
        <v>2.9529999999999998</v>
      </c>
      <c r="AQ64" s="1">
        <v>2.8730000000000002</v>
      </c>
      <c r="AR64" s="1">
        <v>2.8650000000000002</v>
      </c>
      <c r="AS64" s="1">
        <v>2.859</v>
      </c>
      <c r="AT64" s="1">
        <v>2.8119999999999998</v>
      </c>
      <c r="AU64" s="1">
        <v>2.774</v>
      </c>
      <c r="AV64" s="1">
        <v>2.7210000000000001</v>
      </c>
      <c r="AW64" s="1">
        <v>2.6640000000000001</v>
      </c>
      <c r="AX64" s="1">
        <v>2.605</v>
      </c>
      <c r="AY64" s="1">
        <v>2.5329999999999999</v>
      </c>
      <c r="AZ64" s="1">
        <v>2.5099999999999998</v>
      </c>
      <c r="BA64" s="1">
        <v>2.5329999999999999</v>
      </c>
      <c r="BB64" s="1">
        <v>2.556</v>
      </c>
      <c r="BC64" s="1">
        <v>2.5379999999999998</v>
      </c>
      <c r="BD64" s="1">
        <v>2.5129999999999999</v>
      </c>
      <c r="BE64" s="1">
        <v>2.4849999999999999</v>
      </c>
      <c r="BF64" s="1">
        <v>2.4660000000000002</v>
      </c>
      <c r="BG64" s="1">
        <v>2.4449999999999998</v>
      </c>
      <c r="BH64" s="1">
        <v>2.4300000000000002</v>
      </c>
      <c r="BI64" s="1">
        <v>2.4060000000000001</v>
      </c>
      <c r="BJ64" s="1">
        <v>2.39</v>
      </c>
      <c r="BK64" s="1">
        <v>2.3809999999999998</v>
      </c>
      <c r="BL64" s="1">
        <v>2.3439999999999999</v>
      </c>
      <c r="BM64" s="1">
        <v>2.3029999999999999</v>
      </c>
    </row>
    <row r="65" spans="1:65" x14ac:dyDescent="0.2">
      <c r="A65" s="1" t="s">
        <v>135</v>
      </c>
      <c r="B65" s="1" t="s">
        <v>134</v>
      </c>
      <c r="C65" s="1" t="s">
        <v>710</v>
      </c>
      <c r="D65" s="1" t="s">
        <v>711</v>
      </c>
      <c r="E65" s="1">
        <v>7.5030000000000001</v>
      </c>
      <c r="F65" s="1">
        <v>7.5640000000000001</v>
      </c>
      <c r="G65" s="1">
        <v>7.6070000000000002</v>
      </c>
      <c r="H65" s="1">
        <v>7.649</v>
      </c>
      <c r="I65" s="1">
        <v>7.673</v>
      </c>
      <c r="J65" s="1">
        <v>7.6790000000000003</v>
      </c>
      <c r="K65" s="1">
        <v>7.6719999999999997</v>
      </c>
      <c r="L65" s="1">
        <v>7.6669999999999998</v>
      </c>
      <c r="M65" s="1">
        <v>7.6550000000000002</v>
      </c>
      <c r="N65" s="1">
        <v>7.6529999999999996</v>
      </c>
      <c r="O65" s="1">
        <v>7.6349999999999998</v>
      </c>
      <c r="P65" s="1">
        <v>7.6</v>
      </c>
      <c r="Q65" s="1">
        <v>7.5460000000000003</v>
      </c>
      <c r="R65" s="1">
        <v>7.4909999999999997</v>
      </c>
      <c r="S65" s="1">
        <v>7.44</v>
      </c>
      <c r="T65" s="1">
        <v>7.3730000000000002</v>
      </c>
      <c r="U65" s="1">
        <v>7.306</v>
      </c>
      <c r="V65" s="1">
        <v>7.23</v>
      </c>
      <c r="W65" s="1">
        <v>7.14</v>
      </c>
      <c r="X65" s="1">
        <v>7.0590000000000002</v>
      </c>
      <c r="Y65" s="1">
        <v>6.952</v>
      </c>
      <c r="Z65" s="1">
        <v>6.8079999999999998</v>
      </c>
      <c r="AA65" s="1">
        <v>6.6349999999999998</v>
      </c>
      <c r="AB65" s="1">
        <v>6.4359999999999999</v>
      </c>
      <c r="AC65" s="1">
        <v>6.2190000000000003</v>
      </c>
      <c r="AD65" s="1">
        <v>5.9749999999999996</v>
      </c>
      <c r="AE65" s="1">
        <v>5.625</v>
      </c>
      <c r="AF65" s="1">
        <v>5.327</v>
      </c>
      <c r="AG65" s="1">
        <v>5.0590000000000002</v>
      </c>
      <c r="AH65" s="1">
        <v>4.8259999999999996</v>
      </c>
      <c r="AI65" s="1">
        <v>4.556</v>
      </c>
      <c r="AJ65" s="1">
        <v>4.3860000000000001</v>
      </c>
      <c r="AK65" s="1">
        <v>4.2569999999999997</v>
      </c>
      <c r="AL65" s="1">
        <v>4.0590000000000002</v>
      </c>
      <c r="AM65" s="1">
        <v>3.8460000000000001</v>
      </c>
      <c r="AN65" s="1">
        <v>3.456</v>
      </c>
      <c r="AO65" s="1">
        <v>3.1360000000000001</v>
      </c>
      <c r="AP65" s="1">
        <v>2.8969999999999998</v>
      </c>
      <c r="AQ65" s="1">
        <v>2.7120000000000002</v>
      </c>
      <c r="AR65" s="1">
        <v>2.6240000000000001</v>
      </c>
      <c r="AS65" s="1">
        <v>2.5659999999999998</v>
      </c>
      <c r="AT65" s="1">
        <v>2.5070000000000001</v>
      </c>
      <c r="AU65" s="1">
        <v>2.456</v>
      </c>
      <c r="AV65" s="1">
        <v>2.4809999999999999</v>
      </c>
      <c r="AW65" s="1">
        <v>2.512</v>
      </c>
      <c r="AX65" s="1">
        <v>2.5550000000000002</v>
      </c>
      <c r="AY65" s="1">
        <v>2.6040000000000001</v>
      </c>
      <c r="AZ65" s="1">
        <v>2.677</v>
      </c>
      <c r="BA65" s="1">
        <v>2.7530000000000001</v>
      </c>
      <c r="BB65" s="1">
        <v>2.8130000000000002</v>
      </c>
      <c r="BC65" s="1">
        <v>2.843</v>
      </c>
      <c r="BD65" s="1">
        <v>2.88</v>
      </c>
      <c r="BE65" s="1">
        <v>2.956</v>
      </c>
      <c r="BF65" s="1">
        <v>2.9569999999999999</v>
      </c>
      <c r="BG65" s="1">
        <v>3.004</v>
      </c>
      <c r="BH65" s="1">
        <v>3.0409999999999999</v>
      </c>
      <c r="BI65" s="1">
        <v>3.0510000000000002</v>
      </c>
      <c r="BJ65" s="1">
        <v>3.05</v>
      </c>
      <c r="BK65" s="1">
        <v>3.0230000000000001</v>
      </c>
      <c r="BL65" s="1">
        <v>2.988</v>
      </c>
      <c r="BM65" s="1">
        <v>2.9420000000000002</v>
      </c>
    </row>
    <row r="66" spans="1:65" x14ac:dyDescent="0.2">
      <c r="A66" s="1" t="s">
        <v>137</v>
      </c>
      <c r="B66" s="1" t="s">
        <v>136</v>
      </c>
      <c r="C66" s="1" t="s">
        <v>710</v>
      </c>
      <c r="D66" s="1" t="s">
        <v>711</v>
      </c>
      <c r="E66" s="1">
        <v>4.8419331260433163</v>
      </c>
      <c r="F66" s="1">
        <v>4.387430592906397</v>
      </c>
      <c r="G66" s="1">
        <v>6.02654207756194</v>
      </c>
      <c r="H66" s="1">
        <v>7.0613106387624951</v>
      </c>
      <c r="I66" s="1">
        <v>6.4451705360995861</v>
      </c>
      <c r="J66" s="1">
        <v>6.3865815571704028</v>
      </c>
      <c r="K66" s="1">
        <v>6.1584732218253109</v>
      </c>
      <c r="L66" s="1">
        <v>5.7880367267652231</v>
      </c>
      <c r="M66" s="1">
        <v>6.2844326525495626</v>
      </c>
      <c r="N66" s="1">
        <v>6.0277759387924155</v>
      </c>
      <c r="O66" s="1">
        <v>5.9460968100485356</v>
      </c>
      <c r="P66" s="1">
        <v>5.5167353126911927</v>
      </c>
      <c r="Q66" s="1">
        <v>5.1997109321787782</v>
      </c>
      <c r="R66" s="1">
        <v>4.8836034588238411</v>
      </c>
      <c r="S66" s="1">
        <v>4.4323692501173095</v>
      </c>
      <c r="T66" s="1">
        <v>3.9686686031388878</v>
      </c>
      <c r="U66" s="1">
        <v>3.6895895438950044</v>
      </c>
      <c r="V66" s="1">
        <v>3.3719808851849775</v>
      </c>
      <c r="W66" s="1">
        <v>3.2511757205010725</v>
      </c>
      <c r="X66" s="1">
        <v>3.245930897765168</v>
      </c>
      <c r="Y66" s="1">
        <v>3.2143320359107617</v>
      </c>
      <c r="Z66" s="1">
        <v>3.2202512721998073</v>
      </c>
      <c r="AA66" s="1">
        <v>3.3226010649584876</v>
      </c>
      <c r="AB66" s="1">
        <v>2.9910609080737647</v>
      </c>
      <c r="AC66" s="1">
        <v>2.9893539989781308</v>
      </c>
      <c r="AD66" s="1">
        <v>2.9619807304835741</v>
      </c>
      <c r="AE66" s="1">
        <v>2.9862374467347919</v>
      </c>
      <c r="AF66" s="1">
        <v>2.98496805513855</v>
      </c>
      <c r="AG66" s="1">
        <v>2.7994772003453874</v>
      </c>
      <c r="AH66" s="1">
        <v>2.7603219748617018</v>
      </c>
      <c r="AI66" s="1">
        <v>2.7337637044212131</v>
      </c>
      <c r="AJ66" s="1">
        <v>2.3022860684914854</v>
      </c>
      <c r="AK66" s="1">
        <v>2.1658605852432888</v>
      </c>
      <c r="AL66" s="1">
        <v>2.0857648491543825</v>
      </c>
      <c r="AM66" s="1">
        <v>2.0209609004107421</v>
      </c>
      <c r="AN66" s="1">
        <v>1.9728455054969005</v>
      </c>
      <c r="AO66" s="1">
        <v>1.9315133731025953</v>
      </c>
      <c r="AP66" s="1">
        <v>1.8956040679696162</v>
      </c>
      <c r="AQ66" s="1">
        <v>1.8703974693796768</v>
      </c>
      <c r="AR66" s="1">
        <v>1.8563608671303731</v>
      </c>
      <c r="AS66" s="1">
        <v>1.9130585866526242</v>
      </c>
      <c r="AT66" s="1">
        <v>1.8604437257184299</v>
      </c>
      <c r="AU66" s="1">
        <v>1.8536050753336537</v>
      </c>
      <c r="AV66" s="1">
        <v>1.8471307110330182</v>
      </c>
      <c r="AW66" s="1">
        <v>1.8653721594857384</v>
      </c>
      <c r="AX66" s="1">
        <v>1.8744271744267962</v>
      </c>
      <c r="AY66" s="1">
        <v>1.8868257627545362</v>
      </c>
      <c r="AZ66" s="1">
        <v>1.9066438362392502</v>
      </c>
      <c r="BA66" s="1">
        <v>1.9291243486810232</v>
      </c>
      <c r="BB66" s="1">
        <v>1.9325637200743637</v>
      </c>
      <c r="BC66" s="1">
        <v>1.9055968738636577</v>
      </c>
      <c r="BD66" s="1">
        <v>1.8932781657435249</v>
      </c>
      <c r="BE66" s="1">
        <v>1.9822944254798196</v>
      </c>
      <c r="BF66" s="1">
        <v>1.9181693747802293</v>
      </c>
      <c r="BG66" s="1">
        <v>1.9489277297897403</v>
      </c>
      <c r="BH66" s="1">
        <v>1.874135838741132</v>
      </c>
      <c r="BI66" s="1">
        <v>1.9338668780601831</v>
      </c>
      <c r="BJ66" s="1">
        <v>1.9526227048287244</v>
      </c>
      <c r="BK66" s="1">
        <v>1.7775706727350202</v>
      </c>
      <c r="BL66" s="1">
        <v>1.7377609077296987</v>
      </c>
      <c r="BM66" s="1">
        <v>1.5972473330931274</v>
      </c>
    </row>
    <row r="67" spans="1:65" x14ac:dyDescent="0.2">
      <c r="A67" s="1" t="s">
        <v>139</v>
      </c>
      <c r="B67" s="1" t="s">
        <v>138</v>
      </c>
      <c r="C67" s="1" t="s">
        <v>710</v>
      </c>
      <c r="D67" s="1" t="s">
        <v>711</v>
      </c>
      <c r="E67" s="1">
        <v>6.1665617291831643</v>
      </c>
      <c r="F67" s="1">
        <v>6.1770072919161017</v>
      </c>
      <c r="G67" s="1">
        <v>6.187165933062988</v>
      </c>
      <c r="H67" s="1">
        <v>6.1886228740600044</v>
      </c>
      <c r="I67" s="1">
        <v>6.1857633152318829</v>
      </c>
      <c r="J67" s="1">
        <v>6.1557687632753941</v>
      </c>
      <c r="K67" s="1">
        <v>6.1116523382176711</v>
      </c>
      <c r="L67" s="1">
        <v>6.0696875529371699</v>
      </c>
      <c r="M67" s="1">
        <v>6.0194432330375927</v>
      </c>
      <c r="N67" s="1">
        <v>5.9662242431403234</v>
      </c>
      <c r="O67" s="1">
        <v>5.914580181013557</v>
      </c>
      <c r="P67" s="1">
        <v>5.8561778117116976</v>
      </c>
      <c r="Q67" s="1">
        <v>5.7846097387430664</v>
      </c>
      <c r="R67" s="1">
        <v>5.7104446415335381</v>
      </c>
      <c r="S67" s="1">
        <v>5.6329401968841371</v>
      </c>
      <c r="T67" s="1">
        <v>5.536689158477663</v>
      </c>
      <c r="U67" s="1">
        <v>5.4690967631168403</v>
      </c>
      <c r="V67" s="1">
        <v>5.3723265509487659</v>
      </c>
      <c r="W67" s="1">
        <v>5.288671775457602</v>
      </c>
      <c r="X67" s="1">
        <v>5.219148237856805</v>
      </c>
      <c r="Y67" s="1">
        <v>5.1600782812353705</v>
      </c>
      <c r="Z67" s="1">
        <v>5.0793010646378036</v>
      </c>
      <c r="AA67" s="1">
        <v>5.0040386585489909</v>
      </c>
      <c r="AB67" s="1">
        <v>4.9270187310111631</v>
      </c>
      <c r="AC67" s="1">
        <v>4.8514459067082756</v>
      </c>
      <c r="AD67" s="1">
        <v>4.7463733064020497</v>
      </c>
      <c r="AE67" s="1">
        <v>4.661605936393511</v>
      </c>
      <c r="AF67" s="1">
        <v>4.5589510172685266</v>
      </c>
      <c r="AG67" s="1">
        <v>4.4533630916477778</v>
      </c>
      <c r="AH67" s="1">
        <v>4.3489185657540634</v>
      </c>
      <c r="AI67" s="1">
        <v>4.2446719841295488</v>
      </c>
      <c r="AJ67" s="1">
        <v>4.1497236092729421</v>
      </c>
      <c r="AK67" s="1">
        <v>4.0452279944043896</v>
      </c>
      <c r="AL67" s="1">
        <v>3.9493082660351644</v>
      </c>
      <c r="AM67" s="1">
        <v>3.856909995220358</v>
      </c>
      <c r="AN67" s="1">
        <v>3.7636209240154108</v>
      </c>
      <c r="AO67" s="1">
        <v>3.6741718519972384</v>
      </c>
      <c r="AP67" s="1">
        <v>3.5922991091828496</v>
      </c>
      <c r="AQ67" s="1">
        <v>3.5114258646749437</v>
      </c>
      <c r="AR67" s="1">
        <v>3.4394009664470286</v>
      </c>
      <c r="AS67" s="1">
        <v>3.381432157868197</v>
      </c>
      <c r="AT67" s="1">
        <v>3.3276216931414559</v>
      </c>
      <c r="AU67" s="1">
        <v>3.2516194641502931</v>
      </c>
      <c r="AV67" s="1">
        <v>3.1754570733874745</v>
      </c>
      <c r="AW67" s="1">
        <v>3.1149556809177725</v>
      </c>
      <c r="AX67" s="1">
        <v>3.0529090296273824</v>
      </c>
      <c r="AY67" s="1">
        <v>2.992997715286033</v>
      </c>
      <c r="AZ67" s="1">
        <v>2.9490277856076039</v>
      </c>
      <c r="BA67" s="1">
        <v>2.9022278436476752</v>
      </c>
      <c r="BB67" s="1">
        <v>2.8570564423881293</v>
      </c>
      <c r="BC67" s="1">
        <v>2.8054853911063247</v>
      </c>
      <c r="BD67" s="1">
        <v>2.7612812671401121</v>
      </c>
      <c r="BE67" s="1">
        <v>2.7216482333415812</v>
      </c>
      <c r="BF67" s="1">
        <v>2.6809143288903026</v>
      </c>
      <c r="BG67" s="1">
        <v>2.6209452660655792</v>
      </c>
      <c r="BH67" s="1">
        <v>2.5891887857187568</v>
      </c>
      <c r="BI67" s="1">
        <v>2.5543100956275273</v>
      </c>
      <c r="BJ67" s="1">
        <v>2.5006492817685642</v>
      </c>
      <c r="BK67" s="1">
        <v>2.4721498415010155</v>
      </c>
      <c r="BL67" s="1">
        <v>2.4217151551825844</v>
      </c>
      <c r="BM67" s="1">
        <v>2.3775945088284876</v>
      </c>
    </row>
    <row r="68" spans="1:65" x14ac:dyDescent="0.2">
      <c r="A68" s="1" t="s">
        <v>35</v>
      </c>
      <c r="B68" s="1" t="s">
        <v>140</v>
      </c>
      <c r="C68" s="1" t="s">
        <v>710</v>
      </c>
      <c r="D68" s="1" t="s">
        <v>711</v>
      </c>
      <c r="E68" s="1">
        <v>4.561661727629887</v>
      </c>
      <c r="F68" s="1">
        <v>4.1796668522269442</v>
      </c>
      <c r="G68" s="1">
        <v>5.5435319795400648</v>
      </c>
      <c r="H68" s="1">
        <v>6.401367081825847</v>
      </c>
      <c r="I68" s="1">
        <v>5.8744355670345367</v>
      </c>
      <c r="J68" s="1">
        <v>5.8267888449293155</v>
      </c>
      <c r="K68" s="1">
        <v>5.5716727012366798</v>
      </c>
      <c r="L68" s="1">
        <v>5.3005739650988417</v>
      </c>
      <c r="M68" s="1">
        <v>5.7343478983377851</v>
      </c>
      <c r="N68" s="1">
        <v>5.5216576190757634</v>
      </c>
      <c r="O68" s="1">
        <v>5.4598854486472144</v>
      </c>
      <c r="P68" s="1">
        <v>5.1007168186071263</v>
      </c>
      <c r="Q68" s="1">
        <v>4.8190989559061173</v>
      </c>
      <c r="R68" s="1">
        <v>4.5488379500856055</v>
      </c>
      <c r="S68" s="1">
        <v>4.1468637962667163</v>
      </c>
      <c r="T68" s="1">
        <v>3.7247775623823949</v>
      </c>
      <c r="U68" s="1">
        <v>3.4733728496999858</v>
      </c>
      <c r="V68" s="1">
        <v>3.1939517504172885</v>
      </c>
      <c r="W68" s="1">
        <v>3.0832229094848209</v>
      </c>
      <c r="X68" s="1">
        <v>3.0865159103618849</v>
      </c>
      <c r="Y68" s="1">
        <v>3.0566131426139092</v>
      </c>
      <c r="Z68" s="1">
        <v>3.0569226355649097</v>
      </c>
      <c r="AA68" s="1">
        <v>3.14429826342118</v>
      </c>
      <c r="AB68" s="1">
        <v>2.8496865172480037</v>
      </c>
      <c r="AC68" s="1">
        <v>2.8404709594013959</v>
      </c>
      <c r="AD68" s="1">
        <v>2.8118534343001307</v>
      </c>
      <c r="AE68" s="1">
        <v>2.8271351570067194</v>
      </c>
      <c r="AF68" s="1">
        <v>2.8251043504321869</v>
      </c>
      <c r="AG68" s="1">
        <v>2.6648925046619381</v>
      </c>
      <c r="AH68" s="1">
        <v>2.6233739810847405</v>
      </c>
      <c r="AI68" s="1">
        <v>2.6016718714124218</v>
      </c>
      <c r="AJ68" s="1">
        <v>2.2230453367947605</v>
      </c>
      <c r="AK68" s="1">
        <v>2.1033850644641774</v>
      </c>
      <c r="AL68" s="1">
        <v>2.027803726428715</v>
      </c>
      <c r="AM68" s="1">
        <v>1.9732616050721399</v>
      </c>
      <c r="AN68" s="1">
        <v>1.9256299097163465</v>
      </c>
      <c r="AO68" s="1">
        <v>1.8872161900929587</v>
      </c>
      <c r="AP68" s="1">
        <v>1.8526137576838715</v>
      </c>
      <c r="AQ68" s="1">
        <v>1.8245466093779539</v>
      </c>
      <c r="AR68" s="1">
        <v>1.8105888109041008</v>
      </c>
      <c r="AS68" s="1">
        <v>1.86621790614523</v>
      </c>
      <c r="AT68" s="1">
        <v>1.809966168906459</v>
      </c>
      <c r="AU68" s="1">
        <v>1.8001339605572921</v>
      </c>
      <c r="AV68" s="1">
        <v>1.7922808791185656</v>
      </c>
      <c r="AW68" s="1">
        <v>1.808418725653099</v>
      </c>
      <c r="AX68" s="1">
        <v>1.8137871192751083</v>
      </c>
      <c r="AY68" s="1">
        <v>1.8305382042296807</v>
      </c>
      <c r="AZ68" s="1">
        <v>1.8533081005061609</v>
      </c>
      <c r="BA68" s="1">
        <v>1.8735278262541908</v>
      </c>
      <c r="BB68" s="1">
        <v>1.8754903580559656</v>
      </c>
      <c r="BC68" s="1">
        <v>1.852517860557803</v>
      </c>
      <c r="BD68" s="1">
        <v>1.8442554959775026</v>
      </c>
      <c r="BE68" s="1">
        <v>1.929920600049237</v>
      </c>
      <c r="BF68" s="1">
        <v>1.8666726677597452</v>
      </c>
      <c r="BG68" s="1">
        <v>1.8956498400843378</v>
      </c>
      <c r="BH68" s="1">
        <v>1.829994088883679</v>
      </c>
      <c r="BI68" s="1">
        <v>1.8812635651539535</v>
      </c>
      <c r="BJ68" s="1">
        <v>1.8942479438128232</v>
      </c>
      <c r="BK68" s="1">
        <v>1.7327790757733423</v>
      </c>
      <c r="BL68" s="1">
        <v>1.6919683305400799</v>
      </c>
      <c r="BM68" s="1">
        <v>1.5600244906281517</v>
      </c>
    </row>
    <row r="69" spans="1:65" x14ac:dyDescent="0.2">
      <c r="A69" s="1" t="s">
        <v>142</v>
      </c>
      <c r="B69" s="1" t="s">
        <v>141</v>
      </c>
      <c r="C69" s="1" t="s">
        <v>710</v>
      </c>
      <c r="D69" s="1" t="s">
        <v>711</v>
      </c>
      <c r="E69" s="1">
        <v>3.2132926741379979</v>
      </c>
      <c r="F69" s="1">
        <v>3.1574817126882335</v>
      </c>
      <c r="G69" s="1">
        <v>3.1248166230159975</v>
      </c>
      <c r="H69" s="1">
        <v>3.0610107298659388</v>
      </c>
      <c r="I69" s="1">
        <v>2.9884941848404996</v>
      </c>
      <c r="J69" s="1">
        <v>2.9565778536553022</v>
      </c>
      <c r="K69" s="1">
        <v>2.9303934549968988</v>
      </c>
      <c r="L69" s="1">
        <v>2.8772790521992646</v>
      </c>
      <c r="M69" s="1">
        <v>2.8440800365480321</v>
      </c>
      <c r="N69" s="1">
        <v>2.8387173297308514</v>
      </c>
      <c r="O69" s="1">
        <v>2.8494960107276026</v>
      </c>
      <c r="P69" s="1">
        <v>2.8518786717423756</v>
      </c>
      <c r="Q69" s="1">
        <v>2.8538407296836241</v>
      </c>
      <c r="R69" s="1">
        <v>2.8197669954806619</v>
      </c>
      <c r="S69" s="1">
        <v>2.8006999731946904</v>
      </c>
      <c r="T69" s="1">
        <v>2.7640044902206977</v>
      </c>
      <c r="U69" s="1">
        <v>2.7322901335112997</v>
      </c>
      <c r="V69" s="1">
        <v>2.6870351332708533</v>
      </c>
      <c r="W69" s="1">
        <v>2.6548807938556895</v>
      </c>
      <c r="X69" s="1">
        <v>2.625945585485971</v>
      </c>
      <c r="Y69" s="1">
        <v>2.5952479884458772</v>
      </c>
      <c r="Z69" s="1">
        <v>2.5755790714650302</v>
      </c>
      <c r="AA69" s="1">
        <v>2.6433343941691296</v>
      </c>
      <c r="AB69" s="1">
        <v>2.6794277765962948</v>
      </c>
      <c r="AC69" s="1">
        <v>2.6516625928432269</v>
      </c>
      <c r="AD69" s="1">
        <v>2.6187736090282687</v>
      </c>
      <c r="AE69" s="1">
        <v>2.6579498380483884</v>
      </c>
      <c r="AF69" s="1">
        <v>2.6604435161585416</v>
      </c>
      <c r="AG69" s="1">
        <v>2.5855787811127624</v>
      </c>
      <c r="AH69" s="1">
        <v>2.4896047301001594</v>
      </c>
      <c r="AI69" s="1">
        <v>2.3881197484005083</v>
      </c>
      <c r="AJ69" s="1">
        <v>2.2850327015690954</v>
      </c>
      <c r="AK69" s="1">
        <v>2.1590165891330844</v>
      </c>
      <c r="AL69" s="1">
        <v>2.0293992763033111</v>
      </c>
      <c r="AM69" s="1">
        <v>1.9831732152690258</v>
      </c>
      <c r="AN69" s="1">
        <v>1.921465623544506</v>
      </c>
      <c r="AO69" s="1">
        <v>1.8525476831417651</v>
      </c>
      <c r="AP69" s="1">
        <v>1.77780739907205</v>
      </c>
      <c r="AQ69" s="1">
        <v>1.7455317184292225</v>
      </c>
      <c r="AR69" s="1">
        <v>1.6827206257732359</v>
      </c>
      <c r="AS69" s="1">
        <v>1.6655844216739863</v>
      </c>
      <c r="AT69" s="1">
        <v>1.6674258743456314</v>
      </c>
      <c r="AU69" s="1">
        <v>1.6662684104137766</v>
      </c>
      <c r="AV69" s="1">
        <v>1.6686676188681697</v>
      </c>
      <c r="AW69" s="1">
        <v>1.7075529603547088</v>
      </c>
      <c r="AX69" s="1">
        <v>1.6814747782854076</v>
      </c>
      <c r="AY69" s="1">
        <v>1.7136743152717195</v>
      </c>
      <c r="AZ69" s="1">
        <v>1.7814365761163391</v>
      </c>
      <c r="BA69" s="1">
        <v>1.852436605602898</v>
      </c>
      <c r="BB69" s="1">
        <v>1.8654434272923619</v>
      </c>
      <c r="BC69" s="1">
        <v>1.8640579138469309</v>
      </c>
      <c r="BD69" s="1">
        <v>1.8654164388573848</v>
      </c>
      <c r="BE69" s="1">
        <v>1.9271239604539883</v>
      </c>
      <c r="BF69" s="1">
        <v>1.9519245113535346</v>
      </c>
      <c r="BG69" s="1">
        <v>1.9968910584890538</v>
      </c>
      <c r="BH69" s="1">
        <v>2.0122984942249555</v>
      </c>
      <c r="BI69" s="1">
        <v>1.995802939106915</v>
      </c>
      <c r="BJ69" s="1">
        <v>1.9130152343235887</v>
      </c>
      <c r="BK69" s="1">
        <v>1.8957741912498327</v>
      </c>
      <c r="BL69" s="1">
        <v>1.8630289333241399</v>
      </c>
      <c r="BM69" s="1">
        <v>1.8644805962382167</v>
      </c>
    </row>
    <row r="70" spans="1:65" x14ac:dyDescent="0.2">
      <c r="A70" s="1" t="s">
        <v>20</v>
      </c>
      <c r="B70" s="1" t="s">
        <v>143</v>
      </c>
      <c r="C70" s="1" t="s">
        <v>710</v>
      </c>
      <c r="D70" s="1" t="s">
        <v>711</v>
      </c>
      <c r="E70" s="1">
        <v>2.8391929239632399</v>
      </c>
      <c r="F70" s="1">
        <v>2.828267370571913</v>
      </c>
      <c r="G70" s="1">
        <v>2.8099891528962768</v>
      </c>
      <c r="H70" s="1">
        <v>2.8053308583569301</v>
      </c>
      <c r="I70" s="1">
        <v>2.7959609885355179</v>
      </c>
      <c r="J70" s="1">
        <v>2.7506546715078373</v>
      </c>
      <c r="K70" s="1">
        <v>2.7164791226762328</v>
      </c>
      <c r="L70" s="1">
        <v>2.7172292868121319</v>
      </c>
      <c r="M70" s="1">
        <v>2.6612989887946874</v>
      </c>
      <c r="N70" s="1">
        <v>2.6105597019097835</v>
      </c>
      <c r="O70" s="1">
        <v>2.563605776494243</v>
      </c>
      <c r="P70" s="1">
        <v>2.5464557227152698</v>
      </c>
      <c r="Q70" s="1">
        <v>2.4853125596017893</v>
      </c>
      <c r="R70" s="1">
        <v>2.4200046359140388</v>
      </c>
      <c r="S70" s="1">
        <v>2.4055701145688966</v>
      </c>
      <c r="T70" s="1">
        <v>2.3492540862367188</v>
      </c>
      <c r="U70" s="1">
        <v>2.3113173994989085</v>
      </c>
      <c r="V70" s="1">
        <v>2.2548879256336414</v>
      </c>
      <c r="W70" s="1">
        <v>2.2201214343917965</v>
      </c>
      <c r="X70" s="1">
        <v>2.1965615724525489</v>
      </c>
      <c r="Y70" s="1">
        <v>2.1703260029467022</v>
      </c>
      <c r="Z70" s="1">
        <v>2.1355293955863193</v>
      </c>
      <c r="AA70" s="1">
        <v>2.1446778218107871</v>
      </c>
      <c r="AB70" s="1">
        <v>2.1357903180586204</v>
      </c>
      <c r="AC70" s="1">
        <v>2.1147943622030305</v>
      </c>
      <c r="AD70" s="1">
        <v>2.1003018072336062</v>
      </c>
      <c r="AE70" s="1">
        <v>2.1095699438087898</v>
      </c>
      <c r="AF70" s="1">
        <v>2.1004042460686532</v>
      </c>
      <c r="AG70" s="1">
        <v>2.0715964194861018</v>
      </c>
      <c r="AH70" s="1">
        <v>2.0113072256000066</v>
      </c>
      <c r="AI70" s="1">
        <v>1.9646146117779217</v>
      </c>
      <c r="AJ70" s="1">
        <v>1.9000540037858884</v>
      </c>
      <c r="AK70" s="1">
        <v>1.8232151844719435</v>
      </c>
      <c r="AL70" s="1">
        <v>1.7461228193569376</v>
      </c>
      <c r="AM70" s="1">
        <v>1.7045738926226108</v>
      </c>
      <c r="AN70" s="1">
        <v>1.6596741948280769</v>
      </c>
      <c r="AO70" s="1">
        <v>1.6291478321785586</v>
      </c>
      <c r="AP70" s="1">
        <v>1.6006388106265037</v>
      </c>
      <c r="AQ70" s="1">
        <v>1.5795392995939452</v>
      </c>
      <c r="AR70" s="1">
        <v>1.5509146254744011</v>
      </c>
      <c r="AS70" s="1">
        <v>1.5584782256550391</v>
      </c>
      <c r="AT70" s="1">
        <v>1.5494915149325801</v>
      </c>
      <c r="AU70" s="1">
        <v>1.5483359731923472</v>
      </c>
      <c r="AV70" s="1">
        <v>1.5597143293479143</v>
      </c>
      <c r="AW70" s="1">
        <v>1.5919350700299217</v>
      </c>
      <c r="AX70" s="1">
        <v>1.5864857922646123</v>
      </c>
      <c r="AY70" s="1">
        <v>1.6178837099254124</v>
      </c>
      <c r="AZ70" s="1">
        <v>1.6616865151505855</v>
      </c>
      <c r="BA70" s="1">
        <v>1.7210474798995494</v>
      </c>
      <c r="BB70" s="1">
        <v>1.7219647052765024</v>
      </c>
      <c r="BC70" s="1">
        <v>1.7280726364436254</v>
      </c>
      <c r="BD70" s="1">
        <v>1.7128015593921313</v>
      </c>
      <c r="BE70" s="1">
        <v>1.7422876467198483</v>
      </c>
      <c r="BF70" s="1">
        <v>1.735379458916978</v>
      </c>
      <c r="BG70" s="1">
        <v>1.7678882606632715</v>
      </c>
      <c r="BH70" s="1">
        <v>1.7757587374602792</v>
      </c>
      <c r="BI70" s="1">
        <v>1.7814519308530792</v>
      </c>
      <c r="BJ70" s="1">
        <v>1.7347671080606655</v>
      </c>
      <c r="BK70" s="1">
        <v>1.716191223993714</v>
      </c>
      <c r="BL70" s="1">
        <v>1.689435098967933</v>
      </c>
      <c r="BM70" s="1">
        <v>1.6717721529422298</v>
      </c>
    </row>
    <row r="71" spans="1:65" x14ac:dyDescent="0.2">
      <c r="A71" s="1" t="s">
        <v>145</v>
      </c>
      <c r="B71" s="1" t="s">
        <v>144</v>
      </c>
      <c r="C71" s="1" t="s">
        <v>710</v>
      </c>
      <c r="D71" s="1" t="s">
        <v>711</v>
      </c>
      <c r="E71" s="1">
        <v>6.7210000000000001</v>
      </c>
      <c r="F71" s="1">
        <v>6.7</v>
      </c>
      <c r="G71" s="1">
        <v>6.6760000000000002</v>
      </c>
      <c r="H71" s="1">
        <v>6.6459999999999999</v>
      </c>
      <c r="I71" s="1">
        <v>6.61</v>
      </c>
      <c r="J71" s="1">
        <v>6.5640000000000001</v>
      </c>
      <c r="K71" s="1">
        <v>6.5069999999999997</v>
      </c>
      <c r="L71" s="1">
        <v>6.4359999999999999</v>
      </c>
      <c r="M71" s="1">
        <v>6.351</v>
      </c>
      <c r="N71" s="1">
        <v>6.2519999999999998</v>
      </c>
      <c r="O71" s="1">
        <v>6.1379999999999999</v>
      </c>
      <c r="P71" s="1">
        <v>6.0110000000000001</v>
      </c>
      <c r="Q71" s="1">
        <v>5.8730000000000002</v>
      </c>
      <c r="R71" s="1">
        <v>5.7270000000000003</v>
      </c>
      <c r="S71" s="1">
        <v>5.577</v>
      </c>
      <c r="T71" s="1">
        <v>5.4260000000000002</v>
      </c>
      <c r="U71" s="1">
        <v>5.2759999999999998</v>
      </c>
      <c r="V71" s="1">
        <v>5.13</v>
      </c>
      <c r="W71" s="1">
        <v>4.9889999999999999</v>
      </c>
      <c r="X71" s="1">
        <v>4.8550000000000004</v>
      </c>
      <c r="Y71" s="1">
        <v>4.7300000000000004</v>
      </c>
      <c r="Z71" s="1">
        <v>4.6120000000000001</v>
      </c>
      <c r="AA71" s="1">
        <v>4.5010000000000003</v>
      </c>
      <c r="AB71" s="1">
        <v>4.3949999999999996</v>
      </c>
      <c r="AC71" s="1">
        <v>4.2930000000000001</v>
      </c>
      <c r="AD71" s="1">
        <v>4.1950000000000003</v>
      </c>
      <c r="AE71" s="1">
        <v>4.0999999999999996</v>
      </c>
      <c r="AF71" s="1">
        <v>4.0069999999999997</v>
      </c>
      <c r="AG71" s="1">
        <v>3.9169999999999998</v>
      </c>
      <c r="AH71" s="1">
        <v>3.8290000000000002</v>
      </c>
      <c r="AI71" s="1">
        <v>3.7440000000000002</v>
      </c>
      <c r="AJ71" s="1">
        <v>3.665</v>
      </c>
      <c r="AK71" s="1">
        <v>3.5910000000000002</v>
      </c>
      <c r="AL71" s="1">
        <v>3.524</v>
      </c>
      <c r="AM71" s="1">
        <v>3.4609999999999999</v>
      </c>
      <c r="AN71" s="1">
        <v>3.403</v>
      </c>
      <c r="AO71" s="1">
        <v>3.3450000000000002</v>
      </c>
      <c r="AP71" s="1">
        <v>3.2879999999999998</v>
      </c>
      <c r="AQ71" s="1">
        <v>3.2280000000000002</v>
      </c>
      <c r="AR71" s="1">
        <v>3.1659999999999999</v>
      </c>
      <c r="AS71" s="1">
        <v>3.1019999999999999</v>
      </c>
      <c r="AT71" s="1">
        <v>3.0369999999999999</v>
      </c>
      <c r="AU71" s="1">
        <v>2.972</v>
      </c>
      <c r="AV71" s="1">
        <v>2.911</v>
      </c>
      <c r="AW71" s="1">
        <v>2.8530000000000002</v>
      </c>
      <c r="AX71" s="1">
        <v>2.8</v>
      </c>
      <c r="AY71" s="1">
        <v>2.7530000000000001</v>
      </c>
      <c r="AZ71" s="1">
        <v>2.7109999999999999</v>
      </c>
      <c r="BA71" s="1">
        <v>2.6749999999999998</v>
      </c>
      <c r="BB71" s="1">
        <v>2.6429999999999998</v>
      </c>
      <c r="BC71" s="1">
        <v>2.6150000000000002</v>
      </c>
      <c r="BD71" s="1">
        <v>2.5960000000000001</v>
      </c>
      <c r="BE71" s="1">
        <v>2.5169999999999999</v>
      </c>
      <c r="BF71" s="1">
        <v>2.419</v>
      </c>
      <c r="BG71" s="1">
        <v>2.335</v>
      </c>
      <c r="BH71" s="1">
        <v>2.2599999999999998</v>
      </c>
      <c r="BI71" s="1">
        <v>2.2010000000000001</v>
      </c>
      <c r="BJ71" s="1">
        <v>2.1739999999999999</v>
      </c>
      <c r="BK71" s="1">
        <v>2.133</v>
      </c>
      <c r="BL71" s="1">
        <v>2.0880000000000001</v>
      </c>
      <c r="BM71" s="1">
        <v>2.0510000000000002</v>
      </c>
    </row>
    <row r="72" spans="1:65" x14ac:dyDescent="0.2">
      <c r="A72" s="1" t="s">
        <v>147</v>
      </c>
      <c r="B72" s="1" t="s">
        <v>146</v>
      </c>
      <c r="C72" s="1" t="s">
        <v>710</v>
      </c>
      <c r="D72" s="1" t="s">
        <v>711</v>
      </c>
      <c r="E72" s="1">
        <v>6.7939999999999996</v>
      </c>
      <c r="F72" s="1">
        <v>6.7789999999999999</v>
      </c>
      <c r="G72" s="1">
        <v>6.7549999999999999</v>
      </c>
      <c r="H72" s="1">
        <v>6.718</v>
      </c>
      <c r="I72" s="1">
        <v>6.6429999999999998</v>
      </c>
      <c r="J72" s="1">
        <v>6.5179999999999998</v>
      </c>
      <c r="K72" s="1">
        <v>6.4329999999999998</v>
      </c>
      <c r="L72" s="1">
        <v>6.3570000000000002</v>
      </c>
      <c r="M72" s="1">
        <v>6.2859999999999996</v>
      </c>
      <c r="N72" s="1">
        <v>6.1950000000000003</v>
      </c>
      <c r="O72" s="1">
        <v>6.1189999999999998</v>
      </c>
      <c r="P72" s="1">
        <v>6.0309999999999997</v>
      </c>
      <c r="Q72" s="1">
        <v>5.9710000000000001</v>
      </c>
      <c r="R72" s="1">
        <v>5.8879999999999999</v>
      </c>
      <c r="S72" s="1">
        <v>5.835</v>
      </c>
      <c r="T72" s="1">
        <v>5.7990000000000004</v>
      </c>
      <c r="U72" s="1">
        <v>5.7649999999999997</v>
      </c>
      <c r="V72" s="1">
        <v>5.7389999999999999</v>
      </c>
      <c r="W72" s="1">
        <v>5.7169999999999996</v>
      </c>
      <c r="X72" s="1">
        <v>5.7009999999999996</v>
      </c>
      <c r="Y72" s="1">
        <v>5.5780000000000003</v>
      </c>
      <c r="Z72" s="1">
        <v>5.4420000000000002</v>
      </c>
      <c r="AA72" s="1">
        <v>5.3710000000000004</v>
      </c>
      <c r="AB72" s="1">
        <v>5.3339999999999996</v>
      </c>
      <c r="AC72" s="1">
        <v>5.2389999999999999</v>
      </c>
      <c r="AD72" s="1">
        <v>5.16</v>
      </c>
      <c r="AE72" s="1">
        <v>5.07</v>
      </c>
      <c r="AF72" s="1">
        <v>4.9889999999999999</v>
      </c>
      <c r="AG72" s="1">
        <v>4.8710000000000004</v>
      </c>
      <c r="AH72" s="1">
        <v>4.6849999999999996</v>
      </c>
      <c r="AI72" s="1">
        <v>4.484</v>
      </c>
      <c r="AJ72" s="1">
        <v>4.3040000000000003</v>
      </c>
      <c r="AK72" s="1">
        <v>4.2530000000000001</v>
      </c>
      <c r="AL72" s="1">
        <v>4.1029999999999998</v>
      </c>
      <c r="AM72" s="1">
        <v>3.9670000000000001</v>
      </c>
      <c r="AN72" s="1">
        <v>3.8439999999999999</v>
      </c>
      <c r="AO72" s="1">
        <v>3.7330000000000001</v>
      </c>
      <c r="AP72" s="1">
        <v>3.6539999999999999</v>
      </c>
      <c r="AQ72" s="1">
        <v>3.617</v>
      </c>
      <c r="AR72" s="1">
        <v>3.524</v>
      </c>
      <c r="AS72" s="1">
        <v>3.4420000000000002</v>
      </c>
      <c r="AT72" s="1">
        <v>3.3940000000000001</v>
      </c>
      <c r="AU72" s="1">
        <v>3.3180000000000001</v>
      </c>
      <c r="AV72" s="1">
        <v>3.2610000000000001</v>
      </c>
      <c r="AW72" s="1">
        <v>3.181</v>
      </c>
      <c r="AX72" s="1">
        <v>3.1509999999999998</v>
      </c>
      <c r="AY72" s="1">
        <v>3.109</v>
      </c>
      <c r="AZ72" s="1">
        <v>3.12</v>
      </c>
      <c r="BA72" s="1">
        <v>3.101</v>
      </c>
      <c r="BB72" s="1">
        <v>3.1080000000000001</v>
      </c>
      <c r="BC72" s="1">
        <v>3.2130000000000001</v>
      </c>
      <c r="BD72" s="1">
        <v>3.2469999999999999</v>
      </c>
      <c r="BE72" s="1">
        <v>3.335</v>
      </c>
      <c r="BF72" s="1">
        <v>3.419</v>
      </c>
      <c r="BG72" s="1">
        <v>3.4409999999999998</v>
      </c>
      <c r="BH72" s="1">
        <v>3.4359999999999999</v>
      </c>
      <c r="BI72" s="1">
        <v>3.2029999999999998</v>
      </c>
      <c r="BJ72" s="1">
        <v>3.1509999999999998</v>
      </c>
      <c r="BK72" s="1">
        <v>3.0979999999999999</v>
      </c>
      <c r="BL72" s="1">
        <v>3.0009999999999999</v>
      </c>
      <c r="BM72" s="1">
        <v>2.96</v>
      </c>
    </row>
    <row r="73" spans="1:65" x14ac:dyDescent="0.2">
      <c r="A73" s="1" t="s">
        <v>149</v>
      </c>
      <c r="B73" s="1" t="s">
        <v>148</v>
      </c>
      <c r="C73" s="1" t="s">
        <v>710</v>
      </c>
      <c r="D73" s="1" t="s">
        <v>711</v>
      </c>
      <c r="E73" s="1">
        <v>2.6058637309717074</v>
      </c>
      <c r="F73" s="1">
        <v>2.63697477266847</v>
      </c>
      <c r="G73" s="1">
        <v>2.6426199384917584</v>
      </c>
      <c r="H73" s="1">
        <v>2.6819353543928952</v>
      </c>
      <c r="I73" s="1">
        <v>2.7357366621814716</v>
      </c>
      <c r="J73" s="1">
        <v>2.6826799606842187</v>
      </c>
      <c r="K73" s="1">
        <v>2.6646640721567576</v>
      </c>
      <c r="L73" s="1">
        <v>2.6206389327613184</v>
      </c>
      <c r="M73" s="1">
        <v>2.5514550992824701</v>
      </c>
      <c r="N73" s="1">
        <v>2.4884361158578736</v>
      </c>
      <c r="O73" s="1">
        <v>2.3925099038096564</v>
      </c>
      <c r="P73" s="1">
        <v>2.3444324469091642</v>
      </c>
      <c r="Q73" s="1">
        <v>2.236070901320875</v>
      </c>
      <c r="R73" s="1">
        <v>2.1310139309387703</v>
      </c>
      <c r="S73" s="1">
        <v>2.0981092679509956</v>
      </c>
      <c r="T73" s="1">
        <v>2.021654648256765</v>
      </c>
      <c r="U73" s="1">
        <v>1.981640546912447</v>
      </c>
      <c r="V73" s="1">
        <v>1.9062711407988526</v>
      </c>
      <c r="W73" s="1">
        <v>1.8508796539614372</v>
      </c>
      <c r="X73" s="1">
        <v>1.7997246142917427</v>
      </c>
      <c r="Y73" s="1">
        <v>1.7734363894042915</v>
      </c>
      <c r="Z73" s="1">
        <v>1.7244186103615196</v>
      </c>
      <c r="AA73" s="1">
        <v>1.6975806437543708</v>
      </c>
      <c r="AB73" s="1">
        <v>1.6389835453033594</v>
      </c>
      <c r="AC73" s="1">
        <v>1.601859065807526</v>
      </c>
      <c r="AD73" s="1">
        <v>1.5908684607640398</v>
      </c>
      <c r="AE73" s="1">
        <v>1.579937576278259</v>
      </c>
      <c r="AF73" s="1">
        <v>1.5581880536254822</v>
      </c>
      <c r="AG73" s="1">
        <v>1.5627802099160011</v>
      </c>
      <c r="AH73" s="1">
        <v>1.5296674676845221</v>
      </c>
      <c r="AI73" s="1">
        <v>1.5343571039407811</v>
      </c>
      <c r="AJ73" s="1">
        <v>1.4889305846646048</v>
      </c>
      <c r="AK73" s="1">
        <v>1.468130515305718</v>
      </c>
      <c r="AL73" s="1">
        <v>1.4350838589450909</v>
      </c>
      <c r="AM73" s="1">
        <v>1.3978037796448448</v>
      </c>
      <c r="AN73" s="1">
        <v>1.3829463823094947</v>
      </c>
      <c r="AO73" s="1">
        <v>1.3960280023348131</v>
      </c>
      <c r="AP73" s="1">
        <v>1.4165070172002423</v>
      </c>
      <c r="AQ73" s="1">
        <v>1.4173569998893432</v>
      </c>
      <c r="AR73" s="1">
        <v>1.430950248632765</v>
      </c>
      <c r="AS73" s="1">
        <v>1.4705289554263969</v>
      </c>
      <c r="AT73" s="1">
        <v>1.4565139550489072</v>
      </c>
      <c r="AU73" s="1">
        <v>1.459251373281053</v>
      </c>
      <c r="AV73" s="1">
        <v>1.473695481786083</v>
      </c>
      <c r="AW73" s="1">
        <v>1.4963175936181234</v>
      </c>
      <c r="AX73" s="1">
        <v>1.5002880612919709</v>
      </c>
      <c r="AY73" s="1">
        <v>1.5238104702519706</v>
      </c>
      <c r="AZ73" s="1">
        <v>1.5406967574864554</v>
      </c>
      <c r="BA73" s="1">
        <v>1.581208001742874</v>
      </c>
      <c r="BB73" s="1">
        <v>1.5645249221268027</v>
      </c>
      <c r="BC73" s="1">
        <v>1.5804415590755756</v>
      </c>
      <c r="BD73" s="1">
        <v>1.5618631775495053</v>
      </c>
      <c r="BE73" s="1">
        <v>1.5543769890683978</v>
      </c>
      <c r="BF73" s="1">
        <v>1.5302653522114353</v>
      </c>
      <c r="BG73" s="1">
        <v>1.5513532390436604</v>
      </c>
      <c r="BH73" s="1">
        <v>1.5498710734139627</v>
      </c>
      <c r="BI73" s="1">
        <v>1.5693969294529455</v>
      </c>
      <c r="BJ73" s="1">
        <v>1.5438443555519148</v>
      </c>
      <c r="BK73" s="1">
        <v>1.5240685869780741</v>
      </c>
      <c r="BL73" s="1">
        <v>1.5049714092951572</v>
      </c>
      <c r="BM73" s="1">
        <v>1.4853125488339218</v>
      </c>
    </row>
    <row r="74" spans="1:65" x14ac:dyDescent="0.2">
      <c r="A74" s="1" t="s">
        <v>151</v>
      </c>
      <c r="B74" s="1" t="s">
        <v>150</v>
      </c>
      <c r="C74" s="1" t="s">
        <v>710</v>
      </c>
      <c r="D74" s="1" t="s">
        <v>711</v>
      </c>
      <c r="E74" s="1">
        <v>6.4829999999999997</v>
      </c>
      <c r="F74" s="1">
        <v>6.4740000000000002</v>
      </c>
      <c r="G74" s="1">
        <v>6.4960000000000004</v>
      </c>
      <c r="H74" s="1">
        <v>6.4809999999999999</v>
      </c>
      <c r="I74" s="1">
        <v>6.4870000000000001</v>
      </c>
      <c r="J74" s="1">
        <v>6.4939999999999998</v>
      </c>
      <c r="K74" s="1">
        <v>6.4969999999999999</v>
      </c>
      <c r="L74" s="1">
        <v>6.5039999999999996</v>
      </c>
      <c r="M74" s="1">
        <v>6.5030000000000001</v>
      </c>
      <c r="N74" s="1">
        <v>6.5030000000000001</v>
      </c>
      <c r="O74" s="1">
        <v>6.5410000000000004</v>
      </c>
      <c r="P74" s="1">
        <v>6.5410000000000004</v>
      </c>
      <c r="Q74" s="1">
        <v>6.5380000000000003</v>
      </c>
      <c r="R74" s="1">
        <v>6.548</v>
      </c>
      <c r="S74" s="1">
        <v>6.5670000000000002</v>
      </c>
      <c r="T74" s="1">
        <v>6.5860000000000003</v>
      </c>
      <c r="U74" s="1">
        <v>6.6029999999999998</v>
      </c>
      <c r="V74" s="1">
        <v>6.6079999999999997</v>
      </c>
      <c r="W74" s="1">
        <v>6.6070000000000002</v>
      </c>
      <c r="X74" s="1">
        <v>6.6210000000000004</v>
      </c>
      <c r="Y74" s="1">
        <v>6.6139999999999999</v>
      </c>
      <c r="Z74" s="1">
        <v>6.6219999999999999</v>
      </c>
      <c r="AA74" s="1">
        <v>6.6340000000000003</v>
      </c>
      <c r="AB74" s="1">
        <v>6.6459999999999999</v>
      </c>
      <c r="AC74" s="1">
        <v>6.6230000000000002</v>
      </c>
      <c r="AD74" s="1">
        <v>6.5869999999999997</v>
      </c>
      <c r="AE74" s="1">
        <v>6.5549999999999997</v>
      </c>
      <c r="AF74" s="1">
        <v>6.52</v>
      </c>
      <c r="AG74" s="1">
        <v>6.4669999999999996</v>
      </c>
      <c r="AH74" s="1">
        <v>6.4130000000000003</v>
      </c>
      <c r="AI74" s="1">
        <v>6.3380000000000001</v>
      </c>
      <c r="AJ74" s="1">
        <v>6.242</v>
      </c>
      <c r="AK74" s="1">
        <v>6.1559999999999997</v>
      </c>
      <c r="AL74" s="1">
        <v>6.069</v>
      </c>
      <c r="AM74" s="1">
        <v>6.0049999999999999</v>
      </c>
      <c r="AN74" s="1">
        <v>5.9390000000000001</v>
      </c>
      <c r="AO74" s="1">
        <v>5.8410000000000002</v>
      </c>
      <c r="AP74" s="1">
        <v>5.7430000000000003</v>
      </c>
      <c r="AQ74" s="1">
        <v>5.633</v>
      </c>
      <c r="AR74" s="1">
        <v>5.516</v>
      </c>
      <c r="AS74" s="1">
        <v>5.3970000000000002</v>
      </c>
      <c r="AT74" s="1">
        <v>5.306</v>
      </c>
      <c r="AU74" s="1">
        <v>5.2329999999999997</v>
      </c>
      <c r="AV74" s="1">
        <v>5.1429999999999998</v>
      </c>
      <c r="AW74" s="1">
        <v>5.0359999999999996</v>
      </c>
      <c r="AX74" s="1">
        <v>4.9340000000000002</v>
      </c>
      <c r="AY74" s="1">
        <v>4.8810000000000002</v>
      </c>
      <c r="AZ74" s="1">
        <v>4.8120000000000003</v>
      </c>
      <c r="BA74" s="1">
        <v>4.7370000000000001</v>
      </c>
      <c r="BB74" s="1">
        <v>4.6559999999999997</v>
      </c>
      <c r="BC74" s="1">
        <v>4.5709999999999997</v>
      </c>
      <c r="BD74" s="1">
        <v>4.4859999999999998</v>
      </c>
      <c r="BE74" s="1">
        <v>4.407</v>
      </c>
      <c r="BF74" s="1">
        <v>4.335</v>
      </c>
      <c r="BG74" s="1">
        <v>4.2729999999999997</v>
      </c>
      <c r="BH74" s="1">
        <v>4.2169999999999996</v>
      </c>
      <c r="BI74" s="1">
        <v>4.1639999999999997</v>
      </c>
      <c r="BJ74" s="1">
        <v>4.1120000000000001</v>
      </c>
      <c r="BK74" s="1">
        <v>4.056</v>
      </c>
      <c r="BL74" s="1">
        <v>3.9969999999999999</v>
      </c>
      <c r="BM74" s="1">
        <v>3.9329999999999998</v>
      </c>
    </row>
    <row r="75" spans="1:65" x14ac:dyDescent="0.2">
      <c r="A75" s="1" t="s">
        <v>153</v>
      </c>
      <c r="B75" s="1" t="s">
        <v>152</v>
      </c>
      <c r="C75" s="1" t="s">
        <v>710</v>
      </c>
      <c r="D75" s="1" t="s">
        <v>711</v>
      </c>
      <c r="E75" s="1">
        <v>2.86</v>
      </c>
      <c r="F75" s="1">
        <v>2.77</v>
      </c>
      <c r="G75" s="1">
        <v>2.8</v>
      </c>
      <c r="H75" s="1">
        <v>2.88</v>
      </c>
      <c r="I75" s="1">
        <v>3.01</v>
      </c>
      <c r="J75" s="1">
        <v>2.94</v>
      </c>
      <c r="K75" s="1">
        <v>2.91</v>
      </c>
      <c r="L75" s="1">
        <v>2.94</v>
      </c>
      <c r="M75" s="1">
        <v>2.87</v>
      </c>
      <c r="N75" s="1">
        <v>2.86</v>
      </c>
      <c r="O75" s="1">
        <v>2.84</v>
      </c>
      <c r="P75" s="1">
        <v>2.9</v>
      </c>
      <c r="Q75" s="1">
        <v>2.87</v>
      </c>
      <c r="R75" s="1">
        <v>2.84</v>
      </c>
      <c r="S75" s="1">
        <v>2.88</v>
      </c>
      <c r="T75" s="1">
        <v>2.77</v>
      </c>
      <c r="U75" s="1">
        <v>2.77</v>
      </c>
      <c r="V75" s="1">
        <v>2.65</v>
      </c>
      <c r="W75" s="1">
        <v>2.54</v>
      </c>
      <c r="X75" s="1">
        <v>2.37</v>
      </c>
      <c r="Y75" s="1">
        <v>2.2200000000000002</v>
      </c>
      <c r="Z75" s="1">
        <v>2.04</v>
      </c>
      <c r="AA75" s="1">
        <v>1.94</v>
      </c>
      <c r="AB75" s="1">
        <v>1.8</v>
      </c>
      <c r="AC75" s="1">
        <v>1.73</v>
      </c>
      <c r="AD75" s="1">
        <v>1.64</v>
      </c>
      <c r="AE75" s="1">
        <v>1.56</v>
      </c>
      <c r="AF75" s="1">
        <v>1.49</v>
      </c>
      <c r="AG75" s="1">
        <v>1.45</v>
      </c>
      <c r="AH75" s="1">
        <v>1.4</v>
      </c>
      <c r="AI75" s="1">
        <v>1.36</v>
      </c>
      <c r="AJ75" s="1">
        <v>1.33</v>
      </c>
      <c r="AK75" s="1">
        <v>1.31</v>
      </c>
      <c r="AL75" s="1">
        <v>1.26</v>
      </c>
      <c r="AM75" s="1">
        <v>1.19</v>
      </c>
      <c r="AN75" s="1">
        <v>1.1599999999999999</v>
      </c>
      <c r="AO75" s="1">
        <v>1.1399999999999999</v>
      </c>
      <c r="AP75" s="1">
        <v>1.1499999999999999</v>
      </c>
      <c r="AQ75" s="1">
        <v>1.1299999999999999</v>
      </c>
      <c r="AR75" s="1">
        <v>1.17</v>
      </c>
      <c r="AS75" s="1">
        <v>1.22</v>
      </c>
      <c r="AT75" s="1">
        <v>1.23</v>
      </c>
      <c r="AU75" s="1">
        <v>1.25</v>
      </c>
      <c r="AV75" s="1">
        <v>1.3</v>
      </c>
      <c r="AW75" s="1">
        <v>1.31</v>
      </c>
      <c r="AX75" s="1">
        <v>1.33</v>
      </c>
      <c r="AY75" s="1">
        <v>1.36</v>
      </c>
      <c r="AZ75" s="1">
        <v>1.38</v>
      </c>
      <c r="BA75" s="1">
        <v>1.45</v>
      </c>
      <c r="BB75" s="1">
        <v>1.38</v>
      </c>
      <c r="BC75" s="1">
        <v>1.37</v>
      </c>
      <c r="BD75" s="1">
        <v>1.34</v>
      </c>
      <c r="BE75" s="1">
        <v>1.32</v>
      </c>
      <c r="BF75" s="1">
        <v>1.27</v>
      </c>
      <c r="BG75" s="1">
        <v>1.32</v>
      </c>
      <c r="BH75" s="1">
        <v>1.33</v>
      </c>
      <c r="BI75" s="1">
        <v>1.34</v>
      </c>
      <c r="BJ75" s="1">
        <v>1.31</v>
      </c>
      <c r="BK75" s="1">
        <v>1.26</v>
      </c>
      <c r="BL75" s="1">
        <v>1.23</v>
      </c>
      <c r="BM75" s="1">
        <v>1.23</v>
      </c>
    </row>
    <row r="76" spans="1:65" x14ac:dyDescent="0.2">
      <c r="A76" s="1" t="s">
        <v>155</v>
      </c>
      <c r="B76" s="1" t="s">
        <v>154</v>
      </c>
      <c r="C76" s="1" t="s">
        <v>710</v>
      </c>
      <c r="D76" s="1" t="s">
        <v>711</v>
      </c>
      <c r="E76" s="1">
        <v>1.98</v>
      </c>
      <c r="F76" s="1">
        <v>1.98</v>
      </c>
      <c r="G76" s="1">
        <v>1.95</v>
      </c>
      <c r="H76" s="1">
        <v>1.89</v>
      </c>
      <c r="I76" s="1">
        <v>1.94</v>
      </c>
      <c r="J76" s="1">
        <v>1.88</v>
      </c>
      <c r="K76" s="1">
        <v>1.87</v>
      </c>
      <c r="L76" s="1">
        <v>1.9</v>
      </c>
      <c r="M76" s="1">
        <v>2.0299999999999998</v>
      </c>
      <c r="N76" s="1">
        <v>2.13</v>
      </c>
      <c r="O76" s="1">
        <v>2.17</v>
      </c>
      <c r="P76" s="1">
        <v>2.19</v>
      </c>
      <c r="Q76" s="1">
        <v>2.13</v>
      </c>
      <c r="R76" s="1">
        <v>2.06</v>
      </c>
      <c r="S76" s="1">
        <v>2.0699999999999998</v>
      </c>
      <c r="T76" s="1">
        <v>2.04</v>
      </c>
      <c r="U76" s="1">
        <v>2.0699999999999998</v>
      </c>
      <c r="V76" s="1">
        <v>2.06</v>
      </c>
      <c r="W76" s="1">
        <v>2.02</v>
      </c>
      <c r="X76" s="1">
        <v>2</v>
      </c>
      <c r="Y76" s="1">
        <v>2.02</v>
      </c>
      <c r="Z76" s="1">
        <v>2.0699999999999998</v>
      </c>
      <c r="AA76" s="1">
        <v>2.0699999999999998</v>
      </c>
      <c r="AB76" s="1">
        <v>2.16</v>
      </c>
      <c r="AC76" s="1">
        <v>2.17</v>
      </c>
      <c r="AD76" s="1">
        <v>2.13</v>
      </c>
      <c r="AE76" s="1">
        <v>2.1800000000000002</v>
      </c>
      <c r="AF76" s="1">
        <v>2.27</v>
      </c>
      <c r="AG76" s="1">
        <v>2.27</v>
      </c>
      <c r="AH76" s="1">
        <v>2.2200000000000002</v>
      </c>
      <c r="AI76" s="1">
        <v>2.0499999999999998</v>
      </c>
      <c r="AJ76" s="1">
        <v>1.8</v>
      </c>
      <c r="AK76" s="1">
        <v>1.71</v>
      </c>
      <c r="AL76" s="1">
        <v>1.49</v>
      </c>
      <c r="AM76" s="1">
        <v>1.42</v>
      </c>
      <c r="AN76" s="1">
        <v>1.38</v>
      </c>
      <c r="AO76" s="1">
        <v>1.37</v>
      </c>
      <c r="AP76" s="1">
        <v>1.32</v>
      </c>
      <c r="AQ76" s="1">
        <v>1.28</v>
      </c>
      <c r="AR76" s="1">
        <v>1.3</v>
      </c>
      <c r="AS76" s="1">
        <v>1.36</v>
      </c>
      <c r="AT76" s="1">
        <v>1.32</v>
      </c>
      <c r="AU76" s="1">
        <v>1.36</v>
      </c>
      <c r="AV76" s="1">
        <v>1.37</v>
      </c>
      <c r="AW76" s="1">
        <v>1.47</v>
      </c>
      <c r="AX76" s="1">
        <v>1.52</v>
      </c>
      <c r="AY76" s="1">
        <v>1.58</v>
      </c>
      <c r="AZ76" s="1">
        <v>1.69</v>
      </c>
      <c r="BA76" s="1">
        <v>1.72</v>
      </c>
      <c r="BB76" s="1">
        <v>1.7</v>
      </c>
      <c r="BC76" s="1">
        <v>1.72</v>
      </c>
      <c r="BD76" s="1">
        <v>1.61</v>
      </c>
      <c r="BE76" s="1">
        <v>1.56</v>
      </c>
      <c r="BF76" s="1">
        <v>1.52</v>
      </c>
      <c r="BG76" s="1">
        <v>1.54</v>
      </c>
      <c r="BH76" s="1">
        <v>1.58</v>
      </c>
      <c r="BI76" s="1">
        <v>1.6</v>
      </c>
      <c r="BJ76" s="1">
        <v>1.59</v>
      </c>
      <c r="BK76" s="1">
        <v>1.67</v>
      </c>
      <c r="BL76" s="1">
        <v>1.66</v>
      </c>
      <c r="BM76" s="1">
        <v>1.58</v>
      </c>
    </row>
    <row r="77" spans="1:65" x14ac:dyDescent="0.2">
      <c r="A77" s="1" t="s">
        <v>157</v>
      </c>
      <c r="B77" s="1" t="s">
        <v>156</v>
      </c>
      <c r="C77" s="1" t="s">
        <v>710</v>
      </c>
      <c r="D77" s="1" t="s">
        <v>711</v>
      </c>
      <c r="E77" s="1">
        <v>6.88</v>
      </c>
      <c r="F77" s="1">
        <v>6.8769999999999998</v>
      </c>
      <c r="G77" s="1">
        <v>6.875</v>
      </c>
      <c r="H77" s="1">
        <v>6.8719999999999999</v>
      </c>
      <c r="I77" s="1">
        <v>6.867</v>
      </c>
      <c r="J77" s="1">
        <v>6.8639999999999999</v>
      </c>
      <c r="K77" s="1">
        <v>6.867</v>
      </c>
      <c r="L77" s="1">
        <v>6.88</v>
      </c>
      <c r="M77" s="1">
        <v>6.9029999999999996</v>
      </c>
      <c r="N77" s="1">
        <v>6.9370000000000003</v>
      </c>
      <c r="O77" s="1">
        <v>6.9779999999999998</v>
      </c>
      <c r="P77" s="1">
        <v>7.02</v>
      </c>
      <c r="Q77" s="1">
        <v>7.06</v>
      </c>
      <c r="R77" s="1">
        <v>7.0940000000000003</v>
      </c>
      <c r="S77" s="1">
        <v>7.1210000000000004</v>
      </c>
      <c r="T77" s="1">
        <v>7.1429999999999998</v>
      </c>
      <c r="U77" s="1">
        <v>7.1879999999999997</v>
      </c>
      <c r="V77" s="1">
        <v>7.2549999999999999</v>
      </c>
      <c r="W77" s="1">
        <v>7.2960000000000003</v>
      </c>
      <c r="X77" s="1">
        <v>7.31</v>
      </c>
      <c r="Y77" s="1">
        <v>7.3339999999999996</v>
      </c>
      <c r="Z77" s="1">
        <v>7.3570000000000002</v>
      </c>
      <c r="AA77" s="1">
        <v>7.3719999999999999</v>
      </c>
      <c r="AB77" s="1">
        <v>7.383</v>
      </c>
      <c r="AC77" s="1">
        <v>7.4</v>
      </c>
      <c r="AD77" s="1">
        <v>7.3780000000000001</v>
      </c>
      <c r="AE77" s="1">
        <v>7.359</v>
      </c>
      <c r="AF77" s="1">
        <v>7.3380000000000001</v>
      </c>
      <c r="AG77" s="1">
        <v>7.3029999999999999</v>
      </c>
      <c r="AH77" s="1">
        <v>7.2709999999999999</v>
      </c>
      <c r="AI77" s="1">
        <v>7.2380000000000004</v>
      </c>
      <c r="AJ77" s="1">
        <v>7.2069999999999999</v>
      </c>
      <c r="AK77" s="1">
        <v>7.157</v>
      </c>
      <c r="AL77" s="1">
        <v>7.125</v>
      </c>
      <c r="AM77" s="1">
        <v>7.0759999999999996</v>
      </c>
      <c r="AN77" s="1">
        <v>7.008</v>
      </c>
      <c r="AO77" s="1">
        <v>6.923</v>
      </c>
      <c r="AP77" s="1">
        <v>6.85</v>
      </c>
      <c r="AQ77" s="1">
        <v>6.7530000000000001</v>
      </c>
      <c r="AR77" s="1">
        <v>6.6459999999999999</v>
      </c>
      <c r="AS77" s="1">
        <v>6.56</v>
      </c>
      <c r="AT77" s="1">
        <v>6.4630000000000001</v>
      </c>
      <c r="AU77" s="1">
        <v>6.3739999999999997</v>
      </c>
      <c r="AV77" s="1">
        <v>6.24</v>
      </c>
      <c r="AW77" s="1">
        <v>6.1070000000000002</v>
      </c>
      <c r="AX77" s="1">
        <v>5.9729999999999999</v>
      </c>
      <c r="AY77" s="1">
        <v>5.8529999999999998</v>
      </c>
      <c r="AZ77" s="1">
        <v>5.74</v>
      </c>
      <c r="BA77" s="1">
        <v>5.5709999999999997</v>
      </c>
      <c r="BB77" s="1">
        <v>5.39</v>
      </c>
      <c r="BC77" s="1">
        <v>5.2169999999999996</v>
      </c>
      <c r="BD77" s="1">
        <v>5.05</v>
      </c>
      <c r="BE77" s="1">
        <v>4.883</v>
      </c>
      <c r="BF77" s="1">
        <v>4.7240000000000002</v>
      </c>
      <c r="BG77" s="1">
        <v>4.609</v>
      </c>
      <c r="BH77" s="1">
        <v>4.5309999999999997</v>
      </c>
      <c r="BI77" s="1">
        <v>4.4690000000000003</v>
      </c>
      <c r="BJ77" s="1">
        <v>4.3899999999999997</v>
      </c>
      <c r="BK77" s="1">
        <v>4.343</v>
      </c>
      <c r="BL77" s="1">
        <v>4.3230000000000004</v>
      </c>
      <c r="BM77" s="1">
        <v>4.2430000000000003</v>
      </c>
    </row>
    <row r="78" spans="1:65" x14ac:dyDescent="0.2">
      <c r="A78" s="1" t="s">
        <v>159</v>
      </c>
      <c r="B78" s="1" t="s">
        <v>158</v>
      </c>
      <c r="C78" s="1" t="s">
        <v>710</v>
      </c>
      <c r="D78" s="1" t="s">
        <v>711</v>
      </c>
      <c r="E78" s="1">
        <v>2.5711864537911007</v>
      </c>
      <c r="F78" s="1">
        <v>2.5708505247595475</v>
      </c>
      <c r="G78" s="1">
        <v>2.5544717279671745</v>
      </c>
      <c r="H78" s="1">
        <v>2.5881311670413965</v>
      </c>
      <c r="I78" s="1">
        <v>2.6164909172282336</v>
      </c>
      <c r="J78" s="1">
        <v>2.5625314675778927</v>
      </c>
      <c r="K78" s="1">
        <v>2.5285548788375647</v>
      </c>
      <c r="L78" s="1">
        <v>2.5865753072717399</v>
      </c>
      <c r="M78" s="1">
        <v>2.5241389189149599</v>
      </c>
      <c r="N78" s="1">
        <v>2.4448301332195137</v>
      </c>
      <c r="O78" s="1">
        <v>2.3538906953071881</v>
      </c>
      <c r="P78" s="1">
        <v>2.3122933081614798</v>
      </c>
      <c r="Q78" s="1">
        <v>2.2255936224494861</v>
      </c>
      <c r="R78" s="1">
        <v>2.1509886375012943</v>
      </c>
      <c r="S78" s="1">
        <v>2.1583281545741912</v>
      </c>
      <c r="T78" s="1">
        <v>2.0942905825010776</v>
      </c>
      <c r="U78" s="1">
        <v>2.0563913775345251</v>
      </c>
      <c r="V78" s="1">
        <v>1.9897242282030965</v>
      </c>
      <c r="W78" s="1">
        <v>1.9390674454295949</v>
      </c>
      <c r="X78" s="1">
        <v>1.9028705957905536</v>
      </c>
      <c r="Y78" s="1">
        <v>1.8691868877064957</v>
      </c>
      <c r="Z78" s="1">
        <v>1.8184457512478944</v>
      </c>
      <c r="AA78" s="1">
        <v>1.7947752669069732</v>
      </c>
      <c r="AB78" s="1">
        <v>1.7493787376986769</v>
      </c>
      <c r="AC78" s="1">
        <v>1.7289675283120838</v>
      </c>
      <c r="AD78" s="1">
        <v>1.7226260984785502</v>
      </c>
      <c r="AE78" s="1">
        <v>1.709731741024261</v>
      </c>
      <c r="AF78" s="1">
        <v>1.684360409527339</v>
      </c>
      <c r="AG78" s="1">
        <v>1.687212451136231</v>
      </c>
      <c r="AH78" s="1">
        <v>1.6509578956164792</v>
      </c>
      <c r="AI78" s="1">
        <v>1.6352245832189338</v>
      </c>
      <c r="AJ78" s="1">
        <v>1.5841160257880298</v>
      </c>
      <c r="AK78" s="1">
        <v>1.5453695428120271</v>
      </c>
      <c r="AL78" s="1">
        <v>1.5027514113226099</v>
      </c>
      <c r="AM78" s="1">
        <v>1.4577193223269682</v>
      </c>
      <c r="AN78" s="1">
        <v>1.4150900224697516</v>
      </c>
      <c r="AO78" s="1">
        <v>1.4130784896694417</v>
      </c>
      <c r="AP78" s="1">
        <v>1.4154553073464422</v>
      </c>
      <c r="AQ78" s="1">
        <v>1.4051982032450046</v>
      </c>
      <c r="AR78" s="1">
        <v>1.4075323478910411</v>
      </c>
      <c r="AS78" s="1">
        <v>1.44091614987619</v>
      </c>
      <c r="AT78" s="1">
        <v>1.422632386856522</v>
      </c>
      <c r="AU78" s="1">
        <v>1.4208155397779021</v>
      </c>
      <c r="AV78" s="1">
        <v>1.4322235400337746</v>
      </c>
      <c r="AW78" s="1">
        <v>1.4558508027026027</v>
      </c>
      <c r="AX78" s="1">
        <v>1.4678542825231886</v>
      </c>
      <c r="AY78" s="1">
        <v>1.4945800786726213</v>
      </c>
      <c r="AZ78" s="1">
        <v>1.5164486819335923</v>
      </c>
      <c r="BA78" s="1">
        <v>1.5663734282742166</v>
      </c>
      <c r="BB78" s="1">
        <v>1.5589456255720364</v>
      </c>
      <c r="BC78" s="1">
        <v>1.5664573538302458</v>
      </c>
      <c r="BD78" s="1">
        <v>1.5326062511895939</v>
      </c>
      <c r="BE78" s="1">
        <v>1.5332647961293189</v>
      </c>
      <c r="BF78" s="1">
        <v>1.5070844382681776</v>
      </c>
      <c r="BG78" s="1">
        <v>1.5351507043133892</v>
      </c>
      <c r="BH78" s="1">
        <v>1.5373015838371709</v>
      </c>
      <c r="BI78" s="1">
        <v>1.5664994042729887</v>
      </c>
      <c r="BJ78" s="1">
        <v>1.5562965217700337</v>
      </c>
      <c r="BK78" s="1">
        <v>1.5422447193749511</v>
      </c>
      <c r="BL78" s="1">
        <v>1.5251277413330053</v>
      </c>
      <c r="BM78" s="1">
        <v>1.4955483580772106</v>
      </c>
    </row>
    <row r="79" spans="1:65" x14ac:dyDescent="0.2">
      <c r="A79" s="1" t="s">
        <v>161</v>
      </c>
      <c r="B79" s="1" t="s">
        <v>160</v>
      </c>
      <c r="C79" s="1" t="s">
        <v>710</v>
      </c>
      <c r="D79" s="1" t="s">
        <v>711</v>
      </c>
      <c r="E79" s="1">
        <v>5.6034825458424784</v>
      </c>
      <c r="F79" s="1">
        <v>5.625637490046608</v>
      </c>
      <c r="G79" s="1">
        <v>5.6771412600841931</v>
      </c>
      <c r="H79" s="1">
        <v>5.6849711919039834</v>
      </c>
      <c r="I79" s="1">
        <v>5.6903472691029489</v>
      </c>
      <c r="J79" s="1">
        <v>5.7143748429669481</v>
      </c>
      <c r="K79" s="1">
        <v>5.735092758885826</v>
      </c>
      <c r="L79" s="1">
        <v>5.7458731810628452</v>
      </c>
      <c r="M79" s="1">
        <v>5.7580390288006917</v>
      </c>
      <c r="N79" s="1">
        <v>5.779821135887409</v>
      </c>
      <c r="O79" s="1">
        <v>5.7966969680847056</v>
      </c>
      <c r="P79" s="1">
        <v>5.8182643897086574</v>
      </c>
      <c r="Q79" s="1">
        <v>5.8215300971932349</v>
      </c>
      <c r="R79" s="1">
        <v>5.8223799318109055</v>
      </c>
      <c r="S79" s="1">
        <v>5.8391620541924425</v>
      </c>
      <c r="T79" s="1">
        <v>5.8526697038006086</v>
      </c>
      <c r="U79" s="1">
        <v>5.8589238887459114</v>
      </c>
      <c r="V79" s="1">
        <v>5.8692514730416887</v>
      </c>
      <c r="W79" s="1">
        <v>5.8917887587719964</v>
      </c>
      <c r="X79" s="1">
        <v>5.8926055045488219</v>
      </c>
      <c r="Y79" s="1">
        <v>5.8778104238285573</v>
      </c>
      <c r="Z79" s="1">
        <v>5.8576297781452693</v>
      </c>
      <c r="AA79" s="1">
        <v>5.8529232535122855</v>
      </c>
      <c r="AB79" s="1">
        <v>5.861065486604863</v>
      </c>
      <c r="AC79" s="1">
        <v>5.8414090985260296</v>
      </c>
      <c r="AD79" s="1">
        <v>5.8021000510585701</v>
      </c>
      <c r="AE79" s="1">
        <v>5.7719613759209452</v>
      </c>
      <c r="AF79" s="1">
        <v>5.7331266998974328</v>
      </c>
      <c r="AG79" s="1">
        <v>5.6972586360353885</v>
      </c>
      <c r="AH79" s="1">
        <v>5.6619412478601365</v>
      </c>
      <c r="AI79" s="1">
        <v>5.618101824455243</v>
      </c>
      <c r="AJ79" s="1">
        <v>5.5698200955944293</v>
      </c>
      <c r="AK79" s="1">
        <v>5.5178145843554844</v>
      </c>
      <c r="AL79" s="1">
        <v>5.4658214240709126</v>
      </c>
      <c r="AM79" s="1">
        <v>5.4191154042915741</v>
      </c>
      <c r="AN79" s="1">
        <v>5.3723329729017166</v>
      </c>
      <c r="AO79" s="1">
        <v>5.3120176279780944</v>
      </c>
      <c r="AP79" s="1">
        <v>5.257266768441025</v>
      </c>
      <c r="AQ79" s="1">
        <v>5.2048335658921232</v>
      </c>
      <c r="AR79" s="1">
        <v>5.173062931556017</v>
      </c>
      <c r="AS79" s="1">
        <v>5.1525538634751467</v>
      </c>
      <c r="AT79" s="1">
        <v>5.1268069621062482</v>
      </c>
      <c r="AU79" s="1">
        <v>5.1026079134042082</v>
      </c>
      <c r="AV79" s="1">
        <v>5.0721545544894902</v>
      </c>
      <c r="AW79" s="1">
        <v>5.0349673631005176</v>
      </c>
      <c r="AX79" s="1">
        <v>4.9952423234930015</v>
      </c>
      <c r="AY79" s="1">
        <v>4.9760397933542686</v>
      </c>
      <c r="AZ79" s="1">
        <v>4.9514943854281164</v>
      </c>
      <c r="BA79" s="1">
        <v>4.9349791672910577</v>
      </c>
      <c r="BB79" s="1">
        <v>4.9072039616046617</v>
      </c>
      <c r="BC79" s="1">
        <v>4.8700660251146086</v>
      </c>
      <c r="BD79" s="1">
        <v>4.8333253571982153</v>
      </c>
      <c r="BE79" s="1">
        <v>4.7867243887951529</v>
      </c>
      <c r="BF79" s="1">
        <v>4.7331178629694222</v>
      </c>
      <c r="BG79" s="1">
        <v>4.6840521183170711</v>
      </c>
      <c r="BH79" s="1">
        <v>4.64259633135973</v>
      </c>
      <c r="BI79" s="1">
        <v>4.5994730657444745</v>
      </c>
      <c r="BJ79" s="1">
        <v>4.5457994242585986</v>
      </c>
      <c r="BK79" s="1">
        <v>4.5004234793821958</v>
      </c>
      <c r="BL79" s="1">
        <v>4.4598857027000971</v>
      </c>
      <c r="BM79" s="1">
        <v>4.4122376805408949</v>
      </c>
    </row>
    <row r="80" spans="1:65" x14ac:dyDescent="0.2">
      <c r="A80" s="1" t="s">
        <v>163</v>
      </c>
      <c r="B80" s="1" t="s">
        <v>162</v>
      </c>
      <c r="C80" s="1" t="s">
        <v>710</v>
      </c>
      <c r="D80" s="1" t="s">
        <v>711</v>
      </c>
      <c r="E80" s="1">
        <v>2.72</v>
      </c>
      <c r="F80" s="1">
        <v>2.72</v>
      </c>
      <c r="G80" s="1">
        <v>2.68</v>
      </c>
      <c r="H80" s="1">
        <v>2.68</v>
      </c>
      <c r="I80" s="1">
        <v>2.59</v>
      </c>
      <c r="J80" s="1">
        <v>2.48</v>
      </c>
      <c r="K80" s="1">
        <v>2.41</v>
      </c>
      <c r="L80" s="1">
        <v>2.3199999999999998</v>
      </c>
      <c r="M80" s="1">
        <v>2.14</v>
      </c>
      <c r="N80" s="1">
        <v>1.93</v>
      </c>
      <c r="O80" s="1">
        <v>1.83</v>
      </c>
      <c r="P80" s="1">
        <v>1.68</v>
      </c>
      <c r="Q80" s="1">
        <v>1.58</v>
      </c>
      <c r="R80" s="1">
        <v>1.49</v>
      </c>
      <c r="S80" s="1">
        <v>1.61</v>
      </c>
      <c r="T80" s="1">
        <v>1.68</v>
      </c>
      <c r="U80" s="1">
        <v>1.7</v>
      </c>
      <c r="V80" s="1">
        <v>1.68</v>
      </c>
      <c r="W80" s="1">
        <v>1.64</v>
      </c>
      <c r="X80" s="1">
        <v>1.64</v>
      </c>
      <c r="Y80" s="1">
        <v>1.63</v>
      </c>
      <c r="Z80" s="1">
        <v>1.64</v>
      </c>
      <c r="AA80" s="1">
        <v>1.71</v>
      </c>
      <c r="AB80" s="1">
        <v>1.74</v>
      </c>
      <c r="AC80" s="1">
        <v>1.69</v>
      </c>
      <c r="AD80" s="1">
        <v>1.64</v>
      </c>
      <c r="AE80" s="1">
        <v>1.6</v>
      </c>
      <c r="AF80" s="1">
        <v>1.59</v>
      </c>
      <c r="AG80" s="1">
        <v>1.69</v>
      </c>
      <c r="AH80" s="1">
        <v>1.71</v>
      </c>
      <c r="AI80" s="1">
        <v>1.78</v>
      </c>
      <c r="AJ80" s="1">
        <v>1.79</v>
      </c>
      <c r="AK80" s="1">
        <v>1.85</v>
      </c>
      <c r="AL80" s="1">
        <v>1.81</v>
      </c>
      <c r="AM80" s="1">
        <v>1.85</v>
      </c>
      <c r="AN80" s="1">
        <v>1.81</v>
      </c>
      <c r="AO80" s="1">
        <v>1.78</v>
      </c>
      <c r="AP80" s="1">
        <v>1.75</v>
      </c>
      <c r="AQ80" s="1">
        <v>1.7</v>
      </c>
      <c r="AR80" s="1">
        <v>1.73</v>
      </c>
      <c r="AS80" s="1">
        <v>1.73</v>
      </c>
      <c r="AT80" s="1">
        <v>1.73</v>
      </c>
      <c r="AU80" s="1">
        <v>1.72</v>
      </c>
      <c r="AV80" s="1">
        <v>1.76</v>
      </c>
      <c r="AW80" s="1">
        <v>1.8</v>
      </c>
      <c r="AX80" s="1">
        <v>1.8</v>
      </c>
      <c r="AY80" s="1">
        <v>1.84</v>
      </c>
      <c r="AZ80" s="1">
        <v>1.83</v>
      </c>
      <c r="BA80" s="1">
        <v>1.85</v>
      </c>
      <c r="BB80" s="1">
        <v>1.86</v>
      </c>
      <c r="BC80" s="1">
        <v>1.87</v>
      </c>
      <c r="BD80" s="1">
        <v>1.83</v>
      </c>
      <c r="BE80" s="1">
        <v>1.8</v>
      </c>
      <c r="BF80" s="1">
        <v>1.75</v>
      </c>
      <c r="BG80" s="1">
        <v>1.71</v>
      </c>
      <c r="BH80" s="1">
        <v>1.65</v>
      </c>
      <c r="BI80" s="1">
        <v>1.57</v>
      </c>
      <c r="BJ80" s="1">
        <v>1.49</v>
      </c>
      <c r="BK80" s="1">
        <v>1.41</v>
      </c>
      <c r="BL80" s="1">
        <v>1.35</v>
      </c>
      <c r="BM80" s="1">
        <v>1.37</v>
      </c>
    </row>
    <row r="81" spans="1:65" x14ac:dyDescent="0.2">
      <c r="A81" s="1" t="s">
        <v>165</v>
      </c>
      <c r="B81" s="1" t="s">
        <v>164</v>
      </c>
      <c r="C81" s="1" t="s">
        <v>710</v>
      </c>
      <c r="D81" s="1" t="s">
        <v>711</v>
      </c>
      <c r="E81" s="1">
        <v>6.4610000000000003</v>
      </c>
      <c r="F81" s="1">
        <v>6.2809999999999997</v>
      </c>
      <c r="G81" s="1">
        <v>6.085</v>
      </c>
      <c r="H81" s="1">
        <v>5.9580000000000002</v>
      </c>
      <c r="I81" s="1">
        <v>5.8239999999999998</v>
      </c>
      <c r="J81" s="1">
        <v>5.64</v>
      </c>
      <c r="K81" s="1">
        <v>5.4470000000000001</v>
      </c>
      <c r="L81" s="1">
        <v>5.2380000000000004</v>
      </c>
      <c r="M81" s="1">
        <v>5.03</v>
      </c>
      <c r="N81" s="1">
        <v>4.8360000000000003</v>
      </c>
      <c r="O81" s="1">
        <v>4.6589999999999998</v>
      </c>
      <c r="P81" s="1">
        <v>4.4880000000000004</v>
      </c>
      <c r="Q81" s="1">
        <v>4.298</v>
      </c>
      <c r="R81" s="1">
        <v>4.1580000000000004</v>
      </c>
      <c r="S81" s="1">
        <v>4.069</v>
      </c>
      <c r="T81" s="1">
        <v>4.0970000000000004</v>
      </c>
      <c r="U81" s="1">
        <v>4.0919999999999996</v>
      </c>
      <c r="V81" s="1">
        <v>4.069</v>
      </c>
      <c r="W81" s="1">
        <v>4.048</v>
      </c>
      <c r="X81" s="1">
        <v>4.0330000000000004</v>
      </c>
      <c r="Y81" s="1">
        <v>3.98</v>
      </c>
      <c r="Z81" s="1">
        <v>3.9239999999999999</v>
      </c>
      <c r="AA81" s="1">
        <v>3.87</v>
      </c>
      <c r="AB81" s="1">
        <v>3.7989999999999999</v>
      </c>
      <c r="AC81" s="1">
        <v>3.722</v>
      </c>
      <c r="AD81" s="1">
        <v>3.6240000000000001</v>
      </c>
      <c r="AE81" s="1">
        <v>3.5350000000000001</v>
      </c>
      <c r="AF81" s="1">
        <v>3.4969999999999999</v>
      </c>
      <c r="AG81" s="1">
        <v>3.4569999999999999</v>
      </c>
      <c r="AH81" s="1">
        <v>3.427</v>
      </c>
      <c r="AI81" s="1">
        <v>3.4140000000000001</v>
      </c>
      <c r="AJ81" s="1">
        <v>3.38</v>
      </c>
      <c r="AK81" s="1">
        <v>3.355</v>
      </c>
      <c r="AL81" s="1">
        <v>3.3149999999999999</v>
      </c>
      <c r="AM81" s="1">
        <v>3.2730000000000001</v>
      </c>
      <c r="AN81" s="1">
        <v>3.2669999999999999</v>
      </c>
      <c r="AO81" s="1">
        <v>3.262</v>
      </c>
      <c r="AP81" s="1">
        <v>3.2</v>
      </c>
      <c r="AQ81" s="1">
        <v>3.1280000000000001</v>
      </c>
      <c r="AR81" s="1">
        <v>3.073</v>
      </c>
      <c r="AS81" s="1">
        <v>3.0259999999999998</v>
      </c>
      <c r="AT81" s="1">
        <v>2.9990000000000001</v>
      </c>
      <c r="AU81" s="1">
        <v>2.976</v>
      </c>
      <c r="AV81" s="1">
        <v>2.956</v>
      </c>
      <c r="AW81" s="1">
        <v>2.9239999999999999</v>
      </c>
      <c r="AX81" s="1">
        <v>2.8849999999999998</v>
      </c>
      <c r="AY81" s="1">
        <v>2.911</v>
      </c>
      <c r="AZ81" s="1">
        <v>2.8860000000000001</v>
      </c>
      <c r="BA81" s="1">
        <v>2.859</v>
      </c>
      <c r="BB81" s="1">
        <v>2.806</v>
      </c>
      <c r="BC81" s="1">
        <v>2.746</v>
      </c>
      <c r="BD81" s="1">
        <v>2.6850000000000001</v>
      </c>
      <c r="BE81" s="1">
        <v>2.6659999999999999</v>
      </c>
      <c r="BF81" s="1">
        <v>2.6619999999999999</v>
      </c>
      <c r="BG81" s="1">
        <v>2.657</v>
      </c>
      <c r="BH81" s="1">
        <v>2.6419999999999999</v>
      </c>
      <c r="BI81" s="1">
        <v>2.605</v>
      </c>
      <c r="BJ81" s="1">
        <v>2.5569999999999999</v>
      </c>
      <c r="BK81" s="1">
        <v>2.5299999999999998</v>
      </c>
      <c r="BL81" s="1">
        <v>2.5190000000000001</v>
      </c>
      <c r="BM81" s="1">
        <v>2.4950000000000001</v>
      </c>
    </row>
    <row r="82" spans="1:65" x14ac:dyDescent="0.2">
      <c r="A82" s="1" t="s">
        <v>167</v>
      </c>
      <c r="B82" s="1" t="s">
        <v>166</v>
      </c>
      <c r="C82" s="1" t="s">
        <v>710</v>
      </c>
      <c r="D82" s="1" t="s">
        <v>711</v>
      </c>
      <c r="E82" s="1">
        <v>2.85</v>
      </c>
      <c r="F82" s="1">
        <v>2.87</v>
      </c>
      <c r="G82" s="1">
        <v>2.89</v>
      </c>
      <c r="H82" s="1">
        <v>2.89</v>
      </c>
      <c r="I82" s="1">
        <v>2.87</v>
      </c>
      <c r="J82" s="1">
        <v>2.84</v>
      </c>
      <c r="K82" s="1">
        <v>2.8</v>
      </c>
      <c r="L82" s="1">
        <v>2.75</v>
      </c>
      <c r="M82" s="1">
        <v>2.69</v>
      </c>
      <c r="N82" s="1">
        <v>2.62</v>
      </c>
      <c r="O82" s="1">
        <v>2.5499999999999998</v>
      </c>
      <c r="P82" s="1">
        <v>2.4700000000000002</v>
      </c>
      <c r="Q82" s="1">
        <v>2.38</v>
      </c>
      <c r="R82" s="1">
        <v>2.2799999999999998</v>
      </c>
      <c r="S82" s="1">
        <v>2.1800000000000002</v>
      </c>
      <c r="T82" s="1">
        <v>2.09</v>
      </c>
      <c r="U82" s="1">
        <v>2.0099999999999998</v>
      </c>
      <c r="V82" s="1">
        <v>1.94</v>
      </c>
      <c r="W82" s="1">
        <v>1.89</v>
      </c>
      <c r="X82" s="1">
        <v>1.87</v>
      </c>
      <c r="Y82" s="1">
        <v>1.85</v>
      </c>
      <c r="Z82" s="1">
        <v>1.85</v>
      </c>
      <c r="AA82" s="1">
        <v>1.86</v>
      </c>
      <c r="AB82" s="1">
        <v>1.86</v>
      </c>
      <c r="AC82" s="1">
        <v>1.86</v>
      </c>
      <c r="AD82" s="1">
        <v>1.86</v>
      </c>
      <c r="AE82" s="1">
        <v>1.85</v>
      </c>
      <c r="AF82" s="1">
        <v>1.83</v>
      </c>
      <c r="AG82" s="1">
        <v>1.81</v>
      </c>
      <c r="AH82" s="1">
        <v>1.79</v>
      </c>
      <c r="AI82" s="1">
        <v>1.77</v>
      </c>
      <c r="AJ82" s="1">
        <v>1.75</v>
      </c>
      <c r="AK82" s="1">
        <v>1.74</v>
      </c>
      <c r="AL82" s="1">
        <v>1.73</v>
      </c>
      <c r="AM82" s="1">
        <v>1.73</v>
      </c>
      <c r="AN82" s="1">
        <v>1.74</v>
      </c>
      <c r="AO82" s="1">
        <v>1.75</v>
      </c>
      <c r="AP82" s="1">
        <v>1.77</v>
      </c>
      <c r="AQ82" s="1">
        <v>1.78</v>
      </c>
      <c r="AR82" s="1">
        <v>1.81</v>
      </c>
      <c r="AS82" s="1">
        <v>1.89</v>
      </c>
      <c r="AT82" s="1">
        <v>1.9</v>
      </c>
      <c r="AU82" s="1">
        <v>1.88</v>
      </c>
      <c r="AV82" s="1">
        <v>1.89</v>
      </c>
      <c r="AW82" s="1">
        <v>1.92</v>
      </c>
      <c r="AX82" s="1">
        <v>1.94</v>
      </c>
      <c r="AY82" s="1">
        <v>2</v>
      </c>
      <c r="AZ82" s="1">
        <v>1.98</v>
      </c>
      <c r="BA82" s="1">
        <v>2.0099999999999998</v>
      </c>
      <c r="BB82" s="1">
        <v>2</v>
      </c>
      <c r="BC82" s="1">
        <v>2.0299999999999998</v>
      </c>
      <c r="BD82" s="1">
        <v>2.0099999999999998</v>
      </c>
      <c r="BE82" s="1">
        <v>2.0099999999999998</v>
      </c>
      <c r="BF82" s="1">
        <v>1.99</v>
      </c>
      <c r="BG82" s="1">
        <v>2</v>
      </c>
      <c r="BH82" s="1">
        <v>1.96</v>
      </c>
      <c r="BI82" s="1">
        <v>1.92</v>
      </c>
      <c r="BJ82" s="1">
        <v>1.89</v>
      </c>
      <c r="BK82" s="1">
        <v>1.87</v>
      </c>
      <c r="BL82" s="1">
        <v>1.86</v>
      </c>
      <c r="BM82" s="1">
        <v>1.83</v>
      </c>
    </row>
    <row r="83" spans="1:65" x14ac:dyDescent="0.2">
      <c r="A83" s="1" t="s">
        <v>169</v>
      </c>
      <c r="B83" s="1" t="s">
        <v>168</v>
      </c>
      <c r="C83" s="1" t="s">
        <v>710</v>
      </c>
      <c r="D83" s="1" t="s">
        <v>711</v>
      </c>
      <c r="O83" s="1">
        <v>3.4</v>
      </c>
      <c r="P83" s="1">
        <v>3.2</v>
      </c>
      <c r="Q83" s="1">
        <v>3.3</v>
      </c>
      <c r="R83" s="1">
        <v>3.2</v>
      </c>
      <c r="S83" s="1">
        <v>3.1</v>
      </c>
      <c r="T83" s="1">
        <v>2.9</v>
      </c>
      <c r="U83" s="1">
        <v>2.7</v>
      </c>
      <c r="V83" s="1">
        <v>2.7</v>
      </c>
      <c r="W83" s="1">
        <v>2.6</v>
      </c>
      <c r="X83" s="1">
        <v>2.7</v>
      </c>
      <c r="Y83" s="1">
        <v>2.5</v>
      </c>
      <c r="Z83" s="1">
        <v>2.5</v>
      </c>
      <c r="AA83" s="1">
        <v>2.2999999999999998</v>
      </c>
      <c r="AB83" s="1">
        <v>2.2000000000000002</v>
      </c>
      <c r="AC83" s="1">
        <v>2.2000000000000002</v>
      </c>
      <c r="AD83" s="1">
        <v>2.2999999999999998</v>
      </c>
      <c r="AE83" s="1">
        <v>2.4</v>
      </c>
      <c r="AF83" s="1">
        <v>2.4</v>
      </c>
      <c r="AG83" s="1">
        <v>2.6</v>
      </c>
      <c r="AH83" s="1">
        <v>2.7</v>
      </c>
      <c r="AI83" s="1">
        <v>2.8</v>
      </c>
      <c r="AJ83" s="1">
        <v>2.6</v>
      </c>
      <c r="AK83" s="1">
        <v>2.5</v>
      </c>
      <c r="AL83" s="1">
        <v>2.5</v>
      </c>
      <c r="AM83" s="1">
        <v>2.4</v>
      </c>
      <c r="AN83" s="1">
        <v>2.5</v>
      </c>
      <c r="AO83" s="1">
        <v>2.6</v>
      </c>
      <c r="AP83" s="1">
        <v>2.5</v>
      </c>
      <c r="AQ83" s="1">
        <v>2.2999999999999998</v>
      </c>
      <c r="AR83" s="1">
        <v>2.2999999999999998</v>
      </c>
      <c r="AS83" s="1">
        <v>2.6</v>
      </c>
      <c r="AT83" s="1">
        <v>2.2999999999999998</v>
      </c>
      <c r="AU83" s="1">
        <v>2.6</v>
      </c>
      <c r="AV83" s="1">
        <v>2.5</v>
      </c>
      <c r="AW83" s="1">
        <v>2.6</v>
      </c>
      <c r="AX83" s="1">
        <v>2.6</v>
      </c>
      <c r="AY83" s="1">
        <v>2.5</v>
      </c>
      <c r="AZ83" s="1">
        <v>2.6</v>
      </c>
      <c r="BA83" s="1">
        <v>2.6</v>
      </c>
      <c r="BB83" s="1">
        <v>2.4</v>
      </c>
      <c r="BC83" s="1">
        <v>2.5</v>
      </c>
      <c r="BD83" s="1">
        <v>2.2999999999999998</v>
      </c>
      <c r="BE83" s="1">
        <v>2.6</v>
      </c>
      <c r="BF83" s="1">
        <v>2.5</v>
      </c>
      <c r="BG83" s="1">
        <v>2.6</v>
      </c>
      <c r="BH83" s="1">
        <v>2.4</v>
      </c>
      <c r="BI83" s="1">
        <v>2.6</v>
      </c>
      <c r="BJ83" s="1">
        <v>2.5</v>
      </c>
      <c r="BK83" s="1">
        <v>2.5</v>
      </c>
      <c r="BL83" s="1">
        <v>2.4</v>
      </c>
      <c r="BM83" s="1">
        <v>2.2999999999999998</v>
      </c>
    </row>
    <row r="84" spans="1:65" x14ac:dyDescent="0.2">
      <c r="A84" s="1" t="s">
        <v>171</v>
      </c>
      <c r="B84" s="1" t="s">
        <v>170</v>
      </c>
      <c r="C84" s="1" t="s">
        <v>710</v>
      </c>
      <c r="D84" s="1" t="s">
        <v>711</v>
      </c>
      <c r="E84" s="1">
        <v>6.6859999999999999</v>
      </c>
      <c r="F84" s="1">
        <v>6.6970000000000001</v>
      </c>
      <c r="G84" s="1">
        <v>6.7</v>
      </c>
      <c r="H84" s="1">
        <v>6.7119999999999997</v>
      </c>
      <c r="I84" s="1">
        <v>6.734</v>
      </c>
      <c r="J84" s="1">
        <v>6.7329999999999997</v>
      </c>
      <c r="K84" s="1">
        <v>6.78</v>
      </c>
      <c r="L84" s="1">
        <v>6.8150000000000004</v>
      </c>
      <c r="M84" s="1">
        <v>6.86</v>
      </c>
      <c r="N84" s="1">
        <v>6.8890000000000002</v>
      </c>
      <c r="O84" s="1">
        <v>6.9379999999999997</v>
      </c>
      <c r="P84" s="1">
        <v>6.9249999999999998</v>
      </c>
      <c r="Q84" s="1">
        <v>6.8940000000000001</v>
      </c>
      <c r="R84" s="1">
        <v>6.8419999999999996</v>
      </c>
      <c r="S84" s="1">
        <v>6.77</v>
      </c>
      <c r="T84" s="1">
        <v>6.6820000000000004</v>
      </c>
      <c r="U84" s="1">
        <v>6.5860000000000003</v>
      </c>
      <c r="V84" s="1">
        <v>6.49</v>
      </c>
      <c r="W84" s="1">
        <v>6.3979999999999997</v>
      </c>
      <c r="X84" s="1">
        <v>6.3109999999999999</v>
      </c>
      <c r="Y84" s="1">
        <v>6.2229999999999999</v>
      </c>
      <c r="Z84" s="1">
        <v>6.1289999999999996</v>
      </c>
      <c r="AA84" s="1">
        <v>6.02</v>
      </c>
      <c r="AB84" s="1">
        <v>5.8940000000000001</v>
      </c>
      <c r="AC84" s="1">
        <v>5.7519999999999998</v>
      </c>
      <c r="AD84" s="1">
        <v>5.6</v>
      </c>
      <c r="AE84" s="1">
        <v>5.4459999999999997</v>
      </c>
      <c r="AF84" s="1">
        <v>5.2990000000000004</v>
      </c>
      <c r="AG84" s="1">
        <v>5.1669999999999998</v>
      </c>
      <c r="AH84" s="1">
        <v>5.0519999999999996</v>
      </c>
      <c r="AI84" s="1">
        <v>4.9580000000000002</v>
      </c>
      <c r="AJ84" s="1">
        <v>4.8819999999999997</v>
      </c>
      <c r="AK84" s="1">
        <v>4.82</v>
      </c>
      <c r="AL84" s="1">
        <v>4.766</v>
      </c>
      <c r="AM84" s="1">
        <v>4.7160000000000002</v>
      </c>
      <c r="AN84" s="1">
        <v>4.6550000000000002</v>
      </c>
      <c r="AO84" s="1">
        <v>4.617</v>
      </c>
      <c r="AP84" s="1">
        <v>4.55</v>
      </c>
      <c r="AQ84" s="1">
        <v>4.4790000000000001</v>
      </c>
      <c r="AR84" s="1">
        <v>4.3949999999999996</v>
      </c>
      <c r="AS84" s="1">
        <v>4.2789999999999999</v>
      </c>
      <c r="AT84" s="1">
        <v>4.1159999999999997</v>
      </c>
      <c r="AU84" s="1">
        <v>3.9609999999999999</v>
      </c>
      <c r="AV84" s="1">
        <v>3.82</v>
      </c>
      <c r="AW84" s="1">
        <v>3.706</v>
      </c>
      <c r="AX84" s="1">
        <v>3.5979999999999999</v>
      </c>
      <c r="AY84" s="1">
        <v>3.4889999999999999</v>
      </c>
      <c r="AZ84" s="1">
        <v>3.4089999999999998</v>
      </c>
      <c r="BA84" s="1">
        <v>3.3450000000000002</v>
      </c>
      <c r="BB84" s="1">
        <v>3.2949999999999999</v>
      </c>
      <c r="BC84" s="1">
        <v>3.2360000000000002</v>
      </c>
      <c r="BD84" s="1">
        <v>3.18</v>
      </c>
      <c r="BE84" s="1">
        <v>3.13</v>
      </c>
      <c r="BF84" s="1">
        <v>3.0870000000000002</v>
      </c>
      <c r="BG84" s="1">
        <v>3.032</v>
      </c>
      <c r="BH84" s="1">
        <v>2.9710000000000001</v>
      </c>
      <c r="BI84" s="1">
        <v>2.9420000000000002</v>
      </c>
      <c r="BJ84" s="1">
        <v>2.8929999999999998</v>
      </c>
      <c r="BK84" s="1">
        <v>2.84</v>
      </c>
      <c r="BL84" s="1">
        <v>2.8010000000000002</v>
      </c>
      <c r="BM84" s="1">
        <v>2.754</v>
      </c>
    </row>
    <row r="85" spans="1:65" x14ac:dyDescent="0.2">
      <c r="A85" s="1" t="s">
        <v>173</v>
      </c>
      <c r="B85" s="1" t="s">
        <v>172</v>
      </c>
      <c r="C85" s="1" t="s">
        <v>710</v>
      </c>
      <c r="D85" s="1" t="s">
        <v>711</v>
      </c>
      <c r="E85" s="1">
        <v>4.4219999999999997</v>
      </c>
      <c r="F85" s="1">
        <v>4.5039999999999996</v>
      </c>
      <c r="G85" s="1">
        <v>4.5869999999999997</v>
      </c>
      <c r="H85" s="1">
        <v>4.649</v>
      </c>
      <c r="I85" s="1">
        <v>4.7130000000000001</v>
      </c>
      <c r="J85" s="1">
        <v>4.7850000000000001</v>
      </c>
      <c r="K85" s="1">
        <v>4.8609999999999998</v>
      </c>
      <c r="L85" s="1">
        <v>4.9189999999999996</v>
      </c>
      <c r="M85" s="1">
        <v>4.984</v>
      </c>
      <c r="N85" s="1">
        <v>5.0490000000000004</v>
      </c>
      <c r="O85" s="1">
        <v>5.0970000000000004</v>
      </c>
      <c r="P85" s="1">
        <v>5.1630000000000003</v>
      </c>
      <c r="Q85" s="1">
        <v>5.2370000000000001</v>
      </c>
      <c r="R85" s="1">
        <v>5.2869999999999999</v>
      </c>
      <c r="S85" s="1">
        <v>5.327</v>
      </c>
      <c r="T85" s="1">
        <v>5.391</v>
      </c>
      <c r="U85" s="1">
        <v>5.4569999999999999</v>
      </c>
      <c r="V85" s="1">
        <v>5.516</v>
      </c>
      <c r="W85" s="1">
        <v>5.5679999999999996</v>
      </c>
      <c r="X85" s="1">
        <v>5.6079999999999997</v>
      </c>
      <c r="Y85" s="1">
        <v>5.6639999999999997</v>
      </c>
      <c r="Z85" s="1">
        <v>5.726</v>
      </c>
      <c r="AA85" s="1">
        <v>5.74</v>
      </c>
      <c r="AB85" s="1">
        <v>5.7590000000000003</v>
      </c>
      <c r="AC85" s="1">
        <v>5.7329999999999997</v>
      </c>
      <c r="AD85" s="1">
        <v>5.7130000000000001</v>
      </c>
      <c r="AE85" s="1">
        <v>5.6879999999999997</v>
      </c>
      <c r="AF85" s="1">
        <v>5.6669999999999998</v>
      </c>
      <c r="AG85" s="1">
        <v>5.6230000000000002</v>
      </c>
      <c r="AH85" s="1">
        <v>5.55</v>
      </c>
      <c r="AI85" s="1">
        <v>5.4589999999999996</v>
      </c>
      <c r="AJ85" s="1">
        <v>5.3730000000000002</v>
      </c>
      <c r="AK85" s="1">
        <v>5.2889999999999997</v>
      </c>
      <c r="AL85" s="1">
        <v>5.1859999999999999</v>
      </c>
      <c r="AM85" s="1">
        <v>5.0439999999999996</v>
      </c>
      <c r="AN85" s="1">
        <v>4.8840000000000003</v>
      </c>
      <c r="AO85" s="1">
        <v>4.742</v>
      </c>
      <c r="AP85" s="1">
        <v>4.657</v>
      </c>
      <c r="AQ85" s="1">
        <v>4.5759999999999996</v>
      </c>
      <c r="AR85" s="1">
        <v>4.5019999999999998</v>
      </c>
      <c r="AS85" s="1">
        <v>4.4690000000000003</v>
      </c>
      <c r="AT85" s="1">
        <v>4.4169999999999998</v>
      </c>
      <c r="AU85" s="1">
        <v>4.3600000000000003</v>
      </c>
      <c r="AV85" s="1">
        <v>4.2990000000000004</v>
      </c>
      <c r="AW85" s="1">
        <v>4.2519999999999998</v>
      </c>
      <c r="AX85" s="1">
        <v>4.21</v>
      </c>
      <c r="AY85" s="1">
        <v>4.17</v>
      </c>
      <c r="AZ85" s="1">
        <v>4.1420000000000003</v>
      </c>
      <c r="BA85" s="1">
        <v>4.1180000000000003</v>
      </c>
      <c r="BB85" s="1">
        <v>4.1379999999999999</v>
      </c>
      <c r="BC85" s="1">
        <v>4.1529999999999996</v>
      </c>
      <c r="BD85" s="1">
        <v>4.1509999999999998</v>
      </c>
      <c r="BE85" s="1">
        <v>4.0860000000000003</v>
      </c>
      <c r="BF85" s="1">
        <v>4.0190000000000001</v>
      </c>
      <c r="BG85" s="1">
        <v>3.9529999999999998</v>
      </c>
      <c r="BH85" s="1">
        <v>3.8889999999999998</v>
      </c>
      <c r="BI85" s="1">
        <v>3.8170000000000002</v>
      </c>
      <c r="BJ85" s="1">
        <v>3.7519999999999998</v>
      </c>
      <c r="BK85" s="1">
        <v>3.6789999999999998</v>
      </c>
      <c r="BL85" s="1">
        <v>3.6150000000000002</v>
      </c>
      <c r="BM85" s="1">
        <v>3.548</v>
      </c>
    </row>
    <row r="86" spans="1:65" x14ac:dyDescent="0.2">
      <c r="A86" s="1" t="s">
        <v>175</v>
      </c>
      <c r="B86" s="1" t="s">
        <v>174</v>
      </c>
      <c r="C86" s="1" t="s">
        <v>710</v>
      </c>
      <c r="D86" s="1" t="s">
        <v>711</v>
      </c>
      <c r="E86" s="1">
        <v>2.69</v>
      </c>
      <c r="F86" s="1">
        <v>2.78</v>
      </c>
      <c r="G86" s="1">
        <v>2.86</v>
      </c>
      <c r="H86" s="1">
        <v>2.88</v>
      </c>
      <c r="I86" s="1">
        <v>2.93</v>
      </c>
      <c r="J86" s="1">
        <v>2.86</v>
      </c>
      <c r="K86" s="1">
        <v>2.78</v>
      </c>
      <c r="L86" s="1">
        <v>2.68</v>
      </c>
      <c r="M86" s="1">
        <v>2.6</v>
      </c>
      <c r="N86" s="1">
        <v>2.5099999999999998</v>
      </c>
      <c r="O86" s="1">
        <v>2.44</v>
      </c>
      <c r="P86" s="1">
        <v>2.41</v>
      </c>
      <c r="Q86" s="1">
        <v>2.2000000000000002</v>
      </c>
      <c r="R86" s="1">
        <v>2.04</v>
      </c>
      <c r="S86" s="1">
        <v>1.92</v>
      </c>
      <c r="T86" s="1">
        <v>1.81</v>
      </c>
      <c r="U86" s="1">
        <v>1.74</v>
      </c>
      <c r="V86" s="1">
        <v>1.69</v>
      </c>
      <c r="W86" s="1">
        <v>1.75</v>
      </c>
      <c r="X86" s="1">
        <v>1.86</v>
      </c>
      <c r="Y86" s="1">
        <v>1.9</v>
      </c>
      <c r="Z86" s="1">
        <v>1.82</v>
      </c>
      <c r="AA86" s="1">
        <v>1.78</v>
      </c>
      <c r="AB86" s="1">
        <v>1.77</v>
      </c>
      <c r="AC86" s="1">
        <v>1.77</v>
      </c>
      <c r="AD86" s="1">
        <v>1.79</v>
      </c>
      <c r="AE86" s="1">
        <v>1.78</v>
      </c>
      <c r="AF86" s="1">
        <v>1.81</v>
      </c>
      <c r="AG86" s="1">
        <v>1.82</v>
      </c>
      <c r="AH86" s="1">
        <v>1.79</v>
      </c>
      <c r="AI86" s="1">
        <v>1.83</v>
      </c>
      <c r="AJ86" s="1">
        <v>1.82</v>
      </c>
      <c r="AK86" s="1">
        <v>1.79</v>
      </c>
      <c r="AL86" s="1">
        <v>1.76</v>
      </c>
      <c r="AM86" s="1">
        <v>1.74</v>
      </c>
      <c r="AN86" s="1">
        <v>1.71</v>
      </c>
      <c r="AO86" s="1">
        <v>1.73</v>
      </c>
      <c r="AP86" s="1">
        <v>1.72</v>
      </c>
      <c r="AQ86" s="1">
        <v>1.71</v>
      </c>
      <c r="AR86" s="1">
        <v>1.68</v>
      </c>
      <c r="AS86" s="1">
        <v>1.64</v>
      </c>
      <c r="AT86" s="1">
        <v>1.63</v>
      </c>
      <c r="AU86" s="1">
        <v>1.63</v>
      </c>
      <c r="AV86" s="1">
        <v>1.7</v>
      </c>
      <c r="AW86" s="1">
        <v>1.75</v>
      </c>
      <c r="AX86" s="1">
        <v>1.76</v>
      </c>
      <c r="AY86" s="1">
        <v>1.82</v>
      </c>
      <c r="AZ86" s="1">
        <v>1.86</v>
      </c>
      <c r="BA86" s="1">
        <v>1.91</v>
      </c>
      <c r="BB86" s="1">
        <v>1.89</v>
      </c>
      <c r="BC86" s="1">
        <v>1.92</v>
      </c>
      <c r="BD86" s="1">
        <v>1.91</v>
      </c>
      <c r="BE86" s="1">
        <v>1.92</v>
      </c>
      <c r="BF86" s="1">
        <v>1.83</v>
      </c>
      <c r="BG86" s="1">
        <v>1.81</v>
      </c>
      <c r="BH86" s="1">
        <v>1.8</v>
      </c>
      <c r="BI86" s="1">
        <v>1.79</v>
      </c>
      <c r="BJ86" s="1">
        <v>1.74</v>
      </c>
      <c r="BK86" s="1">
        <v>1.68</v>
      </c>
      <c r="BL86" s="1">
        <v>1.63</v>
      </c>
      <c r="BM86" s="1">
        <v>1.56</v>
      </c>
    </row>
    <row r="87" spans="1:65" x14ac:dyDescent="0.2">
      <c r="A87" s="1" t="s">
        <v>177</v>
      </c>
      <c r="B87" s="1" t="s">
        <v>176</v>
      </c>
      <c r="C87" s="1" t="s">
        <v>710</v>
      </c>
      <c r="D87" s="1" t="s">
        <v>711</v>
      </c>
      <c r="E87" s="1">
        <v>2.9420000000000002</v>
      </c>
      <c r="F87" s="1">
        <v>2.9430000000000001</v>
      </c>
      <c r="G87" s="1">
        <v>2.9369999999999998</v>
      </c>
      <c r="H87" s="1">
        <v>2.9489999999999998</v>
      </c>
      <c r="I87" s="1">
        <v>2.87</v>
      </c>
      <c r="J87" s="1">
        <v>2.7810000000000001</v>
      </c>
      <c r="K87" s="1">
        <v>2.7290000000000001</v>
      </c>
      <c r="L87" s="1">
        <v>2.7320000000000002</v>
      </c>
      <c r="M87" s="1">
        <v>2.6789999999999998</v>
      </c>
      <c r="N87" s="1">
        <v>2.6669999999999998</v>
      </c>
      <c r="O87" s="1">
        <v>2.67</v>
      </c>
      <c r="P87" s="1">
        <v>2.677</v>
      </c>
      <c r="Q87" s="1">
        <v>2.6579999999999999</v>
      </c>
      <c r="R87" s="1">
        <v>2.6059999999999999</v>
      </c>
      <c r="S87" s="1">
        <v>2.5499999999999998</v>
      </c>
      <c r="T87" s="1">
        <v>2.5299999999999998</v>
      </c>
      <c r="U87" s="1">
        <v>2.4870000000000001</v>
      </c>
      <c r="V87" s="1">
        <v>2.427</v>
      </c>
      <c r="W87" s="1">
        <v>2.399</v>
      </c>
      <c r="X87" s="1">
        <v>2.3639999999999999</v>
      </c>
      <c r="Y87" s="1">
        <v>2.327</v>
      </c>
      <c r="Z87" s="1">
        <v>2.3109999999999999</v>
      </c>
      <c r="AA87" s="1">
        <v>2.2949999999999999</v>
      </c>
      <c r="AB87" s="1">
        <v>2.3090000000000002</v>
      </c>
      <c r="AC87" s="1">
        <v>2.3370000000000002</v>
      </c>
      <c r="AD87" s="1">
        <v>2.3439999999999999</v>
      </c>
      <c r="AE87" s="1">
        <v>2.3210000000000002</v>
      </c>
      <c r="AF87" s="1">
        <v>2.2530000000000001</v>
      </c>
      <c r="AG87" s="1">
        <v>2.2320000000000002</v>
      </c>
      <c r="AH87" s="1">
        <v>2.2589999999999999</v>
      </c>
      <c r="AI87" s="1">
        <v>2.306</v>
      </c>
      <c r="AJ87" s="1">
        <v>2.262</v>
      </c>
      <c r="AK87" s="1">
        <v>2.1339999999999999</v>
      </c>
      <c r="AL87" s="1">
        <v>2.012</v>
      </c>
      <c r="AM87" s="1">
        <v>1.917</v>
      </c>
      <c r="AN87" s="1">
        <v>1.853</v>
      </c>
      <c r="AO87" s="1">
        <v>1.792</v>
      </c>
      <c r="AP87" s="1">
        <v>1.742</v>
      </c>
      <c r="AQ87" s="1">
        <v>1.6870000000000001</v>
      </c>
      <c r="AR87" s="1">
        <v>1.629</v>
      </c>
      <c r="AS87" s="1">
        <v>1.601</v>
      </c>
      <c r="AT87" s="1">
        <v>1.57</v>
      </c>
      <c r="AU87" s="1">
        <v>1.5629999999999999</v>
      </c>
      <c r="AV87" s="1">
        <v>1.55</v>
      </c>
      <c r="AW87" s="1">
        <v>1.5920000000000001</v>
      </c>
      <c r="AX87" s="1">
        <v>1.61</v>
      </c>
      <c r="AY87" s="1">
        <v>1.6220000000000001</v>
      </c>
      <c r="AZ87" s="1">
        <v>1.6739999999999999</v>
      </c>
      <c r="BA87" s="1">
        <v>1.762</v>
      </c>
      <c r="BB87" s="1">
        <v>1.871</v>
      </c>
      <c r="BC87" s="1">
        <v>1.919</v>
      </c>
      <c r="BD87" s="1">
        <v>1.9179999999999999</v>
      </c>
      <c r="BE87" s="1">
        <v>1.9379999999999999</v>
      </c>
      <c r="BF87" s="1">
        <v>2.0169999999999999</v>
      </c>
      <c r="BG87" s="1">
        <v>2.1150000000000002</v>
      </c>
      <c r="BH87" s="1">
        <v>2.2040000000000002</v>
      </c>
      <c r="BI87" s="1">
        <v>2.198</v>
      </c>
      <c r="BJ87" s="1">
        <v>2.1440000000000001</v>
      </c>
      <c r="BK87" s="1">
        <v>2.1139999999999999</v>
      </c>
      <c r="BL87" s="1">
        <v>2.0110000000000001</v>
      </c>
      <c r="BM87" s="1">
        <v>1.9710000000000001</v>
      </c>
    </row>
    <row r="88" spans="1:65" x14ac:dyDescent="0.2">
      <c r="A88" s="1" t="s">
        <v>179</v>
      </c>
      <c r="B88" s="1" t="s">
        <v>178</v>
      </c>
      <c r="C88" s="1" t="s">
        <v>710</v>
      </c>
      <c r="D88" s="1" t="s">
        <v>711</v>
      </c>
      <c r="E88" s="1">
        <v>6.8470000000000004</v>
      </c>
      <c r="F88" s="1">
        <v>6.8860000000000001</v>
      </c>
      <c r="G88" s="1">
        <v>6.9470000000000001</v>
      </c>
      <c r="H88" s="1">
        <v>6.98</v>
      </c>
      <c r="I88" s="1">
        <v>6.931</v>
      </c>
      <c r="J88" s="1">
        <v>6.89</v>
      </c>
      <c r="K88" s="1">
        <v>6.875</v>
      </c>
      <c r="L88" s="1">
        <v>6.91</v>
      </c>
      <c r="M88" s="1">
        <v>6.9109999999999996</v>
      </c>
      <c r="N88" s="1">
        <v>6.9610000000000003</v>
      </c>
      <c r="O88" s="1">
        <v>6.9530000000000003</v>
      </c>
      <c r="P88" s="1">
        <v>6.9370000000000003</v>
      </c>
      <c r="Q88" s="1">
        <v>6.907</v>
      </c>
      <c r="R88" s="1">
        <v>6.8710000000000004</v>
      </c>
      <c r="S88" s="1">
        <v>6.827</v>
      </c>
      <c r="T88" s="1">
        <v>6.77</v>
      </c>
      <c r="U88" s="1">
        <v>6.7229999999999999</v>
      </c>
      <c r="V88" s="1">
        <v>6.6790000000000003</v>
      </c>
      <c r="W88" s="1">
        <v>6.6109999999999998</v>
      </c>
      <c r="X88" s="1">
        <v>6.5590000000000002</v>
      </c>
      <c r="Y88" s="1">
        <v>6.52</v>
      </c>
      <c r="Z88" s="1">
        <v>6.4740000000000002</v>
      </c>
      <c r="AA88" s="1">
        <v>6.3769999999999998</v>
      </c>
      <c r="AB88" s="1">
        <v>6.3109999999999999</v>
      </c>
      <c r="AC88" s="1">
        <v>6.24</v>
      </c>
      <c r="AD88" s="1">
        <v>6.1929999999999996</v>
      </c>
      <c r="AE88" s="1">
        <v>6.1449999999999996</v>
      </c>
      <c r="AF88" s="1">
        <v>6.0860000000000003</v>
      </c>
      <c r="AG88" s="1">
        <v>5.96</v>
      </c>
      <c r="AH88" s="1">
        <v>5.8289999999999997</v>
      </c>
      <c r="AI88" s="1">
        <v>5.7119999999999997</v>
      </c>
      <c r="AJ88" s="1">
        <v>5.5869999999999997</v>
      </c>
      <c r="AK88" s="1">
        <v>5.4649999999999999</v>
      </c>
      <c r="AL88" s="1">
        <v>5.3620000000000001</v>
      </c>
      <c r="AM88" s="1">
        <v>5.19</v>
      </c>
      <c r="AN88" s="1">
        <v>5.0670000000000002</v>
      </c>
      <c r="AO88" s="1">
        <v>4.931</v>
      </c>
      <c r="AP88" s="1">
        <v>4.8650000000000002</v>
      </c>
      <c r="AQ88" s="1">
        <v>4.8360000000000003</v>
      </c>
      <c r="AR88" s="1">
        <v>4.8380000000000001</v>
      </c>
      <c r="AS88" s="1">
        <v>4.8540000000000001</v>
      </c>
      <c r="AT88" s="1">
        <v>4.7939999999999996</v>
      </c>
      <c r="AU88" s="1">
        <v>4.7229999999999999</v>
      </c>
      <c r="AV88" s="1">
        <v>4.6269999999999998</v>
      </c>
      <c r="AW88" s="1">
        <v>4.5309999999999997</v>
      </c>
      <c r="AX88" s="1">
        <v>4.5380000000000003</v>
      </c>
      <c r="AY88" s="1">
        <v>4.41</v>
      </c>
      <c r="AZ88" s="1">
        <v>4.3070000000000004</v>
      </c>
      <c r="BA88" s="1">
        <v>4.25</v>
      </c>
      <c r="BB88" s="1">
        <v>4.2140000000000004</v>
      </c>
      <c r="BC88" s="1">
        <v>4.2060000000000004</v>
      </c>
      <c r="BD88" s="1">
        <v>4.1929999999999996</v>
      </c>
      <c r="BE88" s="1">
        <v>4.1829999999999998</v>
      </c>
      <c r="BF88" s="1">
        <v>4.1360000000000001</v>
      </c>
      <c r="BG88" s="1">
        <v>4.05</v>
      </c>
      <c r="BH88" s="1">
        <v>4.05</v>
      </c>
      <c r="BI88" s="1">
        <v>3.911</v>
      </c>
      <c r="BJ88" s="1">
        <v>3.7130000000000001</v>
      </c>
      <c r="BK88" s="1">
        <v>3.7309999999999999</v>
      </c>
      <c r="BL88" s="1">
        <v>3.6829999999999998</v>
      </c>
      <c r="BM88" s="1">
        <v>3.6230000000000002</v>
      </c>
    </row>
    <row r="89" spans="1:65" x14ac:dyDescent="0.2">
      <c r="A89" s="1" t="s">
        <v>181</v>
      </c>
      <c r="B89" s="1" t="s">
        <v>180</v>
      </c>
      <c r="C89" s="1" t="s">
        <v>710</v>
      </c>
      <c r="D89" s="1" t="s">
        <v>711</v>
      </c>
      <c r="E89" s="1">
        <v>3.012</v>
      </c>
      <c r="F89" s="1">
        <v>3.177</v>
      </c>
      <c r="G89" s="1">
        <v>3.5169999999999999</v>
      </c>
      <c r="H89" s="1">
        <v>3.9990000000000001</v>
      </c>
      <c r="I89" s="1">
        <v>3.819</v>
      </c>
      <c r="J89" s="1">
        <v>3.9239999999999999</v>
      </c>
      <c r="K89" s="1">
        <v>3.3490000000000002</v>
      </c>
      <c r="L89" s="1">
        <v>2.8980000000000001</v>
      </c>
      <c r="M89" s="1">
        <v>2.802</v>
      </c>
      <c r="N89" s="1">
        <v>2.78</v>
      </c>
      <c r="O89" s="1">
        <v>2.794</v>
      </c>
      <c r="P89" s="1">
        <v>2.79</v>
      </c>
      <c r="Q89" s="1">
        <v>2.7170000000000001</v>
      </c>
      <c r="R89" s="1">
        <v>2.6680000000000001</v>
      </c>
      <c r="S89" s="1">
        <v>2.637</v>
      </c>
      <c r="T89" s="1">
        <v>2.6179999999999999</v>
      </c>
      <c r="U89" s="1">
        <v>2.6120000000000001</v>
      </c>
      <c r="V89" s="1">
        <v>2.6349999999999998</v>
      </c>
      <c r="W89" s="1">
        <v>2.6659999999999999</v>
      </c>
      <c r="X89" s="1">
        <v>2.7290000000000001</v>
      </c>
      <c r="Y89" s="1">
        <v>2.7989999999999999</v>
      </c>
      <c r="Z89" s="1">
        <v>2.7250000000000001</v>
      </c>
      <c r="AA89" s="1">
        <v>2.6429999999999998</v>
      </c>
      <c r="AB89" s="1">
        <v>2.5659999999999998</v>
      </c>
      <c r="AC89" s="1">
        <v>2.512</v>
      </c>
      <c r="AD89" s="1">
        <v>2.4689999999999999</v>
      </c>
      <c r="AE89" s="1">
        <v>2.4420000000000002</v>
      </c>
      <c r="AF89" s="1">
        <v>2.4220000000000002</v>
      </c>
      <c r="AG89" s="1">
        <v>2.411</v>
      </c>
      <c r="AH89" s="1">
        <v>2.4209999999999998</v>
      </c>
      <c r="AI89" s="1">
        <v>2.4430000000000001</v>
      </c>
      <c r="AJ89" s="1">
        <v>2.464</v>
      </c>
      <c r="AK89" s="1">
        <v>2.484</v>
      </c>
      <c r="AL89" s="1">
        <v>2.4980000000000002</v>
      </c>
      <c r="AM89" s="1">
        <v>2.5179999999999998</v>
      </c>
      <c r="AN89" s="1">
        <v>2.536</v>
      </c>
      <c r="AO89" s="1">
        <v>2.52</v>
      </c>
      <c r="AP89" s="1">
        <v>2.335</v>
      </c>
      <c r="AQ89" s="1">
        <v>2.1779999999999999</v>
      </c>
      <c r="AR89" s="1">
        <v>2.0409999999999999</v>
      </c>
      <c r="AS89" s="1">
        <v>1.919</v>
      </c>
      <c r="AT89" s="1">
        <v>1.8</v>
      </c>
      <c r="AU89" s="1">
        <v>1.6659999999999999</v>
      </c>
      <c r="AV89" s="1">
        <v>1.659</v>
      </c>
      <c r="AW89" s="1">
        <v>1.6779999999999999</v>
      </c>
      <c r="AX89" s="1">
        <v>1.6970000000000001</v>
      </c>
      <c r="AY89" s="1">
        <v>1.7130000000000001</v>
      </c>
      <c r="AZ89" s="1">
        <v>1.736</v>
      </c>
      <c r="BA89" s="1">
        <v>1.762</v>
      </c>
      <c r="BB89" s="1">
        <v>1.7969999999999999</v>
      </c>
      <c r="BC89" s="1">
        <v>1.8380000000000001</v>
      </c>
      <c r="BD89" s="1">
        <v>1.8720000000000001</v>
      </c>
      <c r="BE89" s="1">
        <v>1.893</v>
      </c>
      <c r="BF89" s="1">
        <v>1.8340000000000001</v>
      </c>
      <c r="BG89" s="1">
        <v>2.0139999999999998</v>
      </c>
      <c r="BH89" s="1">
        <v>2.1859999999999999</v>
      </c>
      <c r="BI89" s="1">
        <v>1.94</v>
      </c>
      <c r="BJ89" s="1">
        <v>1.895</v>
      </c>
      <c r="BK89" s="1">
        <v>1.879</v>
      </c>
      <c r="BL89" s="1">
        <v>1.863</v>
      </c>
      <c r="BM89" s="1">
        <v>1.855</v>
      </c>
    </row>
    <row r="90" spans="1:65" x14ac:dyDescent="0.2">
      <c r="A90" s="1" t="s">
        <v>183</v>
      </c>
      <c r="B90" s="1" t="s">
        <v>182</v>
      </c>
      <c r="C90" s="1" t="s">
        <v>710</v>
      </c>
      <c r="D90" s="1" t="s">
        <v>711</v>
      </c>
      <c r="E90" s="1">
        <v>6.1120000000000001</v>
      </c>
      <c r="F90" s="1">
        <v>6.1260000000000003</v>
      </c>
      <c r="G90" s="1">
        <v>6.14</v>
      </c>
      <c r="H90" s="1">
        <v>6.1529999999999996</v>
      </c>
      <c r="I90" s="1">
        <v>6.1660000000000004</v>
      </c>
      <c r="J90" s="1">
        <v>6.1779999999999999</v>
      </c>
      <c r="K90" s="1">
        <v>6.19</v>
      </c>
      <c r="L90" s="1">
        <v>6.202</v>
      </c>
      <c r="M90" s="1">
        <v>6.2140000000000004</v>
      </c>
      <c r="N90" s="1">
        <v>6.2279999999999998</v>
      </c>
      <c r="O90" s="1">
        <v>6.2430000000000003</v>
      </c>
      <c r="P90" s="1">
        <v>6.2619999999999996</v>
      </c>
      <c r="Q90" s="1">
        <v>6.2830000000000004</v>
      </c>
      <c r="R90" s="1">
        <v>6.3079999999999998</v>
      </c>
      <c r="S90" s="1">
        <v>6.3360000000000003</v>
      </c>
      <c r="T90" s="1">
        <v>6.367</v>
      </c>
      <c r="U90" s="1">
        <v>6.4</v>
      </c>
      <c r="V90" s="1">
        <v>6.4340000000000002</v>
      </c>
      <c r="W90" s="1">
        <v>6.4669999999999996</v>
      </c>
      <c r="X90" s="1">
        <v>6.5369999999999999</v>
      </c>
      <c r="Y90" s="1">
        <v>6.5410000000000004</v>
      </c>
      <c r="Z90" s="1">
        <v>6.556</v>
      </c>
      <c r="AA90" s="1">
        <v>6.5750000000000002</v>
      </c>
      <c r="AB90" s="1">
        <v>6.5860000000000003</v>
      </c>
      <c r="AC90" s="1">
        <v>6.5970000000000004</v>
      </c>
      <c r="AD90" s="1">
        <v>6.61</v>
      </c>
      <c r="AE90" s="1">
        <v>6.641</v>
      </c>
      <c r="AF90" s="1">
        <v>6.6669999999999998</v>
      </c>
      <c r="AG90" s="1">
        <v>6.6639999999999997</v>
      </c>
      <c r="AH90" s="1">
        <v>6.6550000000000002</v>
      </c>
      <c r="AI90" s="1">
        <v>6.6269999999999998</v>
      </c>
      <c r="AJ90" s="1">
        <v>6.5919999999999996</v>
      </c>
      <c r="AK90" s="1">
        <v>6.5529999999999999</v>
      </c>
      <c r="AL90" s="1">
        <v>6.492</v>
      </c>
      <c r="AM90" s="1">
        <v>6.4089999999999998</v>
      </c>
      <c r="AN90" s="1">
        <v>6.335</v>
      </c>
      <c r="AO90" s="1">
        <v>6.2489999999999997</v>
      </c>
      <c r="AP90" s="1">
        <v>6.1619999999999999</v>
      </c>
      <c r="AQ90" s="1">
        <v>6.0759999999999996</v>
      </c>
      <c r="AR90" s="1">
        <v>6.0090000000000003</v>
      </c>
      <c r="AS90" s="1">
        <v>5.9359999999999999</v>
      </c>
      <c r="AT90" s="1">
        <v>5.85</v>
      </c>
      <c r="AU90" s="1">
        <v>5.7930000000000001</v>
      </c>
      <c r="AV90" s="1">
        <v>5.7370000000000001</v>
      </c>
      <c r="AW90" s="1">
        <v>5.7190000000000003</v>
      </c>
      <c r="AX90" s="1">
        <v>5.6980000000000004</v>
      </c>
      <c r="AY90" s="1">
        <v>5.6589999999999998</v>
      </c>
      <c r="AZ90" s="1">
        <v>5.617</v>
      </c>
      <c r="BA90" s="1">
        <v>5.5579999999999998</v>
      </c>
      <c r="BB90" s="1">
        <v>5.508</v>
      </c>
      <c r="BC90" s="1">
        <v>5.3970000000000002</v>
      </c>
      <c r="BD90" s="1">
        <v>5.2960000000000003</v>
      </c>
      <c r="BE90" s="1">
        <v>5.1950000000000003</v>
      </c>
      <c r="BF90" s="1">
        <v>5.1159999999999997</v>
      </c>
      <c r="BG90" s="1">
        <v>5.0490000000000004</v>
      </c>
      <c r="BH90" s="1">
        <v>5.0220000000000002</v>
      </c>
      <c r="BI90" s="1">
        <v>4.9260000000000002</v>
      </c>
      <c r="BJ90" s="1">
        <v>4.7889999999999997</v>
      </c>
      <c r="BK90" s="1">
        <v>4.6689999999999996</v>
      </c>
      <c r="BL90" s="1">
        <v>4.5759999999999996</v>
      </c>
      <c r="BM90" s="1">
        <v>4.4889999999999999</v>
      </c>
    </row>
    <row r="91" spans="1:65" x14ac:dyDescent="0.2">
      <c r="A91" s="1" t="s">
        <v>185</v>
      </c>
      <c r="B91" s="1" t="s">
        <v>184</v>
      </c>
      <c r="C91" s="1" t="s">
        <v>710</v>
      </c>
      <c r="D91" s="1" t="s">
        <v>711</v>
      </c>
      <c r="E91" s="1">
        <v>6.2460000000000004</v>
      </c>
      <c r="F91" s="1">
        <v>6.2279999999999998</v>
      </c>
      <c r="G91" s="1">
        <v>6.2130000000000001</v>
      </c>
      <c r="H91" s="1">
        <v>6.202</v>
      </c>
      <c r="I91" s="1">
        <v>6.1950000000000003</v>
      </c>
      <c r="J91" s="1">
        <v>6.1920000000000002</v>
      </c>
      <c r="K91" s="1">
        <v>6.1829999999999998</v>
      </c>
      <c r="L91" s="1">
        <v>6.2060000000000004</v>
      </c>
      <c r="M91" s="1">
        <v>6.2210000000000001</v>
      </c>
      <c r="N91" s="1">
        <v>6.2460000000000004</v>
      </c>
      <c r="O91" s="1">
        <v>6.2569999999999997</v>
      </c>
      <c r="P91" s="1">
        <v>6.2750000000000004</v>
      </c>
      <c r="Q91" s="1">
        <v>6.3209999999999997</v>
      </c>
      <c r="R91" s="1">
        <v>6.367</v>
      </c>
      <c r="S91" s="1">
        <v>6.3819999999999997</v>
      </c>
      <c r="T91" s="1">
        <v>6.4050000000000002</v>
      </c>
      <c r="U91" s="1">
        <v>6.4329999999999998</v>
      </c>
      <c r="V91" s="1">
        <v>6.4290000000000003</v>
      </c>
      <c r="W91" s="1">
        <v>6.4210000000000003</v>
      </c>
      <c r="X91" s="1">
        <v>6.41</v>
      </c>
      <c r="Y91" s="1">
        <v>6.4039999999999999</v>
      </c>
      <c r="Z91" s="1">
        <v>6.4</v>
      </c>
      <c r="AA91" s="1">
        <v>6.3879999999999999</v>
      </c>
      <c r="AB91" s="1">
        <v>6.3780000000000001</v>
      </c>
      <c r="AC91" s="1">
        <v>6.3650000000000002</v>
      </c>
      <c r="AD91" s="1">
        <v>6.3440000000000003</v>
      </c>
      <c r="AE91" s="1">
        <v>6.3319999999999999</v>
      </c>
      <c r="AF91" s="1">
        <v>6.2930000000000001</v>
      </c>
      <c r="AG91" s="1">
        <v>6.2610000000000001</v>
      </c>
      <c r="AH91" s="1">
        <v>6.2380000000000004</v>
      </c>
      <c r="AI91" s="1">
        <v>6.218</v>
      </c>
      <c r="AJ91" s="1">
        <v>6.173</v>
      </c>
      <c r="AK91" s="1">
        <v>6.1050000000000004</v>
      </c>
      <c r="AL91" s="1">
        <v>6.0430000000000001</v>
      </c>
      <c r="AM91" s="1">
        <v>6.0369999999999999</v>
      </c>
      <c r="AN91" s="1">
        <v>6.008</v>
      </c>
      <c r="AO91" s="1">
        <v>5.9560000000000004</v>
      </c>
      <c r="AP91" s="1">
        <v>5.9219999999999997</v>
      </c>
      <c r="AQ91" s="1">
        <v>5.93</v>
      </c>
      <c r="AR91" s="1">
        <v>5.8710000000000004</v>
      </c>
      <c r="AS91" s="1">
        <v>5.8010000000000002</v>
      </c>
      <c r="AT91" s="1">
        <v>5.7519999999999998</v>
      </c>
      <c r="AU91" s="1">
        <v>5.7279999999999998</v>
      </c>
      <c r="AV91" s="1">
        <v>5.6989999999999998</v>
      </c>
      <c r="AW91" s="1">
        <v>5.7050000000000001</v>
      </c>
      <c r="AX91" s="1">
        <v>5.7190000000000003</v>
      </c>
      <c r="AY91" s="1">
        <v>5.7569999999999997</v>
      </c>
      <c r="AZ91" s="1">
        <v>5.734</v>
      </c>
      <c r="BA91" s="1">
        <v>5.7080000000000002</v>
      </c>
      <c r="BB91" s="1">
        <v>5.6849999999999996</v>
      </c>
      <c r="BC91" s="1">
        <v>5.6689999999999996</v>
      </c>
      <c r="BD91" s="1">
        <v>5.64</v>
      </c>
      <c r="BE91" s="1">
        <v>5.5860000000000003</v>
      </c>
      <c r="BF91" s="1">
        <v>5.51</v>
      </c>
      <c r="BG91" s="1">
        <v>5.4160000000000004</v>
      </c>
      <c r="BH91" s="1">
        <v>5.3140000000000001</v>
      </c>
      <c r="BI91" s="1">
        <v>5.1970000000000001</v>
      </c>
      <c r="BJ91" s="1">
        <v>5.0910000000000002</v>
      </c>
      <c r="BK91" s="1">
        <v>4.9720000000000004</v>
      </c>
      <c r="BL91" s="1">
        <v>4.8689999999999998</v>
      </c>
      <c r="BM91" s="1">
        <v>4.7770000000000001</v>
      </c>
    </row>
    <row r="92" spans="1:65" x14ac:dyDescent="0.2">
      <c r="A92" s="1" t="s">
        <v>187</v>
      </c>
      <c r="B92" s="1" t="s">
        <v>186</v>
      </c>
      <c r="C92" s="1" t="s">
        <v>710</v>
      </c>
      <c r="D92" s="1" t="s">
        <v>711</v>
      </c>
      <c r="E92" s="1">
        <v>5.9210000000000003</v>
      </c>
      <c r="F92" s="1">
        <v>5.931</v>
      </c>
      <c r="G92" s="1">
        <v>5.9409999999999998</v>
      </c>
      <c r="H92" s="1">
        <v>5.9509999999999996</v>
      </c>
      <c r="I92" s="1">
        <v>5.9610000000000003</v>
      </c>
      <c r="J92" s="1">
        <v>5.9710000000000001</v>
      </c>
      <c r="K92" s="1">
        <v>5.9820000000000002</v>
      </c>
      <c r="L92" s="1">
        <v>5.9939999999999998</v>
      </c>
      <c r="M92" s="1">
        <v>6.008</v>
      </c>
      <c r="N92" s="1">
        <v>6.024</v>
      </c>
      <c r="O92" s="1">
        <v>6.0410000000000004</v>
      </c>
      <c r="P92" s="1">
        <v>6.06</v>
      </c>
      <c r="Q92" s="1">
        <v>6.0780000000000003</v>
      </c>
      <c r="R92" s="1">
        <v>6.0979999999999999</v>
      </c>
      <c r="S92" s="1">
        <v>6.12</v>
      </c>
      <c r="T92" s="1">
        <v>6.15</v>
      </c>
      <c r="U92" s="1">
        <v>6.1920000000000002</v>
      </c>
      <c r="V92" s="1">
        <v>6.2489999999999997</v>
      </c>
      <c r="W92" s="1">
        <v>6.32</v>
      </c>
      <c r="X92" s="1">
        <v>6.4009999999999998</v>
      </c>
      <c r="Y92" s="1">
        <v>6.4870000000000001</v>
      </c>
      <c r="Z92" s="1">
        <v>6.569</v>
      </c>
      <c r="AA92" s="1">
        <v>6.64</v>
      </c>
      <c r="AB92" s="1">
        <v>6.694</v>
      </c>
      <c r="AC92" s="1">
        <v>6.7270000000000003</v>
      </c>
      <c r="AD92" s="1">
        <v>6.7389999999999999</v>
      </c>
      <c r="AE92" s="1">
        <v>6.734</v>
      </c>
      <c r="AF92" s="1">
        <v>6.7169999999999996</v>
      </c>
      <c r="AG92" s="1">
        <v>6.6929999999999996</v>
      </c>
      <c r="AH92" s="1">
        <v>6.6630000000000003</v>
      </c>
      <c r="AI92" s="1">
        <v>6.5069999999999997</v>
      </c>
      <c r="AJ92" s="1">
        <v>6.452</v>
      </c>
      <c r="AK92" s="1">
        <v>6.4020000000000001</v>
      </c>
      <c r="AL92" s="1">
        <v>6.3230000000000004</v>
      </c>
      <c r="AM92" s="1">
        <v>6.258</v>
      </c>
      <c r="AN92" s="1">
        <v>6.1719999999999997</v>
      </c>
      <c r="AO92" s="1">
        <v>6.0919999999999996</v>
      </c>
      <c r="AP92" s="1">
        <v>6.008</v>
      </c>
      <c r="AQ92" s="1">
        <v>5.8979999999999997</v>
      </c>
      <c r="AR92" s="1">
        <v>5.7930000000000001</v>
      </c>
      <c r="AS92" s="1">
        <v>5.72</v>
      </c>
      <c r="AT92" s="1">
        <v>5.63</v>
      </c>
      <c r="AU92" s="1">
        <v>5.6120000000000001</v>
      </c>
      <c r="AV92" s="1">
        <v>5.5659999999999998</v>
      </c>
      <c r="AW92" s="1">
        <v>5.5</v>
      </c>
      <c r="AX92" s="1">
        <v>5.4539999999999997</v>
      </c>
      <c r="AY92" s="1">
        <v>5.4169999999999998</v>
      </c>
      <c r="AZ92" s="1">
        <v>5.399</v>
      </c>
      <c r="BA92" s="1">
        <v>5.274</v>
      </c>
      <c r="BB92" s="1">
        <v>5.1520000000000001</v>
      </c>
      <c r="BC92" s="1">
        <v>5.0609999999999999</v>
      </c>
      <c r="BD92" s="1">
        <v>5.0469999999999997</v>
      </c>
      <c r="BE92" s="1">
        <v>5.0030000000000001</v>
      </c>
      <c r="BF92" s="1">
        <v>4.9370000000000003</v>
      </c>
      <c r="BG92" s="1">
        <v>4.8019999999999996</v>
      </c>
      <c r="BH92" s="1">
        <v>4.6710000000000003</v>
      </c>
      <c r="BI92" s="1">
        <v>4.5309999999999997</v>
      </c>
      <c r="BJ92" s="1">
        <v>4.3579999999999997</v>
      </c>
      <c r="BK92" s="1">
        <v>4.2629999999999999</v>
      </c>
      <c r="BL92" s="1">
        <v>4.1719999999999997</v>
      </c>
      <c r="BM92" s="1">
        <v>4.0940000000000003</v>
      </c>
    </row>
    <row r="93" spans="1:65" x14ac:dyDescent="0.2">
      <c r="A93" s="1" t="s">
        <v>189</v>
      </c>
      <c r="B93" s="1" t="s">
        <v>188</v>
      </c>
      <c r="C93" s="1" t="s">
        <v>710</v>
      </c>
      <c r="D93" s="1" t="s">
        <v>711</v>
      </c>
      <c r="E93" s="1">
        <v>5.6529999999999996</v>
      </c>
      <c r="F93" s="1">
        <v>5.6609999999999996</v>
      </c>
      <c r="G93" s="1">
        <v>5.673</v>
      </c>
      <c r="H93" s="1">
        <v>5.69</v>
      </c>
      <c r="I93" s="1">
        <v>5.7110000000000003</v>
      </c>
      <c r="J93" s="1">
        <v>5.734</v>
      </c>
      <c r="K93" s="1">
        <v>5.7560000000000002</v>
      </c>
      <c r="L93" s="1">
        <v>5.7759999999999998</v>
      </c>
      <c r="M93" s="1">
        <v>5.7910000000000004</v>
      </c>
      <c r="N93" s="1">
        <v>5.8019999999999996</v>
      </c>
      <c r="O93" s="1">
        <v>5.8079999999999998</v>
      </c>
      <c r="P93" s="1">
        <v>5.8079999999999998</v>
      </c>
      <c r="Q93" s="1">
        <v>5.8049999999999997</v>
      </c>
      <c r="R93" s="1">
        <v>5.8</v>
      </c>
      <c r="S93" s="1">
        <v>5.7949999999999999</v>
      </c>
      <c r="T93" s="1">
        <v>5.7910000000000004</v>
      </c>
      <c r="U93" s="1">
        <v>5.7910000000000004</v>
      </c>
      <c r="V93" s="1">
        <v>5.7949999999999999</v>
      </c>
      <c r="W93" s="1">
        <v>5.8040000000000003</v>
      </c>
      <c r="X93" s="1">
        <v>5.8170000000000002</v>
      </c>
      <c r="Y93" s="1">
        <v>5.835</v>
      </c>
      <c r="Z93" s="1">
        <v>5.8559999999999999</v>
      </c>
      <c r="AA93" s="1">
        <v>5.88</v>
      </c>
      <c r="AB93" s="1">
        <v>5.9029999999999996</v>
      </c>
      <c r="AC93" s="1">
        <v>5.9260000000000002</v>
      </c>
      <c r="AD93" s="1">
        <v>5.9459999999999997</v>
      </c>
      <c r="AE93" s="1">
        <v>5.9619999999999997</v>
      </c>
      <c r="AF93" s="1">
        <v>5.9740000000000002</v>
      </c>
      <c r="AG93" s="1">
        <v>5.9820000000000002</v>
      </c>
      <c r="AH93" s="1">
        <v>5.9859999999999998</v>
      </c>
      <c r="AI93" s="1">
        <v>5.9870000000000001</v>
      </c>
      <c r="AJ93" s="1">
        <v>5.9850000000000003</v>
      </c>
      <c r="AK93" s="1">
        <v>5.984</v>
      </c>
      <c r="AL93" s="1">
        <v>5.9809999999999999</v>
      </c>
      <c r="AM93" s="1">
        <v>5.9779999999999998</v>
      </c>
      <c r="AN93" s="1">
        <v>5.9710000000000001</v>
      </c>
      <c r="AO93" s="1">
        <v>5.96</v>
      </c>
      <c r="AP93" s="1">
        <v>5.9409999999999998</v>
      </c>
      <c r="AQ93" s="1">
        <v>5.9139999999999997</v>
      </c>
      <c r="AR93" s="1">
        <v>5.8780000000000001</v>
      </c>
      <c r="AS93" s="1">
        <v>5.8339999999999996</v>
      </c>
      <c r="AT93" s="1">
        <v>5.7850000000000001</v>
      </c>
      <c r="AU93" s="1">
        <v>5.7309999999999999</v>
      </c>
      <c r="AV93" s="1">
        <v>5.6749999999999998</v>
      </c>
      <c r="AW93" s="1">
        <v>5.6180000000000003</v>
      </c>
      <c r="AX93" s="1">
        <v>5.5590000000000002</v>
      </c>
      <c r="AY93" s="1">
        <v>5.4980000000000002</v>
      </c>
      <c r="AZ93" s="1">
        <v>5.4329999999999998</v>
      </c>
      <c r="BA93" s="1">
        <v>5.3630000000000004</v>
      </c>
      <c r="BB93" s="1">
        <v>5.2880000000000003</v>
      </c>
      <c r="BC93" s="1">
        <v>5.2089999999999996</v>
      </c>
      <c r="BD93" s="1">
        <v>5.1260000000000003</v>
      </c>
      <c r="BE93" s="1">
        <v>5.04</v>
      </c>
      <c r="BF93" s="1">
        <v>4.952</v>
      </c>
      <c r="BG93" s="1">
        <v>4.8630000000000004</v>
      </c>
      <c r="BH93" s="1">
        <v>4.774</v>
      </c>
      <c r="BI93" s="1">
        <v>4.6859999999999999</v>
      </c>
      <c r="BJ93" s="1">
        <v>4.5990000000000002</v>
      </c>
      <c r="BK93" s="1">
        <v>4.5129999999999999</v>
      </c>
      <c r="BL93" s="1">
        <v>4.4290000000000003</v>
      </c>
      <c r="BM93" s="1">
        <v>4.3460000000000001</v>
      </c>
    </row>
    <row r="94" spans="1:65" x14ac:dyDescent="0.2">
      <c r="A94" s="1" t="s">
        <v>191</v>
      </c>
      <c r="B94" s="1" t="s">
        <v>190</v>
      </c>
      <c r="C94" s="1" t="s">
        <v>710</v>
      </c>
      <c r="D94" s="1" t="s">
        <v>711</v>
      </c>
      <c r="E94" s="1">
        <v>2.23</v>
      </c>
      <c r="F94" s="1">
        <v>2.13</v>
      </c>
      <c r="G94" s="1">
        <v>2.16</v>
      </c>
      <c r="H94" s="1">
        <v>2.14</v>
      </c>
      <c r="I94" s="1">
        <v>2.2400000000000002</v>
      </c>
      <c r="J94" s="1">
        <v>2.25</v>
      </c>
      <c r="K94" s="1">
        <v>2.3199999999999998</v>
      </c>
      <c r="L94" s="1">
        <v>2.4500000000000002</v>
      </c>
      <c r="M94" s="1">
        <v>2.42</v>
      </c>
      <c r="N94" s="1">
        <v>2.36</v>
      </c>
      <c r="O94" s="1">
        <v>2.4</v>
      </c>
      <c r="P94" s="1">
        <v>2.3199999999999998</v>
      </c>
      <c r="Q94" s="1">
        <v>2.3199999999999998</v>
      </c>
      <c r="R94" s="1">
        <v>2.27</v>
      </c>
      <c r="S94" s="1">
        <v>2.38</v>
      </c>
      <c r="T94" s="1">
        <v>2.33</v>
      </c>
      <c r="U94" s="1">
        <v>2.35</v>
      </c>
      <c r="V94" s="1">
        <v>2.27</v>
      </c>
      <c r="W94" s="1">
        <v>2.2799999999999998</v>
      </c>
      <c r="X94" s="1">
        <v>2.2599999999999998</v>
      </c>
      <c r="Y94" s="1">
        <v>2.23</v>
      </c>
      <c r="Z94" s="1">
        <v>2.09</v>
      </c>
      <c r="AA94" s="1">
        <v>2.0299999999999998</v>
      </c>
      <c r="AB94" s="1">
        <v>1.94</v>
      </c>
      <c r="AC94" s="1">
        <v>1.83</v>
      </c>
      <c r="AD94" s="1">
        <v>1.67</v>
      </c>
      <c r="AE94" s="1">
        <v>1.6</v>
      </c>
      <c r="AF94" s="1">
        <v>1.5</v>
      </c>
      <c r="AG94" s="1">
        <v>1.5</v>
      </c>
      <c r="AH94" s="1">
        <v>1.4</v>
      </c>
      <c r="AI94" s="1">
        <v>1.39</v>
      </c>
      <c r="AJ94" s="1">
        <v>1.37</v>
      </c>
      <c r="AK94" s="1">
        <v>1.36</v>
      </c>
      <c r="AL94" s="1">
        <v>1.32</v>
      </c>
      <c r="AM94" s="1">
        <v>1.33</v>
      </c>
      <c r="AN94" s="1">
        <v>1.28</v>
      </c>
      <c r="AO94" s="1">
        <v>1.26</v>
      </c>
      <c r="AP94" s="1">
        <v>1.27</v>
      </c>
      <c r="AQ94" s="1">
        <v>1.24</v>
      </c>
      <c r="AR94" s="1">
        <v>1.23</v>
      </c>
      <c r="AS94" s="1">
        <v>1.25</v>
      </c>
      <c r="AT94" s="1">
        <v>1.25</v>
      </c>
      <c r="AU94" s="1">
        <v>1.28</v>
      </c>
      <c r="AV94" s="1">
        <v>1.29</v>
      </c>
      <c r="AW94" s="1">
        <v>1.31</v>
      </c>
      <c r="AX94" s="1">
        <v>1.34</v>
      </c>
      <c r="AY94" s="1">
        <v>1.4</v>
      </c>
      <c r="AZ94" s="1">
        <v>1.41</v>
      </c>
      <c r="BA94" s="1">
        <v>1.5</v>
      </c>
      <c r="BB94" s="1">
        <v>1.5</v>
      </c>
      <c r="BC94" s="1">
        <v>1.48</v>
      </c>
      <c r="BD94" s="1">
        <v>1.4</v>
      </c>
      <c r="BE94" s="1">
        <v>1.34</v>
      </c>
      <c r="BF94" s="1">
        <v>1.29</v>
      </c>
      <c r="BG94" s="1">
        <v>1.3</v>
      </c>
      <c r="BH94" s="1">
        <v>1.33</v>
      </c>
      <c r="BI94" s="1">
        <v>1.38</v>
      </c>
      <c r="BJ94" s="1">
        <v>1.35</v>
      </c>
      <c r="BK94" s="1">
        <v>1.35</v>
      </c>
      <c r="BL94" s="1">
        <v>1.34</v>
      </c>
      <c r="BM94" s="1">
        <v>1.34</v>
      </c>
    </row>
    <row r="95" spans="1:65" x14ac:dyDescent="0.2">
      <c r="A95" s="1" t="s">
        <v>193</v>
      </c>
      <c r="B95" s="1" t="s">
        <v>192</v>
      </c>
      <c r="C95" s="1" t="s">
        <v>710</v>
      </c>
      <c r="D95" s="1" t="s">
        <v>711</v>
      </c>
      <c r="E95" s="1">
        <v>6.7430000000000003</v>
      </c>
      <c r="F95" s="1">
        <v>6.6269999999999998</v>
      </c>
      <c r="G95" s="1">
        <v>6.4420000000000002</v>
      </c>
      <c r="H95" s="1">
        <v>6.1959999999999997</v>
      </c>
      <c r="I95" s="1">
        <v>5.9059999999999997</v>
      </c>
      <c r="J95" s="1">
        <v>5.5970000000000004</v>
      </c>
      <c r="K95" s="1">
        <v>5.3</v>
      </c>
      <c r="L95" s="1">
        <v>5.04</v>
      </c>
      <c r="M95" s="1">
        <v>4.835</v>
      </c>
      <c r="N95" s="1">
        <v>4.6900000000000004</v>
      </c>
      <c r="O95" s="1">
        <v>4.516</v>
      </c>
      <c r="P95" s="1">
        <v>4.4269999999999996</v>
      </c>
      <c r="Q95" s="1">
        <v>4.3369999999999997</v>
      </c>
      <c r="R95" s="1">
        <v>4.258</v>
      </c>
      <c r="S95" s="1">
        <v>4.1669999999999998</v>
      </c>
      <c r="T95" s="1">
        <v>4.0229999999999997</v>
      </c>
      <c r="U95" s="1">
        <v>3.8809999999999998</v>
      </c>
      <c r="V95" s="1">
        <v>3.75</v>
      </c>
      <c r="W95" s="1">
        <v>3.6749999999999998</v>
      </c>
      <c r="X95" s="1">
        <v>3.68</v>
      </c>
      <c r="Y95" s="1">
        <v>3.6320000000000001</v>
      </c>
      <c r="Z95" s="1">
        <v>3.2040000000000002</v>
      </c>
      <c r="AA95" s="1">
        <v>3.3319999999999999</v>
      </c>
      <c r="AB95" s="1">
        <v>3.4470000000000001</v>
      </c>
      <c r="AC95" s="1">
        <v>3.3159999999999998</v>
      </c>
      <c r="AD95" s="1">
        <v>3.54</v>
      </c>
      <c r="AE95" s="1">
        <v>3.698</v>
      </c>
      <c r="AF95" s="1">
        <v>3.7719999999999998</v>
      </c>
      <c r="AG95" s="1">
        <v>3.4289999999999998</v>
      </c>
      <c r="AH95" s="1">
        <v>3.5830000000000002</v>
      </c>
      <c r="AI95" s="1">
        <v>3.4889999999999999</v>
      </c>
      <c r="AJ95" s="1">
        <v>3.5059999999999998</v>
      </c>
      <c r="AK95" s="1">
        <v>3.323</v>
      </c>
      <c r="AL95" s="1">
        <v>3.109</v>
      </c>
      <c r="AM95" s="1">
        <v>3.0350000000000001</v>
      </c>
      <c r="AN95" s="1">
        <v>2.9889999999999999</v>
      </c>
      <c r="AO95" s="1">
        <v>2.9870000000000001</v>
      </c>
      <c r="AP95" s="1">
        <v>2.9889999999999999</v>
      </c>
      <c r="AQ95" s="1">
        <v>2.6520000000000001</v>
      </c>
      <c r="AR95" s="1">
        <v>2.536</v>
      </c>
      <c r="AS95" s="1">
        <v>2.5819999999999999</v>
      </c>
      <c r="AT95" s="1">
        <v>2.512</v>
      </c>
      <c r="AU95" s="1">
        <v>2.4550000000000001</v>
      </c>
      <c r="AV95" s="1">
        <v>2.4089999999999998</v>
      </c>
      <c r="AW95" s="1">
        <v>2.3730000000000002</v>
      </c>
      <c r="AX95" s="1">
        <v>2.3439999999999999</v>
      </c>
      <c r="AY95" s="1">
        <v>2.3210000000000002</v>
      </c>
      <c r="AZ95" s="1">
        <v>2.3010000000000002</v>
      </c>
      <c r="BA95" s="1">
        <v>2.282</v>
      </c>
      <c r="BB95" s="1">
        <v>2.262</v>
      </c>
      <c r="BC95" s="1">
        <v>2.2400000000000002</v>
      </c>
      <c r="BD95" s="1">
        <v>2.2170000000000001</v>
      </c>
      <c r="BE95" s="1">
        <v>2.194</v>
      </c>
      <c r="BF95" s="1">
        <v>2.1709999999999998</v>
      </c>
      <c r="BG95" s="1">
        <v>2.1480000000000001</v>
      </c>
      <c r="BH95" s="1">
        <v>2.1259999999999999</v>
      </c>
      <c r="BI95" s="1">
        <v>2.1040000000000001</v>
      </c>
      <c r="BJ95" s="1">
        <v>2.0830000000000002</v>
      </c>
      <c r="BK95" s="1">
        <v>2.0630000000000002</v>
      </c>
      <c r="BL95" s="1">
        <v>2.0419999999999998</v>
      </c>
      <c r="BM95" s="1">
        <v>2.0230000000000001</v>
      </c>
    </row>
    <row r="96" spans="1:65" x14ac:dyDescent="0.2">
      <c r="A96" s="1" t="s">
        <v>195</v>
      </c>
      <c r="B96" s="1" t="s">
        <v>194</v>
      </c>
      <c r="C96" s="1" t="s">
        <v>710</v>
      </c>
      <c r="D96" s="1" t="s">
        <v>711</v>
      </c>
      <c r="T96" s="1">
        <v>2.3450000000000002</v>
      </c>
      <c r="U96" s="1">
        <v>2.2549999999999999</v>
      </c>
      <c r="V96" s="1">
        <v>2.3490000000000002</v>
      </c>
      <c r="W96" s="1">
        <v>2.1970000000000001</v>
      </c>
      <c r="X96" s="1">
        <v>2.1869999999999998</v>
      </c>
      <c r="Y96" s="1">
        <v>2.4350000000000001</v>
      </c>
      <c r="Z96" s="1">
        <v>2.3319999999999999</v>
      </c>
      <c r="AA96" s="1">
        <v>2.2360000000000002</v>
      </c>
      <c r="AB96" s="1">
        <v>2.0539999999999998</v>
      </c>
      <c r="AC96" s="1">
        <v>2.1070000000000002</v>
      </c>
      <c r="AD96" s="1">
        <v>2.2410000000000001</v>
      </c>
      <c r="AE96" s="1">
        <v>2.044</v>
      </c>
      <c r="AF96" s="1">
        <v>2.0830000000000002</v>
      </c>
      <c r="AG96" s="1">
        <v>2.3170000000000002</v>
      </c>
      <c r="AH96" s="1">
        <v>2.2989999999999999</v>
      </c>
      <c r="AI96" s="1">
        <v>2.444</v>
      </c>
      <c r="AJ96" s="1">
        <v>2.4209999999999998</v>
      </c>
      <c r="AK96" s="1">
        <v>2.6070000000000002</v>
      </c>
      <c r="AL96" s="1">
        <v>2.5779999999999998</v>
      </c>
      <c r="AM96" s="1">
        <v>2.5270000000000001</v>
      </c>
      <c r="AN96" s="1">
        <v>2.512</v>
      </c>
      <c r="AO96" s="1">
        <v>2.4929999999999999</v>
      </c>
      <c r="AP96" s="1">
        <v>2.69</v>
      </c>
      <c r="AQ96" s="1">
        <v>2.4569999999999999</v>
      </c>
      <c r="AR96" s="1">
        <v>2.415</v>
      </c>
      <c r="AS96" s="1">
        <v>2.3290000000000002</v>
      </c>
      <c r="AT96" s="1">
        <v>2.5099999999999998</v>
      </c>
      <c r="AU96" s="1">
        <v>2.5659999999999998</v>
      </c>
      <c r="AV96" s="1">
        <v>2.3719999999999999</v>
      </c>
      <c r="AW96" s="1">
        <v>2.415</v>
      </c>
      <c r="AX96" s="1">
        <v>2.3769999999999998</v>
      </c>
      <c r="AY96" s="1">
        <v>2.2559999999999998</v>
      </c>
      <c r="AZ96" s="1">
        <v>2.2989999999999999</v>
      </c>
      <c r="BA96" s="1">
        <v>2.2469999999999999</v>
      </c>
      <c r="BB96" s="1">
        <v>2.359</v>
      </c>
      <c r="BC96" s="1">
        <v>2.1949999999999998</v>
      </c>
      <c r="BD96" s="1">
        <v>2.117</v>
      </c>
      <c r="BE96" s="1">
        <v>2.0190000000000001</v>
      </c>
      <c r="BF96" s="1">
        <v>2.077</v>
      </c>
      <c r="BG96" s="1">
        <v>2.0369999999999999</v>
      </c>
      <c r="BH96" s="1">
        <v>2.0099999999999998</v>
      </c>
      <c r="BI96" s="1">
        <v>2</v>
      </c>
      <c r="BJ96" s="1">
        <v>2.09</v>
      </c>
      <c r="BK96" s="1">
        <v>2</v>
      </c>
      <c r="BL96" s="1">
        <v>2.08</v>
      </c>
      <c r="BM96" s="1">
        <v>2.0190000000000001</v>
      </c>
    </row>
    <row r="97" spans="1:65" x14ac:dyDescent="0.2">
      <c r="A97" s="1" t="s">
        <v>197</v>
      </c>
      <c r="B97" s="1" t="s">
        <v>196</v>
      </c>
      <c r="C97" s="1" t="s">
        <v>710</v>
      </c>
      <c r="D97" s="1" t="s">
        <v>711</v>
      </c>
      <c r="E97" s="1">
        <v>6.9550000000000001</v>
      </c>
      <c r="F97" s="1">
        <v>6.9329999999999998</v>
      </c>
      <c r="G97" s="1">
        <v>6.89</v>
      </c>
      <c r="H97" s="1">
        <v>6.8689999999999998</v>
      </c>
      <c r="I97" s="1">
        <v>6.8470000000000004</v>
      </c>
      <c r="J97" s="1">
        <v>6.8230000000000004</v>
      </c>
      <c r="K97" s="1">
        <v>6.7990000000000004</v>
      </c>
      <c r="L97" s="1">
        <v>6.7539999999999996</v>
      </c>
      <c r="M97" s="1">
        <v>6.7060000000000004</v>
      </c>
      <c r="N97" s="1">
        <v>6.6550000000000002</v>
      </c>
      <c r="O97" s="1">
        <v>6.6</v>
      </c>
      <c r="P97" s="1">
        <v>6.5460000000000003</v>
      </c>
      <c r="Q97" s="1">
        <v>6.5110000000000001</v>
      </c>
      <c r="R97" s="1">
        <v>6.4870000000000001</v>
      </c>
      <c r="S97" s="1">
        <v>6.4580000000000002</v>
      </c>
      <c r="T97" s="1">
        <v>6.41</v>
      </c>
      <c r="U97" s="1">
        <v>6.3680000000000003</v>
      </c>
      <c r="V97" s="1">
        <v>6.319</v>
      </c>
      <c r="W97" s="1">
        <v>6.2610000000000001</v>
      </c>
      <c r="X97" s="1">
        <v>6.2160000000000002</v>
      </c>
      <c r="Y97" s="1">
        <v>6.1710000000000003</v>
      </c>
      <c r="Z97" s="1">
        <v>6.1210000000000004</v>
      </c>
      <c r="AA97" s="1">
        <v>6.0570000000000004</v>
      </c>
      <c r="AB97" s="1">
        <v>5.976</v>
      </c>
      <c r="AC97" s="1">
        <v>5.8550000000000004</v>
      </c>
      <c r="AD97" s="1">
        <v>5.7290000000000001</v>
      </c>
      <c r="AE97" s="1">
        <v>5.6630000000000003</v>
      </c>
      <c r="AF97" s="1">
        <v>5.6390000000000002</v>
      </c>
      <c r="AG97" s="1">
        <v>5.6210000000000004</v>
      </c>
      <c r="AH97" s="1">
        <v>5.5590000000000002</v>
      </c>
      <c r="AI97" s="1">
        <v>5.48</v>
      </c>
      <c r="AJ97" s="1">
        <v>5.3769999999999998</v>
      </c>
      <c r="AK97" s="1">
        <v>5.3140000000000001</v>
      </c>
      <c r="AL97" s="1">
        <v>5.2539999999999996</v>
      </c>
      <c r="AM97" s="1">
        <v>5.1909999999999998</v>
      </c>
      <c r="AN97" s="1">
        <v>5.1050000000000004</v>
      </c>
      <c r="AO97" s="1">
        <v>5.008</v>
      </c>
      <c r="AP97" s="1">
        <v>4.9059999999999997</v>
      </c>
      <c r="AQ97" s="1">
        <v>4.8</v>
      </c>
      <c r="AR97" s="1">
        <v>4.6870000000000003</v>
      </c>
      <c r="AS97" s="1">
        <v>4.5830000000000002</v>
      </c>
      <c r="AT97" s="1">
        <v>4.5019999999999998</v>
      </c>
      <c r="AU97" s="1">
        <v>4.3710000000000004</v>
      </c>
      <c r="AV97" s="1">
        <v>4.25</v>
      </c>
      <c r="AW97" s="1">
        <v>4.1340000000000003</v>
      </c>
      <c r="AX97" s="1">
        <v>3.9740000000000002</v>
      </c>
      <c r="AY97" s="1">
        <v>3.8450000000000002</v>
      </c>
      <c r="AZ97" s="1">
        <v>3.7160000000000002</v>
      </c>
      <c r="BA97" s="1">
        <v>3.5710000000000002</v>
      </c>
      <c r="BB97" s="1">
        <v>3.4649999999999999</v>
      </c>
      <c r="BC97" s="1">
        <v>3.375</v>
      </c>
      <c r="BD97" s="1">
        <v>3.2919999999999998</v>
      </c>
      <c r="BE97" s="1">
        <v>3.2189999999999999</v>
      </c>
      <c r="BF97" s="1">
        <v>3.1509999999999998</v>
      </c>
      <c r="BG97" s="1">
        <v>3.0880000000000001</v>
      </c>
      <c r="BH97" s="1">
        <v>3.0289999999999999</v>
      </c>
      <c r="BI97" s="1">
        <v>2.9729999999999999</v>
      </c>
      <c r="BJ97" s="1">
        <v>2.8570000000000002</v>
      </c>
      <c r="BK97" s="1">
        <v>2.7429999999999999</v>
      </c>
      <c r="BL97" s="1">
        <v>2.61</v>
      </c>
      <c r="BM97" s="1">
        <v>2.484</v>
      </c>
    </row>
    <row r="98" spans="1:65" x14ac:dyDescent="0.2">
      <c r="A98" s="1" t="s">
        <v>199</v>
      </c>
      <c r="B98" s="1" t="s">
        <v>198</v>
      </c>
      <c r="C98" s="1" t="s">
        <v>710</v>
      </c>
      <c r="D98" s="1" t="s">
        <v>711</v>
      </c>
      <c r="E98" s="1">
        <v>5.9059999999999997</v>
      </c>
      <c r="F98" s="1">
        <v>5.9420000000000002</v>
      </c>
      <c r="G98" s="1">
        <v>5.9139999999999997</v>
      </c>
      <c r="H98" s="1">
        <v>5.5590000000000002</v>
      </c>
      <c r="I98" s="1">
        <v>5.375</v>
      </c>
      <c r="J98" s="1">
        <v>5.1429999999999998</v>
      </c>
      <c r="K98" s="1">
        <v>5.1849999999999996</v>
      </c>
      <c r="L98" s="1">
        <v>4.7990000000000004</v>
      </c>
      <c r="M98" s="1">
        <v>4.5549999999999997</v>
      </c>
      <c r="N98" s="1">
        <v>4.6740000000000004</v>
      </c>
      <c r="O98" s="1">
        <v>4.5359999999999996</v>
      </c>
      <c r="P98" s="1">
        <v>4.3710000000000004</v>
      </c>
      <c r="Q98" s="1">
        <v>4.1980000000000004</v>
      </c>
      <c r="R98" s="1">
        <v>4.0410000000000004</v>
      </c>
      <c r="S98" s="1">
        <v>3.9660000000000002</v>
      </c>
      <c r="T98" s="1">
        <v>3.911</v>
      </c>
      <c r="U98" s="1">
        <v>3.8380000000000001</v>
      </c>
      <c r="V98" s="1">
        <v>3.6360000000000001</v>
      </c>
      <c r="W98" s="1">
        <v>3.35</v>
      </c>
      <c r="X98" s="1">
        <v>3.27</v>
      </c>
      <c r="Y98" s="1">
        <v>3.2480000000000002</v>
      </c>
      <c r="Z98" s="1">
        <v>3.1560000000000001</v>
      </c>
      <c r="AA98" s="1">
        <v>3.081</v>
      </c>
      <c r="AB98" s="1">
        <v>3.2189999999999999</v>
      </c>
      <c r="AC98" s="1">
        <v>3.0590000000000002</v>
      </c>
      <c r="AD98" s="1">
        <v>3.1429999999999998</v>
      </c>
      <c r="AE98" s="1">
        <v>3.1890000000000001</v>
      </c>
      <c r="AF98" s="1">
        <v>3.1389999999999998</v>
      </c>
      <c r="AG98" s="1">
        <v>3.0830000000000002</v>
      </c>
      <c r="AH98" s="1">
        <v>3.0649999999999999</v>
      </c>
      <c r="AI98" s="1">
        <v>3.048</v>
      </c>
      <c r="AJ98" s="1">
        <v>3.0409999999999999</v>
      </c>
      <c r="AK98" s="1">
        <v>3.0339999999999998</v>
      </c>
      <c r="AL98" s="1">
        <v>3.0270000000000001</v>
      </c>
      <c r="AM98" s="1">
        <v>3.0259999999999998</v>
      </c>
      <c r="AN98" s="1">
        <v>3.024</v>
      </c>
      <c r="AO98" s="1">
        <v>3.0329999999999999</v>
      </c>
      <c r="AP98" s="1">
        <v>3.0350000000000001</v>
      </c>
      <c r="AQ98" s="1">
        <v>3.0449999999999999</v>
      </c>
      <c r="AR98" s="1">
        <v>3.0259999999999998</v>
      </c>
      <c r="AS98" s="1">
        <v>3.0070000000000001</v>
      </c>
      <c r="AT98" s="1">
        <v>2.9569999999999999</v>
      </c>
      <c r="AU98" s="1">
        <v>2.706</v>
      </c>
      <c r="AV98" s="1">
        <v>2.782</v>
      </c>
      <c r="AW98" s="1">
        <v>2.9129999999999998</v>
      </c>
      <c r="AX98" s="1">
        <v>2.7629999999999999</v>
      </c>
      <c r="AY98" s="1">
        <v>2.9420000000000002</v>
      </c>
      <c r="AZ98" s="1">
        <v>3.0339999999999998</v>
      </c>
      <c r="BA98" s="1">
        <v>3.02</v>
      </c>
      <c r="BB98" s="1">
        <v>2.9870000000000001</v>
      </c>
      <c r="BC98" s="1">
        <v>2.9729999999999999</v>
      </c>
      <c r="BD98" s="1">
        <v>2.8650000000000002</v>
      </c>
      <c r="BE98" s="1">
        <v>3.1150000000000002</v>
      </c>
      <c r="BF98" s="1">
        <v>2.8740000000000001</v>
      </c>
      <c r="BG98" s="1">
        <v>2.9430000000000001</v>
      </c>
      <c r="BH98" s="1">
        <v>2.9220000000000002</v>
      </c>
      <c r="BI98" s="1">
        <v>2.952</v>
      </c>
      <c r="BJ98" s="1">
        <v>2.8050000000000002</v>
      </c>
      <c r="BK98" s="1">
        <v>2.6709999999999998</v>
      </c>
      <c r="BL98" s="1">
        <v>2.6230000000000002</v>
      </c>
      <c r="BM98" s="1">
        <v>2.593</v>
      </c>
    </row>
    <row r="99" spans="1:65" x14ac:dyDescent="0.2">
      <c r="A99" s="1" t="s">
        <v>201</v>
      </c>
      <c r="B99" s="1" t="s">
        <v>200</v>
      </c>
      <c r="C99" s="1" t="s">
        <v>710</v>
      </c>
      <c r="D99" s="1" t="s">
        <v>711</v>
      </c>
      <c r="E99" s="1">
        <v>6.3719999999999999</v>
      </c>
      <c r="F99" s="1">
        <v>6.3049999999999997</v>
      </c>
      <c r="G99" s="1">
        <v>6.226</v>
      </c>
      <c r="H99" s="1">
        <v>6.14</v>
      </c>
      <c r="I99" s="1">
        <v>6.05</v>
      </c>
      <c r="J99" s="1">
        <v>5.9569999999999999</v>
      </c>
      <c r="K99" s="1">
        <v>5.86</v>
      </c>
      <c r="L99" s="1">
        <v>5.7560000000000002</v>
      </c>
      <c r="M99" s="1">
        <v>5.6420000000000003</v>
      </c>
      <c r="N99" s="1">
        <v>5.5170000000000003</v>
      </c>
      <c r="O99" s="1">
        <v>5.38</v>
      </c>
      <c r="P99" s="1">
        <v>5.226</v>
      </c>
      <c r="Q99" s="1">
        <v>5.0570000000000004</v>
      </c>
      <c r="R99" s="1">
        <v>4.8769999999999998</v>
      </c>
      <c r="S99" s="1">
        <v>4.6890000000000001</v>
      </c>
      <c r="T99" s="1">
        <v>4.5030000000000001</v>
      </c>
      <c r="U99" s="1">
        <v>4.327</v>
      </c>
      <c r="V99" s="1">
        <v>4.1689999999999996</v>
      </c>
      <c r="W99" s="1">
        <v>4.0309999999999997</v>
      </c>
      <c r="X99" s="1">
        <v>3.915</v>
      </c>
      <c r="Y99" s="1">
        <v>3.8170000000000002</v>
      </c>
      <c r="Z99" s="1">
        <v>3.7280000000000002</v>
      </c>
      <c r="AA99" s="1">
        <v>3.64</v>
      </c>
      <c r="AB99" s="1">
        <v>3.548</v>
      </c>
      <c r="AC99" s="1">
        <v>3.452</v>
      </c>
      <c r="AD99" s="1">
        <v>3.3540000000000001</v>
      </c>
      <c r="AE99" s="1">
        <v>3.2629999999999999</v>
      </c>
      <c r="AF99" s="1">
        <v>3.1859999999999999</v>
      </c>
      <c r="AG99" s="1">
        <v>3.1269999999999998</v>
      </c>
      <c r="AH99" s="1">
        <v>3.089</v>
      </c>
      <c r="AI99" s="1">
        <v>3.069</v>
      </c>
      <c r="AJ99" s="1">
        <v>3.0630000000000002</v>
      </c>
      <c r="AK99" s="1">
        <v>3.0659999999999998</v>
      </c>
      <c r="AL99" s="1">
        <v>3.0710000000000002</v>
      </c>
      <c r="AM99" s="1">
        <v>3.0739999999999998</v>
      </c>
      <c r="AN99" s="1">
        <v>3.0739999999999998</v>
      </c>
      <c r="AO99" s="1">
        <v>3.069</v>
      </c>
      <c r="AP99" s="1">
        <v>3.0609999999999999</v>
      </c>
      <c r="AQ99" s="1">
        <v>3.05</v>
      </c>
      <c r="AR99" s="1">
        <v>3.036</v>
      </c>
      <c r="AS99" s="1">
        <v>3.0169999999999999</v>
      </c>
      <c r="AT99" s="1">
        <v>2.992</v>
      </c>
      <c r="AU99" s="1">
        <v>2.9609999999999999</v>
      </c>
      <c r="AV99" s="1">
        <v>2.9239999999999999</v>
      </c>
      <c r="AW99" s="1">
        <v>2.883</v>
      </c>
      <c r="AX99" s="1">
        <v>2.84</v>
      </c>
      <c r="AY99" s="1">
        <v>2.7970000000000002</v>
      </c>
      <c r="AZ99" s="1">
        <v>2.7549999999999999</v>
      </c>
      <c r="BA99" s="1">
        <v>2.718</v>
      </c>
      <c r="BB99" s="1">
        <v>2.6840000000000002</v>
      </c>
      <c r="BC99" s="1">
        <v>2.6549999999999998</v>
      </c>
      <c r="BD99" s="1">
        <v>2.63</v>
      </c>
      <c r="BE99" s="1">
        <v>2.6059999999999999</v>
      </c>
      <c r="BF99" s="1">
        <v>2.5819999999999999</v>
      </c>
      <c r="BG99" s="1">
        <v>2.5579999999999998</v>
      </c>
      <c r="BH99" s="1">
        <v>2.5339999999999998</v>
      </c>
      <c r="BI99" s="1">
        <v>2.5089999999999999</v>
      </c>
      <c r="BJ99" s="1">
        <v>2.4849999999999999</v>
      </c>
      <c r="BK99" s="1">
        <v>2.4620000000000002</v>
      </c>
      <c r="BL99" s="1">
        <v>2.44</v>
      </c>
      <c r="BM99" s="1">
        <v>2.4180000000000001</v>
      </c>
    </row>
    <row r="100" spans="1:65" x14ac:dyDescent="0.2">
      <c r="A100" s="1" t="s">
        <v>5</v>
      </c>
      <c r="B100" s="1" t="s">
        <v>202</v>
      </c>
      <c r="C100" s="1" t="s">
        <v>710</v>
      </c>
      <c r="D100" s="1" t="s">
        <v>711</v>
      </c>
      <c r="E100" s="1">
        <v>3.0190006447746871</v>
      </c>
      <c r="F100" s="1">
        <v>3.0221407317256528</v>
      </c>
      <c r="G100" s="1">
        <v>2.9709543254812676</v>
      </c>
      <c r="H100" s="1">
        <v>2.9486229110087976</v>
      </c>
      <c r="I100" s="1">
        <v>2.9241591658880712</v>
      </c>
      <c r="J100" s="1">
        <v>2.8274615288845211</v>
      </c>
      <c r="K100" s="1">
        <v>2.6655308728840534</v>
      </c>
      <c r="L100" s="1">
        <v>2.6855381045395506</v>
      </c>
      <c r="M100" s="1">
        <v>2.6352061999465604</v>
      </c>
      <c r="N100" s="1">
        <v>2.5867106547023679</v>
      </c>
      <c r="O100" s="1">
        <v>2.5466276020531371</v>
      </c>
      <c r="P100" s="1">
        <v>2.4774930441400769</v>
      </c>
      <c r="Q100" s="1">
        <v>2.3373824005514012</v>
      </c>
      <c r="R100" s="1">
        <v>2.2511932955121225</v>
      </c>
      <c r="S100" s="1">
        <v>2.204937460255175</v>
      </c>
      <c r="T100" s="1">
        <v>2.1138508035026069</v>
      </c>
      <c r="U100" s="1">
        <v>2.0618761687722915</v>
      </c>
      <c r="V100" s="1">
        <v>2.0270252185341215</v>
      </c>
      <c r="W100" s="1">
        <v>1.9851022110537599</v>
      </c>
      <c r="X100" s="1">
        <v>1.9936301396101797</v>
      </c>
      <c r="Y100" s="1">
        <v>1.9816426180267417</v>
      </c>
      <c r="Z100" s="1">
        <v>1.9365308371948118</v>
      </c>
      <c r="AA100" s="1">
        <v>1.9215691788932265</v>
      </c>
      <c r="AB100" s="1">
        <v>1.8798215596191925</v>
      </c>
      <c r="AC100" s="1">
        <v>1.8553067235329035</v>
      </c>
      <c r="AD100" s="1">
        <v>1.8520665724520142</v>
      </c>
      <c r="AE100" s="1">
        <v>1.8298463498929598</v>
      </c>
      <c r="AF100" s="1">
        <v>1.8245580976955567</v>
      </c>
      <c r="AG100" s="1">
        <v>1.8439902050784998</v>
      </c>
      <c r="AH100" s="1">
        <v>1.8357119127428758</v>
      </c>
      <c r="AI100" s="1">
        <v>1.8506802890205503</v>
      </c>
      <c r="AJ100" s="1">
        <v>1.8239589802092031</v>
      </c>
      <c r="AK100" s="1">
        <v>1.8023127765403204</v>
      </c>
      <c r="AL100" s="1">
        <v>1.7654691555700839</v>
      </c>
      <c r="AM100" s="1">
        <v>1.7466820865403989</v>
      </c>
      <c r="AN100" s="1">
        <v>1.7099179099717821</v>
      </c>
      <c r="AO100" s="1">
        <v>1.7019145168266687</v>
      </c>
      <c r="AP100" s="1">
        <v>1.6919690367394533</v>
      </c>
      <c r="AQ100" s="1">
        <v>1.6797751305253992</v>
      </c>
      <c r="AR100" s="1">
        <v>1.6745309325918518</v>
      </c>
      <c r="AS100" s="1">
        <v>1.7051327936039982</v>
      </c>
      <c r="AT100" s="1">
        <v>1.6684375255391348</v>
      </c>
      <c r="AU100" s="1">
        <v>1.6521702375432583</v>
      </c>
      <c r="AV100" s="1">
        <v>1.6596051347108143</v>
      </c>
      <c r="AW100" s="1">
        <v>1.6679855895881446</v>
      </c>
      <c r="AX100" s="1">
        <v>1.6668203516143003</v>
      </c>
      <c r="AY100" s="1">
        <v>1.7068301917103696</v>
      </c>
      <c r="AZ100" s="1">
        <v>1.7333328171423044</v>
      </c>
      <c r="BA100" s="1">
        <v>1.7425332150486077</v>
      </c>
      <c r="BB100" s="1">
        <v>1.7158830353508057</v>
      </c>
      <c r="BC100" s="1">
        <v>1.7024546032742607</v>
      </c>
      <c r="BD100" s="1">
        <v>1.684337045662283</v>
      </c>
      <c r="BE100" s="1">
        <v>1.6919812197709678</v>
      </c>
      <c r="BF100" s="1">
        <v>1.6590108588913808</v>
      </c>
      <c r="BG100" s="1">
        <v>1.6718645070422511</v>
      </c>
      <c r="BH100" s="1">
        <v>1.6696294846573854</v>
      </c>
      <c r="BI100" s="1">
        <v>1.6649321845296081</v>
      </c>
      <c r="BJ100" s="1">
        <v>1.6319921988781523</v>
      </c>
      <c r="BK100" s="1">
        <v>1.6047226020634897</v>
      </c>
      <c r="BL100" s="1">
        <v>1.576257617495169</v>
      </c>
      <c r="BM100" s="1">
        <v>1.5296375412792571</v>
      </c>
    </row>
    <row r="101" spans="1:65" x14ac:dyDescent="0.2">
      <c r="A101" s="1" t="s">
        <v>204</v>
      </c>
      <c r="B101" s="1" t="s">
        <v>203</v>
      </c>
      <c r="C101" s="1" t="s">
        <v>710</v>
      </c>
      <c r="D101" s="1" t="s">
        <v>711</v>
      </c>
      <c r="E101" s="1">
        <v>5.0670000000000002</v>
      </c>
      <c r="F101" s="1">
        <v>5.1680000000000001</v>
      </c>
      <c r="G101" s="1">
        <v>5.1449999999999996</v>
      </c>
      <c r="H101" s="1">
        <v>5.0890000000000004</v>
      </c>
      <c r="I101" s="1">
        <v>5.0119999999999996</v>
      </c>
      <c r="J101" s="1">
        <v>4.92</v>
      </c>
      <c r="K101" s="1">
        <v>4.4589999999999996</v>
      </c>
      <c r="L101" s="1">
        <v>4.0430000000000001</v>
      </c>
      <c r="M101" s="1">
        <v>3.76</v>
      </c>
      <c r="N101" s="1">
        <v>3.7160000000000002</v>
      </c>
      <c r="O101" s="1">
        <v>3.4849999999999999</v>
      </c>
      <c r="P101" s="1">
        <v>3.4590000000000001</v>
      </c>
      <c r="Q101" s="1">
        <v>3.3149999999999999</v>
      </c>
      <c r="R101" s="1">
        <v>3.177</v>
      </c>
      <c r="S101" s="1">
        <v>2.9670000000000001</v>
      </c>
      <c r="T101" s="1">
        <v>2.6659999999999999</v>
      </c>
      <c r="U101" s="1">
        <v>2.48</v>
      </c>
      <c r="V101" s="1">
        <v>2.3759999999999999</v>
      </c>
      <c r="W101" s="1">
        <v>2.2719999999999998</v>
      </c>
      <c r="X101" s="1">
        <v>2.12</v>
      </c>
      <c r="Y101" s="1">
        <v>2.0470000000000002</v>
      </c>
      <c r="Z101" s="1">
        <v>1.9330000000000001</v>
      </c>
      <c r="AA101" s="1">
        <v>1.86</v>
      </c>
      <c r="AB101" s="1">
        <v>1.722</v>
      </c>
      <c r="AC101" s="1">
        <v>1.5589999999999999</v>
      </c>
      <c r="AD101" s="1">
        <v>1.4910000000000001</v>
      </c>
      <c r="AE101" s="1">
        <v>1.367</v>
      </c>
      <c r="AF101" s="1">
        <v>1.3109999999999999</v>
      </c>
      <c r="AG101" s="1">
        <v>1.4</v>
      </c>
      <c r="AH101" s="1">
        <v>1.296</v>
      </c>
      <c r="AI101" s="1">
        <v>1.272</v>
      </c>
      <c r="AJ101" s="1">
        <v>1.2809999999999999</v>
      </c>
      <c r="AK101" s="1">
        <v>1.347</v>
      </c>
      <c r="AL101" s="1">
        <v>1.3420000000000001</v>
      </c>
      <c r="AM101" s="1">
        <v>1.355</v>
      </c>
      <c r="AN101" s="1">
        <v>1.2949999999999999</v>
      </c>
      <c r="AO101" s="1">
        <v>1.1910000000000001</v>
      </c>
      <c r="AP101" s="1">
        <v>1.127</v>
      </c>
      <c r="AQ101" s="1">
        <v>1.016</v>
      </c>
      <c r="AR101" s="1">
        <v>0.98099999999999998</v>
      </c>
      <c r="AS101" s="1">
        <v>1.032</v>
      </c>
      <c r="AT101" s="1">
        <v>0.93100000000000005</v>
      </c>
      <c r="AU101" s="1">
        <v>0.94099999999999995</v>
      </c>
      <c r="AV101" s="1">
        <v>0.90100000000000002</v>
      </c>
      <c r="AW101" s="1">
        <v>0.92200000000000004</v>
      </c>
      <c r="AX101" s="1">
        <v>0.95899999999999996</v>
      </c>
      <c r="AY101" s="1">
        <v>0.98399999999999999</v>
      </c>
      <c r="AZ101" s="1">
        <v>1.028</v>
      </c>
      <c r="BA101" s="1">
        <v>1.0640000000000001</v>
      </c>
      <c r="BB101" s="1">
        <v>1.0549999999999999</v>
      </c>
      <c r="BC101" s="1">
        <v>1.127</v>
      </c>
      <c r="BD101" s="1">
        <v>1.204</v>
      </c>
      <c r="BE101" s="1">
        <v>1.2849999999999999</v>
      </c>
      <c r="BF101" s="1">
        <v>1.125</v>
      </c>
      <c r="BG101" s="1">
        <v>1.2350000000000001</v>
      </c>
      <c r="BH101" s="1">
        <v>1.196</v>
      </c>
      <c r="BI101" s="1">
        <v>1.2050000000000001</v>
      </c>
      <c r="BJ101" s="1">
        <v>1.125</v>
      </c>
      <c r="BK101" s="1">
        <v>1.0720000000000001</v>
      </c>
      <c r="BL101" s="1">
        <v>1.0509999999999999</v>
      </c>
      <c r="BM101" s="1">
        <v>0.86799999999999999</v>
      </c>
    </row>
    <row r="102" spans="1:65" x14ac:dyDescent="0.2">
      <c r="A102" s="1" t="s">
        <v>206</v>
      </c>
      <c r="B102" s="1" t="s">
        <v>205</v>
      </c>
      <c r="C102" s="1" t="s">
        <v>710</v>
      </c>
      <c r="D102" s="1" t="s">
        <v>711</v>
      </c>
      <c r="E102" s="1">
        <v>7.4580000000000002</v>
      </c>
      <c r="F102" s="1">
        <v>7.4480000000000004</v>
      </c>
      <c r="G102" s="1">
        <v>7.4429999999999996</v>
      </c>
      <c r="H102" s="1">
        <v>7.4409999999999998</v>
      </c>
      <c r="I102" s="1">
        <v>7.4429999999999996</v>
      </c>
      <c r="J102" s="1">
        <v>7.4420000000000002</v>
      </c>
      <c r="K102" s="1">
        <v>7.3840000000000003</v>
      </c>
      <c r="L102" s="1">
        <v>7.3339999999999996</v>
      </c>
      <c r="M102" s="1">
        <v>7.2889999999999997</v>
      </c>
      <c r="N102" s="1">
        <v>7.2290000000000001</v>
      </c>
      <c r="O102" s="1">
        <v>7.17</v>
      </c>
      <c r="P102" s="1">
        <v>7.1239999999999997</v>
      </c>
      <c r="Q102" s="1">
        <v>7.0819999999999999</v>
      </c>
      <c r="R102" s="1">
        <v>7.008</v>
      </c>
      <c r="S102" s="1">
        <v>6.9210000000000003</v>
      </c>
      <c r="T102" s="1">
        <v>6.8579999999999997</v>
      </c>
      <c r="U102" s="1">
        <v>6.7939999999999996</v>
      </c>
      <c r="V102" s="1">
        <v>6.7009999999999996</v>
      </c>
      <c r="W102" s="1">
        <v>6.6040000000000001</v>
      </c>
      <c r="X102" s="1">
        <v>6.4989999999999997</v>
      </c>
      <c r="Y102" s="1">
        <v>6.3929999999999998</v>
      </c>
      <c r="Z102" s="1">
        <v>6.282</v>
      </c>
      <c r="AA102" s="1">
        <v>6.1639999999999997</v>
      </c>
      <c r="AB102" s="1">
        <v>6.048</v>
      </c>
      <c r="AC102" s="1">
        <v>5.9210000000000003</v>
      </c>
      <c r="AD102" s="1">
        <v>5.806</v>
      </c>
      <c r="AE102" s="1">
        <v>5.7069999999999999</v>
      </c>
      <c r="AF102" s="1">
        <v>5.6040000000000001</v>
      </c>
      <c r="AG102" s="1">
        <v>5.4960000000000004</v>
      </c>
      <c r="AH102" s="1">
        <v>5.3949999999999996</v>
      </c>
      <c r="AI102" s="1">
        <v>5.2910000000000004</v>
      </c>
      <c r="AJ102" s="1">
        <v>5.1829999999999998</v>
      </c>
      <c r="AK102" s="1">
        <v>5.0890000000000004</v>
      </c>
      <c r="AL102" s="1">
        <v>4.9950000000000001</v>
      </c>
      <c r="AM102" s="1">
        <v>4.891</v>
      </c>
      <c r="AN102" s="1">
        <v>4.758</v>
      </c>
      <c r="AO102" s="1">
        <v>4.6390000000000002</v>
      </c>
      <c r="AP102" s="1">
        <v>4.5270000000000001</v>
      </c>
      <c r="AQ102" s="1">
        <v>4.4480000000000004</v>
      </c>
      <c r="AR102" s="1">
        <v>4.3609999999999998</v>
      </c>
      <c r="AS102" s="1">
        <v>4.2370000000000001</v>
      </c>
      <c r="AT102" s="1">
        <v>4.0979999999999999</v>
      </c>
      <c r="AU102" s="1">
        <v>3.956</v>
      </c>
      <c r="AV102" s="1">
        <v>3.8149999999999999</v>
      </c>
      <c r="AW102" s="1">
        <v>3.677</v>
      </c>
      <c r="AX102" s="1">
        <v>3.5449999999999999</v>
      </c>
      <c r="AY102" s="1">
        <v>3.419</v>
      </c>
      <c r="AZ102" s="1">
        <v>3.2959999999999998</v>
      </c>
      <c r="BA102" s="1">
        <v>3.177</v>
      </c>
      <c r="BB102" s="1">
        <v>3.0630000000000002</v>
      </c>
      <c r="BC102" s="1">
        <v>2.9569999999999999</v>
      </c>
      <c r="BD102" s="1">
        <v>2.86</v>
      </c>
      <c r="BE102" s="1">
        <v>2.774</v>
      </c>
      <c r="BF102" s="1">
        <v>2.6989999999999998</v>
      </c>
      <c r="BG102" s="1">
        <v>2.6349999999999998</v>
      </c>
      <c r="BH102" s="1">
        <v>2.581</v>
      </c>
      <c r="BI102" s="1">
        <v>2.536</v>
      </c>
      <c r="BJ102" s="1">
        <v>2.496</v>
      </c>
      <c r="BK102" s="1">
        <v>2.46</v>
      </c>
      <c r="BL102" s="1">
        <v>2.427</v>
      </c>
      <c r="BM102" s="1">
        <v>2.3940000000000001</v>
      </c>
    </row>
    <row r="103" spans="1:65" x14ac:dyDescent="0.2">
      <c r="A103" s="1" t="s">
        <v>208</v>
      </c>
      <c r="B103" s="1" t="s">
        <v>207</v>
      </c>
      <c r="C103" s="1" t="s">
        <v>710</v>
      </c>
      <c r="D103" s="1" t="s">
        <v>711</v>
      </c>
      <c r="E103" s="1">
        <v>6.7028204999525878</v>
      </c>
      <c r="F103" s="1">
        <v>6.7222656154647282</v>
      </c>
      <c r="G103" s="1">
        <v>6.7445068978669873</v>
      </c>
      <c r="H103" s="1">
        <v>6.764725377416938</v>
      </c>
      <c r="I103" s="1">
        <v>6.77909476395814</v>
      </c>
      <c r="J103" s="1">
        <v>6.7936233349568074</v>
      </c>
      <c r="K103" s="1">
        <v>6.8120748725369289</v>
      </c>
      <c r="L103" s="1">
        <v>6.8330592232143594</v>
      </c>
      <c r="M103" s="1">
        <v>6.8549354052912559</v>
      </c>
      <c r="N103" s="1">
        <v>6.8736587244579113</v>
      </c>
      <c r="O103" s="1">
        <v>6.889383043681593</v>
      </c>
      <c r="P103" s="1">
        <v>6.9067861156009602</v>
      </c>
      <c r="Q103" s="1">
        <v>6.9181726486349993</v>
      </c>
      <c r="R103" s="1">
        <v>6.9210074752930719</v>
      </c>
      <c r="S103" s="1">
        <v>6.9279453028538134</v>
      </c>
      <c r="T103" s="1">
        <v>6.9307367198554877</v>
      </c>
      <c r="U103" s="1">
        <v>6.9325272205128021</v>
      </c>
      <c r="V103" s="1">
        <v>6.9377169636106597</v>
      </c>
      <c r="W103" s="1">
        <v>6.9335237573879844</v>
      </c>
      <c r="X103" s="1">
        <v>6.9257513593716284</v>
      </c>
      <c r="Y103" s="1">
        <v>6.909214393132908</v>
      </c>
      <c r="Z103" s="1">
        <v>6.8890920019243644</v>
      </c>
      <c r="AA103" s="1">
        <v>6.8619702904732511</v>
      </c>
      <c r="AB103" s="1">
        <v>6.8392867031405657</v>
      </c>
      <c r="AC103" s="1">
        <v>6.8160224480864864</v>
      </c>
      <c r="AD103" s="1">
        <v>6.7885034109390539</v>
      </c>
      <c r="AE103" s="1">
        <v>6.7615094385876171</v>
      </c>
      <c r="AF103" s="1">
        <v>6.7318292837007458</v>
      </c>
      <c r="AG103" s="1">
        <v>6.6828943688090128</v>
      </c>
      <c r="AH103" s="1">
        <v>6.6354204370091452</v>
      </c>
      <c r="AI103" s="1">
        <v>6.5817661036100903</v>
      </c>
      <c r="AJ103" s="1">
        <v>6.5282353987085653</v>
      </c>
      <c r="AK103" s="1">
        <v>6.4783054269454396</v>
      </c>
      <c r="AL103" s="1">
        <v>6.4271817516294822</v>
      </c>
      <c r="AM103" s="1">
        <v>6.3697898783410878</v>
      </c>
      <c r="AN103" s="1">
        <v>6.3195553215382345</v>
      </c>
      <c r="AO103" s="1">
        <v>6.2627775865728799</v>
      </c>
      <c r="AP103" s="1">
        <v>6.2123275720358047</v>
      </c>
      <c r="AQ103" s="1">
        <v>6.1576142280165405</v>
      </c>
      <c r="AR103" s="1">
        <v>6.1044862731694627</v>
      </c>
      <c r="AS103" s="1">
        <v>6.0470380141229194</v>
      </c>
      <c r="AT103" s="1">
        <v>5.9870764028759265</v>
      </c>
      <c r="AU103" s="1">
        <v>5.9307002221456369</v>
      </c>
      <c r="AV103" s="1">
        <v>5.8719084078771751</v>
      </c>
      <c r="AW103" s="1">
        <v>5.8100551965089968</v>
      </c>
      <c r="AX103" s="1">
        <v>5.7557251017548259</v>
      </c>
      <c r="AY103" s="1">
        <v>5.6972545961729342</v>
      </c>
      <c r="AZ103" s="1">
        <v>5.6296461011443943</v>
      </c>
      <c r="BA103" s="1">
        <v>5.5611826111544831</v>
      </c>
      <c r="BB103" s="1">
        <v>5.4953620216723413</v>
      </c>
      <c r="BC103" s="1">
        <v>5.4227917269078763</v>
      </c>
      <c r="BD103" s="1">
        <v>5.3402810517026911</v>
      </c>
      <c r="BE103" s="1">
        <v>5.2521987154714767</v>
      </c>
      <c r="BF103" s="1">
        <v>5.1762377878799404</v>
      </c>
      <c r="BG103" s="1">
        <v>5.0992495055175482</v>
      </c>
      <c r="BH103" s="1">
        <v>5.0327471018966348</v>
      </c>
      <c r="BI103" s="1">
        <v>4.9625580346188967</v>
      </c>
      <c r="BJ103" s="1">
        <v>4.8890331978889554</v>
      </c>
      <c r="BK103" s="1">
        <v>4.8237427222176956</v>
      </c>
      <c r="BL103" s="1">
        <v>4.7624117467234459</v>
      </c>
      <c r="BM103" s="1">
        <v>4.6915403764833474</v>
      </c>
    </row>
    <row r="104" spans="1:65" x14ac:dyDescent="0.2">
      <c r="A104" s="1" t="s">
        <v>210</v>
      </c>
      <c r="B104" s="1" t="s">
        <v>209</v>
      </c>
      <c r="C104" s="1" t="s">
        <v>710</v>
      </c>
      <c r="D104" s="1" t="s">
        <v>711</v>
      </c>
      <c r="E104" s="1">
        <v>2.2320000000000002</v>
      </c>
      <c r="F104" s="1">
        <v>2.218</v>
      </c>
      <c r="G104" s="1">
        <v>2.1960000000000002</v>
      </c>
      <c r="H104" s="1">
        <v>2.1709999999999998</v>
      </c>
      <c r="I104" s="1">
        <v>2.173</v>
      </c>
      <c r="J104" s="1">
        <v>2.2109999999999999</v>
      </c>
      <c r="K104" s="1">
        <v>2.1930000000000001</v>
      </c>
      <c r="L104" s="1">
        <v>2.1070000000000002</v>
      </c>
      <c r="M104" s="1">
        <v>2.0259999999999998</v>
      </c>
      <c r="N104" s="1">
        <v>1.9530000000000001</v>
      </c>
      <c r="O104" s="1">
        <v>1.917</v>
      </c>
      <c r="P104" s="1">
        <v>1.9610000000000001</v>
      </c>
      <c r="Q104" s="1">
        <v>1.992</v>
      </c>
      <c r="R104" s="1">
        <v>1.998</v>
      </c>
      <c r="S104" s="1">
        <v>1.9770000000000001</v>
      </c>
      <c r="T104" s="1">
        <v>1.956</v>
      </c>
      <c r="U104" s="1">
        <v>1.9419999999999999</v>
      </c>
      <c r="V104" s="1">
        <v>1.946</v>
      </c>
      <c r="W104" s="1">
        <v>1.946</v>
      </c>
      <c r="X104" s="1">
        <v>1.9339999999999999</v>
      </c>
      <c r="Y104" s="1">
        <v>1.92</v>
      </c>
      <c r="Z104" s="1">
        <v>1.913</v>
      </c>
      <c r="AA104" s="1">
        <v>1.9</v>
      </c>
      <c r="AB104" s="1">
        <v>1.88</v>
      </c>
      <c r="AC104" s="1">
        <v>1.87</v>
      </c>
      <c r="AD104" s="1">
        <v>1.82</v>
      </c>
      <c r="AE104" s="1">
        <v>1.76</v>
      </c>
      <c r="AF104" s="1">
        <v>1.64</v>
      </c>
      <c r="AG104" s="1">
        <v>1.79</v>
      </c>
      <c r="AH104" s="1">
        <v>1.63</v>
      </c>
      <c r="AI104" s="1">
        <v>1.63</v>
      </c>
      <c r="AJ104" s="1">
        <v>1.53</v>
      </c>
      <c r="AK104" s="1">
        <v>1.48</v>
      </c>
      <c r="AL104" s="1">
        <v>1.52</v>
      </c>
      <c r="AM104" s="1">
        <v>1.47</v>
      </c>
      <c r="AN104" s="1">
        <v>1.58</v>
      </c>
      <c r="AO104" s="1">
        <v>1.67</v>
      </c>
      <c r="AP104" s="1">
        <v>1.69</v>
      </c>
      <c r="AQ104" s="1">
        <v>1.45</v>
      </c>
      <c r="AR104" s="1">
        <v>1.38</v>
      </c>
      <c r="AS104" s="1">
        <v>1.39</v>
      </c>
      <c r="AT104" s="1">
        <v>1.46</v>
      </c>
      <c r="AU104" s="1">
        <v>1.42</v>
      </c>
      <c r="AV104" s="1">
        <v>1.41</v>
      </c>
      <c r="AW104" s="1">
        <v>1.43</v>
      </c>
      <c r="AX104" s="1">
        <v>1.5</v>
      </c>
      <c r="AY104" s="1">
        <v>1.47</v>
      </c>
      <c r="AZ104" s="1">
        <v>1.48</v>
      </c>
      <c r="BA104" s="1">
        <v>1.47</v>
      </c>
      <c r="BB104" s="1">
        <v>1.5</v>
      </c>
      <c r="BC104" s="1">
        <v>1.46</v>
      </c>
      <c r="BD104" s="1">
        <v>1.41</v>
      </c>
      <c r="BE104" s="1">
        <v>1.52</v>
      </c>
      <c r="BF104" s="1">
        <v>1.46</v>
      </c>
      <c r="BG104" s="1">
        <v>1.46</v>
      </c>
      <c r="BH104" s="1">
        <v>1.41</v>
      </c>
      <c r="BI104" s="1">
        <v>1.43</v>
      </c>
      <c r="BJ104" s="1">
        <v>1.42</v>
      </c>
      <c r="BK104" s="1">
        <v>1.47</v>
      </c>
      <c r="BL104" s="1">
        <v>1.47</v>
      </c>
      <c r="BM104" s="1">
        <v>1.48</v>
      </c>
    </row>
    <row r="105" spans="1:65" x14ac:dyDescent="0.2">
      <c r="A105" s="1" t="s">
        <v>212</v>
      </c>
      <c r="B105" s="1" t="s">
        <v>211</v>
      </c>
      <c r="C105" s="1" t="s">
        <v>710</v>
      </c>
      <c r="D105" s="1" t="s">
        <v>711</v>
      </c>
      <c r="E105" s="1">
        <v>6.2080000000000002</v>
      </c>
      <c r="F105" s="1">
        <v>6.2</v>
      </c>
      <c r="G105" s="1">
        <v>6.194</v>
      </c>
      <c r="H105" s="1">
        <v>6.1820000000000004</v>
      </c>
      <c r="I105" s="1">
        <v>6.1749999999999998</v>
      </c>
      <c r="J105" s="1">
        <v>6.1230000000000002</v>
      </c>
      <c r="K105" s="1">
        <v>6.0709999999999997</v>
      </c>
      <c r="L105" s="1">
        <v>6.0270000000000001</v>
      </c>
      <c r="M105" s="1">
        <v>5.9740000000000002</v>
      </c>
      <c r="N105" s="1">
        <v>5.9249999999999998</v>
      </c>
      <c r="O105" s="1">
        <v>5.87</v>
      </c>
      <c r="P105" s="1">
        <v>5.7969999999999997</v>
      </c>
      <c r="Q105" s="1">
        <v>5.7220000000000004</v>
      </c>
      <c r="R105" s="1">
        <v>5.6479999999999997</v>
      </c>
      <c r="S105" s="1">
        <v>5.6630000000000003</v>
      </c>
      <c r="T105" s="1">
        <v>5.6870000000000003</v>
      </c>
      <c r="U105" s="1">
        <v>5.6909999999999998</v>
      </c>
      <c r="V105" s="1">
        <v>5.681</v>
      </c>
      <c r="W105" s="1">
        <v>5.673</v>
      </c>
      <c r="X105" s="1">
        <v>5.6689999999999996</v>
      </c>
      <c r="Y105" s="1">
        <v>5.65</v>
      </c>
      <c r="Z105" s="1">
        <v>5.673</v>
      </c>
      <c r="AA105" s="1">
        <v>5.6970000000000001</v>
      </c>
      <c r="AB105" s="1">
        <v>5.6559999999999997</v>
      </c>
      <c r="AC105" s="1">
        <v>5.6319999999999997</v>
      </c>
      <c r="AD105" s="1">
        <v>5.6239999999999997</v>
      </c>
      <c r="AE105" s="1">
        <v>5.6070000000000002</v>
      </c>
      <c r="AF105" s="1">
        <v>5.593</v>
      </c>
      <c r="AG105" s="1">
        <v>5.5659999999999998</v>
      </c>
      <c r="AH105" s="1">
        <v>5.532</v>
      </c>
      <c r="AI105" s="1">
        <v>5.4829999999999997</v>
      </c>
      <c r="AJ105" s="1">
        <v>5.3170000000000002</v>
      </c>
      <c r="AK105" s="1">
        <v>5.2080000000000002</v>
      </c>
      <c r="AL105" s="1">
        <v>5.0990000000000002</v>
      </c>
      <c r="AM105" s="1">
        <v>4.9909999999999997</v>
      </c>
      <c r="AN105" s="1">
        <v>4.8840000000000003</v>
      </c>
      <c r="AO105" s="1">
        <v>4.7770000000000001</v>
      </c>
      <c r="AP105" s="1">
        <v>4.6689999999999996</v>
      </c>
      <c r="AQ105" s="1">
        <v>4.5609999999999999</v>
      </c>
      <c r="AR105" s="1">
        <v>4.452</v>
      </c>
      <c r="AS105" s="1">
        <v>4.3899999999999997</v>
      </c>
      <c r="AT105" s="1">
        <v>4.2480000000000002</v>
      </c>
      <c r="AU105" s="1">
        <v>4.125</v>
      </c>
      <c r="AV105" s="1">
        <v>4.0380000000000003</v>
      </c>
      <c r="AW105" s="1">
        <v>3.9390000000000001</v>
      </c>
      <c r="AX105" s="1">
        <v>3.8330000000000002</v>
      </c>
      <c r="AY105" s="1">
        <v>3.7349999999999999</v>
      </c>
      <c r="AZ105" s="1">
        <v>3.6429999999999998</v>
      </c>
      <c r="BA105" s="1">
        <v>3.5670000000000002</v>
      </c>
      <c r="BB105" s="1">
        <v>3.508</v>
      </c>
      <c r="BC105" s="1">
        <v>3.47</v>
      </c>
      <c r="BD105" s="1">
        <v>3.411</v>
      </c>
      <c r="BE105" s="1">
        <v>3.302</v>
      </c>
      <c r="BF105" s="1">
        <v>3.2160000000000002</v>
      </c>
      <c r="BG105" s="1">
        <v>3.157</v>
      </c>
      <c r="BH105" s="1">
        <v>3.1080000000000001</v>
      </c>
      <c r="BI105" s="1">
        <v>3.0619999999999998</v>
      </c>
      <c r="BJ105" s="1">
        <v>3.016</v>
      </c>
      <c r="BK105" s="1">
        <v>2.9590000000000001</v>
      </c>
      <c r="BL105" s="1">
        <v>2.919</v>
      </c>
      <c r="BM105" s="1">
        <v>2.8690000000000002</v>
      </c>
    </row>
    <row r="106" spans="1:65" x14ac:dyDescent="0.2">
      <c r="A106" s="1" t="s">
        <v>214</v>
      </c>
      <c r="B106" s="1" t="s">
        <v>213</v>
      </c>
      <c r="C106" s="1" t="s">
        <v>710</v>
      </c>
      <c r="D106" s="1" t="s">
        <v>711</v>
      </c>
      <c r="E106" s="1">
        <v>2.02</v>
      </c>
      <c r="F106" s="1">
        <v>1.94</v>
      </c>
      <c r="G106" s="1">
        <v>1.79</v>
      </c>
      <c r="H106" s="1">
        <v>1.82</v>
      </c>
      <c r="I106" s="1">
        <v>1.82</v>
      </c>
      <c r="J106" s="1">
        <v>1.82</v>
      </c>
      <c r="K106" s="1">
        <v>1.89</v>
      </c>
      <c r="L106" s="1">
        <v>2.0099999999999998</v>
      </c>
      <c r="M106" s="1">
        <v>2.06</v>
      </c>
      <c r="N106" s="1">
        <v>2.04</v>
      </c>
      <c r="O106" s="1">
        <v>1.98</v>
      </c>
      <c r="P106" s="1">
        <v>1.93</v>
      </c>
      <c r="Q106" s="1">
        <v>1.93</v>
      </c>
      <c r="R106" s="1">
        <v>1.93</v>
      </c>
      <c r="S106" s="1">
        <v>2.27</v>
      </c>
      <c r="T106" s="1">
        <v>2.35</v>
      </c>
      <c r="U106" s="1">
        <v>2.23</v>
      </c>
      <c r="V106" s="1">
        <v>2.15</v>
      </c>
      <c r="W106" s="1">
        <v>2.06</v>
      </c>
      <c r="X106" s="1">
        <v>2.0099999999999998</v>
      </c>
      <c r="Y106" s="1">
        <v>1.91</v>
      </c>
      <c r="Z106" s="1">
        <v>1.88</v>
      </c>
      <c r="AA106" s="1">
        <v>1.8</v>
      </c>
      <c r="AB106" s="1">
        <v>1.75</v>
      </c>
      <c r="AC106" s="1">
        <v>1.75</v>
      </c>
      <c r="AD106" s="1">
        <v>1.85</v>
      </c>
      <c r="AE106" s="1">
        <v>1.84</v>
      </c>
      <c r="AF106" s="1">
        <v>1.82</v>
      </c>
      <c r="AG106" s="1">
        <v>1.81</v>
      </c>
      <c r="AH106" s="1">
        <v>1.82</v>
      </c>
      <c r="AI106" s="1">
        <v>1.87</v>
      </c>
      <c r="AJ106" s="1">
        <v>1.87</v>
      </c>
      <c r="AK106" s="1">
        <v>1.77</v>
      </c>
      <c r="AL106" s="1">
        <v>1.68</v>
      </c>
      <c r="AM106" s="1">
        <v>1.64</v>
      </c>
      <c r="AN106" s="1">
        <v>1.57</v>
      </c>
      <c r="AO106" s="1">
        <v>1.46</v>
      </c>
      <c r="AP106" s="1">
        <v>1.37</v>
      </c>
      <c r="AQ106" s="1">
        <v>1.32</v>
      </c>
      <c r="AR106" s="1">
        <v>1.28</v>
      </c>
      <c r="AS106" s="1">
        <v>1.32</v>
      </c>
      <c r="AT106" s="1">
        <v>1.31</v>
      </c>
      <c r="AU106" s="1">
        <v>1.3</v>
      </c>
      <c r="AV106" s="1">
        <v>1.27</v>
      </c>
      <c r="AW106" s="1">
        <v>1.28</v>
      </c>
      <c r="AX106" s="1">
        <v>1.31</v>
      </c>
      <c r="AY106" s="1">
        <v>1.34</v>
      </c>
      <c r="AZ106" s="1">
        <v>1.32</v>
      </c>
      <c r="BA106" s="1">
        <v>1.35</v>
      </c>
      <c r="BB106" s="1">
        <v>1.32</v>
      </c>
      <c r="BC106" s="1">
        <v>1.25</v>
      </c>
      <c r="BD106" s="1">
        <v>1.23</v>
      </c>
      <c r="BE106" s="1">
        <v>1.34</v>
      </c>
      <c r="BF106" s="1">
        <v>1.35</v>
      </c>
      <c r="BG106" s="1">
        <v>1.44</v>
      </c>
      <c r="BH106" s="1">
        <v>1.45</v>
      </c>
      <c r="BI106" s="1">
        <v>1.53</v>
      </c>
      <c r="BJ106" s="1">
        <v>1.54</v>
      </c>
      <c r="BK106" s="1">
        <v>1.55</v>
      </c>
      <c r="BL106" s="1">
        <v>1.55</v>
      </c>
      <c r="BM106" s="1">
        <v>1.56</v>
      </c>
    </row>
    <row r="107" spans="1:65" x14ac:dyDescent="0.2">
      <c r="A107" s="1" t="s">
        <v>216</v>
      </c>
      <c r="B107" s="1" t="s">
        <v>215</v>
      </c>
      <c r="C107" s="1" t="s">
        <v>710</v>
      </c>
      <c r="D107" s="1" t="s">
        <v>711</v>
      </c>
      <c r="E107" s="1">
        <v>4.9840633062453783</v>
      </c>
      <c r="F107" s="1">
        <v>4.7722099746434958</v>
      </c>
      <c r="G107" s="1">
        <v>5.5255502067007916</v>
      </c>
      <c r="H107" s="1">
        <v>5.9888615549215798</v>
      </c>
      <c r="I107" s="1">
        <v>5.6943563437329638</v>
      </c>
      <c r="J107" s="1">
        <v>5.6454716808587708</v>
      </c>
      <c r="K107" s="1">
        <v>5.512959487687894</v>
      </c>
      <c r="L107" s="1">
        <v>5.3286319521614089</v>
      </c>
      <c r="M107" s="1">
        <v>5.5256276425306678</v>
      </c>
      <c r="N107" s="1">
        <v>5.3752555470421894</v>
      </c>
      <c r="O107" s="1">
        <v>5.3106509548181569</v>
      </c>
      <c r="P107" s="1">
        <v>5.0777587739995571</v>
      </c>
      <c r="Q107" s="1">
        <v>4.906085041002318</v>
      </c>
      <c r="R107" s="1">
        <v>4.7311374904111929</v>
      </c>
      <c r="S107" s="1">
        <v>4.4950731697771014</v>
      </c>
      <c r="T107" s="1">
        <v>4.2372480713462934</v>
      </c>
      <c r="U107" s="1">
        <v>4.0860264762563849</v>
      </c>
      <c r="V107" s="1">
        <v>3.8982731538289497</v>
      </c>
      <c r="W107" s="1">
        <v>3.8004214838124688</v>
      </c>
      <c r="X107" s="1">
        <v>3.7646790872674805</v>
      </c>
      <c r="Y107" s="1">
        <v>3.7235911902107173</v>
      </c>
      <c r="Z107" s="1">
        <v>3.6906884143903103</v>
      </c>
      <c r="AA107" s="1">
        <v>3.7203847247282189</v>
      </c>
      <c r="AB107" s="1">
        <v>3.5384895789092492</v>
      </c>
      <c r="AC107" s="1">
        <v>3.5093678117558493</v>
      </c>
      <c r="AD107" s="1">
        <v>3.4586360073187787</v>
      </c>
      <c r="AE107" s="1">
        <v>3.4496038168702809</v>
      </c>
      <c r="AF107" s="1">
        <v>3.4124821876444886</v>
      </c>
      <c r="AG107" s="1">
        <v>3.275916499233912</v>
      </c>
      <c r="AH107" s="1">
        <v>3.2084303448977551</v>
      </c>
      <c r="AI107" s="1">
        <v>3.1458978899219576</v>
      </c>
      <c r="AJ107" s="1">
        <v>2.8871812154614251</v>
      </c>
      <c r="AK107" s="1">
        <v>2.7751627425531726</v>
      </c>
      <c r="AL107" s="1">
        <v>2.6902060632643776</v>
      </c>
      <c r="AM107" s="1">
        <v>2.6212426472079473</v>
      </c>
      <c r="AN107" s="1">
        <v>2.5543103754658878</v>
      </c>
      <c r="AO107" s="1">
        <v>2.4971784507762611</v>
      </c>
      <c r="AP107" s="1">
        <v>2.4415036459031683</v>
      </c>
      <c r="AQ107" s="1">
        <v>2.4014736693804735</v>
      </c>
      <c r="AR107" s="1">
        <v>2.3648906574450228</v>
      </c>
      <c r="AS107" s="1">
        <v>2.373258615305613</v>
      </c>
      <c r="AT107" s="1">
        <v>2.3296032241519908</v>
      </c>
      <c r="AU107" s="1">
        <v>2.2959333731532605</v>
      </c>
      <c r="AV107" s="1">
        <v>2.2658853168299826</v>
      </c>
      <c r="AW107" s="1">
        <v>2.2572896701424017</v>
      </c>
      <c r="AX107" s="1">
        <v>2.2378875726814327</v>
      </c>
      <c r="AY107" s="1">
        <v>2.2212851140565744</v>
      </c>
      <c r="AZ107" s="1">
        <v>2.2142561089224864</v>
      </c>
      <c r="BA107" s="1">
        <v>2.2156339529114724</v>
      </c>
      <c r="BB107" s="1">
        <v>2.2071009842192084</v>
      </c>
      <c r="BC107" s="1">
        <v>2.180705349669251</v>
      </c>
      <c r="BD107" s="1">
        <v>2.160627609581947</v>
      </c>
      <c r="BE107" s="1">
        <v>2.1910231993552256</v>
      </c>
      <c r="BF107" s="1">
        <v>2.1485181235896258</v>
      </c>
      <c r="BG107" s="1">
        <v>2.140150351372514</v>
      </c>
      <c r="BH107" s="1">
        <v>2.1005305820294065</v>
      </c>
      <c r="BI107" s="1">
        <v>2.1105131724759767</v>
      </c>
      <c r="BJ107" s="1">
        <v>2.0905777962947076</v>
      </c>
      <c r="BK107" s="1">
        <v>2.0015213174049689</v>
      </c>
      <c r="BL107" s="1">
        <v>1.9506134465665912</v>
      </c>
      <c r="BM107" s="1">
        <v>1.8667036601272888</v>
      </c>
    </row>
    <row r="108" spans="1:65" x14ac:dyDescent="0.2">
      <c r="A108" s="1" t="s">
        <v>218</v>
      </c>
      <c r="B108" s="1" t="s">
        <v>217</v>
      </c>
      <c r="C108" s="1" t="s">
        <v>710</v>
      </c>
      <c r="D108" s="1" t="s">
        <v>711</v>
      </c>
      <c r="E108" s="1">
        <v>5.2617170051220539</v>
      </c>
      <c r="F108" s="1">
        <v>5.0905740990955177</v>
      </c>
      <c r="G108" s="1">
        <v>5.722833093451686</v>
      </c>
      <c r="H108" s="1">
        <v>6.1088095813598526</v>
      </c>
      <c r="I108" s="1">
        <v>5.8668977850627071</v>
      </c>
      <c r="J108" s="1">
        <v>5.8279237052990309</v>
      </c>
      <c r="K108" s="1">
        <v>5.7186534238463995</v>
      </c>
      <c r="L108" s="1">
        <v>5.5671615826966869</v>
      </c>
      <c r="M108" s="1">
        <v>5.7307552292999615</v>
      </c>
      <c r="N108" s="1">
        <v>5.6065900363831886</v>
      </c>
      <c r="O108" s="1">
        <v>5.5538741628340027</v>
      </c>
      <c r="P108" s="1">
        <v>5.3601747718043091</v>
      </c>
      <c r="Q108" s="1">
        <v>5.2176928726059044</v>
      </c>
      <c r="R108" s="1">
        <v>5.0696958168280215</v>
      </c>
      <c r="S108" s="1">
        <v>4.8727782841051592</v>
      </c>
      <c r="T108" s="1">
        <v>4.6581496944080119</v>
      </c>
      <c r="U108" s="1">
        <v>4.531759187220187</v>
      </c>
      <c r="V108" s="1">
        <v>4.374041879943503</v>
      </c>
      <c r="W108" s="1">
        <v>4.2909810653713869</v>
      </c>
      <c r="X108" s="1">
        <v>4.2587513133531578</v>
      </c>
      <c r="Y108" s="1">
        <v>4.221060832864965</v>
      </c>
      <c r="Z108" s="1">
        <v>4.1872542798705927</v>
      </c>
      <c r="AA108" s="1">
        <v>4.2073134586798897</v>
      </c>
      <c r="AB108" s="1">
        <v>4.0492219380491115</v>
      </c>
      <c r="AC108" s="1">
        <v>4.0164759857303984</v>
      </c>
      <c r="AD108" s="1">
        <v>3.9637865706831898</v>
      </c>
      <c r="AE108" s="1">
        <v>3.9450615647392806</v>
      </c>
      <c r="AF108" s="1">
        <v>3.9024581173843003</v>
      </c>
      <c r="AG108" s="1">
        <v>3.7773908622258672</v>
      </c>
      <c r="AH108" s="1">
        <v>3.7118215314226197</v>
      </c>
      <c r="AI108" s="1">
        <v>3.6487234912553084</v>
      </c>
      <c r="AJ108" s="1">
        <v>3.4239315116944748</v>
      </c>
      <c r="AK108" s="1">
        <v>3.3207115486086543</v>
      </c>
      <c r="AL108" s="1">
        <v>3.2400887456802043</v>
      </c>
      <c r="AM108" s="1">
        <v>3.1740853831141833</v>
      </c>
      <c r="AN108" s="1">
        <v>3.108521439317427</v>
      </c>
      <c r="AO108" s="1">
        <v>3.0502997865445169</v>
      </c>
      <c r="AP108" s="1">
        <v>2.9944055927670079</v>
      </c>
      <c r="AQ108" s="1">
        <v>2.9519257278091193</v>
      </c>
      <c r="AR108" s="1">
        <v>2.9156547045120744</v>
      </c>
      <c r="AS108" s="1">
        <v>2.9149611030853113</v>
      </c>
      <c r="AT108" s="1">
        <v>2.8735833899379752</v>
      </c>
      <c r="AU108" s="1">
        <v>2.8413863542197557</v>
      </c>
      <c r="AV108" s="1">
        <v>2.8090522192240295</v>
      </c>
      <c r="AW108" s="1">
        <v>2.7948314065205646</v>
      </c>
      <c r="AX108" s="1">
        <v>2.7717397577059018</v>
      </c>
      <c r="AY108" s="1">
        <v>2.7533234178139883</v>
      </c>
      <c r="AZ108" s="1">
        <v>2.7462308533512148</v>
      </c>
      <c r="BA108" s="1">
        <v>2.7432428307181538</v>
      </c>
      <c r="BB108" s="1">
        <v>2.7305315978874463</v>
      </c>
      <c r="BC108" s="1">
        <v>2.701881867822912</v>
      </c>
      <c r="BD108" s="1">
        <v>2.6778345176363652</v>
      </c>
      <c r="BE108" s="1">
        <v>2.6931519245992148</v>
      </c>
      <c r="BF108" s="1">
        <v>2.6554861306256474</v>
      </c>
      <c r="BG108" s="1">
        <v>2.6432056029634974</v>
      </c>
      <c r="BH108" s="1">
        <v>2.6085782803454758</v>
      </c>
      <c r="BI108" s="1">
        <v>2.6124155693518865</v>
      </c>
      <c r="BJ108" s="1">
        <v>2.5914936930448822</v>
      </c>
      <c r="BK108" s="1">
        <v>2.5228073726983458</v>
      </c>
      <c r="BL108" s="1">
        <v>2.483629362677914</v>
      </c>
      <c r="BM108" s="1">
        <v>2.4181661286510265</v>
      </c>
    </row>
    <row r="109" spans="1:65" x14ac:dyDescent="0.2">
      <c r="A109" s="1" t="s">
        <v>220</v>
      </c>
      <c r="B109" s="1" t="s">
        <v>219</v>
      </c>
      <c r="C109" s="1" t="s">
        <v>710</v>
      </c>
      <c r="D109" s="1" t="s">
        <v>711</v>
      </c>
      <c r="E109" s="1">
        <v>6.6506268026626856</v>
      </c>
      <c r="F109" s="1">
        <v>6.6694481069398357</v>
      </c>
      <c r="G109" s="1">
        <v>6.6895484237921368</v>
      </c>
      <c r="H109" s="1">
        <v>6.6933401143882376</v>
      </c>
      <c r="I109" s="1">
        <v>6.7040278376385549</v>
      </c>
      <c r="J109" s="1">
        <v>6.7117314001134991</v>
      </c>
      <c r="K109" s="1">
        <v>6.7157195942188439</v>
      </c>
      <c r="L109" s="1">
        <v>6.7257443980944425</v>
      </c>
      <c r="M109" s="1">
        <v>6.7292225609250211</v>
      </c>
      <c r="N109" s="1">
        <v>6.7348188719068336</v>
      </c>
      <c r="O109" s="1">
        <v>6.7443040078095207</v>
      </c>
      <c r="P109" s="1">
        <v>6.7527282288252</v>
      </c>
      <c r="Q109" s="1">
        <v>6.7527262241988968</v>
      </c>
      <c r="R109" s="1">
        <v>6.7384294024985971</v>
      </c>
      <c r="S109" s="1">
        <v>6.7270531822644086</v>
      </c>
      <c r="T109" s="1">
        <v>6.7107482847371456</v>
      </c>
      <c r="U109" s="1">
        <v>6.6902386228320898</v>
      </c>
      <c r="V109" s="1">
        <v>6.6680334708800713</v>
      </c>
      <c r="W109" s="1">
        <v>6.6547255339360945</v>
      </c>
      <c r="X109" s="1">
        <v>6.6363091069374587</v>
      </c>
      <c r="Y109" s="1">
        <v>6.6082765657384117</v>
      </c>
      <c r="Z109" s="1">
        <v>6.5698657679537442</v>
      </c>
      <c r="AA109" s="1">
        <v>6.5272768580076459</v>
      </c>
      <c r="AB109" s="1">
        <v>6.4747533464319567</v>
      </c>
      <c r="AC109" s="1">
        <v>6.4209565434621405</v>
      </c>
      <c r="AD109" s="1">
        <v>6.3526467053671682</v>
      </c>
      <c r="AE109" s="1">
        <v>6.2789140015832894</v>
      </c>
      <c r="AF109" s="1">
        <v>6.1977413221495992</v>
      </c>
      <c r="AG109" s="1">
        <v>6.1123098248127006</v>
      </c>
      <c r="AH109" s="1">
        <v>6.0390928512769033</v>
      </c>
      <c r="AI109" s="1">
        <v>5.9550666002671049</v>
      </c>
      <c r="AJ109" s="1">
        <v>5.8700083003371306</v>
      </c>
      <c r="AK109" s="1">
        <v>5.7786111674221532</v>
      </c>
      <c r="AL109" s="1">
        <v>5.6924818215830166</v>
      </c>
      <c r="AM109" s="1">
        <v>5.6131898843262089</v>
      </c>
      <c r="AN109" s="1">
        <v>5.5330753721466044</v>
      </c>
      <c r="AO109" s="1">
        <v>5.4413128161318705</v>
      </c>
      <c r="AP109" s="1">
        <v>5.3658350633604952</v>
      </c>
      <c r="AQ109" s="1">
        <v>5.2821924760890111</v>
      </c>
      <c r="AR109" s="1">
        <v>5.2168574262768654</v>
      </c>
      <c r="AS109" s="1">
        <v>5.1502742947301678</v>
      </c>
      <c r="AT109" s="1">
        <v>5.0865389231402691</v>
      </c>
      <c r="AU109" s="1">
        <v>5.0298680315747246</v>
      </c>
      <c r="AV109" s="1">
        <v>4.9582327983032659</v>
      </c>
      <c r="AW109" s="1">
        <v>4.8920786105339973</v>
      </c>
      <c r="AX109" s="1">
        <v>4.8245964225465228</v>
      </c>
      <c r="AY109" s="1">
        <v>4.7667781963550242</v>
      </c>
      <c r="AZ109" s="1">
        <v>4.7240242048317622</v>
      </c>
      <c r="BA109" s="1">
        <v>4.6707630215396536</v>
      </c>
      <c r="BB109" s="1">
        <v>4.6103362806880712</v>
      </c>
      <c r="BC109" s="1">
        <v>4.5407565548136404</v>
      </c>
      <c r="BD109" s="1">
        <v>4.4711152895404176</v>
      </c>
      <c r="BE109" s="1">
        <v>4.4039749440617086</v>
      </c>
      <c r="BF109" s="1">
        <v>4.3508283577550175</v>
      </c>
      <c r="BG109" s="1">
        <v>4.2933922956927075</v>
      </c>
      <c r="BH109" s="1">
        <v>4.2425534564272862</v>
      </c>
      <c r="BI109" s="1">
        <v>4.1927344725299163</v>
      </c>
      <c r="BJ109" s="1">
        <v>4.1341080144131066</v>
      </c>
      <c r="BK109" s="1">
        <v>4.090676591304919</v>
      </c>
      <c r="BL109" s="1">
        <v>4.0475150865521989</v>
      </c>
      <c r="BM109" s="1">
        <v>3.99593674640546</v>
      </c>
    </row>
    <row r="110" spans="1:65" x14ac:dyDescent="0.2">
      <c r="A110" s="1" t="s">
        <v>222</v>
      </c>
      <c r="B110" s="1" t="s">
        <v>221</v>
      </c>
      <c r="C110" s="1" t="s">
        <v>710</v>
      </c>
      <c r="D110" s="1" t="s">
        <v>711</v>
      </c>
      <c r="E110" s="1">
        <v>6.606956958585493</v>
      </c>
      <c r="F110" s="1">
        <v>6.6220463283456628</v>
      </c>
      <c r="G110" s="1">
        <v>6.641787279863598</v>
      </c>
      <c r="H110" s="1">
        <v>6.6422131771637849</v>
      </c>
      <c r="I110" s="1">
        <v>6.6568658758003663</v>
      </c>
      <c r="J110" s="1">
        <v>6.6690986613996879</v>
      </c>
      <c r="K110" s="1">
        <v>6.6709571774602781</v>
      </c>
      <c r="L110" s="1">
        <v>6.6716636990518623</v>
      </c>
      <c r="M110" s="1">
        <v>6.6687099128767704</v>
      </c>
      <c r="N110" s="1">
        <v>6.6730053663023403</v>
      </c>
      <c r="O110" s="1">
        <v>6.6828378299599303</v>
      </c>
      <c r="P110" s="1">
        <v>6.7038315020668922</v>
      </c>
      <c r="Q110" s="1">
        <v>6.7155894815915689</v>
      </c>
      <c r="R110" s="1">
        <v>6.7271631130997145</v>
      </c>
      <c r="S110" s="1">
        <v>6.7416972569640548</v>
      </c>
      <c r="T110" s="1">
        <v>6.7538272189369701</v>
      </c>
      <c r="U110" s="1">
        <v>6.748706403337108</v>
      </c>
      <c r="V110" s="1">
        <v>6.7445817939071322</v>
      </c>
      <c r="W110" s="1">
        <v>6.7347527737747015</v>
      </c>
      <c r="X110" s="1">
        <v>6.6970743772390851</v>
      </c>
      <c r="Y110" s="1">
        <v>6.6537740771773546</v>
      </c>
      <c r="Z110" s="1">
        <v>6.6115733897818485</v>
      </c>
      <c r="AA110" s="1">
        <v>6.5705461184712792</v>
      </c>
      <c r="AB110" s="1">
        <v>6.5283077800042619</v>
      </c>
      <c r="AC110" s="1">
        <v>6.4724705429959881</v>
      </c>
      <c r="AD110" s="1">
        <v>6.4101457925040517</v>
      </c>
      <c r="AE110" s="1">
        <v>6.3590853919532355</v>
      </c>
      <c r="AF110" s="1">
        <v>6.2918697113707998</v>
      </c>
      <c r="AG110" s="1">
        <v>6.2324347132950999</v>
      </c>
      <c r="AH110" s="1">
        <v>6.1777997801011315</v>
      </c>
      <c r="AI110" s="1">
        <v>6.1080388255719704</v>
      </c>
      <c r="AJ110" s="1">
        <v>6.0526097778308339</v>
      </c>
      <c r="AK110" s="1">
        <v>5.9657078134961647</v>
      </c>
      <c r="AL110" s="1">
        <v>5.873750480853416</v>
      </c>
      <c r="AM110" s="1">
        <v>5.7798823684469518</v>
      </c>
      <c r="AN110" s="1">
        <v>5.7058942511267121</v>
      </c>
      <c r="AO110" s="1">
        <v>5.6041849746368113</v>
      </c>
      <c r="AP110" s="1">
        <v>5.4962547488135014</v>
      </c>
      <c r="AQ110" s="1">
        <v>5.3942415922040983</v>
      </c>
      <c r="AR110" s="1">
        <v>5.3365081874711251</v>
      </c>
      <c r="AS110" s="1">
        <v>5.2745419966906875</v>
      </c>
      <c r="AT110" s="1">
        <v>5.2069116137481561</v>
      </c>
      <c r="AU110" s="1">
        <v>5.1537264420847588</v>
      </c>
      <c r="AV110" s="1">
        <v>5.0715465330946099</v>
      </c>
      <c r="AW110" s="1">
        <v>5.0068634084279777</v>
      </c>
      <c r="AX110" s="1">
        <v>4.9375201689948032</v>
      </c>
      <c r="AY110" s="1">
        <v>4.8909665669102935</v>
      </c>
      <c r="AZ110" s="1">
        <v>4.8924156525951412</v>
      </c>
      <c r="BA110" s="1">
        <v>4.8608611962078481</v>
      </c>
      <c r="BB110" s="1">
        <v>4.8020391030630609</v>
      </c>
      <c r="BC110" s="1">
        <v>4.7282489057340857</v>
      </c>
      <c r="BD110" s="1">
        <v>4.6579626626703368</v>
      </c>
      <c r="BE110" s="1">
        <v>4.5872955287681867</v>
      </c>
      <c r="BF110" s="1">
        <v>4.5279670844859741</v>
      </c>
      <c r="BG110" s="1">
        <v>4.4576758786688631</v>
      </c>
      <c r="BH110" s="1">
        <v>4.3976972795424034</v>
      </c>
      <c r="BI110" s="1">
        <v>4.3461036773326347</v>
      </c>
      <c r="BJ110" s="1">
        <v>4.287343636975371</v>
      </c>
      <c r="BK110" s="1">
        <v>4.2359408875431956</v>
      </c>
      <c r="BL110" s="1">
        <v>4.1851452226768089</v>
      </c>
      <c r="BM110" s="1">
        <v>4.1325321334305603</v>
      </c>
    </row>
    <row r="111" spans="1:65" x14ac:dyDescent="0.2">
      <c r="A111" s="1" t="s">
        <v>224</v>
      </c>
      <c r="B111" s="1" t="s">
        <v>223</v>
      </c>
      <c r="C111" s="1" t="s">
        <v>710</v>
      </c>
      <c r="D111" s="1" t="s">
        <v>711</v>
      </c>
      <c r="E111" s="1">
        <v>5.5469999999999997</v>
      </c>
      <c r="F111" s="1">
        <v>5.57</v>
      </c>
      <c r="G111" s="1">
        <v>5.5890000000000004</v>
      </c>
      <c r="H111" s="1">
        <v>5.6040000000000001</v>
      </c>
      <c r="I111" s="1">
        <v>5.6139999999999999</v>
      </c>
      <c r="J111" s="1">
        <v>5.6159999999999997</v>
      </c>
      <c r="K111" s="1">
        <v>5.601</v>
      </c>
      <c r="L111" s="1">
        <v>5.577</v>
      </c>
      <c r="M111" s="1">
        <v>5.54</v>
      </c>
      <c r="N111" s="1">
        <v>5.5060000000000002</v>
      </c>
      <c r="O111" s="1">
        <v>5.4470000000000001</v>
      </c>
      <c r="P111" s="1">
        <v>5.3630000000000004</v>
      </c>
      <c r="Q111" s="1">
        <v>5.2910000000000004</v>
      </c>
      <c r="R111" s="1">
        <v>5.2169999999999996</v>
      </c>
      <c r="S111" s="1">
        <v>5.093</v>
      </c>
      <c r="T111" s="1">
        <v>5.0350000000000001</v>
      </c>
      <c r="U111" s="1">
        <v>4.923</v>
      </c>
      <c r="V111" s="1">
        <v>4.8090000000000002</v>
      </c>
      <c r="W111" s="1">
        <v>4.7149999999999999</v>
      </c>
      <c r="X111" s="1">
        <v>4.6130000000000004</v>
      </c>
      <c r="Y111" s="1">
        <v>4.4930000000000003</v>
      </c>
      <c r="Z111" s="1">
        <v>4.359</v>
      </c>
      <c r="AA111" s="1">
        <v>4.2489999999999997</v>
      </c>
      <c r="AB111" s="1">
        <v>4.0949999999999998</v>
      </c>
      <c r="AC111" s="1">
        <v>3.9409999999999998</v>
      </c>
      <c r="AD111" s="1">
        <v>3.7109999999999999</v>
      </c>
      <c r="AE111" s="1">
        <v>3.5270000000000001</v>
      </c>
      <c r="AF111" s="1">
        <v>3.42</v>
      </c>
      <c r="AG111" s="1">
        <v>3.331</v>
      </c>
      <c r="AH111" s="1">
        <v>3.2229999999999999</v>
      </c>
      <c r="AI111" s="1">
        <v>3.0979999999999999</v>
      </c>
      <c r="AJ111" s="1">
        <v>3.056</v>
      </c>
      <c r="AK111" s="1">
        <v>2.9420000000000002</v>
      </c>
      <c r="AL111" s="1">
        <v>2.8820000000000001</v>
      </c>
      <c r="AM111" s="1">
        <v>2.8380000000000001</v>
      </c>
      <c r="AN111" s="1">
        <v>2.798</v>
      </c>
      <c r="AO111" s="1">
        <v>2.77</v>
      </c>
      <c r="AP111" s="1">
        <v>2.738</v>
      </c>
      <c r="AQ111" s="1">
        <v>2.6549999999999998</v>
      </c>
      <c r="AR111" s="1">
        <v>2.5779999999999998</v>
      </c>
      <c r="AS111" s="1">
        <v>2.536</v>
      </c>
      <c r="AT111" s="1">
        <v>2.4969999999999999</v>
      </c>
      <c r="AU111" s="1">
        <v>2.456</v>
      </c>
      <c r="AV111" s="1">
        <v>2.4279999999999999</v>
      </c>
      <c r="AW111" s="1">
        <v>2.4180000000000001</v>
      </c>
      <c r="AX111" s="1">
        <v>2.4329999999999998</v>
      </c>
      <c r="AY111" s="1">
        <v>2.4529999999999998</v>
      </c>
      <c r="AZ111" s="1">
        <v>2.4910000000000001</v>
      </c>
      <c r="BA111" s="1">
        <v>2.4790000000000001</v>
      </c>
      <c r="BB111" s="1">
        <v>2.4590000000000001</v>
      </c>
      <c r="BC111" s="1">
        <v>2.452</v>
      </c>
      <c r="BD111" s="1">
        <v>2.4990000000000001</v>
      </c>
      <c r="BE111" s="1">
        <v>2.4900000000000002</v>
      </c>
      <c r="BF111" s="1">
        <v>2.427</v>
      </c>
      <c r="BG111" s="1">
        <v>2.3889999999999998</v>
      </c>
      <c r="BH111" s="1">
        <v>2.3450000000000002</v>
      </c>
      <c r="BI111" s="1">
        <v>2.3090000000000002</v>
      </c>
      <c r="BJ111" s="1">
        <v>2.262</v>
      </c>
      <c r="BK111" s="1">
        <v>2.234</v>
      </c>
      <c r="BL111" s="1">
        <v>2.2149999999999999</v>
      </c>
      <c r="BM111" s="1">
        <v>2.194</v>
      </c>
    </row>
    <row r="112" spans="1:65" x14ac:dyDescent="0.2">
      <c r="A112" s="1" t="s">
        <v>226</v>
      </c>
      <c r="B112" s="1" t="s">
        <v>225</v>
      </c>
      <c r="C112" s="1" t="s">
        <v>710</v>
      </c>
      <c r="D112" s="1" t="s">
        <v>711</v>
      </c>
      <c r="E112" s="1">
        <v>6.6701778464426589</v>
      </c>
      <c r="F112" s="1">
        <v>6.6906728107058715</v>
      </c>
      <c r="G112" s="1">
        <v>6.7109126026484196</v>
      </c>
      <c r="H112" s="1">
        <v>6.716186630110176</v>
      </c>
      <c r="I112" s="1">
        <v>6.7250736097630588</v>
      </c>
      <c r="J112" s="1">
        <v>6.7307284456766574</v>
      </c>
      <c r="K112" s="1">
        <v>6.7356467417917791</v>
      </c>
      <c r="L112" s="1">
        <v>6.7498035264398224</v>
      </c>
      <c r="M112" s="1">
        <v>6.7561357072766164</v>
      </c>
      <c r="N112" s="1">
        <v>6.7623289882457795</v>
      </c>
      <c r="O112" s="1">
        <v>6.7717201706088224</v>
      </c>
      <c r="P112" s="1">
        <v>6.7746054522622821</v>
      </c>
      <c r="Q112" s="1">
        <v>6.7693983200194348</v>
      </c>
      <c r="R112" s="1">
        <v>6.7434996081737522</v>
      </c>
      <c r="S112" s="1">
        <v>6.7204431116984766</v>
      </c>
      <c r="T112" s="1">
        <v>6.6912291751123263</v>
      </c>
      <c r="U112" s="1">
        <v>6.6636104588404059</v>
      </c>
      <c r="V112" s="1">
        <v>6.6329533482252812</v>
      </c>
      <c r="W112" s="1">
        <v>6.6178755480752933</v>
      </c>
      <c r="X112" s="1">
        <v>6.6081672472641113</v>
      </c>
      <c r="Y112" s="1">
        <v>6.586875071298758</v>
      </c>
      <c r="Z112" s="1">
        <v>6.549872711174566</v>
      </c>
      <c r="AA112" s="1">
        <v>6.5063140328305034</v>
      </c>
      <c r="AB112" s="1">
        <v>6.448765100041884</v>
      </c>
      <c r="AC112" s="1">
        <v>6.395995563338432</v>
      </c>
      <c r="AD112" s="1">
        <v>6.3247541243544738</v>
      </c>
      <c r="AE112" s="1">
        <v>6.2398921823954323</v>
      </c>
      <c r="AF112" s="1">
        <v>6.151772423481809</v>
      </c>
      <c r="AG112" s="1">
        <v>6.0534861779005436</v>
      </c>
      <c r="AH112" s="1">
        <v>5.9709951271362636</v>
      </c>
      <c r="AI112" s="1">
        <v>5.879731794374826</v>
      </c>
      <c r="AJ112" s="1">
        <v>5.7798148970282224</v>
      </c>
      <c r="AK112" s="1">
        <v>5.6865094918079375</v>
      </c>
      <c r="AL112" s="1">
        <v>5.6036884266973157</v>
      </c>
      <c r="AM112" s="1">
        <v>5.5316543422678235</v>
      </c>
      <c r="AN112" s="1">
        <v>5.4484996410627504</v>
      </c>
      <c r="AO112" s="1">
        <v>5.3612541665235955</v>
      </c>
      <c r="AP112" s="1">
        <v>5.3013862631968696</v>
      </c>
      <c r="AQ112" s="1">
        <v>5.2265857663947877</v>
      </c>
      <c r="AR112" s="1">
        <v>5.1572490565948756</v>
      </c>
      <c r="AS112" s="1">
        <v>5.0879395231756375</v>
      </c>
      <c r="AT112" s="1">
        <v>5.0257415687292459</v>
      </c>
      <c r="AU112" s="1">
        <v>4.9672330899827157</v>
      </c>
      <c r="AV112" s="1">
        <v>4.9010111488779389</v>
      </c>
      <c r="AW112" s="1">
        <v>4.8341243763751445</v>
      </c>
      <c r="AX112" s="1">
        <v>4.7676098069871058</v>
      </c>
      <c r="AY112" s="1">
        <v>4.7041653517025415</v>
      </c>
      <c r="AZ112" s="1">
        <v>4.6391306909833698</v>
      </c>
      <c r="BA112" s="1">
        <v>4.5748341076639489</v>
      </c>
      <c r="BB112" s="1">
        <v>4.5134867363969873</v>
      </c>
      <c r="BC112" s="1">
        <v>4.445908778327281</v>
      </c>
      <c r="BD112" s="1">
        <v>4.3766411376923893</v>
      </c>
      <c r="BE112" s="1">
        <v>4.3115490841953381</v>
      </c>
      <c r="BF112" s="1">
        <v>4.2617968342233388</v>
      </c>
      <c r="BG112" s="1">
        <v>4.2111034742299704</v>
      </c>
      <c r="BH112" s="1">
        <v>4.165120078886531</v>
      </c>
      <c r="BI112" s="1">
        <v>4.116499991018987</v>
      </c>
      <c r="BJ112" s="1">
        <v>4.0582139059883264</v>
      </c>
      <c r="BK112" s="1">
        <v>4.0189246308043458</v>
      </c>
      <c r="BL112" s="1">
        <v>3.9797308336124622</v>
      </c>
      <c r="BM112" s="1">
        <v>3.9288096267028161</v>
      </c>
    </row>
    <row r="113" spans="1:65" x14ac:dyDescent="0.2">
      <c r="A113" s="1" t="s">
        <v>228</v>
      </c>
      <c r="B113" s="1" t="s">
        <v>227</v>
      </c>
      <c r="C113" s="1" t="s">
        <v>710</v>
      </c>
      <c r="D113" s="1" t="s">
        <v>711</v>
      </c>
      <c r="E113" s="1">
        <v>2.875</v>
      </c>
      <c r="F113" s="1">
        <v>2.7719999999999998</v>
      </c>
      <c r="G113" s="1">
        <v>2.661</v>
      </c>
      <c r="H113" s="1">
        <v>2.69</v>
      </c>
      <c r="I113" s="1">
        <v>2.6930000000000001</v>
      </c>
      <c r="J113" s="1">
        <v>2.6629999999999998</v>
      </c>
      <c r="K113" s="1">
        <v>2.5880000000000001</v>
      </c>
      <c r="L113" s="1">
        <v>2.4969999999999999</v>
      </c>
      <c r="M113" s="1">
        <v>2.4329999999999998</v>
      </c>
      <c r="N113" s="1">
        <v>2.379</v>
      </c>
      <c r="O113" s="1">
        <v>2.9790000000000001</v>
      </c>
      <c r="P113" s="1">
        <v>2.95</v>
      </c>
      <c r="Q113" s="1">
        <v>2.9079999999999999</v>
      </c>
      <c r="R113" s="1">
        <v>2.62</v>
      </c>
      <c r="S113" s="1">
        <v>2.3239999999999998</v>
      </c>
      <c r="T113" s="1">
        <v>2.0539999999999998</v>
      </c>
      <c r="U113" s="1">
        <v>2.0049999999999999</v>
      </c>
      <c r="V113" s="1">
        <v>1.9630000000000001</v>
      </c>
      <c r="W113" s="1">
        <v>1.9390000000000001</v>
      </c>
      <c r="X113" s="1">
        <v>1.929</v>
      </c>
      <c r="Y113" s="1">
        <v>1.91</v>
      </c>
      <c r="Z113" s="1">
        <v>1.905</v>
      </c>
      <c r="AA113" s="1">
        <v>1.887</v>
      </c>
      <c r="AB113" s="1">
        <v>1.8779999999999999</v>
      </c>
      <c r="AC113" s="1">
        <v>1.87</v>
      </c>
      <c r="AD113" s="1">
        <v>1.871</v>
      </c>
      <c r="AE113" s="1">
        <v>1.8779999999999999</v>
      </c>
      <c r="AF113" s="1">
        <v>1.889</v>
      </c>
      <c r="AG113" s="1">
        <v>1.895</v>
      </c>
      <c r="AH113" s="1">
        <v>1.909</v>
      </c>
      <c r="AI113" s="1">
        <v>1.9239999999999999</v>
      </c>
      <c r="AJ113" s="1">
        <v>1.925</v>
      </c>
      <c r="AK113" s="1">
        <v>1.8260000000000001</v>
      </c>
      <c r="AL113" s="1">
        <v>1.823</v>
      </c>
      <c r="AM113" s="1">
        <v>1.9</v>
      </c>
      <c r="AN113" s="1">
        <v>1.8220000000000001</v>
      </c>
      <c r="AO113" s="1">
        <v>1.7170000000000001</v>
      </c>
      <c r="AP113" s="1">
        <v>1.8120000000000001</v>
      </c>
      <c r="AQ113" s="1">
        <v>1.9</v>
      </c>
      <c r="AR113" s="1">
        <v>1.798</v>
      </c>
      <c r="AS113" s="1">
        <v>1.694</v>
      </c>
      <c r="AT113" s="1">
        <v>1.778</v>
      </c>
      <c r="AU113" s="1">
        <v>1.853</v>
      </c>
      <c r="AV113" s="1">
        <v>1.7669999999999999</v>
      </c>
      <c r="AW113" s="1">
        <v>1.762</v>
      </c>
      <c r="AX113" s="1">
        <v>1.851</v>
      </c>
      <c r="AY113" s="1">
        <v>1.8939999999999999</v>
      </c>
      <c r="AZ113" s="1">
        <v>1.9390000000000001</v>
      </c>
      <c r="BA113" s="1">
        <v>2.0659999999999998</v>
      </c>
      <c r="BB113" s="1">
        <v>2.19</v>
      </c>
      <c r="BC113" s="1">
        <v>2.17</v>
      </c>
      <c r="BD113" s="1">
        <v>1.956</v>
      </c>
      <c r="BE113" s="1">
        <v>1.885</v>
      </c>
      <c r="BF113" s="1">
        <v>1.853</v>
      </c>
      <c r="BG113" s="1">
        <v>1.7370000000000001</v>
      </c>
      <c r="BH113" s="1">
        <v>1.7110000000000001</v>
      </c>
      <c r="BI113" s="1">
        <v>1.6910000000000001</v>
      </c>
      <c r="BJ113" s="1">
        <v>1.677</v>
      </c>
      <c r="BK113" s="1">
        <v>1.621</v>
      </c>
      <c r="BL113" s="1">
        <v>1.6140000000000001</v>
      </c>
      <c r="BM113" s="1">
        <v>1.569</v>
      </c>
    </row>
    <row r="114" spans="1:65" x14ac:dyDescent="0.2">
      <c r="A114" s="1" t="s">
        <v>230</v>
      </c>
      <c r="B114" s="1" t="s">
        <v>229</v>
      </c>
      <c r="C114" s="1" t="s">
        <v>710</v>
      </c>
      <c r="D114" s="1" t="s">
        <v>711</v>
      </c>
      <c r="E114" s="1">
        <v>5.9210000000000003</v>
      </c>
      <c r="F114" s="1">
        <v>5.9370000000000003</v>
      </c>
      <c r="G114" s="1">
        <v>5.9530000000000003</v>
      </c>
      <c r="H114" s="1">
        <v>5.9690000000000003</v>
      </c>
      <c r="I114" s="1">
        <v>5.9790000000000001</v>
      </c>
      <c r="J114" s="1">
        <v>5.9409999999999998</v>
      </c>
      <c r="K114" s="1">
        <v>5.8810000000000002</v>
      </c>
      <c r="L114" s="1">
        <v>5.8250000000000002</v>
      </c>
      <c r="M114" s="1">
        <v>5.76</v>
      </c>
      <c r="N114" s="1">
        <v>5.6840000000000002</v>
      </c>
      <c r="O114" s="1">
        <v>5.6239999999999997</v>
      </c>
      <c r="P114" s="1">
        <v>5.5650000000000004</v>
      </c>
      <c r="Q114" s="1">
        <v>5.4820000000000002</v>
      </c>
      <c r="R114" s="1">
        <v>5.4020000000000001</v>
      </c>
      <c r="S114" s="1">
        <v>5.3250000000000002</v>
      </c>
      <c r="T114" s="1">
        <v>5.1950000000000003</v>
      </c>
      <c r="U114" s="1">
        <v>5.13</v>
      </c>
      <c r="V114" s="1">
        <v>5.0069999999999997</v>
      </c>
      <c r="W114" s="1">
        <v>4.8879999999999999</v>
      </c>
      <c r="X114" s="1">
        <v>4.8079999999999998</v>
      </c>
      <c r="Y114" s="1">
        <v>4.7750000000000004</v>
      </c>
      <c r="Z114" s="1">
        <v>4.6980000000000004</v>
      </c>
      <c r="AA114" s="1">
        <v>4.62</v>
      </c>
      <c r="AB114" s="1">
        <v>4.5650000000000004</v>
      </c>
      <c r="AC114" s="1">
        <v>4.516</v>
      </c>
      <c r="AD114" s="1">
        <v>4.4320000000000004</v>
      </c>
      <c r="AE114" s="1">
        <v>4.399</v>
      </c>
      <c r="AF114" s="1">
        <v>4.3109999999999999</v>
      </c>
      <c r="AG114" s="1">
        <v>4.2220000000000004</v>
      </c>
      <c r="AH114" s="1">
        <v>4.1319999999999997</v>
      </c>
      <c r="AI114" s="1">
        <v>4.0449999999999999</v>
      </c>
      <c r="AJ114" s="1">
        <v>3.9590000000000001</v>
      </c>
      <c r="AK114" s="1">
        <v>3.8769999999999998</v>
      </c>
      <c r="AL114" s="1">
        <v>3.7989999999999999</v>
      </c>
      <c r="AM114" s="1">
        <v>3.7229999999999999</v>
      </c>
      <c r="AN114" s="1">
        <v>3.6509999999999998</v>
      </c>
      <c r="AO114" s="1">
        <v>3.5819999999999999</v>
      </c>
      <c r="AP114" s="1">
        <v>3.5139999999999998</v>
      </c>
      <c r="AQ114" s="1">
        <v>3.4460000000000002</v>
      </c>
      <c r="AR114" s="1">
        <v>3.383</v>
      </c>
      <c r="AS114" s="1">
        <v>3.35</v>
      </c>
      <c r="AT114" s="1">
        <v>3.3029999999999999</v>
      </c>
      <c r="AU114" s="1">
        <v>3.2170000000000001</v>
      </c>
      <c r="AV114" s="1">
        <v>3.1219999999999999</v>
      </c>
      <c r="AW114" s="1">
        <v>3.0459999999999998</v>
      </c>
      <c r="AX114" s="1">
        <v>2.9580000000000002</v>
      </c>
      <c r="AY114" s="1">
        <v>2.8639999999999999</v>
      </c>
      <c r="AZ114" s="1">
        <v>2.7839999999999998</v>
      </c>
      <c r="BA114" s="1">
        <v>2.718</v>
      </c>
      <c r="BB114" s="1">
        <v>2.673</v>
      </c>
      <c r="BC114" s="1">
        <v>2.6030000000000002</v>
      </c>
      <c r="BD114" s="1">
        <v>2.536</v>
      </c>
      <c r="BE114" s="1">
        <v>2.4670000000000001</v>
      </c>
      <c r="BF114" s="1">
        <v>2.4060000000000001</v>
      </c>
      <c r="BG114" s="1">
        <v>2.306</v>
      </c>
      <c r="BH114" s="1">
        <v>2.2869999999999999</v>
      </c>
      <c r="BI114" s="1">
        <v>2.2730000000000001</v>
      </c>
      <c r="BJ114" s="1">
        <v>2.2000000000000002</v>
      </c>
      <c r="BK114" s="1">
        <v>2.177</v>
      </c>
      <c r="BL114" s="1">
        <v>2.109</v>
      </c>
      <c r="BM114" s="1">
        <v>2.0510000000000002</v>
      </c>
    </row>
    <row r="115" spans="1:65" x14ac:dyDescent="0.2">
      <c r="A115" s="1" t="s">
        <v>607</v>
      </c>
      <c r="B115" s="1" t="s">
        <v>608</v>
      </c>
      <c r="C115" s="1" t="s">
        <v>710</v>
      </c>
      <c r="D115" s="1" t="s">
        <v>711</v>
      </c>
    </row>
    <row r="116" spans="1:65" x14ac:dyDescent="0.2">
      <c r="A116" s="1" t="s">
        <v>232</v>
      </c>
      <c r="B116" s="1" t="s">
        <v>231</v>
      </c>
      <c r="C116" s="1" t="s">
        <v>710</v>
      </c>
      <c r="D116" s="1" t="s">
        <v>711</v>
      </c>
      <c r="E116" s="1">
        <v>3.78</v>
      </c>
      <c r="F116" s="1">
        <v>3.78</v>
      </c>
      <c r="G116" s="1">
        <v>3.92</v>
      </c>
      <c r="H116" s="1">
        <v>4.01</v>
      </c>
      <c r="I116" s="1">
        <v>4.07</v>
      </c>
      <c r="J116" s="1">
        <v>4.04</v>
      </c>
      <c r="K116" s="1">
        <v>3.94</v>
      </c>
      <c r="L116" s="1">
        <v>3.84</v>
      </c>
      <c r="M116" s="1">
        <v>3.77</v>
      </c>
      <c r="N116" s="1">
        <v>3.83</v>
      </c>
      <c r="O116" s="1">
        <v>3.85</v>
      </c>
      <c r="P116" s="1">
        <v>3.93</v>
      </c>
      <c r="Q116" s="1">
        <v>3.84</v>
      </c>
      <c r="R116" s="1">
        <v>3.71</v>
      </c>
      <c r="S116" s="1">
        <v>3.59</v>
      </c>
      <c r="T116" s="1">
        <v>3.37</v>
      </c>
      <c r="U116" s="1">
        <v>3.29</v>
      </c>
      <c r="V116" s="1">
        <v>3.24</v>
      </c>
      <c r="W116" s="1">
        <v>3.21</v>
      </c>
      <c r="X116" s="1">
        <v>3.21</v>
      </c>
      <c r="Y116" s="1">
        <v>3.21</v>
      </c>
      <c r="Z116" s="1">
        <v>3.05</v>
      </c>
      <c r="AA116" s="1">
        <v>2.94</v>
      </c>
      <c r="AB116" s="1">
        <v>2.74</v>
      </c>
      <c r="AC116" s="1">
        <v>2.58</v>
      </c>
      <c r="AD116" s="1">
        <v>2.48</v>
      </c>
      <c r="AE116" s="1">
        <v>2.44</v>
      </c>
      <c r="AF116" s="1">
        <v>2.3199999999999998</v>
      </c>
      <c r="AG116" s="1">
        <v>2.17</v>
      </c>
      <c r="AH116" s="1">
        <v>2.08</v>
      </c>
      <c r="AI116" s="1">
        <v>2.11</v>
      </c>
      <c r="AJ116" s="1">
        <v>2.08</v>
      </c>
      <c r="AK116" s="1">
        <v>1.99</v>
      </c>
      <c r="AL116" s="1">
        <v>1.9</v>
      </c>
      <c r="AM116" s="1">
        <v>1.85</v>
      </c>
      <c r="AN116" s="1">
        <v>1.84</v>
      </c>
      <c r="AO116" s="1">
        <v>1.88</v>
      </c>
      <c r="AP116" s="1">
        <v>1.93</v>
      </c>
      <c r="AQ116" s="1">
        <v>1.94</v>
      </c>
      <c r="AR116" s="1">
        <v>1.9</v>
      </c>
      <c r="AS116" s="1">
        <v>1.89</v>
      </c>
      <c r="AT116" s="1">
        <v>1.94</v>
      </c>
      <c r="AU116" s="1">
        <v>1.97</v>
      </c>
      <c r="AV116" s="1">
        <v>1.96</v>
      </c>
      <c r="AW116" s="1">
        <v>1.93</v>
      </c>
      <c r="AX116" s="1">
        <v>1.86</v>
      </c>
      <c r="AY116" s="1">
        <v>1.91</v>
      </c>
      <c r="AZ116" s="1">
        <v>2.0099999999999998</v>
      </c>
      <c r="BA116" s="1">
        <v>2.06</v>
      </c>
      <c r="BB116" s="1">
        <v>2.06</v>
      </c>
      <c r="BC116" s="1">
        <v>2.0499999999999998</v>
      </c>
      <c r="BD116" s="1">
        <v>2.0299999999999998</v>
      </c>
      <c r="BE116" s="1">
        <v>1.98</v>
      </c>
      <c r="BF116" s="1">
        <v>1.93</v>
      </c>
      <c r="BG116" s="1">
        <v>1.89</v>
      </c>
      <c r="BH116" s="1">
        <v>1.85</v>
      </c>
      <c r="BI116" s="1">
        <v>1.81</v>
      </c>
      <c r="BJ116" s="1">
        <v>1.77</v>
      </c>
      <c r="BK116" s="1">
        <v>1.75</v>
      </c>
      <c r="BL116" s="1">
        <v>1.71</v>
      </c>
      <c r="BM116" s="1">
        <v>1.63</v>
      </c>
    </row>
    <row r="117" spans="1:65" x14ac:dyDescent="0.2">
      <c r="A117" s="1" t="s">
        <v>234</v>
      </c>
      <c r="B117" s="1" t="s">
        <v>233</v>
      </c>
      <c r="C117" s="1" t="s">
        <v>710</v>
      </c>
      <c r="D117" s="1" t="s">
        <v>711</v>
      </c>
      <c r="E117" s="1">
        <v>7.3010000000000002</v>
      </c>
      <c r="F117" s="1">
        <v>7.2270000000000003</v>
      </c>
      <c r="G117" s="1">
        <v>7.2240000000000002</v>
      </c>
      <c r="H117" s="1">
        <v>7.181</v>
      </c>
      <c r="I117" s="1">
        <v>7.1310000000000002</v>
      </c>
      <c r="J117" s="1">
        <v>7.1059999999999999</v>
      </c>
      <c r="K117" s="1">
        <v>7.0750000000000002</v>
      </c>
      <c r="L117" s="1">
        <v>7.0510000000000002</v>
      </c>
      <c r="M117" s="1">
        <v>6.9740000000000002</v>
      </c>
      <c r="N117" s="1">
        <v>6.899</v>
      </c>
      <c r="O117" s="1">
        <v>6.7069999999999999</v>
      </c>
      <c r="P117" s="1">
        <v>6.51</v>
      </c>
      <c r="Q117" s="1">
        <v>6.25</v>
      </c>
      <c r="R117" s="1">
        <v>6.1059999999999999</v>
      </c>
      <c r="S117" s="1">
        <v>6.0419999999999998</v>
      </c>
      <c r="T117" s="1">
        <v>6.008</v>
      </c>
      <c r="U117" s="1">
        <v>6.1360000000000001</v>
      </c>
      <c r="V117" s="1">
        <v>6.2030000000000003</v>
      </c>
      <c r="W117" s="1">
        <v>6.3319999999999999</v>
      </c>
      <c r="X117" s="1">
        <v>6.5309999999999997</v>
      </c>
      <c r="Y117" s="1">
        <v>6.5839999999999996</v>
      </c>
      <c r="Z117" s="1">
        <v>6.5579999999999998</v>
      </c>
      <c r="AA117" s="1">
        <v>6.5540000000000003</v>
      </c>
      <c r="AB117" s="1">
        <v>6.5110000000000001</v>
      </c>
      <c r="AC117" s="1">
        <v>6.4359999999999999</v>
      </c>
      <c r="AD117" s="1">
        <v>6.2640000000000002</v>
      </c>
      <c r="AE117" s="1">
        <v>6.0119999999999996</v>
      </c>
      <c r="AF117" s="1">
        <v>5.69</v>
      </c>
      <c r="AG117" s="1">
        <v>5.3869999999999996</v>
      </c>
      <c r="AH117" s="1">
        <v>5.1079999999999997</v>
      </c>
      <c r="AI117" s="1">
        <v>4.8630000000000004</v>
      </c>
      <c r="AJ117" s="1">
        <v>4.5060000000000002</v>
      </c>
      <c r="AK117" s="1">
        <v>4.0819999999999999</v>
      </c>
      <c r="AL117" s="1">
        <v>3.6829999999999998</v>
      </c>
      <c r="AM117" s="1">
        <v>3.2709999999999999</v>
      </c>
      <c r="AN117" s="1">
        <v>2.8849999999999998</v>
      </c>
      <c r="AO117" s="1">
        <v>2.5659999999999998</v>
      </c>
      <c r="AP117" s="1">
        <v>2.3330000000000002</v>
      </c>
      <c r="AQ117" s="1">
        <v>2.1970000000000001</v>
      </c>
      <c r="AR117" s="1">
        <v>2.0990000000000002</v>
      </c>
      <c r="AS117" s="1">
        <v>2.016</v>
      </c>
      <c r="AT117" s="1">
        <v>1.94</v>
      </c>
      <c r="AU117" s="1">
        <v>1.865</v>
      </c>
      <c r="AV117" s="1">
        <v>1.8240000000000001</v>
      </c>
      <c r="AW117" s="1">
        <v>1.796</v>
      </c>
      <c r="AX117" s="1">
        <v>1.7749999999999999</v>
      </c>
      <c r="AY117" s="1">
        <v>1.7709999999999999</v>
      </c>
      <c r="AZ117" s="1">
        <v>1.768</v>
      </c>
      <c r="BA117" s="1">
        <v>1.7669999999999999</v>
      </c>
      <c r="BB117" s="1">
        <v>1.766</v>
      </c>
      <c r="BC117" s="1">
        <v>1.768</v>
      </c>
      <c r="BD117" s="1">
        <v>1.8</v>
      </c>
      <c r="BE117" s="1">
        <v>1.8859999999999999</v>
      </c>
      <c r="BF117" s="1">
        <v>1.9610000000000001</v>
      </c>
      <c r="BG117" s="1">
        <v>2.036</v>
      </c>
      <c r="BH117" s="1">
        <v>2.0529999999999999</v>
      </c>
      <c r="BI117" s="1">
        <v>2.0699999999999998</v>
      </c>
      <c r="BJ117" s="1">
        <v>2.0739999999999998</v>
      </c>
      <c r="BK117" s="1">
        <v>1.968</v>
      </c>
      <c r="BL117" s="1">
        <v>1.77</v>
      </c>
      <c r="BM117" s="1">
        <v>1.708</v>
      </c>
    </row>
    <row r="118" spans="1:65" x14ac:dyDescent="0.2">
      <c r="A118" s="1" t="s">
        <v>236</v>
      </c>
      <c r="B118" s="1" t="s">
        <v>235</v>
      </c>
      <c r="C118" s="1" t="s">
        <v>710</v>
      </c>
      <c r="D118" s="1" t="s">
        <v>711</v>
      </c>
      <c r="E118" s="1">
        <v>5.3</v>
      </c>
      <c r="F118" s="1">
        <v>5.8</v>
      </c>
      <c r="G118" s="1">
        <v>6.8689999999999998</v>
      </c>
      <c r="H118" s="1">
        <v>6.9009999999999998</v>
      </c>
      <c r="I118" s="1">
        <v>6.9279999999999999</v>
      </c>
      <c r="J118" s="1">
        <v>6.9450000000000003</v>
      </c>
      <c r="K118" s="1">
        <v>6.97</v>
      </c>
      <c r="L118" s="1">
        <v>6.9969999999999999</v>
      </c>
      <c r="M118" s="1">
        <v>7.0460000000000003</v>
      </c>
      <c r="N118" s="1">
        <v>7.0990000000000002</v>
      </c>
      <c r="O118" s="1">
        <v>7.0789999999999997</v>
      </c>
      <c r="P118" s="1">
        <v>7.056</v>
      </c>
      <c r="Q118" s="1">
        <v>7.008</v>
      </c>
      <c r="R118" s="1">
        <v>6.9630000000000001</v>
      </c>
      <c r="S118" s="1">
        <v>6.9279999999999999</v>
      </c>
      <c r="T118" s="1">
        <v>6.875</v>
      </c>
      <c r="U118" s="1">
        <v>6.8140000000000001</v>
      </c>
      <c r="V118" s="1">
        <v>6.7539999999999996</v>
      </c>
      <c r="W118" s="1">
        <v>6.6929999999999996</v>
      </c>
      <c r="X118" s="1">
        <v>6.6289999999999996</v>
      </c>
      <c r="Y118" s="1">
        <v>6.5670000000000002</v>
      </c>
      <c r="Z118" s="1">
        <v>6.5140000000000002</v>
      </c>
      <c r="AA118" s="1">
        <v>6.45</v>
      </c>
      <c r="AB118" s="1">
        <v>6.3890000000000002</v>
      </c>
      <c r="AC118" s="1">
        <v>6.3259999999999996</v>
      </c>
      <c r="AD118" s="1">
        <v>6.2480000000000002</v>
      </c>
      <c r="AE118" s="1">
        <v>6.1760000000000002</v>
      </c>
      <c r="AF118" s="1">
        <v>6.0990000000000002</v>
      </c>
      <c r="AG118" s="1">
        <v>6.0179999999999998</v>
      </c>
      <c r="AH118" s="1">
        <v>5.944</v>
      </c>
      <c r="AI118" s="1">
        <v>5.8840000000000003</v>
      </c>
      <c r="AJ118" s="1">
        <v>5.81</v>
      </c>
      <c r="AK118" s="1">
        <v>5.72</v>
      </c>
      <c r="AL118" s="1">
        <v>5.64</v>
      </c>
      <c r="AM118" s="1">
        <v>5.5279999999999996</v>
      </c>
      <c r="AN118" s="1">
        <v>5.3979999999999997</v>
      </c>
      <c r="AO118" s="1">
        <v>5.2850000000000001</v>
      </c>
      <c r="AP118" s="1">
        <v>5.2439999999999998</v>
      </c>
      <c r="AQ118" s="1">
        <v>5.1539999999999999</v>
      </c>
      <c r="AR118" s="1">
        <v>5.056</v>
      </c>
      <c r="AS118" s="1">
        <v>4.9480000000000004</v>
      </c>
      <c r="AT118" s="1">
        <v>4.8369999999999997</v>
      </c>
      <c r="AU118" s="1">
        <v>4.7060000000000004</v>
      </c>
      <c r="AV118" s="1">
        <v>4.6150000000000002</v>
      </c>
      <c r="AW118" s="1">
        <v>4.5750000000000002</v>
      </c>
      <c r="AX118" s="1">
        <v>4.4749999999999996</v>
      </c>
      <c r="AY118" s="1">
        <v>4.4359999999999999</v>
      </c>
      <c r="AZ118" s="1">
        <v>4.3710000000000004</v>
      </c>
      <c r="BA118" s="1">
        <v>4.3419999999999996</v>
      </c>
      <c r="BB118" s="1">
        <v>4.3620000000000001</v>
      </c>
      <c r="BC118" s="1">
        <v>4.4290000000000003</v>
      </c>
      <c r="BD118" s="1">
        <v>4.5359999999999996</v>
      </c>
      <c r="BE118" s="1">
        <v>4.4770000000000003</v>
      </c>
      <c r="BF118" s="1">
        <v>4.3780000000000001</v>
      </c>
      <c r="BG118" s="1">
        <v>4.2830000000000004</v>
      </c>
      <c r="BH118" s="1">
        <v>4.09</v>
      </c>
      <c r="BI118" s="1">
        <v>3.9</v>
      </c>
      <c r="BJ118" s="1">
        <v>3.73</v>
      </c>
      <c r="BK118" s="1">
        <v>3.6589999999999998</v>
      </c>
      <c r="BL118" s="1">
        <v>3.6040000000000001</v>
      </c>
      <c r="BM118" s="1">
        <v>3.5510000000000002</v>
      </c>
    </row>
    <row r="119" spans="1:65" x14ac:dyDescent="0.2">
      <c r="A119" s="1" t="s">
        <v>238</v>
      </c>
      <c r="B119" s="1" t="s">
        <v>237</v>
      </c>
      <c r="C119" s="1" t="s">
        <v>710</v>
      </c>
      <c r="D119" s="1" t="s">
        <v>711</v>
      </c>
      <c r="E119" s="1">
        <v>4.29</v>
      </c>
      <c r="F119" s="1">
        <v>3.88</v>
      </c>
      <c r="G119" s="1">
        <v>3.98</v>
      </c>
      <c r="H119" s="1">
        <v>3.99</v>
      </c>
      <c r="I119" s="1">
        <v>3.88</v>
      </c>
      <c r="J119" s="1">
        <v>3.73</v>
      </c>
      <c r="K119" s="1">
        <v>3.59</v>
      </c>
      <c r="L119" s="1">
        <v>3.28</v>
      </c>
      <c r="M119" s="1">
        <v>3.06</v>
      </c>
      <c r="N119" s="1">
        <v>2.99</v>
      </c>
      <c r="O119" s="1">
        <v>2.81</v>
      </c>
      <c r="P119" s="1">
        <v>2.92</v>
      </c>
      <c r="Q119" s="1">
        <v>3.09</v>
      </c>
      <c r="R119" s="1">
        <v>2.94</v>
      </c>
      <c r="S119" s="1">
        <v>2.66</v>
      </c>
      <c r="T119" s="1">
        <v>2.65</v>
      </c>
      <c r="U119" s="1">
        <v>2.52</v>
      </c>
      <c r="V119" s="1">
        <v>2.31</v>
      </c>
      <c r="W119" s="1">
        <v>2.35</v>
      </c>
      <c r="X119" s="1">
        <v>2.4900000000000002</v>
      </c>
      <c r="Y119" s="1">
        <v>2.48</v>
      </c>
      <c r="Z119" s="1">
        <v>2.33</v>
      </c>
      <c r="AA119" s="1">
        <v>2.27</v>
      </c>
      <c r="AB119" s="1">
        <v>2.2400000000000002</v>
      </c>
      <c r="AC119" s="1">
        <v>2.08</v>
      </c>
      <c r="AD119" s="1">
        <v>1.93</v>
      </c>
      <c r="AE119" s="1">
        <v>1.92</v>
      </c>
      <c r="AF119" s="1">
        <v>2.06</v>
      </c>
      <c r="AG119" s="1">
        <v>2.2599999999999998</v>
      </c>
      <c r="AH119" s="1">
        <v>2.19</v>
      </c>
      <c r="AI119" s="1">
        <v>2.2999999999999998</v>
      </c>
      <c r="AJ119" s="1">
        <v>2.1800000000000002</v>
      </c>
      <c r="AK119" s="1">
        <v>2.21</v>
      </c>
      <c r="AL119" s="1">
        <v>2.2200000000000002</v>
      </c>
      <c r="AM119" s="1">
        <v>2.14</v>
      </c>
      <c r="AN119" s="1">
        <v>2.08</v>
      </c>
      <c r="AO119" s="1">
        <v>2.12</v>
      </c>
      <c r="AP119" s="1">
        <v>2.04</v>
      </c>
      <c r="AQ119" s="1">
        <v>2.0499999999999998</v>
      </c>
      <c r="AR119" s="1">
        <v>1.99</v>
      </c>
      <c r="AS119" s="1">
        <v>2.08</v>
      </c>
      <c r="AT119" s="1">
        <v>1.95</v>
      </c>
      <c r="AU119" s="1">
        <v>1.93</v>
      </c>
      <c r="AV119" s="1">
        <v>1.99</v>
      </c>
      <c r="AW119" s="1">
        <v>2.04</v>
      </c>
      <c r="AX119" s="1">
        <v>2.0499999999999998</v>
      </c>
      <c r="AY119" s="1">
        <v>2.08</v>
      </c>
      <c r="AZ119" s="1">
        <v>2.09</v>
      </c>
      <c r="BA119" s="1">
        <v>2.15</v>
      </c>
      <c r="BB119" s="1">
        <v>2.23</v>
      </c>
      <c r="BC119" s="1">
        <v>2.2000000000000002</v>
      </c>
      <c r="BD119" s="1">
        <v>2.02</v>
      </c>
      <c r="BE119" s="1">
        <v>2.04</v>
      </c>
      <c r="BF119" s="1">
        <v>1.93</v>
      </c>
      <c r="BG119" s="1">
        <v>1.93</v>
      </c>
      <c r="BH119" s="1">
        <v>1.8</v>
      </c>
      <c r="BI119" s="1">
        <v>1.74</v>
      </c>
      <c r="BJ119" s="1">
        <v>1.71</v>
      </c>
      <c r="BK119" s="1">
        <v>1.71</v>
      </c>
      <c r="BL119" s="1">
        <v>1.74</v>
      </c>
      <c r="BM119" s="1">
        <v>1.72</v>
      </c>
    </row>
    <row r="120" spans="1:65" x14ac:dyDescent="0.2">
      <c r="A120" s="1" t="s">
        <v>240</v>
      </c>
      <c r="B120" s="1" t="s">
        <v>239</v>
      </c>
      <c r="C120" s="1" t="s">
        <v>710</v>
      </c>
      <c r="D120" s="1" t="s">
        <v>711</v>
      </c>
      <c r="E120" s="1">
        <v>3.8660000000000001</v>
      </c>
      <c r="F120" s="1">
        <v>3.8580000000000001</v>
      </c>
      <c r="G120" s="1">
        <v>3.85</v>
      </c>
      <c r="H120" s="1">
        <v>3.8380000000000001</v>
      </c>
      <c r="I120" s="1">
        <v>3.8260000000000001</v>
      </c>
      <c r="J120" s="1">
        <v>3.8140000000000001</v>
      </c>
      <c r="K120" s="1">
        <v>3.802</v>
      </c>
      <c r="L120" s="1">
        <v>3.79</v>
      </c>
      <c r="M120" s="1">
        <v>3.786</v>
      </c>
      <c r="N120" s="1">
        <v>3.782</v>
      </c>
      <c r="O120" s="1">
        <v>3.778</v>
      </c>
      <c r="P120" s="1">
        <v>3.774</v>
      </c>
      <c r="Q120" s="1">
        <v>3.77</v>
      </c>
      <c r="R120" s="1">
        <v>3.698</v>
      </c>
      <c r="S120" s="1">
        <v>3.6259999999999999</v>
      </c>
      <c r="T120" s="1">
        <v>3.5539999999999998</v>
      </c>
      <c r="U120" s="1">
        <v>3.4820000000000002</v>
      </c>
      <c r="V120" s="1">
        <v>3.41</v>
      </c>
      <c r="W120" s="1">
        <v>3.3540000000000001</v>
      </c>
      <c r="X120" s="1">
        <v>3.298</v>
      </c>
      <c r="Y120" s="1">
        <v>3.242</v>
      </c>
      <c r="Z120" s="1">
        <v>3.1859999999999999</v>
      </c>
      <c r="AA120" s="1">
        <v>3.13</v>
      </c>
      <c r="AB120" s="1">
        <v>3.1059999999999999</v>
      </c>
      <c r="AC120" s="1">
        <v>3.0819999999999999</v>
      </c>
      <c r="AD120" s="1">
        <v>3.0579999999999998</v>
      </c>
      <c r="AE120" s="1">
        <v>3.0339999999999998</v>
      </c>
      <c r="AF120" s="1">
        <v>3.01</v>
      </c>
      <c r="AG120" s="1">
        <v>2.948</v>
      </c>
      <c r="AH120" s="1">
        <v>2.8860000000000001</v>
      </c>
      <c r="AI120" s="1">
        <v>2.8239999999999998</v>
      </c>
      <c r="AJ120" s="1">
        <v>2.762</v>
      </c>
      <c r="AK120" s="1">
        <v>2.7</v>
      </c>
      <c r="AL120" s="1">
        <v>2.8</v>
      </c>
      <c r="AM120" s="1">
        <v>2.9</v>
      </c>
      <c r="AN120" s="1">
        <v>2.9</v>
      </c>
      <c r="AO120" s="1">
        <v>2.9</v>
      </c>
      <c r="AP120" s="1">
        <v>2.94</v>
      </c>
      <c r="AQ120" s="1">
        <v>2.98</v>
      </c>
      <c r="AR120" s="1">
        <v>2.9649999999999999</v>
      </c>
      <c r="AS120" s="1">
        <v>2.95</v>
      </c>
      <c r="AT120" s="1">
        <v>2.92</v>
      </c>
      <c r="AU120" s="1">
        <v>2.89</v>
      </c>
      <c r="AV120" s="1">
        <v>2.95</v>
      </c>
      <c r="AW120" s="1">
        <v>2.9</v>
      </c>
      <c r="AX120" s="1">
        <v>2.84</v>
      </c>
      <c r="AY120" s="1">
        <v>2.88</v>
      </c>
      <c r="AZ120" s="1">
        <v>2.9</v>
      </c>
      <c r="BA120" s="1">
        <v>2.96</v>
      </c>
      <c r="BB120" s="1">
        <v>2.96</v>
      </c>
      <c r="BC120" s="1">
        <v>3.03</v>
      </c>
      <c r="BD120" s="1">
        <v>2.98</v>
      </c>
      <c r="BE120" s="1">
        <v>3.05</v>
      </c>
      <c r="BF120" s="1">
        <v>3.03</v>
      </c>
      <c r="BG120" s="1">
        <v>3.08</v>
      </c>
      <c r="BH120" s="1">
        <v>3.09</v>
      </c>
      <c r="BI120" s="1">
        <v>3.11</v>
      </c>
      <c r="BJ120" s="1">
        <v>3.11</v>
      </c>
      <c r="BK120" s="1">
        <v>3.09</v>
      </c>
      <c r="BL120" s="1">
        <v>3.01</v>
      </c>
      <c r="BM120" s="1">
        <v>2.9</v>
      </c>
    </row>
    <row r="121" spans="1:65" x14ac:dyDescent="0.2">
      <c r="A121" s="1" t="s">
        <v>242</v>
      </c>
      <c r="B121" s="1" t="s">
        <v>241</v>
      </c>
      <c r="C121" s="1" t="s">
        <v>710</v>
      </c>
      <c r="D121" s="1" t="s">
        <v>711</v>
      </c>
      <c r="E121" s="1">
        <v>2.4</v>
      </c>
      <c r="F121" s="1">
        <v>2.44</v>
      </c>
      <c r="G121" s="1">
        <v>2.46</v>
      </c>
      <c r="H121" s="1">
        <v>2.5099999999999998</v>
      </c>
      <c r="I121" s="1">
        <v>2.66</v>
      </c>
      <c r="J121" s="1">
        <v>2.6</v>
      </c>
      <c r="K121" s="1">
        <v>2.58</v>
      </c>
      <c r="L121" s="1">
        <v>2.5</v>
      </c>
      <c r="M121" s="1">
        <v>2.46</v>
      </c>
      <c r="N121" s="1">
        <v>2.4700000000000002</v>
      </c>
      <c r="O121" s="1">
        <v>2.38</v>
      </c>
      <c r="P121" s="1">
        <v>2.4</v>
      </c>
      <c r="Q121" s="1">
        <v>2.35</v>
      </c>
      <c r="R121" s="1">
        <v>2.2999999999999998</v>
      </c>
      <c r="S121" s="1">
        <v>2.2799999999999998</v>
      </c>
      <c r="T121" s="1">
        <v>2.17</v>
      </c>
      <c r="U121" s="1">
        <v>2.04</v>
      </c>
      <c r="V121" s="1">
        <v>1.93</v>
      </c>
      <c r="W121" s="1">
        <v>1.84</v>
      </c>
      <c r="X121" s="1">
        <v>1.73</v>
      </c>
      <c r="Y121" s="1">
        <v>1.64</v>
      </c>
      <c r="Z121" s="1">
        <v>1.58</v>
      </c>
      <c r="AA121" s="1">
        <v>1.56</v>
      </c>
      <c r="AB121" s="1">
        <v>1.51</v>
      </c>
      <c r="AC121" s="1">
        <v>1.46</v>
      </c>
      <c r="AD121" s="1">
        <v>1.42</v>
      </c>
      <c r="AE121" s="1">
        <v>1.35</v>
      </c>
      <c r="AF121" s="1">
        <v>1.33</v>
      </c>
      <c r="AG121" s="1">
        <v>1.36</v>
      </c>
      <c r="AH121" s="1">
        <v>1.33</v>
      </c>
      <c r="AI121" s="1">
        <v>1.33</v>
      </c>
      <c r="AJ121" s="1">
        <v>1.3</v>
      </c>
      <c r="AK121" s="1">
        <v>1.3</v>
      </c>
      <c r="AL121" s="1">
        <v>1.25</v>
      </c>
      <c r="AM121" s="1">
        <v>1.21</v>
      </c>
      <c r="AN121" s="1">
        <v>1.19</v>
      </c>
      <c r="AO121" s="1">
        <v>1.2</v>
      </c>
      <c r="AP121" s="1">
        <v>1.22</v>
      </c>
      <c r="AQ121" s="1">
        <v>1.22</v>
      </c>
      <c r="AR121" s="1">
        <v>1.23</v>
      </c>
      <c r="AS121" s="1">
        <v>1.26</v>
      </c>
      <c r="AT121" s="1">
        <v>1.25</v>
      </c>
      <c r="AU121" s="1">
        <v>1.27</v>
      </c>
      <c r="AV121" s="1">
        <v>1.29</v>
      </c>
      <c r="AW121" s="1">
        <v>1.34</v>
      </c>
      <c r="AX121" s="1">
        <v>1.34</v>
      </c>
      <c r="AY121" s="1">
        <v>1.37</v>
      </c>
      <c r="AZ121" s="1">
        <v>1.4</v>
      </c>
      <c r="BA121" s="1">
        <v>1.45</v>
      </c>
      <c r="BB121" s="1">
        <v>1.45</v>
      </c>
      <c r="BC121" s="1">
        <v>1.46</v>
      </c>
      <c r="BD121" s="1">
        <v>1.44</v>
      </c>
      <c r="BE121" s="1">
        <v>1.43</v>
      </c>
      <c r="BF121" s="1">
        <v>1.39</v>
      </c>
      <c r="BG121" s="1">
        <v>1.37</v>
      </c>
      <c r="BH121" s="1">
        <v>1.35</v>
      </c>
      <c r="BI121" s="1">
        <v>1.34</v>
      </c>
      <c r="BJ121" s="1">
        <v>1.32</v>
      </c>
      <c r="BK121" s="1">
        <v>1.29</v>
      </c>
      <c r="BL121" s="1">
        <v>1.27</v>
      </c>
      <c r="BM121" s="1">
        <v>1.24</v>
      </c>
    </row>
    <row r="122" spans="1:65" x14ac:dyDescent="0.2">
      <c r="A122" s="1" t="s">
        <v>244</v>
      </c>
      <c r="B122" s="1" t="s">
        <v>243</v>
      </c>
      <c r="C122" s="1" t="s">
        <v>710</v>
      </c>
      <c r="D122" s="1" t="s">
        <v>711</v>
      </c>
      <c r="E122" s="1">
        <v>5.58</v>
      </c>
      <c r="F122" s="1">
        <v>5.4459999999999997</v>
      </c>
      <c r="G122" s="1">
        <v>5.3780000000000001</v>
      </c>
      <c r="H122" s="1">
        <v>5.5090000000000003</v>
      </c>
      <c r="I122" s="1">
        <v>5.6840000000000002</v>
      </c>
      <c r="J122" s="1">
        <v>5.7469999999999999</v>
      </c>
      <c r="K122" s="1">
        <v>5.83</v>
      </c>
      <c r="L122" s="1">
        <v>5.8470000000000004</v>
      </c>
      <c r="M122" s="1">
        <v>5.8170000000000002</v>
      </c>
      <c r="N122" s="1">
        <v>5.7480000000000002</v>
      </c>
      <c r="O122" s="1">
        <v>5.6379999999999999</v>
      </c>
      <c r="P122" s="1">
        <v>5.5</v>
      </c>
      <c r="Q122" s="1">
        <v>5.2919999999999998</v>
      </c>
      <c r="R122" s="1">
        <v>5.0289999999999999</v>
      </c>
      <c r="S122" s="1">
        <v>4.7560000000000002</v>
      </c>
      <c r="T122" s="1">
        <v>4.4989999999999997</v>
      </c>
      <c r="U122" s="1">
        <v>4.218</v>
      </c>
      <c r="V122" s="1">
        <v>4.1150000000000002</v>
      </c>
      <c r="W122" s="1">
        <v>3.9649999999999999</v>
      </c>
      <c r="X122" s="1">
        <v>3.839</v>
      </c>
      <c r="Y122" s="1">
        <v>3.7330000000000001</v>
      </c>
      <c r="Z122" s="1">
        <v>3.6429999999999998</v>
      </c>
      <c r="AA122" s="1">
        <v>3.5590000000000002</v>
      </c>
      <c r="AB122" s="1">
        <v>3.4769999999999999</v>
      </c>
      <c r="AC122" s="1">
        <v>3.3940000000000001</v>
      </c>
      <c r="AD122" s="1">
        <v>3.3079999999999998</v>
      </c>
      <c r="AE122" s="1">
        <v>3.2229999999999999</v>
      </c>
      <c r="AF122" s="1">
        <v>3.1419999999999999</v>
      </c>
      <c r="AG122" s="1">
        <v>3.069</v>
      </c>
      <c r="AH122" s="1">
        <v>3.0030000000000001</v>
      </c>
      <c r="AI122" s="1">
        <v>2.8540000000000001</v>
      </c>
      <c r="AJ122" s="1">
        <v>2.9060000000000001</v>
      </c>
      <c r="AK122" s="1">
        <v>2.952</v>
      </c>
      <c r="AL122" s="1">
        <v>2.9620000000000002</v>
      </c>
      <c r="AM122" s="1">
        <v>2.9390000000000001</v>
      </c>
      <c r="AN122" s="1">
        <v>2.8809999999999998</v>
      </c>
      <c r="AO122" s="1">
        <v>2.6739999999999999</v>
      </c>
      <c r="AP122" s="1">
        <v>2.6589999999999998</v>
      </c>
      <c r="AQ122" s="1">
        <v>2.5939999999999999</v>
      </c>
      <c r="AR122" s="1">
        <v>2.4470000000000001</v>
      </c>
      <c r="AS122" s="1">
        <v>2.21</v>
      </c>
      <c r="AT122" s="1">
        <v>2.173</v>
      </c>
      <c r="AU122" s="1">
        <v>2.149</v>
      </c>
      <c r="AV122" s="1">
        <v>2.13</v>
      </c>
      <c r="AW122" s="1">
        <v>2.1269999999999998</v>
      </c>
      <c r="AX122" s="1">
        <v>2.0630000000000002</v>
      </c>
      <c r="AY122" s="1">
        <v>2.069</v>
      </c>
      <c r="AZ122" s="1">
        <v>1.9079999999999999</v>
      </c>
      <c r="BA122" s="1">
        <v>1.89</v>
      </c>
      <c r="BB122" s="1">
        <v>1.8640000000000001</v>
      </c>
      <c r="BC122" s="1">
        <v>1.742</v>
      </c>
      <c r="BD122" s="1">
        <v>1.728</v>
      </c>
      <c r="BE122" s="1">
        <v>1.696</v>
      </c>
      <c r="BF122" s="1">
        <v>1.6359999999999999</v>
      </c>
      <c r="BG122" s="1">
        <v>1.569</v>
      </c>
      <c r="BH122" s="1">
        <v>1.5880000000000001</v>
      </c>
      <c r="BI122" s="1">
        <v>1.516</v>
      </c>
      <c r="BJ122" s="1">
        <v>1.44</v>
      </c>
      <c r="BK122" s="1">
        <v>1.3879999999999999</v>
      </c>
      <c r="BL122" s="1">
        <v>1.37</v>
      </c>
      <c r="BM122" s="1">
        <v>1.3580000000000001</v>
      </c>
    </row>
    <row r="123" spans="1:65" x14ac:dyDescent="0.2">
      <c r="A123" s="1" t="s">
        <v>246</v>
      </c>
      <c r="B123" s="1" t="s">
        <v>245</v>
      </c>
      <c r="C123" s="1" t="s">
        <v>710</v>
      </c>
      <c r="D123" s="1" t="s">
        <v>711</v>
      </c>
      <c r="E123" s="1">
        <v>7.6689999999999996</v>
      </c>
      <c r="F123" s="1">
        <v>7.7690000000000001</v>
      </c>
      <c r="G123" s="1">
        <v>7.8470000000000004</v>
      </c>
      <c r="H123" s="1">
        <v>7.9189999999999996</v>
      </c>
      <c r="I123" s="1">
        <v>7.9850000000000003</v>
      </c>
      <c r="J123" s="1">
        <v>8.0779999999999994</v>
      </c>
      <c r="K123" s="1">
        <v>8.0909999999999993</v>
      </c>
      <c r="L123" s="1">
        <v>8.1069999999999993</v>
      </c>
      <c r="M123" s="1">
        <v>8.1199999999999992</v>
      </c>
      <c r="N123" s="1">
        <v>8.1280000000000001</v>
      </c>
      <c r="O123" s="1">
        <v>8.109</v>
      </c>
      <c r="P123" s="1">
        <v>8.0890000000000004</v>
      </c>
      <c r="Q123" s="1">
        <v>8.0589999999999993</v>
      </c>
      <c r="R123" s="1">
        <v>8.016</v>
      </c>
      <c r="S123" s="1">
        <v>7.9550000000000001</v>
      </c>
      <c r="T123" s="1">
        <v>7.891</v>
      </c>
      <c r="U123" s="1">
        <v>7.81</v>
      </c>
      <c r="V123" s="1">
        <v>7.7080000000000002</v>
      </c>
      <c r="W123" s="1">
        <v>7.58</v>
      </c>
      <c r="X123" s="1">
        <v>7.4279999999999999</v>
      </c>
      <c r="Y123" s="1">
        <v>7.266</v>
      </c>
      <c r="Z123" s="1">
        <v>7.1</v>
      </c>
      <c r="AA123" s="1">
        <v>6.9279999999999999</v>
      </c>
      <c r="AB123" s="1">
        <v>6.7679999999999998</v>
      </c>
      <c r="AC123" s="1">
        <v>6.6109999999999998</v>
      </c>
      <c r="AD123" s="1">
        <v>6.4580000000000002</v>
      </c>
      <c r="AE123" s="1">
        <v>6.3150000000000004</v>
      </c>
      <c r="AF123" s="1">
        <v>6.1180000000000003</v>
      </c>
      <c r="AG123" s="1">
        <v>5.9329999999999998</v>
      </c>
      <c r="AH123" s="1">
        <v>5.7309999999999999</v>
      </c>
      <c r="AI123" s="1">
        <v>5.4779999999999998</v>
      </c>
      <c r="AJ123" s="1">
        <v>5.2850000000000001</v>
      </c>
      <c r="AK123" s="1">
        <v>5.1070000000000002</v>
      </c>
      <c r="AL123" s="1">
        <v>4.9550000000000001</v>
      </c>
      <c r="AM123" s="1">
        <v>4.8070000000000004</v>
      </c>
      <c r="AN123" s="1">
        <v>4.6619999999999999</v>
      </c>
      <c r="AO123" s="1">
        <v>4.5119999999999996</v>
      </c>
      <c r="AP123" s="1">
        <v>4.3369999999999997</v>
      </c>
      <c r="AQ123" s="1">
        <v>4.1639999999999997</v>
      </c>
      <c r="AR123" s="1">
        <v>4.0369999999999999</v>
      </c>
      <c r="AS123" s="1">
        <v>3.9209999999999998</v>
      </c>
      <c r="AT123" s="1">
        <v>3.8530000000000002</v>
      </c>
      <c r="AU123" s="1">
        <v>3.8319999999999999</v>
      </c>
      <c r="AV123" s="1">
        <v>3.8380000000000001</v>
      </c>
      <c r="AW123" s="1">
        <v>3.8010000000000002</v>
      </c>
      <c r="AX123" s="1">
        <v>3.7789999999999999</v>
      </c>
      <c r="AY123" s="1">
        <v>3.802</v>
      </c>
      <c r="AZ123" s="1">
        <v>3.847</v>
      </c>
      <c r="BA123" s="1">
        <v>3.8919999999999999</v>
      </c>
      <c r="BB123" s="1">
        <v>3.8420000000000001</v>
      </c>
      <c r="BC123" s="1">
        <v>3.778</v>
      </c>
      <c r="BD123" s="1">
        <v>3.681</v>
      </c>
      <c r="BE123" s="1">
        <v>3.5590000000000002</v>
      </c>
      <c r="BF123" s="1">
        <v>3.4359999999999999</v>
      </c>
      <c r="BG123" s="1">
        <v>3.31</v>
      </c>
      <c r="BH123" s="1">
        <v>3.1749999999999998</v>
      </c>
      <c r="BI123" s="1">
        <v>3.077</v>
      </c>
      <c r="BJ123" s="1">
        <v>3.0270000000000001</v>
      </c>
      <c r="BK123" s="1">
        <v>2.9729999999999999</v>
      </c>
      <c r="BL123" s="1">
        <v>2.9180000000000001</v>
      </c>
      <c r="BM123" s="1">
        <v>2.8730000000000002</v>
      </c>
    </row>
    <row r="124" spans="1:65" x14ac:dyDescent="0.2">
      <c r="A124" s="1" t="s">
        <v>248</v>
      </c>
      <c r="B124" s="1" t="s">
        <v>247</v>
      </c>
      <c r="C124" s="1" t="s">
        <v>710</v>
      </c>
      <c r="D124" s="1" t="s">
        <v>711</v>
      </c>
      <c r="E124" s="1">
        <v>2.0009999999999999</v>
      </c>
      <c r="F124" s="1">
        <v>2.0499999999999998</v>
      </c>
      <c r="G124" s="1">
        <v>2.0099999999999998</v>
      </c>
      <c r="H124" s="1">
        <v>2.02</v>
      </c>
      <c r="I124" s="1">
        <v>2.0499999999999998</v>
      </c>
      <c r="J124" s="1">
        <v>2.1389999999999998</v>
      </c>
      <c r="K124" s="1">
        <v>1.58</v>
      </c>
      <c r="L124" s="1">
        <v>2.02</v>
      </c>
      <c r="M124" s="1">
        <v>2.13</v>
      </c>
      <c r="N124" s="1">
        <v>2.13</v>
      </c>
      <c r="O124" s="1">
        <v>2.1349999999999998</v>
      </c>
      <c r="P124" s="1">
        <v>2.16</v>
      </c>
      <c r="Q124" s="1">
        <v>2.14</v>
      </c>
      <c r="R124" s="1">
        <v>2.14</v>
      </c>
      <c r="S124" s="1">
        <v>2.0499999999999998</v>
      </c>
      <c r="T124" s="1">
        <v>1.909</v>
      </c>
      <c r="U124" s="1">
        <v>1.85</v>
      </c>
      <c r="V124" s="1">
        <v>1.8</v>
      </c>
      <c r="W124" s="1">
        <v>1.79</v>
      </c>
      <c r="X124" s="1">
        <v>1.77</v>
      </c>
      <c r="Y124" s="1">
        <v>1.75</v>
      </c>
      <c r="Z124" s="1">
        <v>1.74</v>
      </c>
      <c r="AA124" s="1">
        <v>1.77</v>
      </c>
      <c r="AB124" s="1">
        <v>1.8</v>
      </c>
      <c r="AC124" s="1">
        <v>1.81</v>
      </c>
      <c r="AD124" s="1">
        <v>1.76</v>
      </c>
      <c r="AE124" s="1">
        <v>1.72</v>
      </c>
      <c r="AF124" s="1">
        <v>1.69</v>
      </c>
      <c r="AG124" s="1">
        <v>1.66</v>
      </c>
      <c r="AH124" s="1">
        <v>1.57</v>
      </c>
      <c r="AI124" s="1">
        <v>1.54</v>
      </c>
      <c r="AJ124" s="1">
        <v>1.53</v>
      </c>
      <c r="AK124" s="1">
        <v>1.502</v>
      </c>
      <c r="AL124" s="1">
        <v>1.458</v>
      </c>
      <c r="AM124" s="1">
        <v>1.5</v>
      </c>
      <c r="AN124" s="1">
        <v>1.4219999999999999</v>
      </c>
      <c r="AO124" s="1">
        <v>1.425</v>
      </c>
      <c r="AP124" s="1">
        <v>1.3879999999999999</v>
      </c>
      <c r="AQ124" s="1">
        <v>1.3839999999999999</v>
      </c>
      <c r="AR124" s="1">
        <v>1.3420000000000001</v>
      </c>
      <c r="AS124" s="1">
        <v>1.359</v>
      </c>
      <c r="AT124" s="1">
        <v>1.33</v>
      </c>
      <c r="AU124" s="1">
        <v>1.32</v>
      </c>
      <c r="AV124" s="1">
        <v>1.29</v>
      </c>
      <c r="AW124" s="1">
        <v>1.29</v>
      </c>
      <c r="AX124" s="1">
        <v>1.26</v>
      </c>
      <c r="AY124" s="1">
        <v>1.32</v>
      </c>
      <c r="AZ124" s="1">
        <v>1.34</v>
      </c>
      <c r="BA124" s="1">
        <v>1.37</v>
      </c>
      <c r="BB124" s="1">
        <v>1.37</v>
      </c>
      <c r="BC124" s="1">
        <v>1.39</v>
      </c>
      <c r="BD124" s="1">
        <v>1.39</v>
      </c>
      <c r="BE124" s="1">
        <v>1.41</v>
      </c>
      <c r="BF124" s="1">
        <v>1.43</v>
      </c>
      <c r="BG124" s="1">
        <v>1.42</v>
      </c>
      <c r="BH124" s="1">
        <v>1.45</v>
      </c>
      <c r="BI124" s="1">
        <v>1.44</v>
      </c>
      <c r="BJ124" s="1">
        <v>1.43</v>
      </c>
      <c r="BK124" s="1">
        <v>1.42</v>
      </c>
      <c r="BL124" s="1">
        <v>1.36</v>
      </c>
      <c r="BM124" s="1">
        <v>1.34</v>
      </c>
    </row>
    <row r="125" spans="1:65" x14ac:dyDescent="0.2">
      <c r="A125" s="1" t="s">
        <v>250</v>
      </c>
      <c r="B125" s="1" t="s">
        <v>249</v>
      </c>
      <c r="C125" s="1" t="s">
        <v>710</v>
      </c>
      <c r="D125" s="1" t="s">
        <v>711</v>
      </c>
      <c r="E125" s="1">
        <v>4.53</v>
      </c>
      <c r="F125" s="1">
        <v>4.4859999999999998</v>
      </c>
      <c r="G125" s="1">
        <v>4.4039999999999999</v>
      </c>
      <c r="H125" s="1">
        <v>4.3410000000000002</v>
      </c>
      <c r="I125" s="1">
        <v>4.2190000000000003</v>
      </c>
      <c r="J125" s="1">
        <v>4.1109999999999998</v>
      </c>
      <c r="K125" s="1">
        <v>4.008</v>
      </c>
      <c r="L125" s="1">
        <v>3.8769999999999998</v>
      </c>
      <c r="M125" s="1">
        <v>3.681</v>
      </c>
      <c r="N125" s="1">
        <v>3.5369999999999999</v>
      </c>
      <c r="O125" s="1">
        <v>3.5289999999999999</v>
      </c>
      <c r="P125" s="1">
        <v>3.5449999999999999</v>
      </c>
      <c r="Q125" s="1">
        <v>3.5659999999999998</v>
      </c>
      <c r="R125" s="1">
        <v>3.51</v>
      </c>
      <c r="S125" s="1">
        <v>3.4529999999999998</v>
      </c>
      <c r="T125" s="1">
        <v>3.3929999999999998</v>
      </c>
      <c r="U125" s="1">
        <v>3.3330000000000002</v>
      </c>
      <c r="V125" s="1">
        <v>3.2679999999999998</v>
      </c>
      <c r="W125" s="1">
        <v>3.165</v>
      </c>
      <c r="X125" s="1">
        <v>3.0190000000000001</v>
      </c>
      <c r="Y125" s="1">
        <v>2.9</v>
      </c>
      <c r="Z125" s="1">
        <v>2.95</v>
      </c>
      <c r="AA125" s="1">
        <v>3</v>
      </c>
      <c r="AB125" s="1">
        <v>3.04</v>
      </c>
      <c r="AC125" s="1">
        <v>3.08</v>
      </c>
      <c r="AD125" s="1">
        <v>3.08</v>
      </c>
      <c r="AE125" s="1">
        <v>3.1349999999999998</v>
      </c>
      <c r="AF125" s="1">
        <v>3.19</v>
      </c>
      <c r="AG125" s="1">
        <v>3.13</v>
      </c>
      <c r="AH125" s="1">
        <v>2.82</v>
      </c>
      <c r="AI125" s="1">
        <v>2.72</v>
      </c>
      <c r="AJ125" s="1">
        <v>2.61</v>
      </c>
      <c r="AK125" s="1">
        <v>2.5</v>
      </c>
      <c r="AL125" s="1">
        <v>2.2999999999999998</v>
      </c>
      <c r="AM125" s="1">
        <v>2.2799999999999998</v>
      </c>
      <c r="AN125" s="1">
        <v>2.2599999999999998</v>
      </c>
      <c r="AO125" s="1">
        <v>2.13</v>
      </c>
      <c r="AP125" s="1">
        <v>2</v>
      </c>
      <c r="AQ125" s="1">
        <v>1.8</v>
      </c>
      <c r="AR125" s="1">
        <v>1.8</v>
      </c>
      <c r="AS125" s="1">
        <v>1.8</v>
      </c>
      <c r="AT125" s="1">
        <v>1.9</v>
      </c>
      <c r="AU125" s="1">
        <v>2</v>
      </c>
      <c r="AV125" s="1">
        <v>2.0299999999999998</v>
      </c>
      <c r="AW125" s="1">
        <v>2.21</v>
      </c>
      <c r="AX125" s="1">
        <v>2.2200000000000002</v>
      </c>
      <c r="AY125" s="1">
        <v>2.36</v>
      </c>
      <c r="AZ125" s="1">
        <v>2.4700000000000002</v>
      </c>
      <c r="BA125" s="1">
        <v>2.68</v>
      </c>
      <c r="BB125" s="1">
        <v>2.5499999999999998</v>
      </c>
      <c r="BC125" s="1">
        <v>2.59</v>
      </c>
      <c r="BD125" s="1">
        <v>2.59</v>
      </c>
      <c r="BE125" s="1">
        <v>2.62</v>
      </c>
      <c r="BF125" s="1">
        <v>2.64</v>
      </c>
      <c r="BG125" s="1">
        <v>2.73</v>
      </c>
      <c r="BH125" s="1">
        <v>2.74</v>
      </c>
      <c r="BI125" s="1">
        <v>2.77</v>
      </c>
      <c r="BJ125" s="1">
        <v>2.75</v>
      </c>
      <c r="BK125" s="1">
        <v>2.84</v>
      </c>
      <c r="BL125" s="1">
        <v>2.9</v>
      </c>
      <c r="BM125" s="1">
        <v>3.13</v>
      </c>
    </row>
    <row r="126" spans="1:65" x14ac:dyDescent="0.2">
      <c r="A126" s="1" t="s">
        <v>252</v>
      </c>
      <c r="B126" s="1" t="s">
        <v>251</v>
      </c>
      <c r="C126" s="1" t="s">
        <v>710</v>
      </c>
      <c r="D126" s="1" t="s">
        <v>711</v>
      </c>
      <c r="E126" s="1">
        <v>7.6319999999999997</v>
      </c>
      <c r="F126" s="1">
        <v>7.718</v>
      </c>
      <c r="G126" s="1">
        <v>7.8029999999999999</v>
      </c>
      <c r="H126" s="1">
        <v>7.8639999999999999</v>
      </c>
      <c r="I126" s="1">
        <v>7.92</v>
      </c>
      <c r="J126" s="1">
        <v>8.0280000000000005</v>
      </c>
      <c r="K126" s="1">
        <v>8.0559999999999992</v>
      </c>
      <c r="L126" s="1">
        <v>8.0459999999999994</v>
      </c>
      <c r="M126" s="1">
        <v>8.0380000000000003</v>
      </c>
      <c r="N126" s="1">
        <v>8.0310000000000006</v>
      </c>
      <c r="O126" s="1">
        <v>8.0239999999999991</v>
      </c>
      <c r="P126" s="1">
        <v>8.0030000000000001</v>
      </c>
      <c r="Q126" s="1">
        <v>7.9749999999999996</v>
      </c>
      <c r="R126" s="1">
        <v>7.9390000000000001</v>
      </c>
      <c r="S126" s="1">
        <v>7.907</v>
      </c>
      <c r="T126" s="1">
        <v>7.8769999999999998</v>
      </c>
      <c r="U126" s="1">
        <v>7.843</v>
      </c>
      <c r="V126" s="1">
        <v>7.8029999999999999</v>
      </c>
      <c r="W126" s="1">
        <v>7.7460000000000004</v>
      </c>
      <c r="X126" s="1">
        <v>7.6790000000000003</v>
      </c>
      <c r="Y126" s="1">
        <v>7.5979999999999999</v>
      </c>
      <c r="Z126" s="1">
        <v>7.5129999999999999</v>
      </c>
      <c r="AA126" s="1">
        <v>7.4020000000000001</v>
      </c>
      <c r="AB126" s="1">
        <v>7.2629999999999999</v>
      </c>
      <c r="AC126" s="1">
        <v>7.1230000000000002</v>
      </c>
      <c r="AD126" s="1">
        <v>6.9749999999999996</v>
      </c>
      <c r="AE126" s="1">
        <v>6.8479999999999999</v>
      </c>
      <c r="AF126" s="1">
        <v>6.6820000000000004</v>
      </c>
      <c r="AG126" s="1">
        <v>6.5049999999999999</v>
      </c>
      <c r="AH126" s="1">
        <v>6.3230000000000004</v>
      </c>
      <c r="AI126" s="1">
        <v>6.1289999999999996</v>
      </c>
      <c r="AJ126" s="1">
        <v>5.9349999999999996</v>
      </c>
      <c r="AK126" s="1">
        <v>5.7460000000000004</v>
      </c>
      <c r="AL126" s="1">
        <v>5.5739999999999998</v>
      </c>
      <c r="AM126" s="1">
        <v>5.4459999999999997</v>
      </c>
      <c r="AN126" s="1">
        <v>5.3659999999999997</v>
      </c>
      <c r="AO126" s="1">
        <v>5.306</v>
      </c>
      <c r="AP126" s="1">
        <v>5.26</v>
      </c>
      <c r="AQ126" s="1">
        <v>5.2460000000000004</v>
      </c>
      <c r="AR126" s="1">
        <v>5.181</v>
      </c>
      <c r="AS126" s="1">
        <v>5.1369999999999996</v>
      </c>
      <c r="AT126" s="1">
        <v>5.0910000000000002</v>
      </c>
      <c r="AU126" s="1">
        <v>5.016</v>
      </c>
      <c r="AV126" s="1">
        <v>4.907</v>
      </c>
      <c r="AW126" s="1">
        <v>4.83</v>
      </c>
      <c r="AX126" s="1">
        <v>4.7839999999999998</v>
      </c>
      <c r="AY126" s="1">
        <v>4.7480000000000002</v>
      </c>
      <c r="AZ126" s="1">
        <v>4.7190000000000003</v>
      </c>
      <c r="BA126" s="1">
        <v>4.6459999999999999</v>
      </c>
      <c r="BB126" s="1">
        <v>4.5140000000000002</v>
      </c>
      <c r="BC126" s="1">
        <v>4.367</v>
      </c>
      <c r="BD126" s="1">
        <v>4.2190000000000003</v>
      </c>
      <c r="BE126" s="1">
        <v>4.0880000000000001</v>
      </c>
      <c r="BF126" s="1">
        <v>3.952</v>
      </c>
      <c r="BG126" s="1">
        <v>3.8439999999999999</v>
      </c>
      <c r="BH126" s="1">
        <v>3.8</v>
      </c>
      <c r="BI126" s="1">
        <v>3.7240000000000002</v>
      </c>
      <c r="BJ126" s="1">
        <v>3.6429999999999998</v>
      </c>
      <c r="BK126" s="1">
        <v>3.58</v>
      </c>
      <c r="BL126" s="1">
        <v>3.4689999999999999</v>
      </c>
      <c r="BM126" s="1">
        <v>3.3969999999999998</v>
      </c>
    </row>
    <row r="127" spans="1:65" x14ac:dyDescent="0.2">
      <c r="A127" s="1" t="s">
        <v>254</v>
      </c>
      <c r="B127" s="1" t="s">
        <v>253</v>
      </c>
      <c r="C127" s="1" t="s">
        <v>710</v>
      </c>
      <c r="D127" s="1" t="s">
        <v>711</v>
      </c>
      <c r="E127" s="1">
        <v>5.3760000000000003</v>
      </c>
      <c r="F127" s="1">
        <v>5.4340000000000002</v>
      </c>
      <c r="G127" s="1">
        <v>5.484</v>
      </c>
      <c r="H127" s="1">
        <v>5.51</v>
      </c>
      <c r="I127" s="1">
        <v>5.4649999999999999</v>
      </c>
      <c r="J127" s="1">
        <v>5.4109999999999996</v>
      </c>
      <c r="K127" s="1">
        <v>5.3010000000000002</v>
      </c>
      <c r="L127" s="1">
        <v>5.2009999999999996</v>
      </c>
      <c r="M127" s="1">
        <v>5.0880000000000001</v>
      </c>
      <c r="N127" s="1">
        <v>5.0419999999999998</v>
      </c>
      <c r="O127" s="1">
        <v>5.01</v>
      </c>
      <c r="P127" s="1">
        <v>4.9710000000000001</v>
      </c>
      <c r="Q127" s="1">
        <v>4.9619999999999997</v>
      </c>
      <c r="R127" s="1">
        <v>4.8470000000000004</v>
      </c>
      <c r="S127" s="1">
        <v>4.726</v>
      </c>
      <c r="T127" s="1">
        <v>4.657</v>
      </c>
      <c r="U127" s="1">
        <v>4.6139999999999999</v>
      </c>
      <c r="V127" s="1">
        <v>4.577</v>
      </c>
      <c r="W127" s="1">
        <v>4.4939999999999998</v>
      </c>
      <c r="X127" s="1">
        <v>4.3739999999999997</v>
      </c>
      <c r="Y127" s="1">
        <v>4.2169999999999996</v>
      </c>
      <c r="Z127" s="1">
        <v>4.2039999999999997</v>
      </c>
      <c r="AA127" s="1">
        <v>4.1920000000000002</v>
      </c>
      <c r="AB127" s="1">
        <v>4.1790000000000003</v>
      </c>
      <c r="AC127" s="1">
        <v>4.2320000000000002</v>
      </c>
      <c r="AD127" s="1">
        <v>4.2050000000000001</v>
      </c>
      <c r="AE127" s="1">
        <v>4.218</v>
      </c>
      <c r="AF127" s="1">
        <v>4.1459999999999999</v>
      </c>
      <c r="AG127" s="1">
        <v>4.0069999999999997</v>
      </c>
      <c r="AH127" s="1">
        <v>3.875</v>
      </c>
      <c r="AI127" s="1">
        <v>3.63</v>
      </c>
      <c r="AJ127" s="1">
        <v>3.58</v>
      </c>
      <c r="AK127" s="1">
        <v>3.52</v>
      </c>
      <c r="AL127" s="1">
        <v>3.2</v>
      </c>
      <c r="AM127" s="1">
        <v>2.9</v>
      </c>
      <c r="AN127" s="1">
        <v>3.1</v>
      </c>
      <c r="AO127" s="1">
        <v>2.8</v>
      </c>
      <c r="AP127" s="1">
        <v>2.6</v>
      </c>
      <c r="AQ127" s="1">
        <v>2.7</v>
      </c>
      <c r="AR127" s="1">
        <v>2.6</v>
      </c>
      <c r="AS127" s="1">
        <v>2.4</v>
      </c>
      <c r="AT127" s="1">
        <v>2.4</v>
      </c>
      <c r="AU127" s="1">
        <v>2.4</v>
      </c>
      <c r="AV127" s="1">
        <v>2.5</v>
      </c>
      <c r="AW127" s="1">
        <v>2.6</v>
      </c>
      <c r="AX127" s="1">
        <v>2.5</v>
      </c>
      <c r="AY127" s="1">
        <v>2.7</v>
      </c>
      <c r="AZ127" s="1">
        <v>2.7</v>
      </c>
      <c r="BA127" s="1">
        <v>2.8</v>
      </c>
      <c r="BB127" s="1">
        <v>2.9</v>
      </c>
      <c r="BC127" s="1">
        <v>3.1</v>
      </c>
      <c r="BD127" s="1">
        <v>3.1</v>
      </c>
      <c r="BE127" s="1">
        <v>3.2</v>
      </c>
      <c r="BF127" s="1">
        <v>3.1</v>
      </c>
      <c r="BG127" s="1">
        <v>3.2</v>
      </c>
      <c r="BH127" s="1">
        <v>3.2</v>
      </c>
      <c r="BI127" s="1">
        <v>3.1</v>
      </c>
      <c r="BJ127" s="1">
        <v>3</v>
      </c>
      <c r="BK127" s="1">
        <v>3.3</v>
      </c>
      <c r="BL127" s="1">
        <v>3.3</v>
      </c>
      <c r="BM127" s="1">
        <v>3</v>
      </c>
    </row>
    <row r="128" spans="1:65" x14ac:dyDescent="0.2">
      <c r="A128" s="1" t="s">
        <v>256</v>
      </c>
      <c r="B128" s="1" t="s">
        <v>255</v>
      </c>
      <c r="C128" s="1" t="s">
        <v>710</v>
      </c>
      <c r="D128" s="1" t="s">
        <v>711</v>
      </c>
      <c r="E128" s="1">
        <v>6.2510000000000003</v>
      </c>
      <c r="F128" s="1">
        <v>6.1219999999999999</v>
      </c>
      <c r="G128" s="1">
        <v>5.9960000000000004</v>
      </c>
      <c r="H128" s="1">
        <v>5.8520000000000003</v>
      </c>
      <c r="I128" s="1">
        <v>5.8620000000000001</v>
      </c>
      <c r="J128" s="1">
        <v>5.8230000000000004</v>
      </c>
      <c r="K128" s="1">
        <v>5.7690000000000001</v>
      </c>
      <c r="L128" s="1">
        <v>5.7119999999999997</v>
      </c>
      <c r="M128" s="1">
        <v>5.6479999999999997</v>
      </c>
      <c r="N128" s="1">
        <v>5.5590000000000002</v>
      </c>
      <c r="O128" s="1">
        <v>5.72</v>
      </c>
      <c r="P128" s="1">
        <v>5.8659999999999997</v>
      </c>
      <c r="Q128" s="1">
        <v>5.9909999999999997</v>
      </c>
      <c r="R128" s="1">
        <v>5.5590000000000002</v>
      </c>
      <c r="S128" s="1">
        <v>4.7969999999999997</v>
      </c>
      <c r="T128" s="1">
        <v>4.1029999999999998</v>
      </c>
      <c r="U128" s="1">
        <v>3.4089999999999998</v>
      </c>
      <c r="V128" s="1">
        <v>2.7160000000000002</v>
      </c>
      <c r="W128" s="1">
        <v>3.3380000000000001</v>
      </c>
      <c r="X128" s="1">
        <v>4.556</v>
      </c>
      <c r="Y128" s="1">
        <v>5.774</v>
      </c>
      <c r="Z128" s="1">
        <v>6.0419999999999998</v>
      </c>
      <c r="AA128" s="1">
        <v>6.1929999999999996</v>
      </c>
      <c r="AB128" s="1">
        <v>6.2960000000000003</v>
      </c>
      <c r="AC128" s="1">
        <v>6.3380000000000001</v>
      </c>
      <c r="AD128" s="1">
        <v>6.3129999999999997</v>
      </c>
      <c r="AE128" s="1">
        <v>6.226</v>
      </c>
      <c r="AF128" s="1">
        <v>6.0970000000000004</v>
      </c>
      <c r="AG128" s="1">
        <v>5.944</v>
      </c>
      <c r="AH128" s="1">
        <v>5.7229999999999999</v>
      </c>
      <c r="AI128" s="1">
        <v>5.6440000000000001</v>
      </c>
      <c r="AJ128" s="1">
        <v>5.5650000000000004</v>
      </c>
      <c r="AK128" s="1">
        <v>5.4470000000000001</v>
      </c>
      <c r="AL128" s="1">
        <v>5.274</v>
      </c>
      <c r="AM128" s="1">
        <v>5.0519999999999996</v>
      </c>
      <c r="AN128" s="1">
        <v>4.8239999999999998</v>
      </c>
      <c r="AO128" s="1">
        <v>4.5940000000000003</v>
      </c>
      <c r="AP128" s="1">
        <v>4.391</v>
      </c>
      <c r="AQ128" s="1">
        <v>4.1390000000000002</v>
      </c>
      <c r="AR128" s="1">
        <v>3.9220000000000002</v>
      </c>
      <c r="AS128" s="1">
        <v>3.7719999999999998</v>
      </c>
      <c r="AT128" s="1">
        <v>3.6520000000000001</v>
      </c>
      <c r="AU128" s="1">
        <v>3.5550000000000002</v>
      </c>
      <c r="AV128" s="1">
        <v>3.4420000000000002</v>
      </c>
      <c r="AW128" s="1">
        <v>3.3450000000000002</v>
      </c>
      <c r="AX128" s="1">
        <v>3.2440000000000002</v>
      </c>
      <c r="AY128" s="1">
        <v>3.145</v>
      </c>
      <c r="AZ128" s="1">
        <v>3.0840000000000001</v>
      </c>
      <c r="BA128" s="1">
        <v>2.9689999999999999</v>
      </c>
      <c r="BB128" s="1">
        <v>2.871</v>
      </c>
      <c r="BC128" s="1">
        <v>2.774</v>
      </c>
      <c r="BD128" s="1">
        <v>2.7010000000000001</v>
      </c>
      <c r="BE128" s="1">
        <v>2.6640000000000001</v>
      </c>
      <c r="BF128" s="1">
        <v>2.62</v>
      </c>
      <c r="BG128" s="1">
        <v>2.589</v>
      </c>
      <c r="BH128" s="1">
        <v>2.5499999999999998</v>
      </c>
      <c r="BI128" s="1">
        <v>2.512</v>
      </c>
      <c r="BJ128" s="1">
        <v>2.4729999999999999</v>
      </c>
      <c r="BK128" s="1">
        <v>2.4350000000000001</v>
      </c>
      <c r="BL128" s="1">
        <v>2.4020000000000001</v>
      </c>
      <c r="BM128" s="1">
        <v>2.3809999999999998</v>
      </c>
    </row>
    <row r="129" spans="1:65" x14ac:dyDescent="0.2">
      <c r="A129" s="1" t="s">
        <v>258</v>
      </c>
      <c r="B129" s="1" t="s">
        <v>257</v>
      </c>
      <c r="C129" s="1" t="s">
        <v>710</v>
      </c>
      <c r="D129" s="1" t="s">
        <v>711</v>
      </c>
      <c r="E129" s="1">
        <v>6.5529999999999999</v>
      </c>
      <c r="F129" s="1">
        <v>6.625</v>
      </c>
      <c r="G129" s="1">
        <v>6.5570000000000004</v>
      </c>
      <c r="H129" s="1">
        <v>6.4859999999999998</v>
      </c>
      <c r="I129" s="1">
        <v>6.4109999999999996</v>
      </c>
      <c r="J129" s="1">
        <v>6.3630000000000004</v>
      </c>
      <c r="K129" s="1">
        <v>6.3079999999999998</v>
      </c>
      <c r="L129" s="1">
        <v>6.1459999999999999</v>
      </c>
      <c r="M129" s="1">
        <v>5.9710000000000001</v>
      </c>
      <c r="N129" s="1">
        <v>5.7850000000000001</v>
      </c>
      <c r="O129" s="1">
        <v>5.5869999999999997</v>
      </c>
      <c r="P129" s="1">
        <v>5.3970000000000002</v>
      </c>
      <c r="Q129" s="1">
        <v>5.2569999999999997</v>
      </c>
      <c r="R129" s="1">
        <v>5.1440000000000001</v>
      </c>
      <c r="S129" s="1">
        <v>5.0789999999999997</v>
      </c>
      <c r="T129" s="1">
        <v>5.0289999999999999</v>
      </c>
      <c r="U129" s="1">
        <v>4.9870000000000001</v>
      </c>
      <c r="V129" s="1">
        <v>4.99</v>
      </c>
      <c r="W129" s="1">
        <v>4.9960000000000004</v>
      </c>
      <c r="X129" s="1">
        <v>4.9960000000000004</v>
      </c>
      <c r="Y129" s="1">
        <v>4.99</v>
      </c>
      <c r="Z129" s="1">
        <v>4.9880000000000004</v>
      </c>
      <c r="AA129" s="1">
        <v>4.9820000000000002</v>
      </c>
      <c r="AB129" s="1">
        <v>4.9539999999999997</v>
      </c>
      <c r="AC129" s="1">
        <v>4.9409999999999998</v>
      </c>
      <c r="AD129" s="1">
        <v>4.9349999999999996</v>
      </c>
      <c r="AE129" s="1">
        <v>4.8890000000000002</v>
      </c>
      <c r="AF129" s="1">
        <v>4.8220000000000001</v>
      </c>
      <c r="AG129" s="1">
        <v>4.7539999999999996</v>
      </c>
      <c r="AH129" s="1">
        <v>4.7</v>
      </c>
      <c r="AI129" s="1">
        <v>4.6369999999999996</v>
      </c>
      <c r="AJ129" s="1">
        <v>4.5940000000000003</v>
      </c>
      <c r="AK129" s="1">
        <v>4.5270000000000001</v>
      </c>
      <c r="AL129" s="1">
        <v>4.4569999999999999</v>
      </c>
      <c r="AM129" s="1">
        <v>4.4180000000000001</v>
      </c>
      <c r="AN129" s="1">
        <v>4.3849999999999998</v>
      </c>
      <c r="AO129" s="1">
        <v>4.3899999999999997</v>
      </c>
      <c r="AP129" s="1">
        <v>4.3250000000000002</v>
      </c>
      <c r="AQ129" s="1">
        <v>4.2530000000000001</v>
      </c>
      <c r="AR129" s="1">
        <v>4.1580000000000004</v>
      </c>
      <c r="AS129" s="1">
        <v>4.0650000000000004</v>
      </c>
      <c r="AT129" s="1">
        <v>3.9580000000000002</v>
      </c>
      <c r="AU129" s="1">
        <v>3.847</v>
      </c>
      <c r="AV129" s="1">
        <v>3.7440000000000002</v>
      </c>
      <c r="AW129" s="1">
        <v>3.7810000000000001</v>
      </c>
      <c r="AX129" s="1">
        <v>3.7989999999999999</v>
      </c>
      <c r="AY129" s="1">
        <v>3.8370000000000002</v>
      </c>
      <c r="AZ129" s="1">
        <v>3.879</v>
      </c>
      <c r="BA129" s="1">
        <v>3.9049999999999998</v>
      </c>
      <c r="BB129" s="1">
        <v>3.8889999999999998</v>
      </c>
      <c r="BC129" s="1">
        <v>3.8759999999999999</v>
      </c>
      <c r="BD129" s="1">
        <v>3.8570000000000002</v>
      </c>
      <c r="BE129" s="1">
        <v>3.774</v>
      </c>
      <c r="BF129" s="1">
        <v>3.6890000000000001</v>
      </c>
      <c r="BG129" s="1">
        <v>3.5990000000000002</v>
      </c>
      <c r="BH129" s="1">
        <v>3.53</v>
      </c>
      <c r="BI129" s="1">
        <v>3.4710000000000001</v>
      </c>
      <c r="BJ129" s="1">
        <v>3.431</v>
      </c>
      <c r="BK129" s="1">
        <v>3.41</v>
      </c>
      <c r="BL129" s="1">
        <v>3.3679999999999999</v>
      </c>
      <c r="BM129" s="1">
        <v>3.3330000000000002</v>
      </c>
    </row>
    <row r="130" spans="1:65" x14ac:dyDescent="0.2">
      <c r="A130" s="1" t="s">
        <v>260</v>
      </c>
      <c r="B130" s="1" t="s">
        <v>259</v>
      </c>
      <c r="C130" s="1" t="s">
        <v>710</v>
      </c>
      <c r="D130" s="1" t="s">
        <v>711</v>
      </c>
      <c r="Q130" s="1">
        <v>3.5</v>
      </c>
      <c r="AA130" s="1">
        <v>3.3</v>
      </c>
      <c r="AF130" s="1">
        <v>2.8</v>
      </c>
      <c r="AK130" s="1">
        <v>2.6</v>
      </c>
      <c r="AP130" s="1">
        <v>2.4</v>
      </c>
      <c r="AU130" s="1">
        <v>2.1070000000000002</v>
      </c>
    </row>
    <row r="131" spans="1:65" x14ac:dyDescent="0.2">
      <c r="A131" s="1" t="s">
        <v>262</v>
      </c>
      <c r="B131" s="1" t="s">
        <v>261</v>
      </c>
      <c r="C131" s="1" t="s">
        <v>710</v>
      </c>
      <c r="D131" s="1" t="s">
        <v>711</v>
      </c>
      <c r="E131" s="1">
        <v>5.9489999999999998</v>
      </c>
      <c r="F131" s="1">
        <v>5.81</v>
      </c>
      <c r="G131" s="1">
        <v>5.6239999999999997</v>
      </c>
      <c r="H131" s="1">
        <v>5.407</v>
      </c>
      <c r="I131" s="1">
        <v>5.1879999999999997</v>
      </c>
      <c r="J131" s="1">
        <v>4.9950000000000001</v>
      </c>
      <c r="K131" s="1">
        <v>4.8099999999999996</v>
      </c>
      <c r="L131" s="1">
        <v>4.6340000000000003</v>
      </c>
      <c r="M131" s="1">
        <v>4.4889999999999999</v>
      </c>
      <c r="N131" s="1">
        <v>4.47</v>
      </c>
      <c r="O131" s="1">
        <v>4.53</v>
      </c>
      <c r="P131" s="1">
        <v>4.54</v>
      </c>
      <c r="Q131" s="1">
        <v>4.12</v>
      </c>
      <c r="R131" s="1">
        <v>4.07</v>
      </c>
      <c r="S131" s="1">
        <v>3.77</v>
      </c>
      <c r="T131" s="1">
        <v>3.43</v>
      </c>
      <c r="U131" s="1">
        <v>3</v>
      </c>
      <c r="V131" s="1">
        <v>2.99</v>
      </c>
      <c r="W131" s="1">
        <v>2.64</v>
      </c>
      <c r="X131" s="1">
        <v>2.9</v>
      </c>
      <c r="Y131" s="1">
        <v>2.82</v>
      </c>
      <c r="Z131" s="1">
        <v>2.57</v>
      </c>
      <c r="AA131" s="1">
        <v>2.39</v>
      </c>
      <c r="AB131" s="1">
        <v>2.06</v>
      </c>
      <c r="AC131" s="1">
        <v>1.74</v>
      </c>
      <c r="AD131" s="1">
        <v>1.66</v>
      </c>
      <c r="AE131" s="1">
        <v>1.58</v>
      </c>
      <c r="AF131" s="1">
        <v>1.53</v>
      </c>
      <c r="AG131" s="1">
        <v>1.55</v>
      </c>
      <c r="AH131" s="1">
        <v>1.56</v>
      </c>
      <c r="AI131" s="1">
        <v>1.57</v>
      </c>
      <c r="AJ131" s="1">
        <v>1.71</v>
      </c>
      <c r="AK131" s="1">
        <v>1.76</v>
      </c>
      <c r="AL131" s="1">
        <v>1.6539999999999999</v>
      </c>
      <c r="AM131" s="1">
        <v>1.6559999999999999</v>
      </c>
      <c r="AN131" s="1">
        <v>1.6339999999999999</v>
      </c>
      <c r="AO131" s="1">
        <v>1.5740000000000001</v>
      </c>
      <c r="AP131" s="1">
        <v>1.5369999999999999</v>
      </c>
      <c r="AQ131" s="1">
        <v>1.464</v>
      </c>
      <c r="AR131" s="1">
        <v>1.425</v>
      </c>
      <c r="AS131" s="1">
        <v>1.48</v>
      </c>
      <c r="AT131" s="1">
        <v>1.3089999999999999</v>
      </c>
      <c r="AU131" s="1">
        <v>1.1779999999999999</v>
      </c>
      <c r="AV131" s="1">
        <v>1.1910000000000001</v>
      </c>
      <c r="AW131" s="1">
        <v>1.1639999999999999</v>
      </c>
      <c r="AX131" s="1">
        <v>1.085</v>
      </c>
      <c r="AY131" s="1">
        <v>1.1319999999999999</v>
      </c>
      <c r="AZ131" s="1">
        <v>1.2589999999999999</v>
      </c>
      <c r="BA131" s="1">
        <v>1.1919999999999999</v>
      </c>
      <c r="BB131" s="1">
        <v>1.149</v>
      </c>
      <c r="BC131" s="1">
        <v>1.226</v>
      </c>
      <c r="BD131" s="1">
        <v>1.244</v>
      </c>
      <c r="BE131" s="1">
        <v>1.2969999999999999</v>
      </c>
      <c r="BF131" s="1">
        <v>1.1870000000000001</v>
      </c>
      <c r="BG131" s="1">
        <v>1.2050000000000001</v>
      </c>
      <c r="BH131" s="1">
        <v>1.2390000000000001</v>
      </c>
      <c r="BI131" s="1">
        <v>1.1719999999999999</v>
      </c>
      <c r="BJ131" s="1">
        <v>1.052</v>
      </c>
      <c r="BK131" s="1">
        <v>0.97699999999999998</v>
      </c>
      <c r="BL131" s="1">
        <v>0.91800000000000004</v>
      </c>
      <c r="BM131" s="1">
        <v>0.83699999999999997</v>
      </c>
    </row>
    <row r="132" spans="1:65" x14ac:dyDescent="0.2">
      <c r="A132" s="1" t="s">
        <v>264</v>
      </c>
      <c r="B132" s="1" t="s">
        <v>263</v>
      </c>
      <c r="C132" s="1" t="s">
        <v>710</v>
      </c>
      <c r="D132" s="1" t="s">
        <v>711</v>
      </c>
      <c r="E132" s="1">
        <v>7.1619999999999999</v>
      </c>
      <c r="F132" s="1">
        <v>7.2110000000000003</v>
      </c>
      <c r="G132" s="1">
        <v>7.2519999999999998</v>
      </c>
      <c r="H132" s="1">
        <v>7.2960000000000003</v>
      </c>
      <c r="I132" s="1">
        <v>7.3090000000000002</v>
      </c>
      <c r="J132" s="1">
        <v>7.3250000000000002</v>
      </c>
      <c r="K132" s="1">
        <v>7.343</v>
      </c>
      <c r="L132" s="1">
        <v>7.32</v>
      </c>
      <c r="M132" s="1">
        <v>7.26</v>
      </c>
      <c r="N132" s="1">
        <v>7.1379999999999999</v>
      </c>
      <c r="O132" s="1">
        <v>6.9530000000000003</v>
      </c>
      <c r="P132" s="1">
        <v>6.7610000000000001</v>
      </c>
      <c r="Q132" s="1">
        <v>6.5640000000000001</v>
      </c>
      <c r="R132" s="1">
        <v>6.3840000000000003</v>
      </c>
      <c r="S132" s="1">
        <v>6.2169999999999996</v>
      </c>
      <c r="T132" s="1">
        <v>6.0940000000000003</v>
      </c>
      <c r="U132" s="1">
        <v>5.98</v>
      </c>
      <c r="V132" s="1">
        <v>5.8460000000000001</v>
      </c>
      <c r="W132" s="1">
        <v>5.6980000000000004</v>
      </c>
      <c r="X132" s="1">
        <v>5.5369999999999999</v>
      </c>
      <c r="Y132" s="1">
        <v>5.391</v>
      </c>
      <c r="Z132" s="1">
        <v>5.226</v>
      </c>
      <c r="AA132" s="1">
        <v>5.0540000000000003</v>
      </c>
      <c r="AB132" s="1">
        <v>4.8490000000000002</v>
      </c>
      <c r="AC132" s="1">
        <v>4.6059999999999999</v>
      </c>
      <c r="AD132" s="1">
        <v>4.3239999999999998</v>
      </c>
      <c r="AE132" s="1">
        <v>4.0460000000000003</v>
      </c>
      <c r="AF132" s="1">
        <v>3.8029999999999999</v>
      </c>
      <c r="AG132" s="1">
        <v>3.6269999999999998</v>
      </c>
      <c r="AH132" s="1">
        <v>3.4649999999999999</v>
      </c>
      <c r="AI132" s="1">
        <v>3.3180000000000001</v>
      </c>
      <c r="AJ132" s="1">
        <v>3.1779999999999999</v>
      </c>
      <c r="AK132" s="1">
        <v>3.0680000000000001</v>
      </c>
      <c r="AL132" s="1">
        <v>2.988</v>
      </c>
      <c r="AM132" s="1">
        <v>2.9969999999999999</v>
      </c>
      <c r="AN132" s="1">
        <v>3.0459999999999998</v>
      </c>
      <c r="AO132" s="1">
        <v>3.0590000000000002</v>
      </c>
      <c r="AP132" s="1">
        <v>2.9710000000000001</v>
      </c>
      <c r="AQ132" s="1">
        <v>2.8780000000000001</v>
      </c>
      <c r="AR132" s="1">
        <v>2.7909999999999999</v>
      </c>
      <c r="AS132" s="1">
        <v>2.7370000000000001</v>
      </c>
      <c r="AT132" s="1">
        <v>2.7149999999999999</v>
      </c>
      <c r="AU132" s="1">
        <v>2.6930000000000001</v>
      </c>
      <c r="AV132" s="1">
        <v>2.6909999999999998</v>
      </c>
      <c r="AW132" s="1">
        <v>2.6859999999999999</v>
      </c>
      <c r="AX132" s="1">
        <v>2.6619999999999999</v>
      </c>
      <c r="AY132" s="1">
        <v>2.6030000000000002</v>
      </c>
      <c r="AZ132" s="1">
        <v>2.516</v>
      </c>
      <c r="BA132" s="1">
        <v>2.4220000000000002</v>
      </c>
      <c r="BB132" s="1">
        <v>2.34</v>
      </c>
      <c r="BC132" s="1">
        <v>2.2570000000000001</v>
      </c>
      <c r="BD132" s="1">
        <v>2.2000000000000002</v>
      </c>
      <c r="BE132" s="1">
        <v>2.1680000000000001</v>
      </c>
      <c r="BF132" s="1">
        <v>2.153</v>
      </c>
      <c r="BG132" s="1">
        <v>2.1560000000000001</v>
      </c>
      <c r="BH132" s="1">
        <v>2.16</v>
      </c>
      <c r="BI132" s="1">
        <v>2.157</v>
      </c>
      <c r="BJ132" s="1">
        <v>2.161</v>
      </c>
      <c r="BK132" s="1">
        <v>2.165</v>
      </c>
      <c r="BL132" s="1">
        <v>2.1589999999999998</v>
      </c>
      <c r="BM132" s="1">
        <v>2.14</v>
      </c>
    </row>
    <row r="133" spans="1:65" x14ac:dyDescent="0.2">
      <c r="A133" s="1" t="s">
        <v>266</v>
      </c>
      <c r="B133" s="1" t="s">
        <v>265</v>
      </c>
      <c r="C133" s="1" t="s">
        <v>710</v>
      </c>
      <c r="D133" s="1" t="s">
        <v>711</v>
      </c>
      <c r="E133" s="1">
        <v>5.9591857478641188</v>
      </c>
      <c r="F133" s="1">
        <v>5.9581199833442984</v>
      </c>
      <c r="G133" s="1">
        <v>5.9490439046714521</v>
      </c>
      <c r="H133" s="1">
        <v>5.925271504155333</v>
      </c>
      <c r="I133" s="1">
        <v>5.8723214599735147</v>
      </c>
      <c r="J133" s="1">
        <v>5.7938937861600257</v>
      </c>
      <c r="K133" s="1">
        <v>5.7067269546570643</v>
      </c>
      <c r="L133" s="1">
        <v>5.6067103187442937</v>
      </c>
      <c r="M133" s="1">
        <v>5.498456952078091</v>
      </c>
      <c r="N133" s="1">
        <v>5.40709138075903</v>
      </c>
      <c r="O133" s="1">
        <v>5.3129911722030538</v>
      </c>
      <c r="P133" s="1">
        <v>5.2118162203486946</v>
      </c>
      <c r="Q133" s="1">
        <v>5.1116737227470521</v>
      </c>
      <c r="R133" s="1">
        <v>5.0113471113552848</v>
      </c>
      <c r="S133" s="1">
        <v>4.8881357633470826</v>
      </c>
      <c r="T133" s="1">
        <v>4.7790766034307159</v>
      </c>
      <c r="U133" s="1">
        <v>4.6790649351747122</v>
      </c>
      <c r="V133" s="1">
        <v>4.579805699042077</v>
      </c>
      <c r="W133" s="1">
        <v>4.4820385216157774</v>
      </c>
      <c r="X133" s="1">
        <v>4.3707525310493436</v>
      </c>
      <c r="Y133" s="1">
        <v>4.2593258029666909</v>
      </c>
      <c r="Z133" s="1">
        <v>4.1557948446042969</v>
      </c>
      <c r="AA133" s="1">
        <v>4.057142517085536</v>
      </c>
      <c r="AB133" s="1">
        <v>3.9523955511727067</v>
      </c>
      <c r="AC133" s="1">
        <v>3.8519197212124139</v>
      </c>
      <c r="AD133" s="1">
        <v>3.7532623685360056</v>
      </c>
      <c r="AE133" s="1">
        <v>3.6548305305108983</v>
      </c>
      <c r="AF133" s="1">
        <v>3.5588078663458451</v>
      </c>
      <c r="AG133" s="1">
        <v>3.4615704816394706</v>
      </c>
      <c r="AH133" s="1">
        <v>3.3797536257931902</v>
      </c>
      <c r="AI133" s="1">
        <v>3.2981785456953614</v>
      </c>
      <c r="AJ133" s="1">
        <v>3.2181472769062256</v>
      </c>
      <c r="AK133" s="1">
        <v>3.1402481008098122</v>
      </c>
      <c r="AL133" s="1">
        <v>3.0811008300253664</v>
      </c>
      <c r="AM133" s="1">
        <v>3.0159060249062013</v>
      </c>
      <c r="AN133" s="1">
        <v>2.9540198447810178</v>
      </c>
      <c r="AO133" s="1">
        <v>2.8807575072082447</v>
      </c>
      <c r="AP133" s="1">
        <v>2.8159988559515488</v>
      </c>
      <c r="AQ133" s="1">
        <v>2.7549401181093076</v>
      </c>
      <c r="AR133" s="1">
        <v>2.6957048971718138</v>
      </c>
      <c r="AS133" s="1">
        <v>2.6296153354523444</v>
      </c>
      <c r="AT133" s="1">
        <v>2.5626492959230069</v>
      </c>
      <c r="AU133" s="1">
        <v>2.4978328479989824</v>
      </c>
      <c r="AV133" s="1">
        <v>2.4343587795645583</v>
      </c>
      <c r="AW133" s="1">
        <v>2.3969011370725561</v>
      </c>
      <c r="AX133" s="1">
        <v>2.3585447793351744</v>
      </c>
      <c r="AY133" s="1">
        <v>2.3131150000686436</v>
      </c>
      <c r="AZ133" s="1">
        <v>2.2700656735946128</v>
      </c>
      <c r="BA133" s="1">
        <v>2.2347056398707656</v>
      </c>
      <c r="BB133" s="1">
        <v>2.2126705639836364</v>
      </c>
      <c r="BC133" s="1">
        <v>2.1891096035748006</v>
      </c>
      <c r="BD133" s="1">
        <v>2.1700424140009331</v>
      </c>
      <c r="BE133" s="1">
        <v>2.1362499653730915</v>
      </c>
      <c r="BF133" s="1">
        <v>2.1099784212572259</v>
      </c>
      <c r="BG133" s="1">
        <v>2.0920631233669544</v>
      </c>
      <c r="BH133" s="1">
        <v>2.068996981688644</v>
      </c>
      <c r="BI133" s="1">
        <v>2.0161462089924433</v>
      </c>
      <c r="BJ133" s="1">
        <v>2.0001926943240655</v>
      </c>
      <c r="BK133" s="1">
        <v>1.9754632380638781</v>
      </c>
      <c r="BL133" s="1">
        <v>1.9254173607046667</v>
      </c>
      <c r="BM133" s="1">
        <v>1.8845708615802343</v>
      </c>
    </row>
    <row r="134" spans="1:65" x14ac:dyDescent="0.2">
      <c r="A134" s="1" t="s">
        <v>268</v>
      </c>
      <c r="B134" s="1" t="s">
        <v>267</v>
      </c>
      <c r="C134" s="1" t="s">
        <v>710</v>
      </c>
      <c r="D134" s="1" t="s">
        <v>711</v>
      </c>
      <c r="E134" s="1">
        <v>6.2919999999999998</v>
      </c>
      <c r="F134" s="1">
        <v>6.31</v>
      </c>
      <c r="G134" s="1">
        <v>6.3129999999999997</v>
      </c>
      <c r="H134" s="1">
        <v>6.3179999999999996</v>
      </c>
      <c r="I134" s="1">
        <v>6.3129999999999997</v>
      </c>
      <c r="J134" s="1">
        <v>6.3159999999999998</v>
      </c>
      <c r="K134" s="1">
        <v>6.3070000000000004</v>
      </c>
      <c r="L134" s="1">
        <v>6.306</v>
      </c>
      <c r="M134" s="1">
        <v>6.298</v>
      </c>
      <c r="N134" s="1">
        <v>6.3010000000000002</v>
      </c>
      <c r="O134" s="1">
        <v>6.31</v>
      </c>
      <c r="P134" s="1">
        <v>6.2949999999999999</v>
      </c>
      <c r="Q134" s="1">
        <v>6.2839999999999998</v>
      </c>
      <c r="R134" s="1">
        <v>6.2809999999999997</v>
      </c>
      <c r="S134" s="1">
        <v>6.2889999999999997</v>
      </c>
      <c r="T134" s="1">
        <v>6.2869999999999999</v>
      </c>
      <c r="U134" s="1">
        <v>6.2889999999999997</v>
      </c>
      <c r="V134" s="1">
        <v>6.2930000000000001</v>
      </c>
      <c r="W134" s="1">
        <v>6.298</v>
      </c>
      <c r="X134" s="1">
        <v>6.3140000000000001</v>
      </c>
      <c r="Y134" s="1">
        <v>6.3319999999999999</v>
      </c>
      <c r="Z134" s="1">
        <v>6.35</v>
      </c>
      <c r="AA134" s="1">
        <v>6.3689999999999998</v>
      </c>
      <c r="AB134" s="1">
        <v>6.3760000000000003</v>
      </c>
      <c r="AC134" s="1">
        <v>6.3810000000000002</v>
      </c>
      <c r="AD134" s="1">
        <v>6.3609999999999998</v>
      </c>
      <c r="AE134" s="1">
        <v>6.3209999999999997</v>
      </c>
      <c r="AF134" s="1">
        <v>6.2729999999999997</v>
      </c>
      <c r="AG134" s="1">
        <v>6.21</v>
      </c>
      <c r="AH134" s="1">
        <v>6.1529999999999996</v>
      </c>
      <c r="AI134" s="1">
        <v>6.0839999999999996</v>
      </c>
      <c r="AJ134" s="1">
        <v>5.9960000000000004</v>
      </c>
      <c r="AK134" s="1">
        <v>5.8819999999999997</v>
      </c>
      <c r="AL134" s="1">
        <v>5.75</v>
      </c>
      <c r="AM134" s="1">
        <v>5.548</v>
      </c>
      <c r="AN134" s="1">
        <v>5.3460000000000001</v>
      </c>
      <c r="AO134" s="1">
        <v>5.1479999999999997</v>
      </c>
      <c r="AP134" s="1">
        <v>4.9640000000000004</v>
      </c>
      <c r="AQ134" s="1">
        <v>4.7759999999999998</v>
      </c>
      <c r="AR134" s="1">
        <v>4.6550000000000002</v>
      </c>
      <c r="AS134" s="1">
        <v>4.4000000000000004</v>
      </c>
      <c r="AT134" s="1">
        <v>4.2089999999999996</v>
      </c>
      <c r="AU134" s="1">
        <v>4.0369999999999999</v>
      </c>
      <c r="AV134" s="1">
        <v>3.911</v>
      </c>
      <c r="AW134" s="1">
        <v>3.8079999999999998</v>
      </c>
      <c r="AX134" s="1">
        <v>3.673</v>
      </c>
      <c r="AY134" s="1">
        <v>3.597</v>
      </c>
      <c r="AZ134" s="1">
        <v>3.4940000000000002</v>
      </c>
      <c r="BA134" s="1">
        <v>3.375</v>
      </c>
      <c r="BB134" s="1">
        <v>3.2639999999999998</v>
      </c>
      <c r="BC134" s="1">
        <v>3.145</v>
      </c>
      <c r="BD134" s="1">
        <v>3.0489999999999999</v>
      </c>
      <c r="BE134" s="1">
        <v>2.9529999999999998</v>
      </c>
      <c r="BF134" s="1">
        <v>2.8719999999999999</v>
      </c>
      <c r="BG134" s="1">
        <v>2.802</v>
      </c>
      <c r="BH134" s="1">
        <v>2.766</v>
      </c>
      <c r="BI134" s="1">
        <v>2.722</v>
      </c>
      <c r="BJ134" s="1">
        <v>2.6709999999999998</v>
      </c>
      <c r="BK134" s="1">
        <v>2.6190000000000002</v>
      </c>
      <c r="BL134" s="1">
        <v>2.5710000000000002</v>
      </c>
      <c r="BM134" s="1">
        <v>2.5409999999999999</v>
      </c>
    </row>
    <row r="135" spans="1:65" x14ac:dyDescent="0.2">
      <c r="A135" s="1" t="s">
        <v>270</v>
      </c>
      <c r="B135" s="1" t="s">
        <v>269</v>
      </c>
      <c r="C135" s="1" t="s">
        <v>710</v>
      </c>
      <c r="D135" s="1" t="s">
        <v>711</v>
      </c>
      <c r="E135" s="1">
        <v>5.8179999999999996</v>
      </c>
      <c r="F135" s="1">
        <v>5.8090000000000002</v>
      </c>
      <c r="G135" s="1">
        <v>5.7969999999999997</v>
      </c>
      <c r="H135" s="1">
        <v>5.7789999999999999</v>
      </c>
      <c r="I135" s="1">
        <v>5.7240000000000002</v>
      </c>
      <c r="J135" s="1">
        <v>5.6470000000000002</v>
      </c>
      <c r="K135" s="1">
        <v>5.57</v>
      </c>
      <c r="L135" s="1">
        <v>5.4850000000000003</v>
      </c>
      <c r="M135" s="1">
        <v>5.3819999999999997</v>
      </c>
      <c r="N135" s="1">
        <v>5.2789999999999999</v>
      </c>
      <c r="O135" s="1">
        <v>5.1680000000000001</v>
      </c>
      <c r="P135" s="1">
        <v>5.0419999999999998</v>
      </c>
      <c r="Q135" s="1">
        <v>4.9329999999999998</v>
      </c>
      <c r="R135" s="1">
        <v>4.8049999999999997</v>
      </c>
      <c r="S135" s="1">
        <v>4.6849999999999996</v>
      </c>
      <c r="T135" s="1">
        <v>4.5590000000000002</v>
      </c>
      <c r="U135" s="1">
        <v>4.4180000000000001</v>
      </c>
      <c r="V135" s="1">
        <v>4.3079999999999998</v>
      </c>
      <c r="W135" s="1">
        <v>4.1959999999999997</v>
      </c>
      <c r="X135" s="1">
        <v>4.0910000000000002</v>
      </c>
      <c r="Y135" s="1">
        <v>4.032</v>
      </c>
      <c r="Z135" s="1">
        <v>3.984</v>
      </c>
      <c r="AA135" s="1">
        <v>3.8849999999999998</v>
      </c>
      <c r="AB135" s="1">
        <v>3.7890000000000001</v>
      </c>
      <c r="AC135" s="1">
        <v>3.7040000000000002</v>
      </c>
      <c r="AD135" s="1">
        <v>3.5870000000000002</v>
      </c>
      <c r="AE135" s="1">
        <v>3.5009999999999999</v>
      </c>
      <c r="AF135" s="1">
        <v>3.431</v>
      </c>
      <c r="AG135" s="1">
        <v>3.4</v>
      </c>
      <c r="AH135" s="1">
        <v>3.391</v>
      </c>
      <c r="AI135" s="1">
        <v>3.2949999999999999</v>
      </c>
      <c r="AJ135" s="1">
        <v>3.19</v>
      </c>
      <c r="AK135" s="1">
        <v>3.081</v>
      </c>
      <c r="AL135" s="1">
        <v>2.97</v>
      </c>
      <c r="AM135" s="1">
        <v>2.8679999999999999</v>
      </c>
      <c r="AN135" s="1">
        <v>2.7810000000000001</v>
      </c>
      <c r="AO135" s="1">
        <v>2.7360000000000002</v>
      </c>
      <c r="AP135" s="1">
        <v>2.6589999999999998</v>
      </c>
      <c r="AQ135" s="1">
        <v>2.6</v>
      </c>
      <c r="AR135" s="1">
        <v>2.5499999999999998</v>
      </c>
      <c r="AS135" s="1">
        <v>2.4990000000000001</v>
      </c>
      <c r="AT135" s="1">
        <v>2.4620000000000002</v>
      </c>
      <c r="AU135" s="1">
        <v>2.41</v>
      </c>
      <c r="AV135" s="1">
        <v>2.3450000000000002</v>
      </c>
      <c r="AW135" s="1">
        <v>2.27</v>
      </c>
      <c r="AX135" s="1">
        <v>2.2029999999999998</v>
      </c>
      <c r="AY135" s="1">
        <v>2.157</v>
      </c>
      <c r="AZ135" s="1">
        <v>2.11</v>
      </c>
      <c r="BA135" s="1">
        <v>2.081</v>
      </c>
      <c r="BB135" s="1">
        <v>2.085</v>
      </c>
      <c r="BC135" s="1">
        <v>2.1259999999999999</v>
      </c>
      <c r="BD135" s="1">
        <v>2.1619999999999999</v>
      </c>
      <c r="BE135" s="1">
        <v>2.169</v>
      </c>
      <c r="BF135" s="1">
        <v>2.1720000000000002</v>
      </c>
      <c r="BG135" s="1">
        <v>2.1819999999999999</v>
      </c>
      <c r="BH135" s="1">
        <v>2.1779999999999999</v>
      </c>
      <c r="BI135" s="1">
        <v>2.1829999999999998</v>
      </c>
      <c r="BJ135" s="1">
        <v>2.173</v>
      </c>
      <c r="BK135" s="1">
        <v>2.1480000000000001</v>
      </c>
      <c r="BL135" s="1">
        <v>2.13</v>
      </c>
      <c r="BM135" s="1">
        <v>2.1030000000000002</v>
      </c>
    </row>
    <row r="136" spans="1:65" x14ac:dyDescent="0.2">
      <c r="A136" s="1" t="s">
        <v>272</v>
      </c>
      <c r="B136" s="1" t="s">
        <v>271</v>
      </c>
      <c r="C136" s="1" t="s">
        <v>710</v>
      </c>
      <c r="D136" s="1" t="s">
        <v>711</v>
      </c>
      <c r="E136" s="1">
        <v>6.391</v>
      </c>
      <c r="F136" s="1">
        <v>6.4459999999999997</v>
      </c>
      <c r="G136" s="1">
        <v>6.5039999999999996</v>
      </c>
      <c r="H136" s="1">
        <v>6.556</v>
      </c>
      <c r="I136" s="1">
        <v>6.585</v>
      </c>
      <c r="J136" s="1">
        <v>6.617</v>
      </c>
      <c r="K136" s="1">
        <v>6.6280000000000001</v>
      </c>
      <c r="L136" s="1">
        <v>6.65</v>
      </c>
      <c r="M136" s="1">
        <v>6.657</v>
      </c>
      <c r="N136" s="1">
        <v>6.6440000000000001</v>
      </c>
      <c r="O136" s="1">
        <v>6.5780000000000003</v>
      </c>
      <c r="P136" s="1">
        <v>6.5419999999999998</v>
      </c>
      <c r="Q136" s="1">
        <v>6.5990000000000002</v>
      </c>
      <c r="R136" s="1">
        <v>6.6509999999999998</v>
      </c>
      <c r="S136" s="1">
        <v>6.6909999999999998</v>
      </c>
      <c r="T136" s="1">
        <v>6.7439999999999998</v>
      </c>
      <c r="U136" s="1">
        <v>6.7930000000000001</v>
      </c>
      <c r="V136" s="1">
        <v>6.8410000000000002</v>
      </c>
      <c r="W136" s="1">
        <v>6.8840000000000003</v>
      </c>
      <c r="X136" s="1">
        <v>6.9189999999999996</v>
      </c>
      <c r="Y136" s="1">
        <v>6.8719999999999999</v>
      </c>
      <c r="Z136" s="1">
        <v>6.8339999999999996</v>
      </c>
      <c r="AA136" s="1">
        <v>6.7880000000000003</v>
      </c>
      <c r="AB136" s="1">
        <v>6.76</v>
      </c>
      <c r="AC136" s="1">
        <v>6.7279999999999998</v>
      </c>
      <c r="AD136" s="1">
        <v>6.6929999999999996</v>
      </c>
      <c r="AE136" s="1">
        <v>6.6379999999999999</v>
      </c>
      <c r="AF136" s="1">
        <v>6.5720000000000001</v>
      </c>
      <c r="AG136" s="1">
        <v>6.5069999999999997</v>
      </c>
      <c r="AH136" s="1">
        <v>6.4340000000000002</v>
      </c>
      <c r="AI136" s="1">
        <v>6.37</v>
      </c>
      <c r="AJ136" s="1">
        <v>6.3230000000000004</v>
      </c>
      <c r="AK136" s="1">
        <v>6.2770000000000001</v>
      </c>
      <c r="AL136" s="1">
        <v>6.2460000000000004</v>
      </c>
      <c r="AM136" s="1">
        <v>6.21</v>
      </c>
      <c r="AN136" s="1">
        <v>6.173</v>
      </c>
      <c r="AO136" s="1">
        <v>6.1289999999999996</v>
      </c>
      <c r="AP136" s="1">
        <v>6.0789999999999997</v>
      </c>
      <c r="AQ136" s="1">
        <v>6.0170000000000003</v>
      </c>
      <c r="AR136" s="1">
        <v>5.9530000000000003</v>
      </c>
      <c r="AS136" s="1">
        <v>5.875</v>
      </c>
      <c r="AT136" s="1">
        <v>5.774</v>
      </c>
      <c r="AU136" s="1">
        <v>5.6529999999999996</v>
      </c>
      <c r="AV136" s="1">
        <v>5.5469999999999997</v>
      </c>
      <c r="AW136" s="1">
        <v>5.5060000000000002</v>
      </c>
      <c r="AX136" s="1">
        <v>5.5190000000000001</v>
      </c>
      <c r="AY136" s="1">
        <v>5.53</v>
      </c>
      <c r="AZ136" s="1">
        <v>5.4619999999999997</v>
      </c>
      <c r="BA136" s="1">
        <v>5.3280000000000003</v>
      </c>
      <c r="BB136" s="1">
        <v>5.1740000000000004</v>
      </c>
      <c r="BC136" s="1">
        <v>5.0579999999999998</v>
      </c>
      <c r="BD136" s="1">
        <v>4.97</v>
      </c>
      <c r="BE136" s="1">
        <v>4.8810000000000002</v>
      </c>
      <c r="BF136" s="1">
        <v>4.7489999999999997</v>
      </c>
      <c r="BG136" s="1">
        <v>4.6219999999999999</v>
      </c>
      <c r="BH136" s="1">
        <v>4.5229999999999997</v>
      </c>
      <c r="BI136" s="1">
        <v>4.4610000000000003</v>
      </c>
      <c r="BJ136" s="1">
        <v>4.3959999999999999</v>
      </c>
      <c r="BK136" s="1">
        <v>4.3360000000000003</v>
      </c>
      <c r="BL136" s="1">
        <v>4.2569999999999997</v>
      </c>
      <c r="BM136" s="1">
        <v>4.1740000000000004</v>
      </c>
    </row>
    <row r="137" spans="1:65" x14ac:dyDescent="0.2">
      <c r="A137" s="1" t="s">
        <v>274</v>
      </c>
      <c r="B137" s="1" t="s">
        <v>273</v>
      </c>
      <c r="C137" s="1" t="s">
        <v>710</v>
      </c>
      <c r="D137" s="1" t="s">
        <v>711</v>
      </c>
      <c r="E137" s="1">
        <v>7.3730000000000002</v>
      </c>
      <c r="F137" s="1">
        <v>7.4459999999999997</v>
      </c>
      <c r="G137" s="1">
        <v>7.5510000000000002</v>
      </c>
      <c r="H137" s="1">
        <v>7.6970000000000001</v>
      </c>
      <c r="I137" s="1">
        <v>7.8170000000000002</v>
      </c>
      <c r="J137" s="1">
        <v>7.9119999999999999</v>
      </c>
      <c r="K137" s="1">
        <v>7.9939999999999998</v>
      </c>
      <c r="L137" s="1">
        <v>8.0239999999999991</v>
      </c>
      <c r="M137" s="1">
        <v>8.0449999999999999</v>
      </c>
      <c r="N137" s="1">
        <v>8.0749999999999993</v>
      </c>
      <c r="O137" s="1">
        <v>8.0969999999999995</v>
      </c>
      <c r="P137" s="1">
        <v>8.1329999999999991</v>
      </c>
      <c r="Q137" s="1">
        <v>8.0990000000000002</v>
      </c>
      <c r="R137" s="1">
        <v>8.0679999999999996</v>
      </c>
      <c r="S137" s="1">
        <v>8.0220000000000002</v>
      </c>
      <c r="T137" s="1">
        <v>7.9640000000000004</v>
      </c>
      <c r="U137" s="1">
        <v>7.9</v>
      </c>
      <c r="V137" s="1">
        <v>7.8150000000000004</v>
      </c>
      <c r="W137" s="1">
        <v>7.7140000000000004</v>
      </c>
      <c r="X137" s="1">
        <v>7.5810000000000004</v>
      </c>
      <c r="Y137" s="1">
        <v>7.2190000000000003</v>
      </c>
      <c r="Z137" s="1">
        <v>7.0229999999999997</v>
      </c>
      <c r="AA137" s="1">
        <v>6.8259999999999996</v>
      </c>
      <c r="AB137" s="1">
        <v>6.63</v>
      </c>
      <c r="AC137" s="1">
        <v>6.4349999999999996</v>
      </c>
      <c r="AD137" s="1">
        <v>6.2359999999999998</v>
      </c>
      <c r="AE137" s="1">
        <v>6.0229999999999997</v>
      </c>
      <c r="AF137" s="1">
        <v>5.79</v>
      </c>
      <c r="AG137" s="1">
        <v>5.5330000000000004</v>
      </c>
      <c r="AH137" s="1">
        <v>5.2560000000000002</v>
      </c>
      <c r="AI137" s="1">
        <v>4.9660000000000002</v>
      </c>
      <c r="AJ137" s="1">
        <v>4.67</v>
      </c>
      <c r="AK137" s="1">
        <v>4.3810000000000002</v>
      </c>
      <c r="AL137" s="1">
        <v>4.109</v>
      </c>
      <c r="AM137" s="1">
        <v>3.859</v>
      </c>
      <c r="AN137" s="1">
        <v>3.6360000000000001</v>
      </c>
      <c r="AO137" s="1">
        <v>3.4390000000000001</v>
      </c>
      <c r="AP137" s="1">
        <v>3.2650000000000001</v>
      </c>
      <c r="AQ137" s="1">
        <v>3.109</v>
      </c>
      <c r="AR137" s="1">
        <v>2.97</v>
      </c>
      <c r="AS137" s="1">
        <v>2.851</v>
      </c>
      <c r="AT137" s="1">
        <v>2.9710000000000001</v>
      </c>
      <c r="AU137" s="1">
        <v>2.911</v>
      </c>
      <c r="AV137" s="1">
        <v>2.8570000000000002</v>
      </c>
      <c r="AW137" s="1">
        <v>2.8079999999999998</v>
      </c>
      <c r="AX137" s="1">
        <v>2.7650000000000001</v>
      </c>
      <c r="AY137" s="1">
        <v>2.6989999999999998</v>
      </c>
      <c r="AZ137" s="1">
        <v>2.6480000000000001</v>
      </c>
      <c r="BA137" s="1">
        <v>2.5990000000000002</v>
      </c>
      <c r="BB137" s="1">
        <v>2.556</v>
      </c>
      <c r="BC137" s="1">
        <v>2.6030000000000002</v>
      </c>
      <c r="BD137" s="1">
        <v>2.6459999999999999</v>
      </c>
      <c r="BE137" s="1">
        <v>2.68</v>
      </c>
      <c r="BF137" s="1">
        <v>2.7160000000000002</v>
      </c>
      <c r="BG137" s="1">
        <v>2.754</v>
      </c>
      <c r="BH137" s="1">
        <v>2.7109999999999999</v>
      </c>
      <c r="BI137" s="1">
        <v>2.673</v>
      </c>
      <c r="BJ137" s="1">
        <v>2.6259999999999999</v>
      </c>
      <c r="BK137" s="1">
        <v>2.581</v>
      </c>
      <c r="BL137" s="1">
        <v>2.5390000000000001</v>
      </c>
      <c r="BM137" s="1">
        <v>2.5070000000000001</v>
      </c>
    </row>
    <row r="138" spans="1:65" x14ac:dyDescent="0.2">
      <c r="A138" s="1" t="s">
        <v>276</v>
      </c>
      <c r="B138" s="1" t="s">
        <v>275</v>
      </c>
      <c r="C138" s="1" t="s">
        <v>710</v>
      </c>
      <c r="D138" s="1" t="s">
        <v>711</v>
      </c>
      <c r="E138" s="1">
        <v>6.9669999999999996</v>
      </c>
      <c r="F138" s="1">
        <v>6.931</v>
      </c>
      <c r="G138" s="1">
        <v>6.88</v>
      </c>
      <c r="H138" s="1">
        <v>6.8209999999999997</v>
      </c>
      <c r="I138" s="1">
        <v>6.758</v>
      </c>
      <c r="J138" s="1">
        <v>6.6879999999999997</v>
      </c>
      <c r="K138" s="1">
        <v>6.6070000000000002</v>
      </c>
      <c r="L138" s="1">
        <v>6.508</v>
      </c>
      <c r="M138" s="1">
        <v>6.3869999999999996</v>
      </c>
      <c r="N138" s="1">
        <v>6.2489999999999997</v>
      </c>
      <c r="O138" s="1">
        <v>6.101</v>
      </c>
      <c r="P138" s="1">
        <v>5.9530000000000003</v>
      </c>
      <c r="Q138" s="1">
        <v>5.8129999999999997</v>
      </c>
      <c r="R138" s="1">
        <v>5.6859999999999999</v>
      </c>
      <c r="S138" s="1">
        <v>5.5709999999999997</v>
      </c>
      <c r="T138" s="1">
        <v>5.4619999999999997</v>
      </c>
      <c r="U138" s="1">
        <v>5.3470000000000004</v>
      </c>
      <c r="V138" s="1">
        <v>5.2160000000000002</v>
      </c>
      <c r="W138" s="1">
        <v>5.0640000000000001</v>
      </c>
      <c r="X138" s="1">
        <v>4.891</v>
      </c>
      <c r="Y138" s="1">
        <v>4.7030000000000003</v>
      </c>
      <c r="Z138" s="1">
        <v>4.5119999999999996</v>
      </c>
      <c r="AA138" s="1">
        <v>4.3280000000000003</v>
      </c>
      <c r="AB138" s="1">
        <v>4.1609999999999996</v>
      </c>
      <c r="AC138" s="1">
        <v>4.0140000000000002</v>
      </c>
      <c r="AD138" s="1">
        <v>3.8879999999999999</v>
      </c>
      <c r="AE138" s="1">
        <v>3.7810000000000001</v>
      </c>
      <c r="AF138" s="1">
        <v>3.6829999999999998</v>
      </c>
      <c r="AG138" s="1">
        <v>3.589</v>
      </c>
      <c r="AH138" s="1">
        <v>3.4950000000000001</v>
      </c>
      <c r="AI138" s="1">
        <v>3.399</v>
      </c>
      <c r="AJ138" s="1">
        <v>3.302</v>
      </c>
      <c r="AK138" s="1">
        <v>3.2029999999999998</v>
      </c>
      <c r="AL138" s="1">
        <v>3.1040000000000001</v>
      </c>
      <c r="AM138" s="1">
        <v>3.0009999999999999</v>
      </c>
      <c r="AN138" s="1">
        <v>2.8919999999999999</v>
      </c>
      <c r="AO138" s="1">
        <v>2.7719999999999998</v>
      </c>
      <c r="AP138" s="1">
        <v>2.641</v>
      </c>
      <c r="AQ138" s="1">
        <v>2.4990000000000001</v>
      </c>
      <c r="AR138" s="1">
        <v>2.35</v>
      </c>
      <c r="AS138" s="1">
        <v>2.202</v>
      </c>
      <c r="AT138" s="1">
        <v>2.06</v>
      </c>
      <c r="AU138" s="1">
        <v>1.9330000000000001</v>
      </c>
      <c r="AV138" s="1">
        <v>1.8260000000000001</v>
      </c>
      <c r="AW138" s="1">
        <v>1.74</v>
      </c>
      <c r="AX138" s="1">
        <v>1.675</v>
      </c>
      <c r="AY138" s="1">
        <v>1.63</v>
      </c>
      <c r="AZ138" s="1">
        <v>1.5980000000000001</v>
      </c>
      <c r="BA138" s="1">
        <v>1.5740000000000001</v>
      </c>
      <c r="BB138" s="1">
        <v>1.5549999999999999</v>
      </c>
      <c r="BC138" s="1">
        <v>1.538</v>
      </c>
      <c r="BD138" s="1">
        <v>1.522</v>
      </c>
      <c r="BE138" s="1">
        <v>1.508</v>
      </c>
      <c r="BF138" s="1">
        <v>1.496</v>
      </c>
      <c r="BG138" s="1">
        <v>1.4850000000000001</v>
      </c>
      <c r="BH138" s="1">
        <v>1.4730000000000001</v>
      </c>
      <c r="BI138" s="1">
        <v>1.4610000000000001</v>
      </c>
      <c r="BJ138" s="1">
        <v>1.448</v>
      </c>
      <c r="BK138" s="1">
        <v>1.4359999999999999</v>
      </c>
      <c r="BL138" s="1">
        <v>1.4239999999999999</v>
      </c>
      <c r="BM138" s="1">
        <v>1.411</v>
      </c>
    </row>
    <row r="139" spans="1:65" x14ac:dyDescent="0.2">
      <c r="A139" s="1" t="s">
        <v>4</v>
      </c>
      <c r="B139" s="1" t="s">
        <v>277</v>
      </c>
      <c r="C139" s="1" t="s">
        <v>710</v>
      </c>
      <c r="D139" s="1" t="s">
        <v>711</v>
      </c>
      <c r="E139" s="1">
        <v>5.8659243645354566</v>
      </c>
      <c r="F139" s="1">
        <v>5.859152307637352</v>
      </c>
      <c r="G139" s="1">
        <v>5.8458510140697912</v>
      </c>
      <c r="H139" s="1">
        <v>5.8216089246674487</v>
      </c>
      <c r="I139" s="1">
        <v>5.7635958006833299</v>
      </c>
      <c r="J139" s="1">
        <v>5.6854839947044269</v>
      </c>
      <c r="K139" s="1">
        <v>5.5966919429309074</v>
      </c>
      <c r="L139" s="1">
        <v>5.4954982832085788</v>
      </c>
      <c r="M139" s="1">
        <v>5.3874017449123004</v>
      </c>
      <c r="N139" s="1">
        <v>5.2943439448945657</v>
      </c>
      <c r="O139" s="1">
        <v>5.198934709808122</v>
      </c>
      <c r="P139" s="1">
        <v>5.0995810570355316</v>
      </c>
      <c r="Q139" s="1">
        <v>4.9980382066397144</v>
      </c>
      <c r="R139" s="1">
        <v>4.897388847309796</v>
      </c>
      <c r="S139" s="1">
        <v>4.7782283152190344</v>
      </c>
      <c r="T139" s="1">
        <v>4.6714318678870876</v>
      </c>
      <c r="U139" s="1">
        <v>4.5750498140714031</v>
      </c>
      <c r="V139" s="1">
        <v>4.4786861020911735</v>
      </c>
      <c r="W139" s="1">
        <v>4.3836264786551986</v>
      </c>
      <c r="X139" s="1">
        <v>4.2761003760015548</v>
      </c>
      <c r="Y139" s="1">
        <v>4.1690061019553886</v>
      </c>
      <c r="Z139" s="1">
        <v>4.0696232756177571</v>
      </c>
      <c r="AA139" s="1">
        <v>3.9750930818295682</v>
      </c>
      <c r="AB139" s="1">
        <v>3.8752928305803511</v>
      </c>
      <c r="AC139" s="1">
        <v>3.7802945427957373</v>
      </c>
      <c r="AD139" s="1">
        <v>3.6887359272529592</v>
      </c>
      <c r="AE139" s="1">
        <v>3.5973168379062925</v>
      </c>
      <c r="AF139" s="1">
        <v>3.5072578902148246</v>
      </c>
      <c r="AG139" s="1">
        <v>3.4170495962237175</v>
      </c>
      <c r="AH139" s="1">
        <v>3.3407395812760905</v>
      </c>
      <c r="AI139" s="1">
        <v>3.2628980818714979</v>
      </c>
      <c r="AJ139" s="1">
        <v>3.1859065855374618</v>
      </c>
      <c r="AK139" s="1">
        <v>3.1095342177157272</v>
      </c>
      <c r="AL139" s="1">
        <v>3.0513549299824425</v>
      </c>
      <c r="AM139" s="1">
        <v>2.9874830016503617</v>
      </c>
      <c r="AN139" s="1">
        <v>2.9261584587880813</v>
      </c>
      <c r="AO139" s="1">
        <v>2.8530578366906427</v>
      </c>
      <c r="AP139" s="1">
        <v>2.7898075196615251</v>
      </c>
      <c r="AQ139" s="1">
        <v>2.7301528332208655</v>
      </c>
      <c r="AR139" s="1">
        <v>2.6730776088617767</v>
      </c>
      <c r="AS139" s="1">
        <v>2.6099151241876348</v>
      </c>
      <c r="AT139" s="1">
        <v>2.5457713492678113</v>
      </c>
      <c r="AU139" s="1">
        <v>2.4841348963405472</v>
      </c>
      <c r="AV139" s="1">
        <v>2.4227221188404493</v>
      </c>
      <c r="AW139" s="1">
        <v>2.3862050347994832</v>
      </c>
      <c r="AX139" s="1">
        <v>2.3494245501700646</v>
      </c>
      <c r="AY139" s="1">
        <v>2.3061641719138328</v>
      </c>
      <c r="AZ139" s="1">
        <v>2.2662077342939084</v>
      </c>
      <c r="BA139" s="1">
        <v>2.2337541047448575</v>
      </c>
      <c r="BB139" s="1">
        <v>2.2124845918275855</v>
      </c>
      <c r="BC139" s="1">
        <v>2.1893382896160043</v>
      </c>
      <c r="BD139" s="1">
        <v>2.1702989316186909</v>
      </c>
      <c r="BE139" s="1">
        <v>2.1377391288996286</v>
      </c>
      <c r="BF139" s="1">
        <v>2.1118207967681193</v>
      </c>
      <c r="BG139" s="1">
        <v>2.093992145620152</v>
      </c>
      <c r="BH139" s="1">
        <v>2.0704669781921905</v>
      </c>
      <c r="BI139" s="1">
        <v>2.0188014570449622</v>
      </c>
      <c r="BJ139" s="1">
        <v>1.9991667466459049</v>
      </c>
      <c r="BK139" s="1">
        <v>1.9728832683560114</v>
      </c>
      <c r="BL139" s="1">
        <v>1.9238426542218892</v>
      </c>
      <c r="BM139" s="1">
        <v>1.8840961558653757</v>
      </c>
    </row>
    <row r="140" spans="1:65" x14ac:dyDescent="0.2">
      <c r="A140" s="1" t="s">
        <v>279</v>
      </c>
      <c r="B140" s="1" t="s">
        <v>278</v>
      </c>
      <c r="C140" s="1" t="s">
        <v>710</v>
      </c>
      <c r="D140" s="1" t="s">
        <v>711</v>
      </c>
      <c r="E140" s="1">
        <v>6.6407938116833893</v>
      </c>
      <c r="F140" s="1">
        <v>6.6624930076111299</v>
      </c>
      <c r="G140" s="1">
        <v>6.6824885925910751</v>
      </c>
      <c r="H140" s="1">
        <v>6.6876352954909182</v>
      </c>
      <c r="I140" s="1">
        <v>6.6997267296804539</v>
      </c>
      <c r="J140" s="1">
        <v>6.708084093221478</v>
      </c>
      <c r="K140" s="1">
        <v>6.7161648687927533</v>
      </c>
      <c r="L140" s="1">
        <v>6.7319599323290715</v>
      </c>
      <c r="M140" s="1">
        <v>6.7410229465468445</v>
      </c>
      <c r="N140" s="1">
        <v>6.7466828219972061</v>
      </c>
      <c r="O140" s="1">
        <v>6.7597680072643769</v>
      </c>
      <c r="P140" s="1">
        <v>6.765411628443557</v>
      </c>
      <c r="Q140" s="1">
        <v>6.7636387298445815</v>
      </c>
      <c r="R140" s="1">
        <v>6.741533465052318</v>
      </c>
      <c r="S140" s="1">
        <v>6.7219755642011716</v>
      </c>
      <c r="T140" s="1">
        <v>6.6962545441635806</v>
      </c>
      <c r="U140" s="1">
        <v>6.6712302471763794</v>
      </c>
      <c r="V140" s="1">
        <v>6.6444283736321701</v>
      </c>
      <c r="W140" s="1">
        <v>6.6386618996961309</v>
      </c>
      <c r="X140" s="1">
        <v>6.6367608063148076</v>
      </c>
      <c r="Y140" s="1">
        <v>6.6207952150968259</v>
      </c>
      <c r="Z140" s="1">
        <v>6.5913428379096199</v>
      </c>
      <c r="AA140" s="1">
        <v>6.55299597009118</v>
      </c>
      <c r="AB140" s="1">
        <v>6.4994802559740554</v>
      </c>
      <c r="AC140" s="1">
        <v>6.4508893730261185</v>
      </c>
      <c r="AD140" s="1">
        <v>6.382679898235911</v>
      </c>
      <c r="AE140" s="1">
        <v>6.2990048531738774</v>
      </c>
      <c r="AF140" s="1">
        <v>6.2155263134308774</v>
      </c>
      <c r="AG140" s="1">
        <v>6.1224165255851926</v>
      </c>
      <c r="AH140" s="1">
        <v>6.0491719464972178</v>
      </c>
      <c r="AI140" s="1">
        <v>5.9653784616029695</v>
      </c>
      <c r="AJ140" s="1">
        <v>5.8723925638271357</v>
      </c>
      <c r="AK140" s="1">
        <v>5.786704333743125</v>
      </c>
      <c r="AL140" s="1">
        <v>5.7100436278503723</v>
      </c>
      <c r="AM140" s="1">
        <v>5.6463207580165671</v>
      </c>
      <c r="AN140" s="1">
        <v>5.5645253641064194</v>
      </c>
      <c r="AO140" s="1">
        <v>5.4845963647804137</v>
      </c>
      <c r="AP140" s="1">
        <v>5.4302793486154028</v>
      </c>
      <c r="AQ140" s="1">
        <v>5.3523463482186715</v>
      </c>
      <c r="AR140" s="1">
        <v>5.2815057039612459</v>
      </c>
      <c r="AS140" s="1">
        <v>5.2119229608861284</v>
      </c>
      <c r="AT140" s="1">
        <v>5.1501568730568241</v>
      </c>
      <c r="AU140" s="1">
        <v>5.0941958328901658</v>
      </c>
      <c r="AV140" s="1">
        <v>5.0303614180550253</v>
      </c>
      <c r="AW140" s="1">
        <v>4.9644710548578077</v>
      </c>
      <c r="AX140" s="1">
        <v>4.8969497649057594</v>
      </c>
      <c r="AY140" s="1">
        <v>4.8357011438041066</v>
      </c>
      <c r="AZ140" s="1">
        <v>4.7737271064486935</v>
      </c>
      <c r="BA140" s="1">
        <v>4.7083827874674791</v>
      </c>
      <c r="BB140" s="1">
        <v>4.6446527419573016</v>
      </c>
      <c r="BC140" s="1">
        <v>4.5728434502511384</v>
      </c>
      <c r="BD140" s="1">
        <v>4.5017880197511779</v>
      </c>
      <c r="BE140" s="1">
        <v>4.4308740598008649</v>
      </c>
      <c r="BF140" s="1">
        <v>4.376034611888743</v>
      </c>
      <c r="BG140" s="1">
        <v>4.3203555309117503</v>
      </c>
      <c r="BH140" s="1">
        <v>4.268670801421365</v>
      </c>
      <c r="BI140" s="1">
        <v>4.2212430382458725</v>
      </c>
      <c r="BJ140" s="1">
        <v>4.1648815098418455</v>
      </c>
      <c r="BK140" s="1">
        <v>4.1224195053087076</v>
      </c>
      <c r="BL140" s="1">
        <v>4.0835532205590148</v>
      </c>
      <c r="BM140" s="1">
        <v>4.0338823783491442</v>
      </c>
    </row>
    <row r="141" spans="1:65" x14ac:dyDescent="0.2">
      <c r="A141" s="1" t="s">
        <v>11</v>
      </c>
      <c r="B141" s="1" t="s">
        <v>280</v>
      </c>
      <c r="C141" s="1" t="s">
        <v>710</v>
      </c>
      <c r="D141" s="1" t="s">
        <v>711</v>
      </c>
      <c r="E141" s="1">
        <v>6.4762722315526782</v>
      </c>
      <c r="F141" s="1">
        <v>6.4560379779777737</v>
      </c>
      <c r="G141" s="1">
        <v>6.4889542403294671</v>
      </c>
      <c r="H141" s="1">
        <v>6.5276591403868283</v>
      </c>
      <c r="I141" s="1">
        <v>6.5373903541868703</v>
      </c>
      <c r="J141" s="1">
        <v>6.5574070244976577</v>
      </c>
      <c r="K141" s="1">
        <v>6.5993269629264848</v>
      </c>
      <c r="L141" s="1">
        <v>6.6619980059238841</v>
      </c>
      <c r="M141" s="1">
        <v>6.6725932839087561</v>
      </c>
      <c r="N141" s="1">
        <v>6.6942505291806507</v>
      </c>
      <c r="O141" s="1">
        <v>6.7136771083848279</v>
      </c>
      <c r="P141" s="1">
        <v>6.7238369855653621</v>
      </c>
      <c r="Q141" s="1">
        <v>6.7552961248303047</v>
      </c>
      <c r="R141" s="1">
        <v>6.7110590361905444</v>
      </c>
      <c r="S141" s="1">
        <v>6.7013587321680488</v>
      </c>
      <c r="T141" s="1">
        <v>6.7030521859246397</v>
      </c>
      <c r="U141" s="1">
        <v>6.694041252654479</v>
      </c>
      <c r="V141" s="1">
        <v>6.7038034761154996</v>
      </c>
      <c r="W141" s="1">
        <v>6.7146649555774482</v>
      </c>
      <c r="X141" s="1">
        <v>6.7241203711191577</v>
      </c>
      <c r="Y141" s="1">
        <v>6.7132777784308457</v>
      </c>
      <c r="Z141" s="1">
        <v>6.7005472196148546</v>
      </c>
      <c r="AA141" s="1">
        <v>6.6773009518557522</v>
      </c>
      <c r="AB141" s="1">
        <v>6.666379350596249</v>
      </c>
      <c r="AC141" s="1">
        <v>6.6601417863597208</v>
      </c>
      <c r="AD141" s="1">
        <v>6.6505180981389849</v>
      </c>
      <c r="AE141" s="1">
        <v>6.6375521093495147</v>
      </c>
      <c r="AF141" s="1">
        <v>6.6156254632810567</v>
      </c>
      <c r="AG141" s="1">
        <v>6.5765953374764772</v>
      </c>
      <c r="AH141" s="1">
        <v>6.5387759423350209</v>
      </c>
      <c r="AI141" s="1">
        <v>6.4995667084801267</v>
      </c>
      <c r="AJ141" s="1">
        <v>6.4601427206889541</v>
      </c>
      <c r="AK141" s="1">
        <v>6.4232765039429491</v>
      </c>
      <c r="AL141" s="1">
        <v>6.3885283748304795</v>
      </c>
      <c r="AM141" s="1">
        <v>6.3513016554062327</v>
      </c>
      <c r="AN141" s="1">
        <v>6.3125429429740256</v>
      </c>
      <c r="AO141" s="1">
        <v>6.250380433854188</v>
      </c>
      <c r="AP141" s="1">
        <v>6.2002182314782406</v>
      </c>
      <c r="AQ141" s="1">
        <v>6.1469790993636702</v>
      </c>
      <c r="AR141" s="1">
        <v>6.0951129247147735</v>
      </c>
      <c r="AS141" s="1">
        <v>6.0380360257888199</v>
      </c>
      <c r="AT141" s="1">
        <v>5.9855194766419011</v>
      </c>
      <c r="AU141" s="1">
        <v>5.9273672861655395</v>
      </c>
      <c r="AV141" s="1">
        <v>5.8649134321871657</v>
      </c>
      <c r="AW141" s="1">
        <v>5.8062982519516106</v>
      </c>
      <c r="AX141" s="1">
        <v>5.7444023287583121</v>
      </c>
      <c r="AY141" s="1">
        <v>5.6840278921576441</v>
      </c>
      <c r="AZ141" s="1">
        <v>5.6158412777288795</v>
      </c>
      <c r="BA141" s="1">
        <v>5.5488203623695735</v>
      </c>
      <c r="BB141" s="1">
        <v>5.4797829441586767</v>
      </c>
      <c r="BC141" s="1">
        <v>5.3937635508888695</v>
      </c>
      <c r="BD141" s="1">
        <v>5.3081627455349985</v>
      </c>
      <c r="BE141" s="1">
        <v>5.2243006971715191</v>
      </c>
      <c r="BF141" s="1">
        <v>5.1515677079572981</v>
      </c>
      <c r="BG141" s="1">
        <v>5.0805206368423832</v>
      </c>
      <c r="BH141" s="1">
        <v>5.0160323061592216</v>
      </c>
      <c r="BI141" s="1">
        <v>4.9496537998206325</v>
      </c>
      <c r="BJ141" s="1">
        <v>4.8784877728618081</v>
      </c>
      <c r="BK141" s="1">
        <v>4.8149290651704515</v>
      </c>
      <c r="BL141" s="1">
        <v>4.7536948084059194</v>
      </c>
      <c r="BM141" s="1">
        <v>4.6829801720530773</v>
      </c>
    </row>
    <row r="142" spans="1:65" x14ac:dyDescent="0.2">
      <c r="A142" s="1" t="s">
        <v>282</v>
      </c>
      <c r="B142" s="1" t="s">
        <v>281</v>
      </c>
      <c r="C142" s="1" t="s">
        <v>710</v>
      </c>
      <c r="D142" s="1" t="s">
        <v>711</v>
      </c>
      <c r="AS142" s="1">
        <v>1.57</v>
      </c>
      <c r="AT142" s="1">
        <v>1.52</v>
      </c>
      <c r="AU142" s="1">
        <v>1.47</v>
      </c>
      <c r="AV142" s="1">
        <v>1.36</v>
      </c>
      <c r="AW142" s="1">
        <v>1.44</v>
      </c>
      <c r="AX142" s="1">
        <v>1.49</v>
      </c>
      <c r="AY142" s="1">
        <v>1.43</v>
      </c>
      <c r="AZ142" s="1">
        <v>1.42</v>
      </c>
      <c r="BA142" s="1">
        <v>1.43</v>
      </c>
      <c r="BB142" s="1">
        <v>1.71</v>
      </c>
      <c r="BC142" s="1">
        <v>1.4</v>
      </c>
      <c r="BD142" s="1">
        <v>1.69</v>
      </c>
      <c r="BE142" s="1">
        <v>1.51</v>
      </c>
      <c r="BF142" s="1">
        <v>1.45</v>
      </c>
      <c r="BG142" s="1">
        <v>1.59</v>
      </c>
      <c r="BH142" s="1">
        <v>1.4</v>
      </c>
      <c r="BI142" s="1">
        <v>1.61</v>
      </c>
      <c r="BJ142" s="1">
        <v>1.44</v>
      </c>
      <c r="BK142" s="1">
        <v>1.58</v>
      </c>
      <c r="BL142" s="1">
        <v>1.48</v>
      </c>
      <c r="BM142" s="1">
        <v>1.46</v>
      </c>
    </row>
    <row r="143" spans="1:65" x14ac:dyDescent="0.2">
      <c r="A143" s="1" t="s">
        <v>284</v>
      </c>
      <c r="B143" s="1" t="s">
        <v>283</v>
      </c>
      <c r="C143" s="1" t="s">
        <v>710</v>
      </c>
      <c r="D143" s="1" t="s">
        <v>711</v>
      </c>
      <c r="E143" s="1">
        <v>5.4649999999999999</v>
      </c>
      <c r="F143" s="1">
        <v>5.3310000000000004</v>
      </c>
      <c r="G143" s="1">
        <v>5.2610000000000001</v>
      </c>
      <c r="H143" s="1">
        <v>5.2110000000000003</v>
      </c>
      <c r="I143" s="1">
        <v>5.1349999999999998</v>
      </c>
      <c r="J143" s="1">
        <v>5.0039999999999996</v>
      </c>
      <c r="K143" s="1">
        <v>4.8840000000000003</v>
      </c>
      <c r="L143" s="1">
        <v>4.8550000000000004</v>
      </c>
      <c r="M143" s="1">
        <v>4.6820000000000004</v>
      </c>
      <c r="N143" s="1">
        <v>4.5</v>
      </c>
      <c r="O143" s="1">
        <v>4.3609999999999998</v>
      </c>
      <c r="P143" s="1">
        <v>4.242</v>
      </c>
      <c r="Q143" s="1">
        <v>4.1470000000000002</v>
      </c>
      <c r="R143" s="1">
        <v>4.0330000000000004</v>
      </c>
      <c r="S143" s="1">
        <v>3.8479999999999999</v>
      </c>
      <c r="T143" s="1">
        <v>3.7919999999999998</v>
      </c>
      <c r="U143" s="1">
        <v>3.746</v>
      </c>
      <c r="V143" s="1">
        <v>3.6760000000000002</v>
      </c>
      <c r="W143" s="1">
        <v>3.7240000000000002</v>
      </c>
      <c r="X143" s="1">
        <v>3.74</v>
      </c>
      <c r="Y143" s="1">
        <v>3.6429999999999998</v>
      </c>
      <c r="Z143" s="1">
        <v>3.5760000000000001</v>
      </c>
      <c r="AA143" s="1">
        <v>3.298</v>
      </c>
      <c r="AB143" s="1">
        <v>3.093</v>
      </c>
      <c r="AC143" s="1">
        <v>2.988</v>
      </c>
      <c r="AD143" s="1">
        <v>2.879</v>
      </c>
      <c r="AE143" s="1">
        <v>2.7440000000000002</v>
      </c>
      <c r="AF143" s="1">
        <v>2.657</v>
      </c>
      <c r="AG143" s="1">
        <v>2.5649999999999999</v>
      </c>
      <c r="AH143" s="1">
        <v>2.5579999999999998</v>
      </c>
      <c r="AI143" s="1">
        <v>2.5169999999999999</v>
      </c>
      <c r="AJ143" s="1">
        <v>2.5</v>
      </c>
      <c r="AK143" s="1">
        <v>2.4830000000000001</v>
      </c>
      <c r="AL143" s="1">
        <v>2.4060000000000001</v>
      </c>
      <c r="AM143" s="1">
        <v>2.343</v>
      </c>
      <c r="AN143" s="1">
        <v>2.2949999999999999</v>
      </c>
      <c r="AO143" s="1">
        <v>2.238</v>
      </c>
      <c r="AP143" s="1">
        <v>2.1819999999999999</v>
      </c>
      <c r="AQ143" s="1">
        <v>2.1160000000000001</v>
      </c>
      <c r="AR143" s="1">
        <v>2.1379999999999999</v>
      </c>
      <c r="AS143" s="1">
        <v>2.1909999999999998</v>
      </c>
      <c r="AT143" s="1">
        <v>2.2610000000000001</v>
      </c>
      <c r="AU143" s="1">
        <v>2.2749999999999999</v>
      </c>
      <c r="AV143" s="1">
        <v>2.2759999999999998</v>
      </c>
      <c r="AW143" s="1">
        <v>2.2669999999999999</v>
      </c>
      <c r="AX143" s="1">
        <v>2.2829999999999999</v>
      </c>
      <c r="AY143" s="1">
        <v>2.3439999999999999</v>
      </c>
      <c r="AZ143" s="1">
        <v>2.327</v>
      </c>
      <c r="BA143" s="1">
        <v>2.2749999999999999</v>
      </c>
      <c r="BB143" s="1">
        <v>2.2240000000000002</v>
      </c>
      <c r="BC143" s="1">
        <v>2.1960000000000002</v>
      </c>
      <c r="BD143" s="1">
        <v>2.206</v>
      </c>
      <c r="BE143" s="1">
        <v>2.1960000000000002</v>
      </c>
      <c r="BF143" s="1">
        <v>2.181</v>
      </c>
      <c r="BG143" s="1">
        <v>2.13</v>
      </c>
      <c r="BH143" s="1">
        <v>2.0910000000000002</v>
      </c>
      <c r="BI143" s="1">
        <v>2.0680000000000001</v>
      </c>
      <c r="BJ143" s="1">
        <v>2.0529999999999999</v>
      </c>
      <c r="BK143" s="1">
        <v>2.0310000000000001</v>
      </c>
      <c r="BL143" s="1">
        <v>2.0190000000000001</v>
      </c>
      <c r="BM143" s="1">
        <v>2</v>
      </c>
    </row>
    <row r="144" spans="1:65" x14ac:dyDescent="0.2">
      <c r="A144" s="1" t="s">
        <v>17</v>
      </c>
      <c r="B144" s="1" t="s">
        <v>285</v>
      </c>
      <c r="C144" s="1" t="s">
        <v>710</v>
      </c>
      <c r="D144" s="1" t="s">
        <v>711</v>
      </c>
      <c r="E144" s="1">
        <v>5.9838779971320042</v>
      </c>
      <c r="F144" s="1">
        <v>5.9723242607182288</v>
      </c>
      <c r="G144" s="1">
        <v>6.0132467717408646</v>
      </c>
      <c r="H144" s="1">
        <v>6.0208981215417694</v>
      </c>
      <c r="I144" s="1">
        <v>6.0185034613598125</v>
      </c>
      <c r="J144" s="1">
        <v>5.9961125565142677</v>
      </c>
      <c r="K144" s="1">
        <v>5.956868776475253</v>
      </c>
      <c r="L144" s="1">
        <v>5.9218448873322966</v>
      </c>
      <c r="M144" s="1">
        <v>5.884018994880746</v>
      </c>
      <c r="N144" s="1">
        <v>5.8406759308996978</v>
      </c>
      <c r="O144" s="1">
        <v>5.8025335980606396</v>
      </c>
      <c r="P144" s="1">
        <v>5.7609109464236505</v>
      </c>
      <c r="Q144" s="1">
        <v>5.7031469192353628</v>
      </c>
      <c r="R144" s="1">
        <v>5.6437572794693498</v>
      </c>
      <c r="S144" s="1">
        <v>5.5759587922493967</v>
      </c>
      <c r="T144" s="1">
        <v>5.49531194801179</v>
      </c>
      <c r="U144" s="1">
        <v>5.4388787904595119</v>
      </c>
      <c r="V144" s="1">
        <v>5.3540289580410931</v>
      </c>
      <c r="W144" s="1">
        <v>5.2847868364390393</v>
      </c>
      <c r="X144" s="1">
        <v>5.2297960377851114</v>
      </c>
      <c r="Y144" s="1">
        <v>5.1842620248119857</v>
      </c>
      <c r="Z144" s="1">
        <v>5.114796013195992</v>
      </c>
      <c r="AA144" s="1">
        <v>5.0477117726248206</v>
      </c>
      <c r="AB144" s="1">
        <v>4.9798652918147006</v>
      </c>
      <c r="AC144" s="1">
        <v>4.9060684565104795</v>
      </c>
      <c r="AD144" s="1">
        <v>4.8011030343185466</v>
      </c>
      <c r="AE144" s="1">
        <v>4.7198290000690104</v>
      </c>
      <c r="AF144" s="1">
        <v>4.6204657020790743</v>
      </c>
      <c r="AG144" s="1">
        <v>4.5230625320107727</v>
      </c>
      <c r="AH144" s="1">
        <v>4.4246366733531994</v>
      </c>
      <c r="AI144" s="1">
        <v>4.3284745104829021</v>
      </c>
      <c r="AJ144" s="1">
        <v>4.2365314007864123</v>
      </c>
      <c r="AK144" s="1">
        <v>4.1326860379434054</v>
      </c>
      <c r="AL144" s="1">
        <v>4.0309411265679387</v>
      </c>
      <c r="AM144" s="1">
        <v>3.9362952766400272</v>
      </c>
      <c r="AN144" s="1">
        <v>3.8430556448848106</v>
      </c>
      <c r="AO144" s="1">
        <v>3.754266382954428</v>
      </c>
      <c r="AP144" s="1">
        <v>3.6773859857743312</v>
      </c>
      <c r="AQ144" s="1">
        <v>3.5992179195829577</v>
      </c>
      <c r="AR144" s="1">
        <v>3.5330285274622488</v>
      </c>
      <c r="AS144" s="1">
        <v>3.4892873099317381</v>
      </c>
      <c r="AT144" s="1">
        <v>3.4433824856725721</v>
      </c>
      <c r="AU144" s="1">
        <v>3.3824298106368613</v>
      </c>
      <c r="AV144" s="1">
        <v>3.315228094116204</v>
      </c>
      <c r="AW144" s="1">
        <v>3.2597099973202068</v>
      </c>
      <c r="AX144" s="1">
        <v>3.2009960778037776</v>
      </c>
      <c r="AY144" s="1">
        <v>3.1481310858563134</v>
      </c>
      <c r="AZ144" s="1">
        <v>3.1119535192966246</v>
      </c>
      <c r="BA144" s="1">
        <v>3.0732625162226261</v>
      </c>
      <c r="BB144" s="1">
        <v>3.0383206999607992</v>
      </c>
      <c r="BC144" s="1">
        <v>2.9922679747478118</v>
      </c>
      <c r="BD144" s="1">
        <v>2.952749904343539</v>
      </c>
      <c r="BE144" s="1">
        <v>2.9166893322219782</v>
      </c>
      <c r="BF144" s="1">
        <v>2.8797541623500589</v>
      </c>
      <c r="BG144" s="1">
        <v>2.8226207143288358</v>
      </c>
      <c r="BH144" s="1">
        <v>2.798259810255193</v>
      </c>
      <c r="BI144" s="1">
        <v>2.7687539743624616</v>
      </c>
      <c r="BJ144" s="1">
        <v>2.7166985097890413</v>
      </c>
      <c r="BK144" s="1">
        <v>2.6901219446022746</v>
      </c>
      <c r="BL144" s="1">
        <v>2.6416807316641977</v>
      </c>
      <c r="BM144" s="1">
        <v>2.6011878463583304</v>
      </c>
    </row>
    <row r="145" spans="1:65" x14ac:dyDescent="0.2">
      <c r="A145" s="1" t="s">
        <v>287</v>
      </c>
      <c r="B145" s="1" t="s">
        <v>286</v>
      </c>
      <c r="C145" s="1" t="s">
        <v>710</v>
      </c>
      <c r="D145" s="1" t="s">
        <v>711</v>
      </c>
      <c r="E145" s="1">
        <v>5.312415923184151</v>
      </c>
      <c r="F145" s="1">
        <v>5.1383778999003749</v>
      </c>
      <c r="G145" s="1">
        <v>5.7898362772631788</v>
      </c>
      <c r="H145" s="1">
        <v>6.1873903973460171</v>
      </c>
      <c r="I145" s="1">
        <v>5.9414848272831966</v>
      </c>
      <c r="J145" s="1">
        <v>5.9027222717910366</v>
      </c>
      <c r="K145" s="1">
        <v>5.7950029745963842</v>
      </c>
      <c r="L145" s="1">
        <v>5.6284098346908493</v>
      </c>
      <c r="M145" s="1">
        <v>5.7973738257781964</v>
      </c>
      <c r="N145" s="1">
        <v>5.6752597282824153</v>
      </c>
      <c r="O145" s="1">
        <v>5.623864157650412</v>
      </c>
      <c r="P145" s="1">
        <v>5.4254581670306461</v>
      </c>
      <c r="Q145" s="1">
        <v>5.2814418072694203</v>
      </c>
      <c r="R145" s="1">
        <v>5.1264472672532646</v>
      </c>
      <c r="S145" s="1">
        <v>4.9206188229307974</v>
      </c>
      <c r="T145" s="1">
        <v>4.7003224377620176</v>
      </c>
      <c r="U145" s="1">
        <v>4.5687870954689576</v>
      </c>
      <c r="V145" s="1">
        <v>4.4068858511874813</v>
      </c>
      <c r="W145" s="1">
        <v>4.3215056593683281</v>
      </c>
      <c r="X145" s="1">
        <v>4.2877261623294096</v>
      </c>
      <c r="Y145" s="1">
        <v>4.2489719368504684</v>
      </c>
      <c r="Z145" s="1">
        <v>4.2147876618837605</v>
      </c>
      <c r="AA145" s="1">
        <v>4.2352649427874383</v>
      </c>
      <c r="AB145" s="1">
        <v>4.0735197596803454</v>
      </c>
      <c r="AC145" s="1">
        <v>4.0389289597433624</v>
      </c>
      <c r="AD145" s="1">
        <v>3.9849115052497512</v>
      </c>
      <c r="AE145" s="1">
        <v>3.966069501990058</v>
      </c>
      <c r="AF145" s="1">
        <v>3.9231578491305066</v>
      </c>
      <c r="AG145" s="1">
        <v>3.7961947237825915</v>
      </c>
      <c r="AH145" s="1">
        <v>3.7302653968461099</v>
      </c>
      <c r="AI145" s="1">
        <v>3.6698952617646414</v>
      </c>
      <c r="AJ145" s="1">
        <v>3.4424920251421272</v>
      </c>
      <c r="AK145" s="1">
        <v>3.339129532985381</v>
      </c>
      <c r="AL145" s="1">
        <v>3.2583356806747141</v>
      </c>
      <c r="AM145" s="1">
        <v>3.1921258050526844</v>
      </c>
      <c r="AN145" s="1">
        <v>3.1276296194824016</v>
      </c>
      <c r="AO145" s="1">
        <v>3.0687476111792638</v>
      </c>
      <c r="AP145" s="1">
        <v>3.0126875454172053</v>
      </c>
      <c r="AQ145" s="1">
        <v>2.9705022079274102</v>
      </c>
      <c r="AR145" s="1">
        <v>2.9345150389138626</v>
      </c>
      <c r="AS145" s="1">
        <v>2.9334948277378436</v>
      </c>
      <c r="AT145" s="1">
        <v>2.8919130053962969</v>
      </c>
      <c r="AU145" s="1">
        <v>2.85943152532252</v>
      </c>
      <c r="AV145" s="1">
        <v>2.8265130333539448</v>
      </c>
      <c r="AW145" s="1">
        <v>2.811893628638376</v>
      </c>
      <c r="AX145" s="1">
        <v>2.7877930924040699</v>
      </c>
      <c r="AY145" s="1">
        <v>2.7684970338218444</v>
      </c>
      <c r="AZ145" s="1">
        <v>2.7606841702898084</v>
      </c>
      <c r="BA145" s="1">
        <v>2.7567110259626975</v>
      </c>
      <c r="BB145" s="1">
        <v>2.7435088153931098</v>
      </c>
      <c r="BC145" s="1">
        <v>2.7139823111113408</v>
      </c>
      <c r="BD145" s="1">
        <v>2.6905814169200446</v>
      </c>
      <c r="BE145" s="1">
        <v>2.7058025975497899</v>
      </c>
      <c r="BF145" s="1">
        <v>2.6682811928166399</v>
      </c>
      <c r="BG145" s="1">
        <v>2.6554964659504279</v>
      </c>
      <c r="BH145" s="1">
        <v>2.6204967528169512</v>
      </c>
      <c r="BI145" s="1">
        <v>2.6237451368633367</v>
      </c>
      <c r="BJ145" s="1">
        <v>2.6021733312384372</v>
      </c>
      <c r="BK145" s="1">
        <v>2.5327574430088151</v>
      </c>
      <c r="BL145" s="1">
        <v>2.4931664885128089</v>
      </c>
      <c r="BM145" s="1">
        <v>2.4276106095568522</v>
      </c>
    </row>
    <row r="146" spans="1:65" x14ac:dyDescent="0.2">
      <c r="A146" s="1" t="s">
        <v>289</v>
      </c>
      <c r="B146" s="1" t="s">
        <v>288</v>
      </c>
      <c r="C146" s="1" t="s">
        <v>710</v>
      </c>
      <c r="D146" s="1" t="s">
        <v>711</v>
      </c>
      <c r="E146" s="1">
        <v>5.819</v>
      </c>
      <c r="F146" s="1">
        <v>5.8109999999999999</v>
      </c>
      <c r="G146" s="1">
        <v>5.8049999999999997</v>
      </c>
      <c r="H146" s="1">
        <v>5.7960000000000003</v>
      </c>
      <c r="I146" s="1">
        <v>5.7679999999999998</v>
      </c>
      <c r="J146" s="1">
        <v>5.782</v>
      </c>
      <c r="K146" s="1">
        <v>5.77</v>
      </c>
      <c r="L146" s="1">
        <v>5.7590000000000003</v>
      </c>
      <c r="M146" s="1">
        <v>5.7450000000000001</v>
      </c>
      <c r="N146" s="1">
        <v>5.7370000000000001</v>
      </c>
      <c r="O146" s="1">
        <v>5.7290000000000001</v>
      </c>
      <c r="P146" s="1">
        <v>5.7610000000000001</v>
      </c>
      <c r="Q146" s="1">
        <v>5.7610000000000001</v>
      </c>
      <c r="R146" s="1">
        <v>5.766</v>
      </c>
      <c r="S146" s="1">
        <v>5.8280000000000003</v>
      </c>
      <c r="T146" s="1">
        <v>5.9</v>
      </c>
      <c r="U146" s="1">
        <v>5.9320000000000004</v>
      </c>
      <c r="V146" s="1">
        <v>5.8979999999999997</v>
      </c>
      <c r="W146" s="1">
        <v>5.851</v>
      </c>
      <c r="X146" s="1">
        <v>5.8029999999999999</v>
      </c>
      <c r="Y146" s="1">
        <v>5.7480000000000002</v>
      </c>
      <c r="Z146" s="1">
        <v>5.6840000000000002</v>
      </c>
      <c r="AA146" s="1">
        <v>5.6130000000000004</v>
      </c>
      <c r="AB146" s="1">
        <v>5.5419999999999998</v>
      </c>
      <c r="AC146" s="1">
        <v>5.4630000000000001</v>
      </c>
      <c r="AD146" s="1">
        <v>5.3730000000000002</v>
      </c>
      <c r="AE146" s="1">
        <v>5.2759999999999998</v>
      </c>
      <c r="AF146" s="1">
        <v>5.1609999999999996</v>
      </c>
      <c r="AG146" s="1">
        <v>5.0460000000000003</v>
      </c>
      <c r="AH146" s="1">
        <v>4.9039999999999999</v>
      </c>
      <c r="AI146" s="1">
        <v>4.7590000000000003</v>
      </c>
      <c r="AJ146" s="1">
        <v>4.6449999999999996</v>
      </c>
      <c r="AK146" s="1">
        <v>4.5220000000000002</v>
      </c>
      <c r="AL146" s="1">
        <v>4.3659999999999997</v>
      </c>
      <c r="AM146" s="1">
        <v>4.2169999999999996</v>
      </c>
      <c r="AN146" s="1">
        <v>4.1429999999999998</v>
      </c>
      <c r="AO146" s="1">
        <v>4.0709999999999997</v>
      </c>
      <c r="AP146" s="1">
        <v>3.9929999999999999</v>
      </c>
      <c r="AQ146" s="1">
        <v>3.855</v>
      </c>
      <c r="AR146" s="1">
        <v>3.7360000000000002</v>
      </c>
      <c r="AS146" s="1">
        <v>3.6579999999999999</v>
      </c>
      <c r="AT146" s="1">
        <v>3.657</v>
      </c>
      <c r="AU146" s="1">
        <v>3.677</v>
      </c>
      <c r="AV146" s="1">
        <v>3.6349999999999998</v>
      </c>
      <c r="AW146" s="1">
        <v>3.5190000000000001</v>
      </c>
      <c r="AX146" s="1">
        <v>3.4380000000000002</v>
      </c>
      <c r="AY146" s="1">
        <v>3.43</v>
      </c>
      <c r="AZ146" s="1">
        <v>3.4409999999999998</v>
      </c>
      <c r="BA146" s="1">
        <v>3.4079999999999999</v>
      </c>
      <c r="BB146" s="1">
        <v>3.3180000000000001</v>
      </c>
      <c r="BC146" s="1">
        <v>3.2490000000000001</v>
      </c>
      <c r="BD146" s="1">
        <v>3.3180000000000001</v>
      </c>
      <c r="BE146" s="1">
        <v>3.3050000000000002</v>
      </c>
      <c r="BF146" s="1">
        <v>3.3340000000000001</v>
      </c>
      <c r="BG146" s="1">
        <v>3.2879999999999998</v>
      </c>
      <c r="BH146" s="1">
        <v>3.2639999999999998</v>
      </c>
      <c r="BI146" s="1">
        <v>3.2389999999999999</v>
      </c>
      <c r="BJ146" s="1">
        <v>3.1869999999999998</v>
      </c>
      <c r="BK146" s="1">
        <v>3.1389999999999998</v>
      </c>
      <c r="BL146" s="1">
        <v>3.0939999999999999</v>
      </c>
      <c r="BM146" s="1">
        <v>3.0489999999999999</v>
      </c>
    </row>
    <row r="147" spans="1:65" x14ac:dyDescent="0.2">
      <c r="A147" s="1" t="s">
        <v>291</v>
      </c>
      <c r="B147" s="1" t="s">
        <v>290</v>
      </c>
      <c r="C147" s="1" t="s">
        <v>710</v>
      </c>
      <c r="D147" s="1" t="s">
        <v>711</v>
      </c>
      <c r="E147" s="1">
        <v>4.394829210191487</v>
      </c>
      <c r="F147" s="1">
        <v>4.0020117428057373</v>
      </c>
      <c r="G147" s="1">
        <v>5.3128763650667308</v>
      </c>
      <c r="H147" s="1">
        <v>6.1350845341890494</v>
      </c>
      <c r="I147" s="1">
        <v>5.6134434753684799</v>
      </c>
      <c r="J147" s="1">
        <v>5.5482905237186833</v>
      </c>
      <c r="K147" s="1">
        <v>5.3490900184540324</v>
      </c>
      <c r="L147" s="1">
        <v>5.0650130624727367</v>
      </c>
      <c r="M147" s="1">
        <v>5.4512339085204857</v>
      </c>
      <c r="N147" s="1">
        <v>5.2287845017185521</v>
      </c>
      <c r="O147" s="1">
        <v>5.1587062750653301</v>
      </c>
      <c r="P147" s="1">
        <v>4.7974422400889916</v>
      </c>
      <c r="Q147" s="1">
        <v>4.5565965778269542</v>
      </c>
      <c r="R147" s="1">
        <v>4.2986602722827207</v>
      </c>
      <c r="S147" s="1">
        <v>3.9363667750679703</v>
      </c>
      <c r="T147" s="1">
        <v>3.5515902568714552</v>
      </c>
      <c r="U147" s="1">
        <v>3.3267293871823767</v>
      </c>
      <c r="V147" s="1">
        <v>3.0673260672246956</v>
      </c>
      <c r="W147" s="1">
        <v>2.9644548764295631</v>
      </c>
      <c r="X147" s="1">
        <v>2.9618414758247011</v>
      </c>
      <c r="Y147" s="1">
        <v>2.9361043074714059</v>
      </c>
      <c r="Z147" s="1">
        <v>2.9459620039064469</v>
      </c>
      <c r="AA147" s="1">
        <v>3.0490730898350318</v>
      </c>
      <c r="AB147" s="1">
        <v>2.7754336818834275</v>
      </c>
      <c r="AC147" s="1">
        <v>2.7767453619819289</v>
      </c>
      <c r="AD147" s="1">
        <v>2.7648961390445193</v>
      </c>
      <c r="AE147" s="1">
        <v>2.8031597652360545</v>
      </c>
      <c r="AF147" s="1">
        <v>2.8083250144240273</v>
      </c>
      <c r="AG147" s="1">
        <v>2.6360422220744923</v>
      </c>
      <c r="AH147" s="1">
        <v>2.5922431659899599</v>
      </c>
      <c r="AI147" s="1">
        <v>2.556762668020288</v>
      </c>
      <c r="AJ147" s="1">
        <v>2.1577941599215396</v>
      </c>
      <c r="AK147" s="1">
        <v>2.0233485492963124</v>
      </c>
      <c r="AL147" s="1">
        <v>1.9347222903741215</v>
      </c>
      <c r="AM147" s="1">
        <v>1.8737311478912448</v>
      </c>
      <c r="AN147" s="1">
        <v>1.8181707653607588</v>
      </c>
      <c r="AO147" s="1">
        <v>1.7694618085300671</v>
      </c>
      <c r="AP147" s="1">
        <v>1.7289724465498684</v>
      </c>
      <c r="AQ147" s="1">
        <v>1.7067364788958546</v>
      </c>
      <c r="AR147" s="1">
        <v>1.6872547537218598</v>
      </c>
      <c r="AS147" s="1">
        <v>1.7375026188494525</v>
      </c>
      <c r="AT147" s="1">
        <v>1.6860624062361134</v>
      </c>
      <c r="AU147" s="1">
        <v>1.6810371847511729</v>
      </c>
      <c r="AV147" s="1">
        <v>1.6753202817031971</v>
      </c>
      <c r="AW147" s="1">
        <v>1.6967745775969074</v>
      </c>
      <c r="AX147" s="1">
        <v>1.6990135724177331</v>
      </c>
      <c r="AY147" s="1">
        <v>1.7063010631085711</v>
      </c>
      <c r="AZ147" s="1">
        <v>1.7250383676327405</v>
      </c>
      <c r="BA147" s="1">
        <v>1.7542063996137518</v>
      </c>
      <c r="BB147" s="1">
        <v>1.7618968672731186</v>
      </c>
      <c r="BC147" s="1">
        <v>1.7429275456551965</v>
      </c>
      <c r="BD147" s="1">
        <v>1.7303444100015595</v>
      </c>
      <c r="BE147" s="1">
        <v>1.8156445613474015</v>
      </c>
      <c r="BF147" s="1">
        <v>1.7611826627388811</v>
      </c>
      <c r="BG147" s="1">
        <v>1.800118118269749</v>
      </c>
      <c r="BH147" s="1">
        <v>1.7399523145871856</v>
      </c>
      <c r="BI147" s="1">
        <v>1.7906888415064142</v>
      </c>
      <c r="BJ147" s="1">
        <v>1.8058063835907734</v>
      </c>
      <c r="BK147" s="1">
        <v>1.6469698849073646</v>
      </c>
      <c r="BL147" s="1">
        <v>1.6015856459494646</v>
      </c>
      <c r="BM147" s="1">
        <v>1.4657642041202863</v>
      </c>
    </row>
    <row r="148" spans="1:65" x14ac:dyDescent="0.2">
      <c r="A148" s="1" t="s">
        <v>293</v>
      </c>
      <c r="B148" s="1" t="s">
        <v>292</v>
      </c>
      <c r="C148" s="1" t="s">
        <v>710</v>
      </c>
      <c r="D148" s="1" t="s">
        <v>711</v>
      </c>
      <c r="E148" s="1">
        <v>2.56</v>
      </c>
      <c r="F148" s="1">
        <v>2.5299999999999998</v>
      </c>
      <c r="G148" s="1">
        <v>2.4500000000000002</v>
      </c>
      <c r="H148" s="1">
        <v>2.35</v>
      </c>
      <c r="I148" s="1">
        <v>2.2799999999999998</v>
      </c>
      <c r="J148" s="1">
        <v>2.23</v>
      </c>
      <c r="K148" s="1">
        <v>2.2200000000000002</v>
      </c>
      <c r="L148" s="1">
        <v>2.23</v>
      </c>
      <c r="M148" s="1">
        <v>2.2400000000000002</v>
      </c>
      <c r="N148" s="1">
        <v>2.2999999999999998</v>
      </c>
      <c r="O148" s="1">
        <v>2.4</v>
      </c>
      <c r="P148" s="1">
        <v>2.41</v>
      </c>
      <c r="Q148" s="1">
        <v>2.34</v>
      </c>
      <c r="R148" s="1">
        <v>2.2200000000000002</v>
      </c>
      <c r="S148" s="1">
        <v>2.21</v>
      </c>
      <c r="T148" s="1">
        <v>2.1800000000000002</v>
      </c>
      <c r="U148" s="1">
        <v>2.1800000000000002</v>
      </c>
      <c r="V148" s="1">
        <v>2.14</v>
      </c>
      <c r="W148" s="1">
        <v>2.08</v>
      </c>
      <c r="X148" s="1">
        <v>2.0499999999999998</v>
      </c>
      <c r="Y148" s="1">
        <v>1.99</v>
      </c>
      <c r="Z148" s="1">
        <v>1.98</v>
      </c>
      <c r="AA148" s="1">
        <v>1.97</v>
      </c>
      <c r="AB148" s="1">
        <v>2.1</v>
      </c>
      <c r="AC148" s="1">
        <v>2.0699999999999998</v>
      </c>
      <c r="AD148" s="1">
        <v>2.08</v>
      </c>
      <c r="AE148" s="1">
        <v>2.12</v>
      </c>
      <c r="AF148" s="1">
        <v>2.11</v>
      </c>
      <c r="AG148" s="1">
        <v>2.02</v>
      </c>
      <c r="AH148" s="1">
        <v>1.98</v>
      </c>
      <c r="AI148" s="1">
        <v>2.0299999999999998</v>
      </c>
      <c r="AJ148" s="1">
        <v>2.0099999999999998</v>
      </c>
      <c r="AK148" s="1">
        <v>1.97</v>
      </c>
      <c r="AL148" s="1">
        <v>1.74</v>
      </c>
      <c r="AM148" s="1">
        <v>1.57</v>
      </c>
      <c r="AN148" s="1">
        <v>1.55</v>
      </c>
      <c r="AO148" s="1">
        <v>1.49</v>
      </c>
      <c r="AP148" s="1">
        <v>1.47</v>
      </c>
      <c r="AQ148" s="1">
        <v>1.46</v>
      </c>
      <c r="AR148" s="1">
        <v>1.46</v>
      </c>
      <c r="AS148" s="1">
        <v>1.39</v>
      </c>
      <c r="AT148" s="1">
        <v>1.29</v>
      </c>
      <c r="AU148" s="1">
        <v>1.23</v>
      </c>
      <c r="AV148" s="1">
        <v>1.26</v>
      </c>
      <c r="AW148" s="1">
        <v>1.27</v>
      </c>
      <c r="AX148" s="1">
        <v>1.29</v>
      </c>
      <c r="AY148" s="1">
        <v>1.33</v>
      </c>
      <c r="AZ148" s="1">
        <v>1.36</v>
      </c>
      <c r="BA148" s="1">
        <v>1.45</v>
      </c>
      <c r="BB148" s="1">
        <v>1.5</v>
      </c>
      <c r="BC148" s="1">
        <v>1.5</v>
      </c>
      <c r="BD148" s="1">
        <v>1.55</v>
      </c>
      <c r="BE148" s="1">
        <v>1.6</v>
      </c>
      <c r="BF148" s="1">
        <v>1.59</v>
      </c>
      <c r="BG148" s="1">
        <v>1.63</v>
      </c>
      <c r="BH148" s="1">
        <v>1.7</v>
      </c>
      <c r="BI148" s="1">
        <v>1.69</v>
      </c>
      <c r="BJ148" s="1">
        <v>1.63</v>
      </c>
      <c r="BK148" s="1">
        <v>1.63</v>
      </c>
      <c r="BL148" s="1">
        <v>1.61</v>
      </c>
      <c r="BM148" s="1">
        <v>1.48</v>
      </c>
    </row>
    <row r="149" spans="1:65" x14ac:dyDescent="0.2">
      <c r="A149" s="1" t="s">
        <v>295</v>
      </c>
      <c r="B149" s="1" t="s">
        <v>294</v>
      </c>
      <c r="C149" s="1" t="s">
        <v>710</v>
      </c>
      <c r="D149" s="1" t="s">
        <v>711</v>
      </c>
      <c r="E149" s="1">
        <v>2.29</v>
      </c>
      <c r="G149" s="1">
        <v>2.37</v>
      </c>
      <c r="I149" s="1">
        <v>2.34</v>
      </c>
      <c r="J149" s="1">
        <v>2.42</v>
      </c>
      <c r="K149" s="1">
        <v>2.34</v>
      </c>
      <c r="L149" s="1">
        <v>2.2400000000000002</v>
      </c>
      <c r="M149" s="1">
        <v>2.12</v>
      </c>
      <c r="N149" s="1">
        <v>2.02</v>
      </c>
      <c r="O149" s="1">
        <v>1.97</v>
      </c>
      <c r="P149" s="1">
        <v>1.95</v>
      </c>
      <c r="Q149" s="1">
        <v>1.75</v>
      </c>
      <c r="R149" s="1">
        <v>1.58</v>
      </c>
      <c r="S149" s="1">
        <v>1.58</v>
      </c>
      <c r="T149" s="1">
        <v>1.55</v>
      </c>
      <c r="U149" s="1">
        <v>1.48</v>
      </c>
      <c r="V149" s="1">
        <v>1.5</v>
      </c>
      <c r="W149" s="1">
        <v>1.48</v>
      </c>
      <c r="X149" s="1">
        <v>1.48</v>
      </c>
      <c r="Y149" s="1">
        <v>1.5</v>
      </c>
      <c r="Z149" s="1">
        <v>1.55</v>
      </c>
      <c r="AA149" s="1">
        <v>1.49</v>
      </c>
      <c r="AB149" s="1">
        <v>1.43</v>
      </c>
      <c r="AC149" s="1">
        <v>1.42</v>
      </c>
      <c r="AD149" s="1">
        <v>1.38</v>
      </c>
      <c r="AE149" s="1">
        <v>1.43</v>
      </c>
      <c r="AF149" s="1">
        <v>1.4</v>
      </c>
      <c r="AG149" s="1">
        <v>1.51</v>
      </c>
      <c r="AH149" s="1">
        <v>1.52</v>
      </c>
      <c r="AI149" s="1">
        <v>1.6</v>
      </c>
      <c r="AJ149" s="1">
        <v>1.6</v>
      </c>
      <c r="AK149" s="1">
        <v>1.64</v>
      </c>
      <c r="AL149" s="1">
        <v>1.7</v>
      </c>
      <c r="AM149" s="1">
        <v>1.72</v>
      </c>
      <c r="AN149" s="1">
        <v>1.7</v>
      </c>
      <c r="AO149" s="1">
        <v>1.77</v>
      </c>
      <c r="AP149" s="1">
        <v>1.71</v>
      </c>
      <c r="AQ149" s="1">
        <v>1.68</v>
      </c>
      <c r="AR149" s="1">
        <v>1.74</v>
      </c>
      <c r="AS149" s="1">
        <v>1.76</v>
      </c>
      <c r="AT149" s="1">
        <v>1.66</v>
      </c>
      <c r="AU149" s="1">
        <v>1.63</v>
      </c>
      <c r="AV149" s="1">
        <v>1.62</v>
      </c>
      <c r="AW149" s="1">
        <v>1.66</v>
      </c>
      <c r="AX149" s="1">
        <v>1.63</v>
      </c>
      <c r="AY149" s="1">
        <v>1.65</v>
      </c>
      <c r="AZ149" s="1">
        <v>1.61</v>
      </c>
      <c r="BA149" s="1">
        <v>1.61</v>
      </c>
      <c r="BB149" s="1">
        <v>1.59</v>
      </c>
      <c r="BC149" s="1">
        <v>1.63</v>
      </c>
      <c r="BD149" s="1">
        <v>1.52</v>
      </c>
      <c r="BE149" s="1">
        <v>1.57</v>
      </c>
      <c r="BF149" s="1">
        <v>1.55</v>
      </c>
      <c r="BG149" s="1">
        <v>1.5</v>
      </c>
      <c r="BH149" s="1">
        <v>1.47</v>
      </c>
      <c r="BI149" s="1">
        <v>1.41</v>
      </c>
      <c r="BJ149" s="1">
        <v>1.39</v>
      </c>
      <c r="BK149" s="1">
        <v>1.38</v>
      </c>
      <c r="BL149" s="1">
        <v>1.34</v>
      </c>
      <c r="BM149" s="1">
        <v>1.37</v>
      </c>
    </row>
    <row r="150" spans="1:65" x14ac:dyDescent="0.2">
      <c r="A150" s="1" t="s">
        <v>297</v>
      </c>
      <c r="B150" s="1" t="s">
        <v>296</v>
      </c>
      <c r="C150" s="1" t="s">
        <v>710</v>
      </c>
      <c r="D150" s="1" t="s">
        <v>711</v>
      </c>
      <c r="E150" s="1">
        <v>1.94</v>
      </c>
      <c r="F150" s="1">
        <v>1.94</v>
      </c>
      <c r="G150" s="1">
        <v>1.91</v>
      </c>
      <c r="H150" s="1">
        <v>1.85</v>
      </c>
      <c r="I150" s="1">
        <v>1.79</v>
      </c>
      <c r="J150" s="1">
        <v>1.74</v>
      </c>
      <c r="K150" s="1">
        <v>1.76</v>
      </c>
      <c r="L150" s="1">
        <v>1.8</v>
      </c>
      <c r="M150" s="1">
        <v>1.83</v>
      </c>
      <c r="N150" s="1">
        <v>1.88</v>
      </c>
      <c r="O150" s="1">
        <v>1.96</v>
      </c>
      <c r="P150" s="1">
        <v>2</v>
      </c>
      <c r="Q150" s="1">
        <v>2</v>
      </c>
      <c r="R150" s="1">
        <v>1.98</v>
      </c>
      <c r="S150" s="1">
        <v>1.97</v>
      </c>
      <c r="T150" s="1">
        <v>1.96</v>
      </c>
      <c r="U150" s="1">
        <v>1.93</v>
      </c>
      <c r="V150" s="1">
        <v>1.89</v>
      </c>
      <c r="W150" s="1">
        <v>1.87</v>
      </c>
      <c r="X150" s="1">
        <v>1.87</v>
      </c>
      <c r="Y150" s="1">
        <v>1.86</v>
      </c>
      <c r="Z150" s="1">
        <v>1.88</v>
      </c>
      <c r="AA150" s="1">
        <v>1.97</v>
      </c>
      <c r="AB150" s="1">
        <v>2.0699999999999998</v>
      </c>
      <c r="AC150" s="1">
        <v>2.09</v>
      </c>
      <c r="AD150" s="1">
        <v>2.08</v>
      </c>
      <c r="AE150" s="1">
        <v>2.12</v>
      </c>
      <c r="AF150" s="1">
        <v>2.15</v>
      </c>
      <c r="AG150" s="1">
        <v>2.11</v>
      </c>
      <c r="AH150" s="1">
        <v>2.0499999999999998</v>
      </c>
      <c r="AI150" s="1">
        <v>2.02</v>
      </c>
      <c r="AJ150" s="1">
        <v>1.86</v>
      </c>
      <c r="AK150" s="1">
        <v>1.73</v>
      </c>
      <c r="AL150" s="1">
        <v>1.51</v>
      </c>
      <c r="AM150" s="1">
        <v>1.39</v>
      </c>
      <c r="AN150" s="1">
        <v>1.25</v>
      </c>
      <c r="AO150" s="1">
        <v>1.1599999999999999</v>
      </c>
      <c r="AP150" s="1">
        <v>1.1100000000000001</v>
      </c>
      <c r="AQ150" s="1">
        <v>1.0900000000000001</v>
      </c>
      <c r="AR150" s="1">
        <v>1.1599999999999999</v>
      </c>
      <c r="AS150" s="1">
        <v>1.25</v>
      </c>
      <c r="AT150" s="1">
        <v>1.22</v>
      </c>
      <c r="AU150" s="1">
        <v>1.26</v>
      </c>
      <c r="AV150" s="1">
        <v>1.32</v>
      </c>
      <c r="AW150" s="1">
        <v>1.29</v>
      </c>
      <c r="AX150" s="1">
        <v>1.39</v>
      </c>
      <c r="AY150" s="1">
        <v>1.46</v>
      </c>
      <c r="AZ150" s="1">
        <v>1.54</v>
      </c>
      <c r="BA150" s="1">
        <v>1.58</v>
      </c>
      <c r="BB150" s="1">
        <v>1.46</v>
      </c>
      <c r="BC150" s="1">
        <v>1.36</v>
      </c>
      <c r="BD150" s="1">
        <v>1.33</v>
      </c>
      <c r="BE150" s="1">
        <v>1.44</v>
      </c>
      <c r="BF150" s="1">
        <v>1.52</v>
      </c>
      <c r="BG150" s="1">
        <v>1.65</v>
      </c>
      <c r="BH150" s="1">
        <v>1.7</v>
      </c>
      <c r="BI150" s="1">
        <v>1.74</v>
      </c>
      <c r="BJ150" s="1">
        <v>1.69</v>
      </c>
      <c r="BK150" s="1">
        <v>1.6</v>
      </c>
      <c r="BL150" s="1">
        <v>1.61</v>
      </c>
      <c r="BM150" s="1">
        <v>1.55</v>
      </c>
    </row>
    <row r="151" spans="1:65" x14ac:dyDescent="0.2">
      <c r="A151" s="1" t="s">
        <v>299</v>
      </c>
      <c r="B151" s="1" t="s">
        <v>298</v>
      </c>
      <c r="C151" s="1" t="s">
        <v>710</v>
      </c>
      <c r="D151" s="1" t="s">
        <v>711</v>
      </c>
      <c r="E151" s="1">
        <v>4.9329999999999998</v>
      </c>
      <c r="F151" s="1">
        <v>4.7309999999999999</v>
      </c>
      <c r="G151" s="1">
        <v>4.5330000000000004</v>
      </c>
      <c r="H151" s="1">
        <v>4.3929999999999998</v>
      </c>
      <c r="I151" s="1">
        <v>4.16</v>
      </c>
      <c r="J151" s="1">
        <v>3.8380000000000001</v>
      </c>
      <c r="K151" s="1">
        <v>3.4729999999999999</v>
      </c>
      <c r="L151" s="1">
        <v>3.0859999999999999</v>
      </c>
      <c r="M151" s="1">
        <v>2.677</v>
      </c>
      <c r="N151" s="1">
        <v>2.3490000000000002</v>
      </c>
      <c r="O151" s="1">
        <v>2.0950000000000002</v>
      </c>
      <c r="P151" s="1">
        <v>1.9610000000000001</v>
      </c>
      <c r="Q151" s="1">
        <v>1.8660000000000001</v>
      </c>
      <c r="R151" s="1">
        <v>1.772</v>
      </c>
      <c r="S151" s="1">
        <v>1.6850000000000001</v>
      </c>
      <c r="T151" s="1">
        <v>1.597</v>
      </c>
      <c r="U151" s="1">
        <v>1.542</v>
      </c>
      <c r="V151" s="1">
        <v>1.536</v>
      </c>
      <c r="W151" s="1">
        <v>1.5609999999999999</v>
      </c>
      <c r="X151" s="1">
        <v>1.6639999999999999</v>
      </c>
      <c r="Y151" s="1">
        <v>1.782</v>
      </c>
      <c r="Z151" s="1">
        <v>1.8740000000000001</v>
      </c>
      <c r="AA151" s="1">
        <v>1.964</v>
      </c>
      <c r="AB151" s="1">
        <v>2.036</v>
      </c>
      <c r="AC151" s="1">
        <v>2.0739999999999998</v>
      </c>
      <c r="AD151" s="1">
        <v>2.101</v>
      </c>
      <c r="AE151" s="1">
        <v>2.0409999999999999</v>
      </c>
      <c r="AF151" s="1">
        <v>1.9430000000000001</v>
      </c>
      <c r="AG151" s="1">
        <v>1.8380000000000001</v>
      </c>
      <c r="AH151" s="1">
        <v>1.8140000000000001</v>
      </c>
      <c r="AI151" s="1">
        <v>1.74</v>
      </c>
      <c r="AJ151" s="1">
        <v>1.6379999999999999</v>
      </c>
      <c r="AK151" s="1">
        <v>1.5669999999999999</v>
      </c>
      <c r="AL151" s="1">
        <v>1.48</v>
      </c>
      <c r="AM151" s="1">
        <v>1.42</v>
      </c>
      <c r="AN151" s="1">
        <v>1.341</v>
      </c>
      <c r="AO151" s="1">
        <v>1.254</v>
      </c>
      <c r="AP151" s="1">
        <v>1.163</v>
      </c>
      <c r="AQ151" s="1">
        <v>1.073</v>
      </c>
      <c r="AR151" s="1">
        <v>0.99099999999999999</v>
      </c>
      <c r="AS151" s="1">
        <v>0.91200000000000003</v>
      </c>
      <c r="AT151" s="1">
        <v>0.84</v>
      </c>
      <c r="AU151" s="1">
        <v>0.8</v>
      </c>
      <c r="AV151" s="1">
        <v>0.79200000000000004</v>
      </c>
      <c r="AW151" s="1">
        <v>0.8</v>
      </c>
      <c r="AX151" s="1">
        <v>0.83399999999999996</v>
      </c>
      <c r="AY151" s="1">
        <v>0.874</v>
      </c>
      <c r="AZ151" s="1">
        <v>0.91800000000000004</v>
      </c>
      <c r="BA151" s="1">
        <v>0.94699999999999995</v>
      </c>
      <c r="BB151" s="1">
        <v>0.98599999999999999</v>
      </c>
      <c r="BC151" s="1">
        <v>1.042</v>
      </c>
      <c r="BD151" s="1">
        <v>1.115</v>
      </c>
      <c r="BE151" s="1">
        <v>1.1839999999999999</v>
      </c>
      <c r="BF151" s="1">
        <v>1.1990000000000001</v>
      </c>
      <c r="BG151" s="1">
        <v>1.224</v>
      </c>
      <c r="BH151" s="1">
        <v>1.196</v>
      </c>
      <c r="BI151" s="1">
        <v>1.175</v>
      </c>
      <c r="BJ151" s="1">
        <v>1.123</v>
      </c>
      <c r="BK151" s="1">
        <v>1.1040000000000001</v>
      </c>
      <c r="BL151" s="1">
        <v>1.077</v>
      </c>
      <c r="BM151" s="1">
        <v>1.0720000000000001</v>
      </c>
    </row>
    <row r="152" spans="1:65" x14ac:dyDescent="0.2">
      <c r="A152" s="1" t="s">
        <v>301</v>
      </c>
      <c r="B152" s="1" t="s">
        <v>300</v>
      </c>
      <c r="C152" s="1" t="s">
        <v>710</v>
      </c>
      <c r="D152" s="1" t="s">
        <v>711</v>
      </c>
      <c r="E152" s="1">
        <v>5.9480000000000004</v>
      </c>
      <c r="F152" s="1">
        <v>5.9569999999999999</v>
      </c>
      <c r="G152" s="1">
        <v>5.9470000000000001</v>
      </c>
      <c r="H152" s="1">
        <v>5.94</v>
      </c>
      <c r="I152" s="1">
        <v>5.9329999999999998</v>
      </c>
      <c r="J152" s="1">
        <v>5.9160000000000004</v>
      </c>
      <c r="K152" s="1">
        <v>5.8920000000000003</v>
      </c>
      <c r="L152" s="1">
        <v>5.8639999999999999</v>
      </c>
      <c r="M152" s="1">
        <v>5.8419999999999996</v>
      </c>
      <c r="N152" s="1">
        <v>5.7949999999999999</v>
      </c>
      <c r="O152" s="1">
        <v>5.734</v>
      </c>
      <c r="P152" s="1">
        <v>5.6539999999999999</v>
      </c>
      <c r="Q152" s="1">
        <v>5.5590000000000002</v>
      </c>
      <c r="R152" s="1">
        <v>5.431</v>
      </c>
      <c r="S152" s="1">
        <v>5.2759999999999998</v>
      </c>
      <c r="T152" s="1">
        <v>5.0940000000000003</v>
      </c>
      <c r="U152" s="1">
        <v>4.9050000000000002</v>
      </c>
      <c r="V152" s="1">
        <v>4.7060000000000004</v>
      </c>
      <c r="W152" s="1">
        <v>4.4969999999999999</v>
      </c>
      <c r="X152" s="1">
        <v>4.3070000000000004</v>
      </c>
      <c r="Y152" s="1">
        <v>4.12</v>
      </c>
      <c r="Z152" s="1">
        <v>3.9180000000000001</v>
      </c>
      <c r="AA152" s="1">
        <v>3.7</v>
      </c>
      <c r="AB152" s="1">
        <v>3.5219999999999998</v>
      </c>
      <c r="AC152" s="1">
        <v>3.3809999999999998</v>
      </c>
      <c r="AD152" s="1">
        <v>3.266</v>
      </c>
      <c r="AE152" s="1">
        <v>3.169</v>
      </c>
      <c r="AF152" s="1">
        <v>3.0840000000000001</v>
      </c>
      <c r="AG152" s="1">
        <v>3.0179999999999998</v>
      </c>
      <c r="AH152" s="1">
        <v>2.952</v>
      </c>
      <c r="AI152" s="1">
        <v>2.8940000000000001</v>
      </c>
      <c r="AJ152" s="1">
        <v>2.8450000000000002</v>
      </c>
      <c r="AK152" s="1">
        <v>2.81</v>
      </c>
      <c r="AL152" s="1">
        <v>2.778</v>
      </c>
      <c r="AM152" s="1">
        <v>2.7629999999999999</v>
      </c>
      <c r="AN152" s="1">
        <v>2.742</v>
      </c>
      <c r="AO152" s="1">
        <v>2.7360000000000002</v>
      </c>
      <c r="AP152" s="1">
        <v>2.734</v>
      </c>
      <c r="AQ152" s="1">
        <v>2.7269999999999999</v>
      </c>
      <c r="AR152" s="1">
        <v>2.722</v>
      </c>
      <c r="AS152" s="1">
        <v>2.714</v>
      </c>
      <c r="AT152" s="1">
        <v>2.7050000000000001</v>
      </c>
      <c r="AU152" s="1">
        <v>2.6869999999999998</v>
      </c>
      <c r="AV152" s="1">
        <v>2.6659999999999999</v>
      </c>
      <c r="AW152" s="1">
        <v>2.6309999999999998</v>
      </c>
      <c r="AX152" s="1">
        <v>2.5920000000000001</v>
      </c>
      <c r="AY152" s="1">
        <v>2.5539999999999998</v>
      </c>
      <c r="AZ152" s="1">
        <v>2.5139999999999998</v>
      </c>
      <c r="BA152" s="1">
        <v>2.4809999999999999</v>
      </c>
      <c r="BB152" s="1">
        <v>2.4340000000000002</v>
      </c>
      <c r="BC152" s="1">
        <v>2.3969999999999998</v>
      </c>
      <c r="BD152" s="1">
        <v>2.41</v>
      </c>
      <c r="BE152" s="1">
        <v>2.7480000000000002</v>
      </c>
      <c r="BF152" s="1">
        <v>2.6680000000000001</v>
      </c>
      <c r="BG152" s="1">
        <v>2.5950000000000002</v>
      </c>
      <c r="BH152" s="1">
        <v>2.5579999999999998</v>
      </c>
      <c r="BI152" s="1">
        <v>2.5339999999999998</v>
      </c>
      <c r="BJ152" s="1">
        <v>2.5179999999999998</v>
      </c>
      <c r="BK152" s="1">
        <v>2.5169999999999999</v>
      </c>
      <c r="BL152" s="1">
        <v>2.4849999999999999</v>
      </c>
      <c r="BM152" s="1">
        <v>2.448</v>
      </c>
    </row>
    <row r="153" spans="1:65" x14ac:dyDescent="0.2">
      <c r="A153" s="1" t="s">
        <v>303</v>
      </c>
      <c r="B153" s="1" t="s">
        <v>302</v>
      </c>
      <c r="C153" s="1" t="s">
        <v>710</v>
      </c>
      <c r="D153" s="1" t="s">
        <v>711</v>
      </c>
      <c r="E153" s="1">
        <v>7.04</v>
      </c>
      <c r="F153" s="1">
        <v>7.0720000000000001</v>
      </c>
      <c r="G153" s="1">
        <v>7.0880000000000001</v>
      </c>
      <c r="H153" s="1">
        <v>7</v>
      </c>
      <c r="I153" s="1">
        <v>6.9690000000000003</v>
      </c>
      <c r="J153" s="1">
        <v>6.93</v>
      </c>
      <c r="K153" s="1">
        <v>6.8949999999999996</v>
      </c>
      <c r="L153" s="1">
        <v>6.8440000000000003</v>
      </c>
      <c r="M153" s="1">
        <v>6.782</v>
      </c>
      <c r="N153" s="1">
        <v>6.72</v>
      </c>
      <c r="O153" s="1">
        <v>6.6749999999999998</v>
      </c>
      <c r="P153" s="1">
        <v>6.61</v>
      </c>
      <c r="Q153" s="1">
        <v>6.5330000000000004</v>
      </c>
      <c r="R153" s="1">
        <v>6.4649999999999999</v>
      </c>
      <c r="S153" s="1">
        <v>6.3730000000000002</v>
      </c>
      <c r="T153" s="1">
        <v>6.2709999999999999</v>
      </c>
      <c r="U153" s="1">
        <v>6.1390000000000002</v>
      </c>
      <c r="V153" s="1">
        <v>5.9980000000000002</v>
      </c>
      <c r="W153" s="1">
        <v>5.8739999999999997</v>
      </c>
      <c r="X153" s="1">
        <v>5.8019999999999996</v>
      </c>
      <c r="Y153" s="1">
        <v>5.734</v>
      </c>
      <c r="Z153" s="1">
        <v>5.6520000000000001</v>
      </c>
      <c r="AA153" s="1">
        <v>5.5519999999999996</v>
      </c>
      <c r="AB153" s="1">
        <v>5.3540000000000001</v>
      </c>
      <c r="AC153" s="1">
        <v>5.1539999999999999</v>
      </c>
      <c r="AD153" s="1">
        <v>4.96</v>
      </c>
      <c r="AE153" s="1">
        <v>4.7460000000000004</v>
      </c>
      <c r="AF153" s="1">
        <v>4.5380000000000003</v>
      </c>
      <c r="AG153" s="1">
        <v>4.327</v>
      </c>
      <c r="AH153" s="1">
        <v>4.1390000000000002</v>
      </c>
      <c r="AI153" s="1">
        <v>4.0179999999999998</v>
      </c>
      <c r="AJ153" s="1">
        <v>3.9369999999999998</v>
      </c>
      <c r="AK153" s="1">
        <v>3.806</v>
      </c>
      <c r="AL153" s="1">
        <v>3.6120000000000001</v>
      </c>
      <c r="AM153" s="1">
        <v>3.468</v>
      </c>
      <c r="AN153" s="1">
        <v>3.33</v>
      </c>
      <c r="AO153" s="1">
        <v>3.2189999999999999</v>
      </c>
      <c r="AP153" s="1">
        <v>3.12</v>
      </c>
      <c r="AQ153" s="1">
        <v>3.0089999999999999</v>
      </c>
      <c r="AR153" s="1">
        <v>2.871</v>
      </c>
      <c r="AS153" s="1">
        <v>2.7959999999999998</v>
      </c>
      <c r="AT153" s="1">
        <v>2.7149999999999999</v>
      </c>
      <c r="AU153" s="1">
        <v>2.67</v>
      </c>
      <c r="AV153" s="1">
        <v>2.6320000000000001</v>
      </c>
      <c r="AW153" s="1">
        <v>2.5979999999999999</v>
      </c>
      <c r="AX153" s="1">
        <v>2.5680000000000001</v>
      </c>
      <c r="AY153" s="1">
        <v>2.5590000000000002</v>
      </c>
      <c r="AZ153" s="1">
        <v>2.5499999999999998</v>
      </c>
      <c r="BA153" s="1">
        <v>2.5489999999999999</v>
      </c>
      <c r="BB153" s="1">
        <v>2.5779999999999998</v>
      </c>
      <c r="BC153" s="1">
        <v>2.5859999999999999</v>
      </c>
      <c r="BD153" s="1">
        <v>2.609</v>
      </c>
      <c r="BE153" s="1">
        <v>2.5979999999999999</v>
      </c>
      <c r="BF153" s="1">
        <v>2.5939999999999999</v>
      </c>
      <c r="BG153" s="1">
        <v>2.548</v>
      </c>
      <c r="BH153" s="1">
        <v>2.5310000000000001</v>
      </c>
      <c r="BI153" s="1">
        <v>2.4510000000000001</v>
      </c>
      <c r="BJ153" s="1">
        <v>2.4510000000000001</v>
      </c>
      <c r="BK153" s="1">
        <v>2.415</v>
      </c>
      <c r="BL153" s="1">
        <v>2.3820000000000001</v>
      </c>
      <c r="BM153" s="1">
        <v>2.3530000000000002</v>
      </c>
    </row>
    <row r="154" spans="1:65" x14ac:dyDescent="0.2">
      <c r="A154" s="1" t="s">
        <v>305</v>
      </c>
      <c r="B154" s="1" t="s">
        <v>304</v>
      </c>
      <c r="C154" s="1" t="s">
        <v>710</v>
      </c>
      <c r="D154" s="1" t="s">
        <v>711</v>
      </c>
    </row>
    <row r="155" spans="1:65" x14ac:dyDescent="0.2">
      <c r="A155" s="1" t="s">
        <v>307</v>
      </c>
      <c r="B155" s="1" t="s">
        <v>306</v>
      </c>
      <c r="C155" s="1" t="s">
        <v>710</v>
      </c>
      <c r="D155" s="1" t="s">
        <v>711</v>
      </c>
      <c r="E155" s="1">
        <v>3.3279999999999998</v>
      </c>
      <c r="F155" s="1">
        <v>3.2290000000000001</v>
      </c>
      <c r="G155" s="1">
        <v>3.0430000000000001</v>
      </c>
      <c r="H155" s="1">
        <v>2.89</v>
      </c>
      <c r="I155" s="1">
        <v>2.7090000000000001</v>
      </c>
      <c r="J155" s="1">
        <v>2.6850000000000001</v>
      </c>
      <c r="K155" s="1">
        <v>2.657</v>
      </c>
      <c r="L155" s="1">
        <v>2.629</v>
      </c>
      <c r="M155" s="1">
        <v>2.597</v>
      </c>
      <c r="N155" s="1">
        <v>2.5659999999999998</v>
      </c>
      <c r="O155" s="1">
        <v>2.56</v>
      </c>
      <c r="P155" s="1">
        <v>2.5590000000000002</v>
      </c>
      <c r="Q155" s="1">
        <v>2.5619999999999998</v>
      </c>
      <c r="R155" s="1">
        <v>2.5680000000000001</v>
      </c>
      <c r="S155" s="1">
        <v>2.5630000000000002</v>
      </c>
      <c r="T155" s="1">
        <v>2.5259999999999998</v>
      </c>
      <c r="U155" s="1">
        <v>2.4769999999999999</v>
      </c>
      <c r="V155" s="1">
        <v>2.4359999999999999</v>
      </c>
      <c r="W155" s="1">
        <v>2.3940000000000001</v>
      </c>
      <c r="X155" s="1">
        <v>2.3860000000000001</v>
      </c>
      <c r="Y155" s="1">
        <v>2.3769999999999998</v>
      </c>
      <c r="Z155" s="1">
        <v>2.4020000000000001</v>
      </c>
      <c r="AA155" s="1">
        <v>2.4529999999999998</v>
      </c>
      <c r="AB155" s="1">
        <v>2.5790000000000002</v>
      </c>
      <c r="AC155" s="1">
        <v>2.6680000000000001</v>
      </c>
      <c r="AD155" s="1">
        <v>2.66</v>
      </c>
      <c r="AE155" s="1">
        <v>2.7410000000000001</v>
      </c>
      <c r="AF155" s="1">
        <v>2.7749999999999999</v>
      </c>
      <c r="AG155" s="1">
        <v>2.6309999999999998</v>
      </c>
      <c r="AH155" s="1">
        <v>2.4670000000000001</v>
      </c>
      <c r="AI155" s="1">
        <v>2.3879999999999999</v>
      </c>
      <c r="AJ155" s="1">
        <v>2.2810000000000001</v>
      </c>
      <c r="AK155" s="1">
        <v>2.218</v>
      </c>
      <c r="AL155" s="1">
        <v>2.105</v>
      </c>
      <c r="AM155" s="1">
        <v>1.9890000000000001</v>
      </c>
      <c r="AN155" s="1">
        <v>1.831</v>
      </c>
      <c r="AO155" s="1">
        <v>1.7250000000000001</v>
      </c>
      <c r="AP155" s="1">
        <v>1.7589999999999999</v>
      </c>
      <c r="AQ155" s="1">
        <v>1.651</v>
      </c>
      <c r="AR155" s="1">
        <v>1.56</v>
      </c>
      <c r="AS155" s="1">
        <v>1.4990000000000001</v>
      </c>
      <c r="AT155" s="1">
        <v>1.4630000000000001</v>
      </c>
      <c r="AU155" s="1">
        <v>1.4370000000000001</v>
      </c>
      <c r="AV155" s="1">
        <v>1.48</v>
      </c>
      <c r="AW155" s="1">
        <v>1.5389999999999999</v>
      </c>
      <c r="AX155" s="1">
        <v>1.5309999999999999</v>
      </c>
      <c r="AY155" s="1">
        <v>1.5409999999999999</v>
      </c>
      <c r="AZ155" s="1">
        <v>1.5740000000000001</v>
      </c>
      <c r="BA155" s="1">
        <v>1.6379999999999999</v>
      </c>
      <c r="BB155" s="1">
        <v>1.704</v>
      </c>
      <c r="BC155" s="1">
        <v>1.698</v>
      </c>
      <c r="BD155" s="1">
        <v>1.66</v>
      </c>
      <c r="BE155" s="1">
        <v>1.659</v>
      </c>
      <c r="BF155" s="1">
        <v>1.6539999999999999</v>
      </c>
      <c r="BG155" s="1">
        <v>1.8220000000000001</v>
      </c>
      <c r="BH155" s="1">
        <v>1.8680000000000001</v>
      </c>
      <c r="BI155" s="1">
        <v>1.89</v>
      </c>
      <c r="BJ155" s="1">
        <v>1.81</v>
      </c>
      <c r="BK155" s="1">
        <v>1.8089999999999999</v>
      </c>
      <c r="BL155" s="1">
        <v>1.78</v>
      </c>
      <c r="BM155" s="1">
        <v>1.77</v>
      </c>
    </row>
    <row r="156" spans="1:65" x14ac:dyDescent="0.2">
      <c r="A156" s="1" t="s">
        <v>309</v>
      </c>
      <c r="B156" s="1" t="s">
        <v>308</v>
      </c>
      <c r="C156" s="1" t="s">
        <v>710</v>
      </c>
      <c r="D156" s="1" t="s">
        <v>711</v>
      </c>
      <c r="E156" s="1">
        <v>7.3</v>
      </c>
      <c r="F156" s="1">
        <v>7.3010000000000002</v>
      </c>
      <c r="G156" s="1">
        <v>7.3029999999999999</v>
      </c>
      <c r="H156" s="1">
        <v>7.3049999999999997</v>
      </c>
      <c r="I156" s="1">
        <v>7.3070000000000004</v>
      </c>
      <c r="J156" s="1">
        <v>7.3079999999999998</v>
      </c>
      <c r="K156" s="1">
        <v>7.3070000000000004</v>
      </c>
      <c r="L156" s="1">
        <v>7.3040000000000003</v>
      </c>
      <c r="M156" s="1">
        <v>7.2969999999999997</v>
      </c>
      <c r="N156" s="1">
        <v>7.2859999999999996</v>
      </c>
      <c r="O156" s="1">
        <v>7.27</v>
      </c>
      <c r="P156" s="1">
        <v>7.2480000000000002</v>
      </c>
      <c r="Q156" s="1">
        <v>7.2210000000000001</v>
      </c>
      <c r="R156" s="1">
        <v>7.1879999999999997</v>
      </c>
      <c r="S156" s="1">
        <v>7.149</v>
      </c>
      <c r="T156" s="1">
        <v>7.1020000000000003</v>
      </c>
      <c r="U156" s="1">
        <v>7.0439999999999996</v>
      </c>
      <c r="V156" s="1">
        <v>6.976</v>
      </c>
      <c r="W156" s="1">
        <v>6.8979999999999997</v>
      </c>
      <c r="X156" s="1">
        <v>6.8129999999999997</v>
      </c>
      <c r="Y156" s="1">
        <v>6.7249999999999996</v>
      </c>
      <c r="Z156" s="1">
        <v>6.6369999999999996</v>
      </c>
      <c r="AA156" s="1">
        <v>6.5540000000000003</v>
      </c>
      <c r="AB156" s="1">
        <v>6.4770000000000003</v>
      </c>
      <c r="AC156" s="1">
        <v>6.41</v>
      </c>
      <c r="AD156" s="1">
        <v>6.3529999999999998</v>
      </c>
      <c r="AE156" s="1">
        <v>6.3070000000000004</v>
      </c>
      <c r="AF156" s="1">
        <v>6.2869999999999999</v>
      </c>
      <c r="AG156" s="1">
        <v>6.2140000000000004</v>
      </c>
      <c r="AH156" s="1">
        <v>6.1769999999999996</v>
      </c>
      <c r="AI156" s="1">
        <v>6.1609999999999996</v>
      </c>
      <c r="AJ156" s="1">
        <v>6.1219999999999999</v>
      </c>
      <c r="AK156" s="1">
        <v>6.08</v>
      </c>
      <c r="AL156" s="1">
        <v>6.0410000000000004</v>
      </c>
      <c r="AM156" s="1">
        <v>5.99</v>
      </c>
      <c r="AN156" s="1">
        <v>5.9459999999999997</v>
      </c>
      <c r="AO156" s="1">
        <v>5.8879999999999999</v>
      </c>
      <c r="AP156" s="1">
        <v>5.8010000000000002</v>
      </c>
      <c r="AQ156" s="1">
        <v>5.6749999999999998</v>
      </c>
      <c r="AR156" s="1">
        <v>5.5490000000000004</v>
      </c>
      <c r="AS156" s="1">
        <v>5.4029999999999996</v>
      </c>
      <c r="AT156" s="1">
        <v>5.3230000000000004</v>
      </c>
      <c r="AU156" s="1">
        <v>5.2249999999999996</v>
      </c>
      <c r="AV156" s="1">
        <v>5.1719999999999997</v>
      </c>
      <c r="AW156" s="1">
        <v>5.133</v>
      </c>
      <c r="AX156" s="1">
        <v>5.0949999999999998</v>
      </c>
      <c r="AY156" s="1">
        <v>5.056</v>
      </c>
      <c r="AZ156" s="1">
        <v>4.9969999999999999</v>
      </c>
      <c r="BA156" s="1">
        <v>4.9329999999999998</v>
      </c>
      <c r="BB156" s="1">
        <v>4.87</v>
      </c>
      <c r="BC156" s="1">
        <v>4.7549999999999999</v>
      </c>
      <c r="BD156" s="1">
        <v>4.6070000000000002</v>
      </c>
      <c r="BE156" s="1">
        <v>4.4660000000000002</v>
      </c>
      <c r="BF156" s="1">
        <v>4.3579999999999997</v>
      </c>
      <c r="BG156" s="1">
        <v>4.2469999999999999</v>
      </c>
      <c r="BH156" s="1">
        <v>4.1829999999999998</v>
      </c>
      <c r="BI156" s="1">
        <v>4.1630000000000003</v>
      </c>
      <c r="BJ156" s="1">
        <v>4.109</v>
      </c>
      <c r="BK156" s="1">
        <v>4.0430000000000001</v>
      </c>
      <c r="BL156" s="1">
        <v>3.9780000000000002</v>
      </c>
      <c r="BM156" s="1">
        <v>3.9180000000000001</v>
      </c>
    </row>
    <row r="157" spans="1:65" x14ac:dyDescent="0.2">
      <c r="A157" s="1" t="s">
        <v>311</v>
      </c>
      <c r="B157" s="1" t="s">
        <v>310</v>
      </c>
      <c r="C157" s="1" t="s">
        <v>710</v>
      </c>
      <c r="D157" s="1" t="s">
        <v>711</v>
      </c>
      <c r="E157" s="1">
        <v>6.8040000000000003</v>
      </c>
      <c r="F157" s="1">
        <v>6.8410000000000002</v>
      </c>
      <c r="G157" s="1">
        <v>6.9059999999999997</v>
      </c>
      <c r="H157" s="1">
        <v>6.9429999999999996</v>
      </c>
      <c r="I157" s="1">
        <v>6.984</v>
      </c>
      <c r="J157" s="1">
        <v>7.016</v>
      </c>
      <c r="K157" s="1">
        <v>7.0949999999999998</v>
      </c>
      <c r="L157" s="1">
        <v>7.18</v>
      </c>
      <c r="M157" s="1">
        <v>7.2229999999999999</v>
      </c>
      <c r="N157" s="1">
        <v>7.2640000000000002</v>
      </c>
      <c r="O157" s="1">
        <v>7.2990000000000004</v>
      </c>
      <c r="P157" s="1">
        <v>7.2759999999999998</v>
      </c>
      <c r="Q157" s="1">
        <v>7.2469999999999999</v>
      </c>
      <c r="R157" s="1">
        <v>7.2930000000000001</v>
      </c>
      <c r="S157" s="1">
        <v>7.2690000000000001</v>
      </c>
      <c r="T157" s="1">
        <v>7.1870000000000003</v>
      </c>
      <c r="U157" s="1">
        <v>7.1680000000000001</v>
      </c>
      <c r="V157" s="1">
        <v>7.1449999999999996</v>
      </c>
      <c r="W157" s="1">
        <v>7.1369999999999996</v>
      </c>
      <c r="X157" s="1">
        <v>7.1680000000000001</v>
      </c>
      <c r="Y157" s="1">
        <v>7.1740000000000004</v>
      </c>
      <c r="Z157" s="1">
        <v>7.1589999999999998</v>
      </c>
      <c r="AA157" s="1">
        <v>7.1550000000000002</v>
      </c>
      <c r="AB157" s="1">
        <v>7.1529999999999996</v>
      </c>
      <c r="AC157" s="1">
        <v>7.0960000000000001</v>
      </c>
      <c r="AD157" s="1">
        <v>7.02</v>
      </c>
      <c r="AE157" s="1">
        <v>6.9119999999999999</v>
      </c>
      <c r="AF157" s="1">
        <v>6.79</v>
      </c>
      <c r="AG157" s="1">
        <v>6.61</v>
      </c>
      <c r="AH157" s="1">
        <v>6.3760000000000003</v>
      </c>
      <c r="AI157" s="1">
        <v>6.0890000000000004</v>
      </c>
      <c r="AJ157" s="1">
        <v>5.7439999999999998</v>
      </c>
      <c r="AK157" s="1">
        <v>5.3959999999999999</v>
      </c>
      <c r="AL157" s="1">
        <v>5.0449999999999999</v>
      </c>
      <c r="AM157" s="1">
        <v>4.6740000000000004</v>
      </c>
      <c r="AN157" s="1">
        <v>4.32</v>
      </c>
      <c r="AO157" s="1">
        <v>3.931</v>
      </c>
      <c r="AP157" s="1">
        <v>3.5720000000000001</v>
      </c>
      <c r="AQ157" s="1">
        <v>3.254</v>
      </c>
      <c r="AR157" s="1">
        <v>2.9609999999999999</v>
      </c>
      <c r="AS157" s="1">
        <v>2.71</v>
      </c>
      <c r="AT157" s="1">
        <v>2.5190000000000001</v>
      </c>
      <c r="AU157" s="1">
        <v>2.4129999999999998</v>
      </c>
      <c r="AV157" s="1">
        <v>2.3439999999999999</v>
      </c>
      <c r="AW157" s="1">
        <v>2.2839999999999998</v>
      </c>
      <c r="AX157" s="1">
        <v>2.2349999999999999</v>
      </c>
      <c r="AY157" s="1">
        <v>2.2309999999999999</v>
      </c>
      <c r="AZ157" s="1">
        <v>2.2949999999999999</v>
      </c>
      <c r="BA157" s="1">
        <v>2.359</v>
      </c>
      <c r="BB157" s="1">
        <v>2.3660000000000001</v>
      </c>
      <c r="BC157" s="1">
        <v>2.3180000000000001</v>
      </c>
      <c r="BD157" s="1">
        <v>2.2610000000000001</v>
      </c>
      <c r="BE157" s="1">
        <v>2.202</v>
      </c>
      <c r="BF157" s="1">
        <v>2.1230000000000002</v>
      </c>
      <c r="BG157" s="1">
        <v>2.0590000000000002</v>
      </c>
      <c r="BH157" s="1">
        <v>1.99</v>
      </c>
      <c r="BI157" s="1">
        <v>1.913</v>
      </c>
      <c r="BJ157" s="1">
        <v>1.845</v>
      </c>
      <c r="BK157" s="1">
        <v>1.784</v>
      </c>
      <c r="BL157" s="1">
        <v>1.736</v>
      </c>
      <c r="BM157" s="1">
        <v>1.712</v>
      </c>
    </row>
    <row r="158" spans="1:65" x14ac:dyDescent="0.2">
      <c r="A158" s="1" t="s">
        <v>28</v>
      </c>
      <c r="B158" s="1" t="s">
        <v>312</v>
      </c>
      <c r="C158" s="1" t="s">
        <v>710</v>
      </c>
      <c r="D158" s="1" t="s">
        <v>711</v>
      </c>
      <c r="E158" s="1">
        <v>6.9502467084801189</v>
      </c>
      <c r="F158" s="1">
        <v>6.9778551611234096</v>
      </c>
      <c r="G158" s="1">
        <v>7.0542560470730997</v>
      </c>
      <c r="H158" s="1">
        <v>7.0343162163814617</v>
      </c>
      <c r="I158" s="1">
        <v>7.0093729780764873</v>
      </c>
      <c r="J158" s="1">
        <v>6.9729250457426462</v>
      </c>
      <c r="K158" s="1">
        <v>6.9427692388029909</v>
      </c>
      <c r="L158" s="1">
        <v>6.9102029928980935</v>
      </c>
      <c r="M158" s="1">
        <v>6.8659283108898874</v>
      </c>
      <c r="N158" s="1">
        <v>6.8183180377379893</v>
      </c>
      <c r="O158" s="1">
        <v>6.743632950707104</v>
      </c>
      <c r="P158" s="1">
        <v>6.6579594761366137</v>
      </c>
      <c r="Q158" s="1">
        <v>6.5645964466598041</v>
      </c>
      <c r="R158" s="1">
        <v>6.4840108451182683</v>
      </c>
      <c r="S158" s="1">
        <v>6.4294223586250459</v>
      </c>
      <c r="T158" s="1">
        <v>6.3856460382483986</v>
      </c>
      <c r="U158" s="1">
        <v>6.3655297616755195</v>
      </c>
      <c r="V158" s="1">
        <v>6.3308831195630573</v>
      </c>
      <c r="W158" s="1">
        <v>6.3112305700231373</v>
      </c>
      <c r="X158" s="1">
        <v>6.3210344791303958</v>
      </c>
      <c r="Y158" s="1">
        <v>6.2588817667717622</v>
      </c>
      <c r="Z158" s="1">
        <v>6.1794490960071933</v>
      </c>
      <c r="AA158" s="1">
        <v>6.1102664773587998</v>
      </c>
      <c r="AB158" s="1">
        <v>6.0258578173013984</v>
      </c>
      <c r="AC158" s="1">
        <v>5.9176024823236242</v>
      </c>
      <c r="AD158" s="1">
        <v>5.7846052767782314</v>
      </c>
      <c r="AE158" s="1">
        <v>5.617045639948465</v>
      </c>
      <c r="AF158" s="1">
        <v>5.4337659285972579</v>
      </c>
      <c r="AG158" s="1">
        <v>5.2447891123281041</v>
      </c>
      <c r="AH158" s="1">
        <v>5.050006542824252</v>
      </c>
      <c r="AI158" s="1">
        <v>4.8816134636716777</v>
      </c>
      <c r="AJ158" s="1">
        <v>4.6857558078702128</v>
      </c>
      <c r="AK158" s="1">
        <v>4.5044067751446777</v>
      </c>
      <c r="AL158" s="1">
        <v>4.30418112353364</v>
      </c>
      <c r="AM158" s="1">
        <v>4.1082973547439572</v>
      </c>
      <c r="AN158" s="1">
        <v>3.8893511158444274</v>
      </c>
      <c r="AO158" s="1">
        <v>3.6894692805813323</v>
      </c>
      <c r="AP158" s="1">
        <v>3.5422209455161431</v>
      </c>
      <c r="AQ158" s="1">
        <v>3.427039650862362</v>
      </c>
      <c r="AR158" s="1">
        <v>3.3198275813286657</v>
      </c>
      <c r="AS158" s="1">
        <v>3.2304517968239139</v>
      </c>
      <c r="AT158" s="1">
        <v>3.1531546706118587</v>
      </c>
      <c r="AU158" s="1">
        <v>3.0732973824873615</v>
      </c>
      <c r="AV158" s="1">
        <v>3.0242099930026991</v>
      </c>
      <c r="AW158" s="1">
        <v>2.9757178554421255</v>
      </c>
      <c r="AX158" s="1">
        <v>2.9402560169390117</v>
      </c>
      <c r="AY158" s="1">
        <v>2.917112646832678</v>
      </c>
      <c r="AZ158" s="1">
        <v>2.9061337155181239</v>
      </c>
      <c r="BA158" s="1">
        <v>2.8896199590847105</v>
      </c>
      <c r="BB158" s="1">
        <v>2.8823700812432782</v>
      </c>
      <c r="BC158" s="1">
        <v>2.9013920788683718</v>
      </c>
      <c r="BD158" s="1">
        <v>2.9201682970947402</v>
      </c>
      <c r="BE158" s="1">
        <v>2.953028130848069</v>
      </c>
      <c r="BF158" s="1">
        <v>2.9707275231148227</v>
      </c>
      <c r="BG158" s="1">
        <v>2.9745705168865761</v>
      </c>
      <c r="BH158" s="1">
        <v>2.9517489321903034</v>
      </c>
      <c r="BI158" s="1">
        <v>2.8711594084609029</v>
      </c>
      <c r="BJ158" s="1">
        <v>2.8380068386617165</v>
      </c>
      <c r="BK158" s="1">
        <v>2.7830485264552398</v>
      </c>
      <c r="BL158" s="1">
        <v>2.7003524466008688</v>
      </c>
      <c r="BM158" s="1">
        <v>2.6605165134839188</v>
      </c>
    </row>
    <row r="159" spans="1:65" x14ac:dyDescent="0.2">
      <c r="A159" s="1" t="s">
        <v>314</v>
      </c>
      <c r="B159" s="1" t="s">
        <v>313</v>
      </c>
      <c r="C159" s="1" t="s">
        <v>710</v>
      </c>
      <c r="D159" s="1" t="s">
        <v>711</v>
      </c>
      <c r="E159" s="1">
        <v>6.7629999999999999</v>
      </c>
      <c r="F159" s="1">
        <v>6.7770000000000001</v>
      </c>
      <c r="G159" s="1">
        <v>6.8</v>
      </c>
      <c r="H159" s="1">
        <v>6.8170000000000002</v>
      </c>
      <c r="I159" s="1">
        <v>6.8330000000000002</v>
      </c>
      <c r="J159" s="1">
        <v>6.819</v>
      </c>
      <c r="K159" s="1">
        <v>6.79</v>
      </c>
      <c r="L159" s="1">
        <v>6.7530000000000001</v>
      </c>
      <c r="M159" s="1">
        <v>6.7069999999999999</v>
      </c>
      <c r="N159" s="1">
        <v>6.649</v>
      </c>
      <c r="O159" s="1">
        <v>6.5510000000000002</v>
      </c>
      <c r="P159" s="1">
        <v>6.4420000000000002</v>
      </c>
      <c r="Q159" s="1">
        <v>6.3179999999999996</v>
      </c>
      <c r="R159" s="1">
        <v>6.1769999999999996</v>
      </c>
      <c r="S159" s="1">
        <v>6.0039999999999996</v>
      </c>
      <c r="T159" s="1">
        <v>5.7910000000000004</v>
      </c>
      <c r="U159" s="1">
        <v>5.6029999999999998</v>
      </c>
      <c r="V159" s="1">
        <v>5.4139999999999997</v>
      </c>
      <c r="W159" s="1">
        <v>5.2539999999999996</v>
      </c>
      <c r="X159" s="1">
        <v>4.9980000000000002</v>
      </c>
      <c r="Y159" s="1">
        <v>4.7759999999999998</v>
      </c>
      <c r="Z159" s="1">
        <v>4.6040000000000001</v>
      </c>
      <c r="AA159" s="1">
        <v>4.4429999999999996</v>
      </c>
      <c r="AB159" s="1">
        <v>4.2910000000000004</v>
      </c>
      <c r="AC159" s="1">
        <v>4.1840000000000002</v>
      </c>
      <c r="AD159" s="1">
        <v>4.0869999999999997</v>
      </c>
      <c r="AE159" s="1">
        <v>3.9710000000000001</v>
      </c>
      <c r="AF159" s="1">
        <v>3.8029999999999999</v>
      </c>
      <c r="AG159" s="1">
        <v>3.65</v>
      </c>
      <c r="AH159" s="1">
        <v>3.55</v>
      </c>
      <c r="AI159" s="1">
        <v>3.45</v>
      </c>
      <c r="AJ159" s="1">
        <v>3.367</v>
      </c>
      <c r="AK159" s="1">
        <v>3.2919999999999998</v>
      </c>
      <c r="AL159" s="1">
        <v>3.2160000000000002</v>
      </c>
      <c r="AM159" s="1">
        <v>3.1269999999999998</v>
      </c>
      <c r="AN159" s="1">
        <v>3.0379999999999998</v>
      </c>
      <c r="AO159" s="1">
        <v>2.956</v>
      </c>
      <c r="AP159" s="1">
        <v>2.8690000000000002</v>
      </c>
      <c r="AQ159" s="1">
        <v>2.8</v>
      </c>
      <c r="AR159" s="1">
        <v>2.766</v>
      </c>
      <c r="AS159" s="1">
        <v>2.7160000000000002</v>
      </c>
      <c r="AT159" s="1">
        <v>2.669</v>
      </c>
      <c r="AU159" s="1">
        <v>2.6230000000000002</v>
      </c>
      <c r="AV159" s="1">
        <v>2.5790000000000002</v>
      </c>
      <c r="AW159" s="1">
        <v>2.536</v>
      </c>
      <c r="AX159" s="1">
        <v>2.4950000000000001</v>
      </c>
      <c r="AY159" s="1">
        <v>2.456</v>
      </c>
      <c r="AZ159" s="1">
        <v>2.4209999999999998</v>
      </c>
      <c r="BA159" s="1">
        <v>2.391</v>
      </c>
      <c r="BB159" s="1">
        <v>2.3639999999999999</v>
      </c>
      <c r="BC159" s="1">
        <v>2.34</v>
      </c>
      <c r="BD159" s="1">
        <v>2.3170000000000002</v>
      </c>
      <c r="BE159" s="1">
        <v>2.294</v>
      </c>
      <c r="BF159" s="1">
        <v>2.2690000000000001</v>
      </c>
      <c r="BG159" s="1">
        <v>2.2109999999999999</v>
      </c>
      <c r="BH159" s="1">
        <v>2.137</v>
      </c>
      <c r="BI159" s="1">
        <v>2.0859999999999999</v>
      </c>
      <c r="BJ159" s="1">
        <v>2.0409999999999999</v>
      </c>
      <c r="BK159" s="1">
        <v>1.996</v>
      </c>
      <c r="BL159" s="1">
        <v>1.9159999999999999</v>
      </c>
      <c r="BM159" s="1">
        <v>1.905</v>
      </c>
    </row>
    <row r="160" spans="1:65" x14ac:dyDescent="0.2">
      <c r="A160" s="1" t="s">
        <v>316</v>
      </c>
      <c r="B160" s="1" t="s">
        <v>315</v>
      </c>
      <c r="C160" s="1" t="s">
        <v>710</v>
      </c>
      <c r="D160" s="1" t="s">
        <v>711</v>
      </c>
      <c r="AF160" s="1">
        <v>5.9</v>
      </c>
      <c r="AR160" s="1">
        <v>5.71</v>
      </c>
      <c r="AX160" s="1">
        <v>4.5</v>
      </c>
      <c r="AY160" s="1">
        <v>4.5</v>
      </c>
      <c r="AZ160" s="1">
        <v>4.5</v>
      </c>
      <c r="BD160" s="1">
        <v>4.05</v>
      </c>
    </row>
    <row r="161" spans="1:65" x14ac:dyDescent="0.2">
      <c r="A161" s="1" t="s">
        <v>318</v>
      </c>
      <c r="B161" s="1" t="s">
        <v>317</v>
      </c>
      <c r="C161" s="1" t="s">
        <v>710</v>
      </c>
      <c r="D161" s="1" t="s">
        <v>711</v>
      </c>
      <c r="E161" s="1">
        <v>5.2305887528268533</v>
      </c>
      <c r="F161" s="1">
        <v>5.044994484472582</v>
      </c>
      <c r="G161" s="1">
        <v>5.7397163043334771</v>
      </c>
      <c r="H161" s="1">
        <v>6.1628645009126837</v>
      </c>
      <c r="I161" s="1">
        <v>5.8983513844694144</v>
      </c>
      <c r="J161" s="1">
        <v>5.8552821567713016</v>
      </c>
      <c r="K161" s="1">
        <v>5.7368483591843393</v>
      </c>
      <c r="L161" s="1">
        <v>5.5539942946114751</v>
      </c>
      <c r="M161" s="1">
        <v>5.7346349052232855</v>
      </c>
      <c r="N161" s="1">
        <v>5.6025235611482458</v>
      </c>
      <c r="O161" s="1">
        <v>5.5464683866607238</v>
      </c>
      <c r="P161" s="1">
        <v>5.3339948345554076</v>
      </c>
      <c r="Q161" s="1">
        <v>5.1777695131756145</v>
      </c>
      <c r="R161" s="1">
        <v>5.0152991618615097</v>
      </c>
      <c r="S161" s="1">
        <v>4.7955068052773635</v>
      </c>
      <c r="T161" s="1">
        <v>4.5591368122859706</v>
      </c>
      <c r="U161" s="1">
        <v>4.418482535161445</v>
      </c>
      <c r="V161" s="1">
        <v>4.2444465741356403</v>
      </c>
      <c r="W161" s="1">
        <v>4.1525884889993607</v>
      </c>
      <c r="X161" s="1">
        <v>4.11601085221763</v>
      </c>
      <c r="Y161" s="1">
        <v>4.0763501301615603</v>
      </c>
      <c r="Z161" s="1">
        <v>4.0425742549570254</v>
      </c>
      <c r="AA161" s="1">
        <v>4.0660427407666049</v>
      </c>
      <c r="AB161" s="1">
        <v>3.8936563841104297</v>
      </c>
      <c r="AC161" s="1">
        <v>3.8569450651662431</v>
      </c>
      <c r="AD161" s="1">
        <v>3.7996548298839596</v>
      </c>
      <c r="AE161" s="1">
        <v>3.7802959778104657</v>
      </c>
      <c r="AF161" s="1">
        <v>3.7356079124162842</v>
      </c>
      <c r="AG161" s="1">
        <v>3.6021757511666106</v>
      </c>
      <c r="AH161" s="1">
        <v>3.5337868350666701</v>
      </c>
      <c r="AI161" s="1">
        <v>3.4714847474887658</v>
      </c>
      <c r="AJ161" s="1">
        <v>3.2305158125129529</v>
      </c>
      <c r="AK161" s="1">
        <v>3.1202354260155509</v>
      </c>
      <c r="AL161" s="1">
        <v>3.0341161905522767</v>
      </c>
      <c r="AM161" s="1">
        <v>2.9639350268188736</v>
      </c>
      <c r="AN161" s="1">
        <v>2.8961163939957686</v>
      </c>
      <c r="AO161" s="1">
        <v>2.8356889937603196</v>
      </c>
      <c r="AP161" s="1">
        <v>2.7785723770121313</v>
      </c>
      <c r="AQ161" s="1">
        <v>2.7353373328300776</v>
      </c>
      <c r="AR161" s="1">
        <v>2.6982596145425854</v>
      </c>
      <c r="AS161" s="1">
        <v>2.6995539311192323</v>
      </c>
      <c r="AT161" s="1">
        <v>2.6563252666018262</v>
      </c>
      <c r="AU161" s="1">
        <v>2.6223406546003698</v>
      </c>
      <c r="AV161" s="1">
        <v>2.587793279620239</v>
      </c>
      <c r="AW161" s="1">
        <v>2.5728840024395225</v>
      </c>
      <c r="AX161" s="1">
        <v>2.5478270379147809</v>
      </c>
      <c r="AY161" s="1">
        <v>2.5271121626608073</v>
      </c>
      <c r="AZ161" s="1">
        <v>2.5192279106058559</v>
      </c>
      <c r="BA161" s="1">
        <v>2.5157357247214094</v>
      </c>
      <c r="BB161" s="1">
        <v>2.5025778339017561</v>
      </c>
      <c r="BC161" s="1">
        <v>2.4733065054862808</v>
      </c>
      <c r="BD161" s="1">
        <v>2.4507029860962044</v>
      </c>
      <c r="BE161" s="1">
        <v>2.4702712883802302</v>
      </c>
      <c r="BF161" s="1">
        <v>2.4314660667606995</v>
      </c>
      <c r="BG161" s="1">
        <v>2.4196380664661743</v>
      </c>
      <c r="BH161" s="1">
        <v>2.3826614510088269</v>
      </c>
      <c r="BI161" s="1">
        <v>2.387525780400817</v>
      </c>
      <c r="BJ161" s="1">
        <v>2.3654521809410785</v>
      </c>
      <c r="BK161" s="1">
        <v>2.2893756208322573</v>
      </c>
      <c r="BL161" s="1">
        <v>2.2454316769549592</v>
      </c>
      <c r="BM161" s="1">
        <v>2.1736285753793858</v>
      </c>
    </row>
    <row r="162" spans="1:65" x14ac:dyDescent="0.2">
      <c r="A162" s="1" t="s">
        <v>320</v>
      </c>
      <c r="B162" s="1" t="s">
        <v>319</v>
      </c>
      <c r="C162" s="1" t="s">
        <v>710</v>
      </c>
      <c r="D162" s="1" t="s">
        <v>711</v>
      </c>
      <c r="E162" s="1">
        <v>3.9670000000000001</v>
      </c>
      <c r="F162" s="1">
        <v>3.8090000000000002</v>
      </c>
      <c r="G162" s="1">
        <v>3.6819999999999999</v>
      </c>
      <c r="H162" s="1">
        <v>3.6110000000000002</v>
      </c>
      <c r="I162" s="1">
        <v>3.56</v>
      </c>
      <c r="J162" s="1">
        <v>3.516</v>
      </c>
      <c r="K162" s="1">
        <v>3.4319999999999999</v>
      </c>
      <c r="L162" s="1">
        <v>3.3319999999999999</v>
      </c>
      <c r="M162" s="1">
        <v>3.2189999999999999</v>
      </c>
      <c r="N162" s="1">
        <v>3.101</v>
      </c>
      <c r="O162" s="1">
        <v>2.9649999999999999</v>
      </c>
      <c r="P162" s="1">
        <v>2.863</v>
      </c>
      <c r="Q162" s="1">
        <v>2.7719999999999998</v>
      </c>
      <c r="R162" s="1">
        <v>2.69</v>
      </c>
      <c r="S162" s="1">
        <v>2.6360000000000001</v>
      </c>
      <c r="T162" s="1">
        <v>2.5920000000000001</v>
      </c>
      <c r="U162" s="1">
        <v>2.5430000000000001</v>
      </c>
      <c r="V162" s="1">
        <v>2.4870000000000001</v>
      </c>
      <c r="W162" s="1">
        <v>2.448</v>
      </c>
      <c r="X162" s="1">
        <v>2.4289999999999998</v>
      </c>
      <c r="Y162" s="1">
        <v>2.4169999999999998</v>
      </c>
      <c r="Z162" s="1">
        <v>2.423</v>
      </c>
      <c r="AA162" s="1">
        <v>2.4380000000000002</v>
      </c>
      <c r="AB162" s="1">
        <v>2.4020000000000001</v>
      </c>
      <c r="AC162" s="1">
        <v>2.3559999999999999</v>
      </c>
      <c r="AD162" s="1">
        <v>2.3180000000000001</v>
      </c>
      <c r="AE162" s="1">
        <v>2.286</v>
      </c>
      <c r="AF162" s="1">
        <v>2.2719999999999998</v>
      </c>
      <c r="AG162" s="1">
        <v>2.234</v>
      </c>
      <c r="AH162" s="1">
        <v>2.202</v>
      </c>
      <c r="AI162" s="1">
        <v>2.1850000000000001</v>
      </c>
      <c r="AJ162" s="1">
        <v>2.1890000000000001</v>
      </c>
      <c r="AK162" s="1">
        <v>2.12</v>
      </c>
      <c r="AL162" s="1">
        <v>2.0979999999999999</v>
      </c>
      <c r="AM162" s="1">
        <v>2.2240000000000002</v>
      </c>
      <c r="AN162" s="1">
        <v>2.1309999999999998</v>
      </c>
      <c r="AO162" s="1">
        <v>2.0609999999999999</v>
      </c>
      <c r="AP162" s="1">
        <v>1.9159999999999999</v>
      </c>
      <c r="AQ162" s="1">
        <v>1.8939999999999999</v>
      </c>
      <c r="AR162" s="1">
        <v>1.7749999999999999</v>
      </c>
      <c r="AS162" s="1">
        <v>1.861</v>
      </c>
      <c r="AT162" s="1">
        <v>1.7350000000000001</v>
      </c>
      <c r="AU162" s="1">
        <v>1.7889999999999999</v>
      </c>
      <c r="AV162" s="1">
        <v>1.744</v>
      </c>
      <c r="AW162" s="1">
        <v>1.5289999999999999</v>
      </c>
      <c r="AX162" s="1">
        <v>1.5</v>
      </c>
      <c r="AY162" s="1">
        <v>1.46</v>
      </c>
      <c r="AZ162" s="1">
        <v>1.46</v>
      </c>
      <c r="BA162" s="1">
        <v>1.47</v>
      </c>
      <c r="BB162" s="1">
        <v>1.5</v>
      </c>
      <c r="BC162" s="1">
        <v>1.6</v>
      </c>
      <c r="BD162" s="1">
        <v>1.46</v>
      </c>
      <c r="BE162" s="1">
        <v>1.5</v>
      </c>
      <c r="BF162" s="1">
        <v>1.5</v>
      </c>
      <c r="BG162" s="1">
        <v>1.5</v>
      </c>
      <c r="BH162" s="1">
        <v>1.49</v>
      </c>
      <c r="BI162" s="1">
        <v>1.5</v>
      </c>
      <c r="BJ162" s="1">
        <v>1.43</v>
      </c>
      <c r="BK162" s="1">
        <v>1.42</v>
      </c>
      <c r="BL162" s="1">
        <v>1.34</v>
      </c>
      <c r="BM162" s="1">
        <v>1.3</v>
      </c>
    </row>
    <row r="163" spans="1:65" x14ac:dyDescent="0.2">
      <c r="A163" s="1" t="s">
        <v>322</v>
      </c>
      <c r="B163" s="1" t="s">
        <v>321</v>
      </c>
      <c r="C163" s="1" t="s">
        <v>710</v>
      </c>
      <c r="D163" s="1" t="s">
        <v>711</v>
      </c>
      <c r="E163" s="1">
        <v>7.0039999999999996</v>
      </c>
      <c r="F163" s="1">
        <v>7.0039999999999996</v>
      </c>
      <c r="G163" s="1">
        <v>7.0190000000000001</v>
      </c>
      <c r="H163" s="1">
        <v>7.0309999999999997</v>
      </c>
      <c r="I163" s="1">
        <v>7.048</v>
      </c>
      <c r="J163" s="1">
        <v>7.0819999999999999</v>
      </c>
      <c r="K163" s="1">
        <v>7.0990000000000002</v>
      </c>
      <c r="L163" s="1">
        <v>7.1289999999999996</v>
      </c>
      <c r="M163" s="1">
        <v>7.1520000000000001</v>
      </c>
      <c r="N163" s="1">
        <v>7.1710000000000003</v>
      </c>
      <c r="O163" s="1">
        <v>7.1769999999999996</v>
      </c>
      <c r="P163" s="1">
        <v>7.1950000000000003</v>
      </c>
      <c r="Q163" s="1">
        <v>7.2030000000000003</v>
      </c>
      <c r="R163" s="1">
        <v>7.2140000000000004</v>
      </c>
      <c r="S163" s="1">
        <v>7.2290000000000001</v>
      </c>
      <c r="T163" s="1">
        <v>7.2389999999999999</v>
      </c>
      <c r="U163" s="1">
        <v>7.2450000000000001</v>
      </c>
      <c r="V163" s="1">
        <v>7.282</v>
      </c>
      <c r="W163" s="1">
        <v>7.2960000000000003</v>
      </c>
      <c r="X163" s="1">
        <v>7.3179999999999996</v>
      </c>
      <c r="Y163" s="1">
        <v>7.3250000000000002</v>
      </c>
      <c r="Z163" s="1">
        <v>7.3170000000000002</v>
      </c>
      <c r="AA163" s="1">
        <v>7.2670000000000003</v>
      </c>
      <c r="AB163" s="1">
        <v>7.23</v>
      </c>
      <c r="AC163" s="1">
        <v>7.2210000000000001</v>
      </c>
      <c r="AD163" s="1">
        <v>7.2119999999999997</v>
      </c>
      <c r="AE163" s="1">
        <v>7.2439999999999998</v>
      </c>
      <c r="AF163" s="1">
        <v>7.2450000000000001</v>
      </c>
      <c r="AG163" s="1">
        <v>7.2590000000000003</v>
      </c>
      <c r="AH163" s="1">
        <v>7.2750000000000004</v>
      </c>
      <c r="AI163" s="1">
        <v>7.2530000000000001</v>
      </c>
      <c r="AJ163" s="1">
        <v>7.2249999999999996</v>
      </c>
      <c r="AK163" s="1">
        <v>7.181</v>
      </c>
      <c r="AL163" s="1">
        <v>7.1230000000000002</v>
      </c>
      <c r="AM163" s="1">
        <v>7.0650000000000004</v>
      </c>
      <c r="AN163" s="1">
        <v>6.9889999999999999</v>
      </c>
      <c r="AO163" s="1">
        <v>6.95</v>
      </c>
      <c r="AP163" s="1">
        <v>6.9109999999999996</v>
      </c>
      <c r="AQ163" s="1">
        <v>6.8920000000000003</v>
      </c>
      <c r="AR163" s="1">
        <v>6.8819999999999997</v>
      </c>
      <c r="AS163" s="1">
        <v>6.8739999999999997</v>
      </c>
      <c r="AT163" s="1">
        <v>6.8520000000000003</v>
      </c>
      <c r="AU163" s="1">
        <v>6.8209999999999997</v>
      </c>
      <c r="AV163" s="1">
        <v>6.782</v>
      </c>
      <c r="AW163" s="1">
        <v>6.7409999999999997</v>
      </c>
      <c r="AX163" s="1">
        <v>6.7160000000000002</v>
      </c>
      <c r="AY163" s="1">
        <v>6.6879999999999997</v>
      </c>
      <c r="AZ163" s="1">
        <v>6.6550000000000002</v>
      </c>
      <c r="BA163" s="1">
        <v>6.6420000000000003</v>
      </c>
      <c r="BB163" s="1">
        <v>6.6109999999999998</v>
      </c>
      <c r="BC163" s="1">
        <v>6.5789999999999997</v>
      </c>
      <c r="BD163" s="1">
        <v>6.5449999999999999</v>
      </c>
      <c r="BE163" s="1">
        <v>6.5229999999999997</v>
      </c>
      <c r="BF163" s="1">
        <v>6.4909999999999997</v>
      </c>
      <c r="BG163" s="1">
        <v>6.4409999999999998</v>
      </c>
      <c r="BH163" s="1">
        <v>6.3849999999999998</v>
      </c>
      <c r="BI163" s="1">
        <v>6.319</v>
      </c>
      <c r="BJ163" s="1">
        <v>6.2510000000000003</v>
      </c>
      <c r="BK163" s="1">
        <v>6.1829999999999998</v>
      </c>
      <c r="BL163" s="1">
        <v>6.1029999999999998</v>
      </c>
      <c r="BM163" s="1">
        <v>6.0350000000000001</v>
      </c>
    </row>
    <row r="164" spans="1:65" x14ac:dyDescent="0.2">
      <c r="A164" s="1" t="s">
        <v>324</v>
      </c>
      <c r="B164" s="1" t="s">
        <v>323</v>
      </c>
      <c r="C164" s="1" t="s">
        <v>710</v>
      </c>
      <c r="D164" s="1" t="s">
        <v>711</v>
      </c>
      <c r="E164" s="1">
        <v>3.62</v>
      </c>
      <c r="F164" s="1">
        <v>3.27</v>
      </c>
      <c r="G164" s="1">
        <v>3.24</v>
      </c>
      <c r="H164" s="1">
        <v>2.9</v>
      </c>
      <c r="I164" s="1">
        <v>2.79</v>
      </c>
      <c r="J164" s="1">
        <v>2.52</v>
      </c>
      <c r="K164" s="1">
        <v>2.33</v>
      </c>
      <c r="L164" s="1">
        <v>2.2400000000000002</v>
      </c>
      <c r="M164" s="1">
        <v>2.12</v>
      </c>
      <c r="N164" s="1">
        <v>2.02</v>
      </c>
      <c r="O164" s="1">
        <v>2.0299999999999998</v>
      </c>
      <c r="P164" s="1">
        <v>2.06</v>
      </c>
      <c r="Q164" s="1">
        <v>2.0099999999999998</v>
      </c>
      <c r="R164" s="1">
        <v>1.65</v>
      </c>
      <c r="S164" s="1">
        <v>1.64</v>
      </c>
      <c r="T164" s="1">
        <v>2.27</v>
      </c>
      <c r="U164" s="1">
        <v>2.21</v>
      </c>
      <c r="V164" s="1">
        <v>2.14</v>
      </c>
      <c r="W164" s="1">
        <v>2.0499999999999998</v>
      </c>
      <c r="X164" s="1">
        <v>2.1</v>
      </c>
      <c r="Y164" s="1">
        <v>1.99</v>
      </c>
      <c r="Z164" s="1">
        <v>1.87</v>
      </c>
      <c r="AA164" s="1">
        <v>1.9</v>
      </c>
      <c r="AB164" s="1">
        <v>1.92</v>
      </c>
      <c r="AC164" s="1">
        <v>1.95</v>
      </c>
      <c r="AD164" s="1">
        <v>1.95</v>
      </c>
      <c r="AE164" s="1">
        <v>1.93</v>
      </c>
      <c r="AF164" s="1">
        <v>1.97</v>
      </c>
      <c r="AG164" s="1">
        <v>2.06</v>
      </c>
      <c r="AH164" s="1">
        <v>2.1</v>
      </c>
      <c r="AI164" s="1">
        <v>2.02</v>
      </c>
      <c r="AJ164" s="1">
        <v>1.99</v>
      </c>
      <c r="AK164" s="1">
        <v>2.0699999999999998</v>
      </c>
      <c r="AL164" s="1">
        <v>1.96</v>
      </c>
      <c r="AM164" s="1">
        <v>1.84</v>
      </c>
      <c r="AN164" s="1">
        <v>1.77</v>
      </c>
      <c r="AO164" s="1">
        <v>1.99</v>
      </c>
      <c r="AP164" s="1">
        <v>1.93</v>
      </c>
      <c r="AQ164" s="1">
        <v>1.84</v>
      </c>
      <c r="AR164" s="1">
        <v>1.73</v>
      </c>
      <c r="AS164" s="1">
        <v>1.68</v>
      </c>
      <c r="AT164" s="1">
        <v>1.48</v>
      </c>
      <c r="AU164" s="1">
        <v>1.45</v>
      </c>
      <c r="AV164" s="1">
        <v>1.48</v>
      </c>
      <c r="AW164" s="1">
        <v>1.4</v>
      </c>
      <c r="AX164" s="1">
        <v>1.38</v>
      </c>
      <c r="AY164" s="1">
        <v>1.36</v>
      </c>
      <c r="AZ164" s="1">
        <v>1.35</v>
      </c>
      <c r="BA164" s="1">
        <v>1.43</v>
      </c>
      <c r="BB164" s="1">
        <v>1.42</v>
      </c>
      <c r="BC164" s="1">
        <v>1.36</v>
      </c>
      <c r="BD164" s="1">
        <v>1.45</v>
      </c>
      <c r="BE164" s="1">
        <v>1.42</v>
      </c>
      <c r="BF164" s="1">
        <v>1.36</v>
      </c>
      <c r="BG164" s="1">
        <v>1.38</v>
      </c>
      <c r="BH164" s="1">
        <v>1.37</v>
      </c>
      <c r="BI164" s="1">
        <v>1.37</v>
      </c>
      <c r="BJ164" s="1">
        <v>1.26</v>
      </c>
      <c r="BK164" s="1">
        <v>1.23</v>
      </c>
      <c r="BL164" s="1">
        <v>1.1399999999999999</v>
      </c>
      <c r="BM164" s="1">
        <v>1.1299999999999999</v>
      </c>
    </row>
    <row r="165" spans="1:65" x14ac:dyDescent="0.2">
      <c r="A165" s="1" t="s">
        <v>326</v>
      </c>
      <c r="B165" s="1" t="s">
        <v>325</v>
      </c>
      <c r="C165" s="1" t="s">
        <v>710</v>
      </c>
      <c r="D165" s="1" t="s">
        <v>711</v>
      </c>
      <c r="E165" s="1">
        <v>5.9829999999999997</v>
      </c>
      <c r="F165" s="1">
        <v>5.9820000000000002</v>
      </c>
      <c r="G165" s="1">
        <v>5.9939999999999998</v>
      </c>
      <c r="H165" s="1">
        <v>5.9909999999999997</v>
      </c>
      <c r="I165" s="1">
        <v>5.9909999999999997</v>
      </c>
      <c r="J165" s="1">
        <v>5.9939999999999998</v>
      </c>
      <c r="K165" s="1">
        <v>5.9560000000000004</v>
      </c>
      <c r="L165" s="1">
        <v>5.923</v>
      </c>
      <c r="M165" s="1">
        <v>5.8739999999999997</v>
      </c>
      <c r="N165" s="1">
        <v>5.8120000000000003</v>
      </c>
      <c r="O165" s="1">
        <v>5.7519999999999998</v>
      </c>
      <c r="P165" s="1">
        <v>5.6820000000000004</v>
      </c>
      <c r="Q165" s="1">
        <v>5.5910000000000002</v>
      </c>
      <c r="R165" s="1">
        <v>5.4909999999999997</v>
      </c>
      <c r="S165" s="1">
        <v>5.3819999999999997</v>
      </c>
      <c r="T165" s="1">
        <v>5.2910000000000004</v>
      </c>
      <c r="U165" s="1">
        <v>5.2089999999999996</v>
      </c>
      <c r="V165" s="1">
        <v>5.1180000000000003</v>
      </c>
      <c r="W165" s="1">
        <v>5.024</v>
      </c>
      <c r="X165" s="1">
        <v>4.9379999999999997</v>
      </c>
      <c r="Y165" s="1">
        <v>4.8280000000000003</v>
      </c>
      <c r="Z165" s="1">
        <v>4.726</v>
      </c>
      <c r="AA165" s="1">
        <v>4.6680000000000001</v>
      </c>
      <c r="AB165" s="1">
        <v>4.6150000000000002</v>
      </c>
      <c r="AC165" s="1">
        <v>4.4989999999999997</v>
      </c>
      <c r="AD165" s="1">
        <v>4.2969999999999997</v>
      </c>
      <c r="AE165" s="1">
        <v>4.0880000000000001</v>
      </c>
      <c r="AF165" s="1">
        <v>3.8889999999999998</v>
      </c>
      <c r="AG165" s="1">
        <v>3.7109999999999999</v>
      </c>
      <c r="AH165" s="1">
        <v>3.637</v>
      </c>
      <c r="AI165" s="1">
        <v>3.5430000000000001</v>
      </c>
      <c r="AJ165" s="1">
        <v>3.4510000000000001</v>
      </c>
      <c r="AK165" s="1">
        <v>3.363</v>
      </c>
      <c r="AL165" s="1">
        <v>3.282</v>
      </c>
      <c r="AM165" s="1">
        <v>3.1920000000000002</v>
      </c>
      <c r="AN165" s="1">
        <v>3.11</v>
      </c>
      <c r="AO165" s="1">
        <v>3.0430000000000001</v>
      </c>
      <c r="AP165" s="1">
        <v>2.9630000000000001</v>
      </c>
      <c r="AQ165" s="1">
        <v>2.8889999999999998</v>
      </c>
      <c r="AR165" s="1">
        <v>2.8250000000000002</v>
      </c>
      <c r="AS165" s="1">
        <v>2.7850000000000001</v>
      </c>
      <c r="AT165" s="1">
        <v>2.7829999999999999</v>
      </c>
      <c r="AU165" s="1">
        <v>2.782</v>
      </c>
      <c r="AV165" s="1">
        <v>2.7040000000000002</v>
      </c>
      <c r="AW165" s="1">
        <v>2.621</v>
      </c>
      <c r="AX165" s="1">
        <v>2.552</v>
      </c>
      <c r="AY165" s="1">
        <v>2.504</v>
      </c>
      <c r="AZ165" s="1">
        <v>2.4790000000000001</v>
      </c>
      <c r="BA165" s="1">
        <v>2.4279999999999999</v>
      </c>
      <c r="BB165" s="1">
        <v>2.391</v>
      </c>
      <c r="BC165" s="1">
        <v>2.3460000000000001</v>
      </c>
      <c r="BD165" s="1">
        <v>2.3119999999999998</v>
      </c>
      <c r="BE165" s="1">
        <v>2.274</v>
      </c>
      <c r="BF165" s="1">
        <v>2.2559999999999998</v>
      </c>
      <c r="BG165" s="1">
        <v>2.2400000000000002</v>
      </c>
      <c r="BH165" s="1">
        <v>2.2480000000000002</v>
      </c>
      <c r="BI165" s="1">
        <v>2.2490000000000001</v>
      </c>
      <c r="BJ165" s="1">
        <v>2.234</v>
      </c>
      <c r="BK165" s="1">
        <v>2.2130000000000001</v>
      </c>
      <c r="BL165" s="1">
        <v>2.2000000000000002</v>
      </c>
      <c r="BM165" s="1">
        <v>2.1739999999999999</v>
      </c>
    </row>
    <row r="166" spans="1:65" x14ac:dyDescent="0.2">
      <c r="A166" s="1" t="s">
        <v>328</v>
      </c>
      <c r="B166" s="1" t="s">
        <v>327</v>
      </c>
      <c r="C166" s="1" t="s">
        <v>710</v>
      </c>
      <c r="D166" s="1" t="s">
        <v>711</v>
      </c>
      <c r="E166" s="1">
        <v>7.0025553238903102</v>
      </c>
      <c r="F166" s="1">
        <v>7.0335363469549534</v>
      </c>
      <c r="G166" s="1">
        <v>7.1177354554624337</v>
      </c>
      <c r="H166" s="1">
        <v>7.0975307493735986</v>
      </c>
      <c r="I166" s="1">
        <v>7.071407047139</v>
      </c>
      <c r="J166" s="1">
        <v>7.034271189164456</v>
      </c>
      <c r="K166" s="1">
        <v>7.0022619584840857</v>
      </c>
      <c r="L166" s="1">
        <v>6.9685697721356856</v>
      </c>
      <c r="M166" s="1">
        <v>6.921812634124481</v>
      </c>
      <c r="N166" s="1">
        <v>6.8717684609274885</v>
      </c>
      <c r="O166" s="1">
        <v>6.7917062946551612</v>
      </c>
      <c r="P166" s="1">
        <v>6.6998144447589745</v>
      </c>
      <c r="Q166" s="1">
        <v>6.5984245273192208</v>
      </c>
      <c r="R166" s="1">
        <v>6.516060985461225</v>
      </c>
      <c r="S166" s="1">
        <v>6.4602463351176427</v>
      </c>
      <c r="T166" s="1">
        <v>6.4143445139150845</v>
      </c>
      <c r="U166" s="1">
        <v>6.3958465745612356</v>
      </c>
      <c r="V166" s="1">
        <v>6.3614291114268893</v>
      </c>
      <c r="W166" s="1">
        <v>6.3434349197448423</v>
      </c>
      <c r="X166" s="1">
        <v>6.3582514449468466</v>
      </c>
      <c r="Y166" s="1">
        <v>6.2943067798310786</v>
      </c>
      <c r="Z166" s="1">
        <v>6.212281525603764</v>
      </c>
      <c r="AA166" s="1">
        <v>6.1428459743847874</v>
      </c>
      <c r="AB166" s="1">
        <v>6.0577282703347493</v>
      </c>
      <c r="AC166" s="1">
        <v>5.9473596126490236</v>
      </c>
      <c r="AD166" s="1">
        <v>5.8120196415118492</v>
      </c>
      <c r="AE166" s="1">
        <v>5.639509467513129</v>
      </c>
      <c r="AF166" s="1">
        <v>5.4512158524835614</v>
      </c>
      <c r="AG166" s="1">
        <v>5.2571214380474842</v>
      </c>
      <c r="AH166" s="1">
        <v>5.0558057549194162</v>
      </c>
      <c r="AI166" s="1">
        <v>4.8806493141705394</v>
      </c>
      <c r="AJ166" s="1">
        <v>4.6793248803589247</v>
      </c>
      <c r="AK166" s="1">
        <v>4.4951241305002361</v>
      </c>
      <c r="AL166" s="1">
        <v>4.2853029389077273</v>
      </c>
      <c r="AM166" s="1">
        <v>4.078100699968914</v>
      </c>
      <c r="AN166" s="1">
        <v>3.8513333027099286</v>
      </c>
      <c r="AO166" s="1">
        <v>3.6420853000688331</v>
      </c>
      <c r="AP166" s="1">
        <v>3.4922056451140753</v>
      </c>
      <c r="AQ166" s="1">
        <v>3.377991617168171</v>
      </c>
      <c r="AR166" s="1">
        <v>3.2732611707449704</v>
      </c>
      <c r="AS166" s="1">
        <v>3.1853887853331271</v>
      </c>
      <c r="AT166" s="1">
        <v>3.1163854152327506</v>
      </c>
      <c r="AU166" s="1">
        <v>3.0436215380901248</v>
      </c>
      <c r="AV166" s="1">
        <v>3.0025167848162737</v>
      </c>
      <c r="AW166" s="1">
        <v>2.9627749899666953</v>
      </c>
      <c r="AX166" s="1">
        <v>2.9341919781601109</v>
      </c>
      <c r="AY166" s="1">
        <v>2.9136575460939498</v>
      </c>
      <c r="AZ166" s="1">
        <v>2.9074715414767414</v>
      </c>
      <c r="BA166" s="1">
        <v>2.900588141418305</v>
      </c>
      <c r="BB166" s="1">
        <v>2.9044029434315717</v>
      </c>
      <c r="BC166" s="1">
        <v>2.9351651159106402</v>
      </c>
      <c r="BD166" s="1">
        <v>2.9629068447319118</v>
      </c>
      <c r="BE166" s="1">
        <v>3.0041076036504268</v>
      </c>
      <c r="BF166" s="1">
        <v>3.030452816259813</v>
      </c>
      <c r="BG166" s="1">
        <v>3.0395152640873535</v>
      </c>
      <c r="BH166" s="1">
        <v>3.0182495578895425</v>
      </c>
      <c r="BI166" s="1">
        <v>2.9304538296514111</v>
      </c>
      <c r="BJ166" s="1">
        <v>2.8937167825134709</v>
      </c>
      <c r="BK166" s="1">
        <v>2.8361538269480615</v>
      </c>
      <c r="BL166" s="1">
        <v>2.7480057944666854</v>
      </c>
      <c r="BM166" s="1">
        <v>2.7057271077065161</v>
      </c>
    </row>
    <row r="167" spans="1:65" x14ac:dyDescent="0.2">
      <c r="A167" s="1" t="s">
        <v>330</v>
      </c>
      <c r="B167" s="1" t="s">
        <v>329</v>
      </c>
      <c r="C167" s="1" t="s">
        <v>710</v>
      </c>
      <c r="D167" s="1" t="s">
        <v>711</v>
      </c>
      <c r="E167" s="1">
        <v>3.4980000000000002</v>
      </c>
      <c r="F167" s="1">
        <v>3.4809999999999999</v>
      </c>
      <c r="G167" s="1">
        <v>3.4430000000000001</v>
      </c>
      <c r="H167" s="1">
        <v>3.3679999999999999</v>
      </c>
      <c r="I167" s="1">
        <v>3.2679999999999998</v>
      </c>
      <c r="J167" s="1">
        <v>3.1640000000000001</v>
      </c>
      <c r="K167" s="1">
        <v>3.0510000000000002</v>
      </c>
      <c r="L167" s="1">
        <v>2.9089999999999998</v>
      </c>
      <c r="M167" s="1">
        <v>2.8109999999999999</v>
      </c>
      <c r="N167" s="1">
        <v>2.758</v>
      </c>
      <c r="O167" s="1">
        <v>2.6779999999999999</v>
      </c>
      <c r="P167" s="1">
        <v>2.6709999999999998</v>
      </c>
      <c r="Q167" s="1">
        <v>2.6240000000000001</v>
      </c>
      <c r="R167" s="1">
        <v>2.5409999999999999</v>
      </c>
      <c r="S167" s="1">
        <v>2.4620000000000002</v>
      </c>
      <c r="T167" s="1">
        <v>2.3969999999999998</v>
      </c>
      <c r="U167" s="1">
        <v>2.3450000000000002</v>
      </c>
      <c r="V167" s="1">
        <v>2.2909999999999999</v>
      </c>
      <c r="W167" s="1">
        <v>2.238</v>
      </c>
      <c r="X167" s="1">
        <v>2.2069999999999999</v>
      </c>
      <c r="Y167" s="1">
        <v>2.2160000000000002</v>
      </c>
      <c r="Z167" s="1">
        <v>2.2000000000000002</v>
      </c>
      <c r="AA167" s="1">
        <v>2.1779999999999999</v>
      </c>
      <c r="AB167" s="1">
        <v>2.15</v>
      </c>
      <c r="AC167" s="1">
        <v>2.0950000000000002</v>
      </c>
      <c r="AD167" s="1">
        <v>2.0249999999999999</v>
      </c>
      <c r="AE167" s="1">
        <v>2.0390000000000001</v>
      </c>
      <c r="AF167" s="1">
        <v>2.04</v>
      </c>
      <c r="AG167" s="1">
        <v>1.9930000000000001</v>
      </c>
      <c r="AH167" s="1">
        <v>1.95</v>
      </c>
      <c r="AI167" s="1">
        <v>1.944</v>
      </c>
      <c r="AJ167" s="1">
        <v>1.9950000000000001</v>
      </c>
      <c r="AK167" s="1">
        <v>2.0009999999999999</v>
      </c>
      <c r="AL167" s="1">
        <v>1.9690000000000001</v>
      </c>
      <c r="AM167" s="1">
        <v>1.9590000000000001</v>
      </c>
      <c r="AN167" s="1">
        <v>1.9670000000000001</v>
      </c>
      <c r="AO167" s="1">
        <v>1.944</v>
      </c>
      <c r="AP167" s="1">
        <v>1.9279999999999999</v>
      </c>
      <c r="AQ167" s="1">
        <v>1.952</v>
      </c>
      <c r="AR167" s="1">
        <v>1.994</v>
      </c>
      <c r="AS167" s="1">
        <v>2.0649999999999999</v>
      </c>
      <c r="AT167" s="1">
        <v>1.8540000000000001</v>
      </c>
      <c r="AU167" s="1">
        <v>1.8009999999999999</v>
      </c>
      <c r="AV167" s="1">
        <v>1.861</v>
      </c>
      <c r="AW167" s="1">
        <v>1.7509999999999999</v>
      </c>
      <c r="AX167" s="1">
        <v>1.69</v>
      </c>
      <c r="AY167" s="1">
        <v>1.73</v>
      </c>
      <c r="AZ167" s="1">
        <v>1.8</v>
      </c>
      <c r="BA167" s="1">
        <v>1.89</v>
      </c>
      <c r="BB167" s="1">
        <v>1.98</v>
      </c>
      <c r="BC167" s="1">
        <v>1.7</v>
      </c>
      <c r="BD167" s="1">
        <v>1.65</v>
      </c>
      <c r="BE167" s="1">
        <v>1.72</v>
      </c>
      <c r="BF167" s="1">
        <v>1.73</v>
      </c>
      <c r="BG167" s="1">
        <v>1.75</v>
      </c>
      <c r="BH167" s="1">
        <v>1.74</v>
      </c>
      <c r="BI167" s="1">
        <v>1.79</v>
      </c>
      <c r="BJ167" s="1">
        <v>1.78</v>
      </c>
      <c r="BK167" s="1">
        <v>1.76</v>
      </c>
      <c r="BL167" s="1">
        <v>1.77</v>
      </c>
      <c r="BM167" s="1">
        <v>1.75</v>
      </c>
    </row>
    <row r="168" spans="1:65" x14ac:dyDescent="0.2">
      <c r="A168" s="1" t="s">
        <v>332</v>
      </c>
      <c r="B168" s="1" t="s">
        <v>331</v>
      </c>
      <c r="C168" s="1" t="s">
        <v>710</v>
      </c>
      <c r="D168" s="1" t="s">
        <v>711</v>
      </c>
      <c r="E168" s="1">
        <v>6.827</v>
      </c>
      <c r="F168" s="1">
        <v>7.0069999999999997</v>
      </c>
      <c r="G168" s="1">
        <v>7.2380000000000004</v>
      </c>
      <c r="H168" s="1">
        <v>7.383</v>
      </c>
      <c r="I168" s="1">
        <v>7.4509999999999996</v>
      </c>
      <c r="J168" s="1">
        <v>7.4820000000000002</v>
      </c>
      <c r="K168" s="1">
        <v>7.5449999999999999</v>
      </c>
      <c r="L168" s="1">
        <v>7.5289999999999999</v>
      </c>
      <c r="M168" s="1">
        <v>7.5170000000000003</v>
      </c>
      <c r="N168" s="1">
        <v>7.4870000000000001</v>
      </c>
      <c r="O168" s="1">
        <v>7.4640000000000004</v>
      </c>
      <c r="P168" s="1">
        <v>7.4329999999999998</v>
      </c>
      <c r="Q168" s="1">
        <v>7.4029999999999996</v>
      </c>
      <c r="R168" s="1">
        <v>7.3540000000000001</v>
      </c>
      <c r="S168" s="1">
        <v>7.2679999999999998</v>
      </c>
      <c r="T168" s="1">
        <v>7.1340000000000003</v>
      </c>
      <c r="U168" s="1">
        <v>6.9669999999999996</v>
      </c>
      <c r="V168" s="1">
        <v>6.8230000000000004</v>
      </c>
      <c r="W168" s="1">
        <v>6.6689999999999996</v>
      </c>
      <c r="X168" s="1">
        <v>6.4690000000000003</v>
      </c>
      <c r="Y168" s="1">
        <v>6.26</v>
      </c>
      <c r="Z168" s="1">
        <v>6.0330000000000004</v>
      </c>
      <c r="AA168" s="1">
        <v>5.8449999999999998</v>
      </c>
      <c r="AB168" s="1">
        <v>5.6529999999999996</v>
      </c>
      <c r="AC168" s="1">
        <v>5.468</v>
      </c>
      <c r="AD168" s="1">
        <v>5.2709999999999999</v>
      </c>
      <c r="AE168" s="1">
        <v>5.0389999999999997</v>
      </c>
      <c r="AF168" s="1">
        <v>4.8499999999999996</v>
      </c>
      <c r="AG168" s="1">
        <v>4.6820000000000004</v>
      </c>
      <c r="AH168" s="1">
        <v>4.4450000000000003</v>
      </c>
      <c r="AI168" s="1">
        <v>4.2320000000000002</v>
      </c>
      <c r="AJ168" s="1">
        <v>3.9049999999999998</v>
      </c>
      <c r="AK168" s="1">
        <v>3.524</v>
      </c>
      <c r="AL168" s="1">
        <v>3.1629999999999998</v>
      </c>
      <c r="AM168" s="1">
        <v>2.9470000000000001</v>
      </c>
      <c r="AN168" s="1">
        <v>2.7890000000000001</v>
      </c>
      <c r="AO168" s="1">
        <v>2.6179999999999999</v>
      </c>
      <c r="AP168" s="1">
        <v>2.4689999999999999</v>
      </c>
      <c r="AQ168" s="1">
        <v>2.363</v>
      </c>
      <c r="AR168" s="1">
        <v>2.302</v>
      </c>
      <c r="AS168" s="1">
        <v>2.2549999999999999</v>
      </c>
      <c r="AT168" s="1">
        <v>2.1949999999999998</v>
      </c>
      <c r="AU168" s="1">
        <v>2.13</v>
      </c>
      <c r="AV168" s="1">
        <v>2.0510000000000002</v>
      </c>
      <c r="AW168" s="1">
        <v>2.0169999999999999</v>
      </c>
      <c r="AX168" s="1">
        <v>2.028</v>
      </c>
      <c r="AY168" s="1">
        <v>2.13</v>
      </c>
      <c r="AZ168" s="1">
        <v>2.2970000000000002</v>
      </c>
      <c r="BA168" s="1">
        <v>2.4460000000000002</v>
      </c>
      <c r="BB168" s="1">
        <v>2.5329999999999999</v>
      </c>
      <c r="BC168" s="1">
        <v>2.5129999999999999</v>
      </c>
      <c r="BD168" s="1">
        <v>2.6019999999999999</v>
      </c>
      <c r="BE168" s="1">
        <v>2.7389999999999999</v>
      </c>
      <c r="BF168" s="1">
        <v>2.8969999999999998</v>
      </c>
      <c r="BG168" s="1">
        <v>2.996</v>
      </c>
      <c r="BH168" s="1">
        <v>3.01</v>
      </c>
      <c r="BI168" s="1">
        <v>2.9569999999999999</v>
      </c>
      <c r="BJ168" s="1">
        <v>2.891</v>
      </c>
      <c r="BK168" s="1">
        <v>2.923</v>
      </c>
      <c r="BL168" s="1">
        <v>2.9369999999999998</v>
      </c>
      <c r="BM168" s="1">
        <v>2.9</v>
      </c>
    </row>
    <row r="169" spans="1:65" x14ac:dyDescent="0.2">
      <c r="A169" s="1" t="s">
        <v>334</v>
      </c>
      <c r="B169" s="1" t="s">
        <v>333</v>
      </c>
      <c r="C169" s="1" t="s">
        <v>710</v>
      </c>
      <c r="D169" s="1" t="s">
        <v>711</v>
      </c>
    </row>
    <row r="170" spans="1:65" x14ac:dyDescent="0.2">
      <c r="A170" s="1" t="s">
        <v>336</v>
      </c>
      <c r="B170" s="1" t="s">
        <v>335</v>
      </c>
      <c r="C170" s="1" t="s">
        <v>710</v>
      </c>
      <c r="D170" s="1" t="s">
        <v>711</v>
      </c>
      <c r="E170" s="1">
        <v>6.3150000000000004</v>
      </c>
      <c r="F170" s="1">
        <v>6.3789999999999996</v>
      </c>
      <c r="G170" s="1">
        <v>6.4459999999999997</v>
      </c>
      <c r="H170" s="1">
        <v>6.492</v>
      </c>
      <c r="I170" s="1">
        <v>6.5170000000000003</v>
      </c>
      <c r="J170" s="1">
        <v>6.5460000000000003</v>
      </c>
      <c r="K170" s="1">
        <v>6.5919999999999996</v>
      </c>
      <c r="L170" s="1">
        <v>6.625</v>
      </c>
      <c r="M170" s="1">
        <v>6.6680000000000001</v>
      </c>
      <c r="N170" s="1">
        <v>6.7080000000000002</v>
      </c>
      <c r="O170" s="1">
        <v>6.7169999999999996</v>
      </c>
      <c r="P170" s="1">
        <v>6.7210000000000001</v>
      </c>
      <c r="Q170" s="1">
        <v>6.7389999999999999</v>
      </c>
      <c r="R170" s="1">
        <v>6.73</v>
      </c>
      <c r="S170" s="1">
        <v>6.7119999999999997</v>
      </c>
      <c r="T170" s="1">
        <v>6.6929999999999996</v>
      </c>
      <c r="U170" s="1">
        <v>6.6639999999999997</v>
      </c>
      <c r="V170" s="1">
        <v>6.6429999999999998</v>
      </c>
      <c r="W170" s="1">
        <v>6.61</v>
      </c>
      <c r="X170" s="1">
        <v>6.577</v>
      </c>
      <c r="Y170" s="1">
        <v>6.5149999999999997</v>
      </c>
      <c r="Z170" s="1">
        <v>6.4569999999999999</v>
      </c>
      <c r="AA170" s="1">
        <v>6.4029999999999996</v>
      </c>
      <c r="AB170" s="1">
        <v>6.391</v>
      </c>
      <c r="AC170" s="1">
        <v>6.4009999999999998</v>
      </c>
      <c r="AD170" s="1">
        <v>6.3769999999999998</v>
      </c>
      <c r="AE170" s="1">
        <v>6.3639999999999999</v>
      </c>
      <c r="AF170" s="1">
        <v>6.34</v>
      </c>
      <c r="AG170" s="1">
        <v>6.3040000000000003</v>
      </c>
      <c r="AH170" s="1">
        <v>6.2750000000000004</v>
      </c>
      <c r="AI170" s="1">
        <v>6.2210000000000001</v>
      </c>
      <c r="AJ170" s="1">
        <v>6.1589999999999998</v>
      </c>
      <c r="AK170" s="1">
        <v>6.0990000000000002</v>
      </c>
      <c r="AL170" s="1">
        <v>6.0250000000000004</v>
      </c>
      <c r="AM170" s="1">
        <v>5.9580000000000002</v>
      </c>
      <c r="AN170" s="1">
        <v>5.8949999999999996</v>
      </c>
      <c r="AO170" s="1">
        <v>5.85</v>
      </c>
      <c r="AP170" s="1">
        <v>5.8849999999999998</v>
      </c>
      <c r="AQ170" s="1">
        <v>5.86</v>
      </c>
      <c r="AR170" s="1">
        <v>5.8330000000000002</v>
      </c>
      <c r="AS170" s="1">
        <v>5.8120000000000003</v>
      </c>
      <c r="AT170" s="1">
        <v>5.7779999999999996</v>
      </c>
      <c r="AU170" s="1">
        <v>5.734</v>
      </c>
      <c r="AV170" s="1">
        <v>5.7329999999999997</v>
      </c>
      <c r="AW170" s="1">
        <v>5.6669999999999998</v>
      </c>
      <c r="AX170" s="1">
        <v>5.609</v>
      </c>
      <c r="AY170" s="1">
        <v>5.55</v>
      </c>
      <c r="AZ170" s="1">
        <v>5.5129999999999999</v>
      </c>
      <c r="BA170" s="1">
        <v>5.5789999999999997</v>
      </c>
      <c r="BB170" s="1">
        <v>5.6260000000000003</v>
      </c>
      <c r="BC170" s="1">
        <v>5.63</v>
      </c>
      <c r="BD170" s="1">
        <v>5.5510000000000002</v>
      </c>
      <c r="BE170" s="1">
        <v>5.4509999999999996</v>
      </c>
      <c r="BF170" s="1">
        <v>5.34</v>
      </c>
      <c r="BG170" s="1">
        <v>5.1310000000000002</v>
      </c>
      <c r="BH170" s="1">
        <v>5.0620000000000003</v>
      </c>
      <c r="BI170" s="1">
        <v>4.992</v>
      </c>
      <c r="BJ170" s="1">
        <v>4.9219999999999997</v>
      </c>
      <c r="BK170" s="1">
        <v>4.8520000000000003</v>
      </c>
      <c r="BL170" s="1">
        <v>4.7830000000000004</v>
      </c>
      <c r="BM170" s="1">
        <v>4.7130000000000001</v>
      </c>
    </row>
    <row r="171" spans="1:65" x14ac:dyDescent="0.2">
      <c r="A171" s="1" t="s">
        <v>338</v>
      </c>
      <c r="B171" s="1" t="s">
        <v>337</v>
      </c>
      <c r="C171" s="1" t="s">
        <v>710</v>
      </c>
      <c r="D171" s="1" t="s">
        <v>711</v>
      </c>
      <c r="E171" s="1">
        <v>6.3540000000000001</v>
      </c>
      <c r="F171" s="1">
        <v>6.4009999999999998</v>
      </c>
      <c r="G171" s="1">
        <v>6.4340000000000002</v>
      </c>
      <c r="H171" s="1">
        <v>6.484</v>
      </c>
      <c r="I171" s="1">
        <v>6.5270000000000001</v>
      </c>
      <c r="J171" s="1">
        <v>6.5890000000000004</v>
      </c>
      <c r="K171" s="1">
        <v>6.6420000000000003</v>
      </c>
      <c r="L171" s="1">
        <v>6.673</v>
      </c>
      <c r="M171" s="1">
        <v>6.6760000000000002</v>
      </c>
      <c r="N171" s="1">
        <v>6.6890000000000001</v>
      </c>
      <c r="O171" s="1">
        <v>6.6909999999999998</v>
      </c>
      <c r="P171" s="1">
        <v>6.6870000000000003</v>
      </c>
      <c r="Q171" s="1">
        <v>6.6989999999999998</v>
      </c>
      <c r="R171" s="1">
        <v>6.6950000000000003</v>
      </c>
      <c r="S171" s="1">
        <v>6.7</v>
      </c>
      <c r="T171" s="1">
        <v>6.6820000000000004</v>
      </c>
      <c r="U171" s="1">
        <v>6.673</v>
      </c>
      <c r="V171" s="1">
        <v>6.6760000000000002</v>
      </c>
      <c r="W171" s="1">
        <v>6.665</v>
      </c>
      <c r="X171" s="1">
        <v>6.6479999999999997</v>
      </c>
      <c r="Y171" s="1">
        <v>6.6150000000000002</v>
      </c>
      <c r="Z171" s="1">
        <v>6.5759999999999996</v>
      </c>
      <c r="AA171" s="1">
        <v>6.5289999999999999</v>
      </c>
      <c r="AB171" s="1">
        <v>6.4790000000000001</v>
      </c>
      <c r="AC171" s="1">
        <v>6.4089999999999998</v>
      </c>
      <c r="AD171" s="1">
        <v>6.3380000000000001</v>
      </c>
      <c r="AE171" s="1">
        <v>6.2469999999999999</v>
      </c>
      <c r="AF171" s="1">
        <v>6.1639999999999997</v>
      </c>
      <c r="AG171" s="1">
        <v>6.1059999999999999</v>
      </c>
      <c r="AH171" s="1">
        <v>6.0759999999999996</v>
      </c>
      <c r="AI171" s="1">
        <v>6.056</v>
      </c>
      <c r="AJ171" s="1">
        <v>6.0439999999999996</v>
      </c>
      <c r="AK171" s="1">
        <v>6.0439999999999996</v>
      </c>
      <c r="AL171" s="1">
        <v>6.0439999999999996</v>
      </c>
      <c r="AM171" s="1">
        <v>5.9240000000000004</v>
      </c>
      <c r="AN171" s="1">
        <v>5.851</v>
      </c>
      <c r="AO171" s="1">
        <v>5.7130000000000001</v>
      </c>
      <c r="AP171" s="1">
        <v>5.66</v>
      </c>
      <c r="AQ171" s="1">
        <v>5.5739999999999998</v>
      </c>
      <c r="AR171" s="1">
        <v>5.5380000000000003</v>
      </c>
      <c r="AS171" s="1">
        <v>5.4589999999999996</v>
      </c>
      <c r="AT171" s="1">
        <v>5.38</v>
      </c>
      <c r="AU171" s="1">
        <v>5.2869999999999999</v>
      </c>
      <c r="AV171" s="1">
        <v>5.2290000000000001</v>
      </c>
      <c r="AW171" s="1">
        <v>5.1920000000000002</v>
      </c>
      <c r="AX171" s="1">
        <v>5.19</v>
      </c>
      <c r="AY171" s="1">
        <v>5.1859999999999999</v>
      </c>
      <c r="AZ171" s="1">
        <v>5.1529999999999996</v>
      </c>
      <c r="BA171" s="1">
        <v>5.1529999999999996</v>
      </c>
      <c r="BB171" s="1">
        <v>5.0839999999999996</v>
      </c>
      <c r="BC171" s="1">
        <v>5.0430000000000001</v>
      </c>
      <c r="BD171" s="1">
        <v>5.0279999999999996</v>
      </c>
      <c r="BE171" s="1">
        <v>4.9859999999999998</v>
      </c>
      <c r="BF171" s="1">
        <v>4.9420000000000002</v>
      </c>
      <c r="BG171" s="1">
        <v>4.8860000000000001</v>
      </c>
      <c r="BH171" s="1">
        <v>4.8129999999999997</v>
      </c>
      <c r="BI171" s="1">
        <v>4.7409999999999997</v>
      </c>
      <c r="BJ171" s="1">
        <v>4.6639999999999997</v>
      </c>
      <c r="BK171" s="1">
        <v>4.6070000000000002</v>
      </c>
      <c r="BL171" s="1">
        <v>4.5209999999999999</v>
      </c>
      <c r="BM171" s="1">
        <v>4.4550000000000001</v>
      </c>
    </row>
    <row r="172" spans="1:65" x14ac:dyDescent="0.2">
      <c r="A172" s="1" t="s">
        <v>340</v>
      </c>
      <c r="B172" s="1" t="s">
        <v>339</v>
      </c>
      <c r="C172" s="1" t="s">
        <v>710</v>
      </c>
      <c r="D172" s="1" t="s">
        <v>711</v>
      </c>
      <c r="E172" s="1">
        <v>6.1669999999999998</v>
      </c>
      <c r="F172" s="1">
        <v>6.1779999999999999</v>
      </c>
      <c r="G172" s="1">
        <v>6.1239999999999997</v>
      </c>
      <c r="H172" s="1">
        <v>5.9930000000000003</v>
      </c>
      <c r="I172" s="1">
        <v>5.7850000000000001</v>
      </c>
      <c r="J172" s="1">
        <v>5.51</v>
      </c>
      <c r="K172" s="1">
        <v>5.1870000000000003</v>
      </c>
      <c r="L172" s="1">
        <v>4.8470000000000004</v>
      </c>
      <c r="M172" s="1">
        <v>4.516</v>
      </c>
      <c r="N172" s="1">
        <v>4.2130000000000001</v>
      </c>
      <c r="O172" s="1">
        <v>3.952</v>
      </c>
      <c r="P172" s="1">
        <v>3.7410000000000001</v>
      </c>
      <c r="Q172" s="1">
        <v>3.5750000000000002</v>
      </c>
      <c r="R172" s="1">
        <v>3.444</v>
      </c>
      <c r="S172" s="1">
        <v>3.3410000000000002</v>
      </c>
      <c r="T172" s="1">
        <v>3.1960000000000002</v>
      </c>
      <c r="U172" s="1">
        <v>3.13</v>
      </c>
      <c r="V172" s="1">
        <v>3.0609999999999999</v>
      </c>
      <c r="W172" s="1">
        <v>2.99</v>
      </c>
      <c r="X172" s="1">
        <v>2.8940000000000001</v>
      </c>
      <c r="Y172" s="1">
        <v>2.782</v>
      </c>
      <c r="Z172" s="1">
        <v>2.6480000000000001</v>
      </c>
      <c r="AA172" s="1">
        <v>2.5129999999999999</v>
      </c>
      <c r="AB172" s="1">
        <v>2.3940000000000001</v>
      </c>
      <c r="AC172" s="1">
        <v>2.16</v>
      </c>
      <c r="AD172" s="1">
        <v>2.02</v>
      </c>
      <c r="AE172" s="1">
        <v>1.99</v>
      </c>
      <c r="AF172" s="1">
        <v>2.0499999999999998</v>
      </c>
      <c r="AG172" s="1">
        <v>2.14</v>
      </c>
      <c r="AH172" s="1">
        <v>2.23</v>
      </c>
      <c r="AI172" s="1">
        <v>2.3199999999999998</v>
      </c>
      <c r="AJ172" s="1">
        <v>2.2999999999999998</v>
      </c>
      <c r="AK172" s="1">
        <v>2.37</v>
      </c>
      <c r="AL172" s="1">
        <v>2.21</v>
      </c>
      <c r="AM172" s="1">
        <v>2.25</v>
      </c>
      <c r="AN172" s="1">
        <v>2.14</v>
      </c>
      <c r="AO172" s="1">
        <v>2.12</v>
      </c>
      <c r="AP172" s="1">
        <v>2.04</v>
      </c>
      <c r="AQ172" s="1">
        <v>1.97</v>
      </c>
      <c r="AR172" s="1">
        <v>2.0499999999999998</v>
      </c>
      <c r="AS172" s="1">
        <v>1.99</v>
      </c>
      <c r="AT172" s="1">
        <v>1.91</v>
      </c>
      <c r="AU172" s="1">
        <v>1.94</v>
      </c>
      <c r="AV172" s="1">
        <v>1.87</v>
      </c>
      <c r="AW172" s="1">
        <v>1.92</v>
      </c>
      <c r="AX172" s="1">
        <v>1.88</v>
      </c>
      <c r="AY172" s="1">
        <v>1.77</v>
      </c>
      <c r="AZ172" s="1">
        <v>1.74</v>
      </c>
      <c r="BA172" s="1">
        <v>1.67</v>
      </c>
      <c r="BB172" s="1">
        <v>1.59</v>
      </c>
      <c r="BC172" s="1">
        <v>1.57</v>
      </c>
      <c r="BD172" s="1">
        <v>1.55</v>
      </c>
      <c r="BE172" s="1">
        <v>1.54</v>
      </c>
      <c r="BF172" s="1">
        <v>1.44</v>
      </c>
      <c r="BG172" s="1">
        <v>1.43</v>
      </c>
      <c r="BH172" s="1">
        <v>1.36</v>
      </c>
      <c r="BI172" s="1">
        <v>1.4</v>
      </c>
      <c r="BJ172" s="1">
        <v>1.44</v>
      </c>
      <c r="BK172" s="1">
        <v>1.41</v>
      </c>
      <c r="BL172" s="1">
        <v>1.4</v>
      </c>
      <c r="BM172" s="1">
        <v>1.44</v>
      </c>
    </row>
    <row r="173" spans="1:65" x14ac:dyDescent="0.2">
      <c r="A173" s="1" t="s">
        <v>342</v>
      </c>
      <c r="B173" s="1" t="s">
        <v>341</v>
      </c>
      <c r="C173" s="1" t="s">
        <v>710</v>
      </c>
      <c r="D173" s="1" t="s">
        <v>711</v>
      </c>
      <c r="E173" s="1">
        <v>7.0289999999999999</v>
      </c>
      <c r="F173" s="1">
        <v>7.069</v>
      </c>
      <c r="G173" s="1">
        <v>7.0970000000000004</v>
      </c>
      <c r="H173" s="1">
        <v>7.125</v>
      </c>
      <c r="I173" s="1">
        <v>7.0949999999999998</v>
      </c>
      <c r="J173" s="1">
        <v>7.1079999999999997</v>
      </c>
      <c r="K173" s="1">
        <v>7.1609999999999996</v>
      </c>
      <c r="L173" s="1">
        <v>7.22</v>
      </c>
      <c r="M173" s="1">
        <v>7.2759999999999998</v>
      </c>
      <c r="N173" s="1">
        <v>7.29</v>
      </c>
      <c r="O173" s="1">
        <v>7.3150000000000004</v>
      </c>
      <c r="P173" s="1">
        <v>7.33</v>
      </c>
      <c r="Q173" s="1">
        <v>7.3479999999999999</v>
      </c>
      <c r="R173" s="1">
        <v>7.3639999999999999</v>
      </c>
      <c r="S173" s="1">
        <v>7.3739999999999997</v>
      </c>
      <c r="T173" s="1">
        <v>7.4029999999999996</v>
      </c>
      <c r="U173" s="1">
        <v>7.43</v>
      </c>
      <c r="V173" s="1">
        <v>7.46</v>
      </c>
      <c r="W173" s="1">
        <v>7.48</v>
      </c>
      <c r="X173" s="1">
        <v>7.5090000000000003</v>
      </c>
      <c r="Y173" s="1">
        <v>7.5670000000000002</v>
      </c>
      <c r="Z173" s="1">
        <v>7.5439999999999996</v>
      </c>
      <c r="AA173" s="1">
        <v>7.5129999999999999</v>
      </c>
      <c r="AB173" s="1">
        <v>7.4349999999999996</v>
      </c>
      <c r="AC173" s="1">
        <v>7.3570000000000002</v>
      </c>
      <c r="AD173" s="1">
        <v>7.2910000000000004</v>
      </c>
      <c r="AE173" s="1">
        <v>7.2210000000000001</v>
      </c>
      <c r="AF173" s="1">
        <v>7.149</v>
      </c>
      <c r="AG173" s="1">
        <v>7.0220000000000002</v>
      </c>
      <c r="AH173" s="1">
        <v>6.907</v>
      </c>
      <c r="AI173" s="1">
        <v>6.8090000000000002</v>
      </c>
      <c r="AJ173" s="1">
        <v>6.7169999999999996</v>
      </c>
      <c r="AK173" s="1">
        <v>6.6479999999999997</v>
      </c>
      <c r="AL173" s="1">
        <v>6.585</v>
      </c>
      <c r="AM173" s="1">
        <v>6.508</v>
      </c>
      <c r="AN173" s="1">
        <v>6.4160000000000004</v>
      </c>
      <c r="AO173" s="1">
        <v>6.3140000000000001</v>
      </c>
      <c r="AP173" s="1">
        <v>6.258</v>
      </c>
      <c r="AQ173" s="1">
        <v>6.2350000000000003</v>
      </c>
      <c r="AR173" s="1">
        <v>6.1520000000000001</v>
      </c>
      <c r="AS173" s="1">
        <v>6.0359999999999996</v>
      </c>
      <c r="AT173" s="1">
        <v>5.9930000000000003</v>
      </c>
      <c r="AU173" s="1">
        <v>5.96</v>
      </c>
      <c r="AV173" s="1">
        <v>5.9420000000000002</v>
      </c>
      <c r="AW173" s="1">
        <v>5.93</v>
      </c>
      <c r="AX173" s="1">
        <v>5.91</v>
      </c>
      <c r="AY173" s="1">
        <v>5.8410000000000002</v>
      </c>
      <c r="AZ173" s="1">
        <v>5.7359999999999998</v>
      </c>
      <c r="BA173" s="1">
        <v>5.6050000000000004</v>
      </c>
      <c r="BB173" s="1">
        <v>5.4530000000000003</v>
      </c>
      <c r="BC173" s="1">
        <v>5.274</v>
      </c>
      <c r="BD173" s="1">
        <v>5.1059999999999999</v>
      </c>
      <c r="BE173" s="1">
        <v>4.9240000000000004</v>
      </c>
      <c r="BF173" s="1">
        <v>4.7779999999999996</v>
      </c>
      <c r="BG173" s="1">
        <v>4.6120000000000001</v>
      </c>
      <c r="BH173" s="1">
        <v>4.452</v>
      </c>
      <c r="BI173" s="1">
        <v>4.3090000000000002</v>
      </c>
      <c r="BJ173" s="1">
        <v>4.22</v>
      </c>
      <c r="BK173" s="1">
        <v>4.1399999999999997</v>
      </c>
      <c r="BL173" s="1">
        <v>4.0720000000000001</v>
      </c>
      <c r="BM173" s="1">
        <v>3.9950000000000001</v>
      </c>
    </row>
    <row r="174" spans="1:65" x14ac:dyDescent="0.2">
      <c r="A174" s="1" t="s">
        <v>344</v>
      </c>
      <c r="B174" s="1" t="s">
        <v>343</v>
      </c>
      <c r="C174" s="1" t="s">
        <v>710</v>
      </c>
      <c r="D174" s="1" t="s">
        <v>711</v>
      </c>
      <c r="E174" s="1">
        <v>6.407</v>
      </c>
      <c r="F174" s="1">
        <v>6.3620000000000001</v>
      </c>
      <c r="G174" s="1">
        <v>6.2919999999999998</v>
      </c>
      <c r="H174" s="1">
        <v>6.1820000000000004</v>
      </c>
      <c r="I174" s="1">
        <v>6.016</v>
      </c>
      <c r="J174" s="1">
        <v>5.8289999999999997</v>
      </c>
      <c r="K174" s="1">
        <v>5.6269999999999998</v>
      </c>
      <c r="L174" s="1">
        <v>5.4219999999999997</v>
      </c>
      <c r="M174" s="1">
        <v>5.2839999999999998</v>
      </c>
      <c r="N174" s="1">
        <v>5.1520000000000001</v>
      </c>
      <c r="O174" s="1">
        <v>5.0279999999999996</v>
      </c>
      <c r="P174" s="1">
        <v>4.9089999999999998</v>
      </c>
      <c r="Q174" s="1">
        <v>4.8099999999999996</v>
      </c>
      <c r="R174" s="1">
        <v>4.7350000000000003</v>
      </c>
      <c r="S174" s="1">
        <v>4.6269999999999998</v>
      </c>
      <c r="T174" s="1">
        <v>4.5190000000000001</v>
      </c>
      <c r="U174" s="1">
        <v>4.4059999999999997</v>
      </c>
      <c r="V174" s="1">
        <v>4.306</v>
      </c>
      <c r="W174" s="1">
        <v>4.2</v>
      </c>
      <c r="X174" s="1">
        <v>4.1120000000000001</v>
      </c>
      <c r="Y174" s="1">
        <v>4.056</v>
      </c>
      <c r="Z174" s="1">
        <v>4.0060000000000002</v>
      </c>
      <c r="AA174" s="1">
        <v>3.9630000000000001</v>
      </c>
      <c r="AB174" s="1">
        <v>3.9180000000000001</v>
      </c>
      <c r="AC174" s="1">
        <v>3.8660000000000001</v>
      </c>
      <c r="AD174" s="1">
        <v>3.78</v>
      </c>
      <c r="AE174" s="1">
        <v>3.698</v>
      </c>
      <c r="AF174" s="1">
        <v>3.5950000000000002</v>
      </c>
      <c r="AG174" s="1">
        <v>3.508</v>
      </c>
      <c r="AH174" s="1">
        <v>3.399</v>
      </c>
      <c r="AI174" s="1">
        <v>3.3740000000000001</v>
      </c>
      <c r="AJ174" s="1">
        <v>3.3759999999999999</v>
      </c>
      <c r="AK174" s="1">
        <v>3.3809999999999998</v>
      </c>
      <c r="AL174" s="1">
        <v>3.3690000000000002</v>
      </c>
      <c r="AM174" s="1">
        <v>3.3559999999999999</v>
      </c>
      <c r="AN174" s="1">
        <v>3.3220000000000001</v>
      </c>
      <c r="AO174" s="1">
        <v>3.2810000000000001</v>
      </c>
      <c r="AP174" s="1">
        <v>3.2130000000000001</v>
      </c>
      <c r="AQ174" s="1">
        <v>3.1190000000000002</v>
      </c>
      <c r="AR174" s="1">
        <v>3.0369999999999999</v>
      </c>
      <c r="AS174" s="1">
        <v>2.9140000000000001</v>
      </c>
      <c r="AT174" s="1">
        <v>2.7570000000000001</v>
      </c>
      <c r="AU174" s="1">
        <v>2.6019999999999999</v>
      </c>
      <c r="AV174" s="1">
        <v>2.5259999999999998</v>
      </c>
      <c r="AW174" s="1">
        <v>2.415</v>
      </c>
      <c r="AX174" s="1">
        <v>2.3279999999999998</v>
      </c>
      <c r="AY174" s="1">
        <v>2.2679999999999998</v>
      </c>
      <c r="AZ174" s="1">
        <v>2.2269999999999999</v>
      </c>
      <c r="BA174" s="1">
        <v>2.2440000000000002</v>
      </c>
      <c r="BB174" s="1">
        <v>2.2170000000000001</v>
      </c>
      <c r="BC174" s="1">
        <v>2.1440000000000001</v>
      </c>
      <c r="BD174" s="1">
        <v>2.149</v>
      </c>
      <c r="BE174" s="1">
        <v>2.1160000000000001</v>
      </c>
      <c r="BF174" s="1">
        <v>2.089</v>
      </c>
      <c r="BG174" s="1">
        <v>2.081</v>
      </c>
      <c r="BH174" s="1">
        <v>2.0390000000000001</v>
      </c>
      <c r="BI174" s="1">
        <v>1.978</v>
      </c>
      <c r="BJ174" s="1">
        <v>1.929</v>
      </c>
      <c r="BK174" s="1">
        <v>1.881</v>
      </c>
      <c r="BL174" s="1">
        <v>1.8340000000000001</v>
      </c>
      <c r="BM174" s="1">
        <v>1.8180000000000001</v>
      </c>
    </row>
    <row r="175" spans="1:65" x14ac:dyDescent="0.2">
      <c r="A175" s="1" t="s">
        <v>68</v>
      </c>
      <c r="B175" s="1" t="s">
        <v>345</v>
      </c>
      <c r="C175" s="1" t="s">
        <v>710</v>
      </c>
      <c r="D175" s="1" t="s">
        <v>711</v>
      </c>
      <c r="E175" s="1">
        <v>3.668290977313942</v>
      </c>
      <c r="F175" s="1">
        <v>3.6321595450298911</v>
      </c>
      <c r="G175" s="1">
        <v>3.4811304067766358</v>
      </c>
      <c r="H175" s="1">
        <v>3.3454175576021705</v>
      </c>
      <c r="I175" s="1">
        <v>3.2145926669739846</v>
      </c>
      <c r="J175" s="1">
        <v>2.9318705009450183</v>
      </c>
      <c r="K175" s="1">
        <v>2.7236300271059206</v>
      </c>
      <c r="L175" s="1">
        <v>2.5551739365735964</v>
      </c>
      <c r="M175" s="1">
        <v>2.4566173885393687</v>
      </c>
      <c r="N175" s="1">
        <v>2.4443957925240123</v>
      </c>
      <c r="O175" s="1">
        <v>2.4587376843013846</v>
      </c>
      <c r="P175" s="1">
        <v>2.253796855245104</v>
      </c>
      <c r="Q175" s="1">
        <v>2.0070653508998602</v>
      </c>
      <c r="R175" s="1">
        <v>1.8800812352773992</v>
      </c>
      <c r="S175" s="1">
        <v>1.8351979097202042</v>
      </c>
      <c r="T175" s="1">
        <v>1.7789685402310174</v>
      </c>
      <c r="U175" s="1">
        <v>1.7437856478460709</v>
      </c>
      <c r="V175" s="1">
        <v>1.7891999032545784</v>
      </c>
      <c r="W175" s="1">
        <v>1.7607999183799434</v>
      </c>
      <c r="X175" s="1">
        <v>1.8025999322634141</v>
      </c>
      <c r="Y175" s="1">
        <v>1.8295085362873944</v>
      </c>
      <c r="Z175" s="1">
        <v>1.8007324996831431</v>
      </c>
      <c r="AA175" s="1">
        <v>1.8136587088139975</v>
      </c>
      <c r="AB175" s="1">
        <v>1.7870448823270608</v>
      </c>
      <c r="AC175" s="1">
        <v>1.7908125437812636</v>
      </c>
      <c r="AD175" s="1">
        <v>1.8266020696303489</v>
      </c>
      <c r="AE175" s="1">
        <v>1.8212761009429805</v>
      </c>
      <c r="AF175" s="1">
        <v>1.8527762270046211</v>
      </c>
      <c r="AG175" s="1">
        <v>1.9084590813144449</v>
      </c>
      <c r="AH175" s="1">
        <v>1.9892233673787127</v>
      </c>
      <c r="AI175" s="1">
        <v>2.0553943951781228</v>
      </c>
      <c r="AJ175" s="1">
        <v>2.0276035851235568</v>
      </c>
      <c r="AK175" s="1">
        <v>2.0118537356558601</v>
      </c>
      <c r="AL175" s="1">
        <v>1.9850775014065054</v>
      </c>
      <c r="AM175" s="1">
        <v>1.9699825797481778</v>
      </c>
      <c r="AN175" s="1">
        <v>1.946904331495082</v>
      </c>
      <c r="AO175" s="1">
        <v>1.9411907455023456</v>
      </c>
      <c r="AP175" s="1">
        <v>1.9307554620503566</v>
      </c>
      <c r="AQ175" s="1">
        <v>1.9550864551589857</v>
      </c>
      <c r="AR175" s="1">
        <v>1.9609349260196742</v>
      </c>
      <c r="AS175" s="1">
        <v>2.0017801371461985</v>
      </c>
      <c r="AT175" s="1">
        <v>1.981727462237969</v>
      </c>
      <c r="AU175" s="1">
        <v>1.9696401365839409</v>
      </c>
      <c r="AV175" s="1">
        <v>1.9969898546684406</v>
      </c>
      <c r="AW175" s="1">
        <v>2.0015934980966743</v>
      </c>
      <c r="AX175" s="1">
        <v>2.0085122321592692</v>
      </c>
      <c r="AY175" s="1">
        <v>2.0583759354483337</v>
      </c>
      <c r="AZ175" s="1">
        <v>2.0741397774422938</v>
      </c>
      <c r="BA175" s="1">
        <v>2.0338525026961376</v>
      </c>
      <c r="BB175" s="1">
        <v>1.9697420424157865</v>
      </c>
      <c r="BC175" s="1">
        <v>1.9017639496863812</v>
      </c>
      <c r="BD175" s="1">
        <v>1.8668794658261021</v>
      </c>
      <c r="BE175" s="1">
        <v>1.854293960236423</v>
      </c>
      <c r="BF175" s="1">
        <v>1.8316393865427749</v>
      </c>
      <c r="BG175" s="1">
        <v>1.8371645255143845</v>
      </c>
      <c r="BH175" s="1">
        <v>1.8191793320271508</v>
      </c>
      <c r="BI175" s="1">
        <v>1.7974698298763823</v>
      </c>
      <c r="BJ175" s="1">
        <v>1.7428884564291758</v>
      </c>
      <c r="BK175" s="1">
        <v>1.7062818115914817</v>
      </c>
      <c r="BL175" s="1">
        <v>1.6818894948159693</v>
      </c>
      <c r="BM175" s="1">
        <v>1.6132112689895082</v>
      </c>
    </row>
    <row r="176" spans="1:65" x14ac:dyDescent="0.2">
      <c r="A176" s="1" t="s">
        <v>347</v>
      </c>
      <c r="B176" s="1" t="s">
        <v>346</v>
      </c>
      <c r="C176" s="1" t="s">
        <v>710</v>
      </c>
      <c r="D176" s="1" t="s">
        <v>711</v>
      </c>
      <c r="E176" s="1">
        <v>6.2050000000000001</v>
      </c>
      <c r="F176" s="1">
        <v>6.2720000000000002</v>
      </c>
      <c r="G176" s="1">
        <v>6.3419999999999996</v>
      </c>
      <c r="H176" s="1">
        <v>6.4020000000000001</v>
      </c>
      <c r="I176" s="1">
        <v>6.4329999999999998</v>
      </c>
      <c r="J176" s="1">
        <v>6.4610000000000003</v>
      </c>
      <c r="K176" s="1">
        <v>6.4880000000000004</v>
      </c>
      <c r="L176" s="1">
        <v>6.51</v>
      </c>
      <c r="M176" s="1">
        <v>6.5350000000000001</v>
      </c>
      <c r="N176" s="1">
        <v>6.5490000000000004</v>
      </c>
      <c r="O176" s="1">
        <v>6.5449999999999999</v>
      </c>
      <c r="P176" s="1">
        <v>6.5529999999999999</v>
      </c>
      <c r="Q176" s="1">
        <v>6.548</v>
      </c>
      <c r="R176" s="1">
        <v>6.5570000000000004</v>
      </c>
      <c r="S176" s="1">
        <v>6.5640000000000001</v>
      </c>
      <c r="T176" s="1">
        <v>6.5439999999999996</v>
      </c>
      <c r="U176" s="1">
        <v>6.4960000000000004</v>
      </c>
      <c r="V176" s="1">
        <v>6.4459999999999997</v>
      </c>
      <c r="W176" s="1">
        <v>6.3840000000000003</v>
      </c>
      <c r="X176" s="1">
        <v>6.3159999999999998</v>
      </c>
      <c r="Y176" s="1">
        <v>6.2460000000000004</v>
      </c>
      <c r="Z176" s="1">
        <v>6.1639999999999997</v>
      </c>
      <c r="AA176" s="1">
        <v>6.0750000000000002</v>
      </c>
      <c r="AB176" s="1">
        <v>5.9989999999999997</v>
      </c>
      <c r="AC176" s="1">
        <v>5.9290000000000003</v>
      </c>
      <c r="AD176" s="1">
        <v>5.8540000000000001</v>
      </c>
      <c r="AE176" s="1">
        <v>5.7670000000000003</v>
      </c>
      <c r="AF176" s="1">
        <v>5.6719999999999997</v>
      </c>
      <c r="AG176" s="1">
        <v>5.58</v>
      </c>
      <c r="AH176" s="1">
        <v>5.47</v>
      </c>
      <c r="AI176" s="1">
        <v>5.3209999999999997</v>
      </c>
      <c r="AJ176" s="1">
        <v>5.2249999999999996</v>
      </c>
      <c r="AK176" s="1">
        <v>5.0670000000000002</v>
      </c>
      <c r="AL176" s="1">
        <v>4.891</v>
      </c>
      <c r="AM176" s="1">
        <v>4.6710000000000003</v>
      </c>
      <c r="AN176" s="1">
        <v>4.4260000000000002</v>
      </c>
      <c r="AO176" s="1">
        <v>4.2119999999999997</v>
      </c>
      <c r="AP176" s="1">
        <v>4.1539999999999999</v>
      </c>
      <c r="AQ176" s="1">
        <v>4.1520000000000001</v>
      </c>
      <c r="AR176" s="1">
        <v>4.1100000000000003</v>
      </c>
      <c r="AS176" s="1">
        <v>3.9750000000000001</v>
      </c>
      <c r="AT176" s="1">
        <v>3.827</v>
      </c>
      <c r="AU176" s="1">
        <v>3.7160000000000002</v>
      </c>
      <c r="AV176" s="1">
        <v>3.6190000000000002</v>
      </c>
      <c r="AW176" s="1">
        <v>3.58</v>
      </c>
      <c r="AX176" s="1">
        <v>3.56</v>
      </c>
      <c r="AY176" s="1">
        <v>3.5350000000000001</v>
      </c>
      <c r="AZ176" s="1">
        <v>3.552</v>
      </c>
      <c r="BA176" s="1">
        <v>3.5870000000000002</v>
      </c>
      <c r="BB176" s="1">
        <v>3.613</v>
      </c>
      <c r="BC176" s="1">
        <v>3.63</v>
      </c>
      <c r="BD176" s="1">
        <v>3.6579999999999999</v>
      </c>
      <c r="BE176" s="1">
        <v>3.6760000000000002</v>
      </c>
      <c r="BF176" s="1">
        <v>3.653</v>
      </c>
      <c r="BG176" s="1">
        <v>3.6349999999999998</v>
      </c>
      <c r="BH176" s="1">
        <v>3.6040000000000001</v>
      </c>
      <c r="BI176" s="1">
        <v>3.5739999999999998</v>
      </c>
      <c r="BJ176" s="1">
        <v>3.5110000000000001</v>
      </c>
      <c r="BK176" s="1">
        <v>3.4620000000000002</v>
      </c>
      <c r="BL176" s="1">
        <v>3.4039999999999999</v>
      </c>
      <c r="BM176" s="1">
        <v>3.3490000000000002</v>
      </c>
    </row>
    <row r="177" spans="1:65" x14ac:dyDescent="0.2">
      <c r="A177" s="1" t="s">
        <v>349</v>
      </c>
      <c r="B177" s="1" t="s">
        <v>348</v>
      </c>
      <c r="C177" s="1" t="s">
        <v>710</v>
      </c>
      <c r="D177" s="1" t="s">
        <v>711</v>
      </c>
      <c r="E177" s="1">
        <v>6.2779999999999996</v>
      </c>
      <c r="F177" s="1">
        <v>6.1440000000000001</v>
      </c>
      <c r="G177" s="1">
        <v>6.01</v>
      </c>
      <c r="H177" s="1">
        <v>5.9</v>
      </c>
      <c r="I177" s="1">
        <v>5.7</v>
      </c>
      <c r="J177" s="1">
        <v>5.6</v>
      </c>
      <c r="K177" s="1">
        <v>5.3849999999999998</v>
      </c>
      <c r="L177" s="1">
        <v>5.17</v>
      </c>
      <c r="M177" s="1">
        <v>4.88</v>
      </c>
      <c r="N177" s="1">
        <v>4.59</v>
      </c>
      <c r="O177" s="1">
        <v>4.3</v>
      </c>
      <c r="P177" s="1">
        <v>4.2</v>
      </c>
      <c r="Q177" s="1">
        <v>4.0999999999999996</v>
      </c>
      <c r="R177" s="1">
        <v>3.9</v>
      </c>
      <c r="S177" s="1">
        <v>3.8</v>
      </c>
      <c r="T177" s="1">
        <v>3.7</v>
      </c>
      <c r="U177" s="1">
        <v>3.6</v>
      </c>
      <c r="V177" s="1">
        <v>3.43</v>
      </c>
      <c r="W177" s="1">
        <v>3.4279999999999999</v>
      </c>
      <c r="X177" s="1">
        <v>3.4260000000000002</v>
      </c>
      <c r="Y177" s="1">
        <v>3.4239999999999999</v>
      </c>
      <c r="Z177" s="1">
        <v>3.64</v>
      </c>
      <c r="AA177" s="1">
        <v>3.42</v>
      </c>
      <c r="AB177" s="1">
        <v>3.33</v>
      </c>
      <c r="AC177" s="1">
        <v>3.17</v>
      </c>
      <c r="AD177" s="1">
        <v>3</v>
      </c>
      <c r="AE177" s="1">
        <v>3.17</v>
      </c>
      <c r="AF177" s="1">
        <v>3.25</v>
      </c>
      <c r="AG177" s="1">
        <v>3.1</v>
      </c>
      <c r="AH177" s="1">
        <v>2.97</v>
      </c>
      <c r="AI177" s="1">
        <v>3.18</v>
      </c>
      <c r="AJ177" s="1">
        <v>3.15</v>
      </c>
      <c r="AK177" s="1">
        <v>2.99</v>
      </c>
      <c r="AL177" s="1">
        <v>2.86</v>
      </c>
      <c r="AM177" s="1">
        <v>2.7</v>
      </c>
      <c r="AN177" s="1">
        <v>2.59</v>
      </c>
      <c r="AO177" s="1">
        <v>2.65</v>
      </c>
      <c r="AP177" s="1">
        <v>2.67</v>
      </c>
      <c r="AQ177" s="1">
        <v>2.54</v>
      </c>
      <c r="AR177" s="1">
        <v>2.48</v>
      </c>
      <c r="AS177" s="1">
        <v>2.59</v>
      </c>
      <c r="AT177" s="1">
        <v>2.4300000000000002</v>
      </c>
      <c r="AU177" s="1">
        <v>2.33</v>
      </c>
      <c r="AV177" s="1">
        <v>2.27</v>
      </c>
      <c r="AW177" s="1">
        <v>2.1800000000000002</v>
      </c>
      <c r="AX177" s="1">
        <v>2.2000000000000002</v>
      </c>
      <c r="AY177" s="1">
        <v>2.29</v>
      </c>
      <c r="AZ177" s="1">
        <v>2.2000000000000002</v>
      </c>
      <c r="BA177" s="1">
        <v>2.2000000000000002</v>
      </c>
      <c r="BB177" s="1">
        <v>2.2000000000000002</v>
      </c>
      <c r="BC177" s="1">
        <v>2.2000000000000002</v>
      </c>
      <c r="BD177" s="1">
        <v>2.15</v>
      </c>
      <c r="BE177" s="1">
        <v>2.2799999999999998</v>
      </c>
      <c r="BF177" s="1">
        <v>2.19</v>
      </c>
      <c r="BG177" s="1">
        <v>2.17</v>
      </c>
      <c r="BH177" s="1">
        <v>2.06</v>
      </c>
      <c r="BI177" s="1">
        <v>2.08</v>
      </c>
      <c r="BJ177" s="1">
        <v>1.97</v>
      </c>
      <c r="BK177" s="1">
        <v>2.0760000000000001</v>
      </c>
      <c r="BL177" s="1">
        <v>2.056</v>
      </c>
      <c r="BM177" s="1">
        <v>2.0369999999999999</v>
      </c>
    </row>
    <row r="178" spans="1:65" x14ac:dyDescent="0.2">
      <c r="A178" s="1" t="s">
        <v>351</v>
      </c>
      <c r="B178" s="1" t="s">
        <v>350</v>
      </c>
      <c r="C178" s="1" t="s">
        <v>710</v>
      </c>
      <c r="D178" s="1" t="s">
        <v>711</v>
      </c>
      <c r="E178" s="1">
        <v>7.53</v>
      </c>
      <c r="F178" s="1">
        <v>7.5119999999999996</v>
      </c>
      <c r="G178" s="1">
        <v>7.5010000000000003</v>
      </c>
      <c r="H178" s="1">
        <v>7.4889999999999999</v>
      </c>
      <c r="I178" s="1">
        <v>7.48</v>
      </c>
      <c r="J178" s="1">
        <v>7.4660000000000002</v>
      </c>
      <c r="K178" s="1">
        <v>7.4809999999999999</v>
      </c>
      <c r="L178" s="1">
        <v>7.49</v>
      </c>
      <c r="M178" s="1">
        <v>7.4969999999999999</v>
      </c>
      <c r="N178" s="1">
        <v>7.5060000000000002</v>
      </c>
      <c r="O178" s="1">
        <v>7.5140000000000002</v>
      </c>
      <c r="P178" s="1">
        <v>7.5179999999999998</v>
      </c>
      <c r="Q178" s="1">
        <v>7.5229999999999997</v>
      </c>
      <c r="R178" s="1">
        <v>7.5289999999999999</v>
      </c>
      <c r="S178" s="1">
        <v>7.5389999999999997</v>
      </c>
      <c r="T178" s="1">
        <v>7.5389999999999997</v>
      </c>
      <c r="U178" s="1">
        <v>7.5629999999999997</v>
      </c>
      <c r="V178" s="1">
        <v>7.5949999999999998</v>
      </c>
      <c r="W178" s="1">
        <v>7.6619999999999999</v>
      </c>
      <c r="X178" s="1">
        <v>7.7220000000000004</v>
      </c>
      <c r="Y178" s="1">
        <v>7.782</v>
      </c>
      <c r="Z178" s="1">
        <v>7.8220000000000001</v>
      </c>
      <c r="AA178" s="1">
        <v>7.8620000000000001</v>
      </c>
      <c r="AB178" s="1">
        <v>7.9020000000000001</v>
      </c>
      <c r="AC178" s="1">
        <v>7.9210000000000003</v>
      </c>
      <c r="AD178" s="1">
        <v>7.9320000000000004</v>
      </c>
      <c r="AE178" s="1">
        <v>7.9039999999999999</v>
      </c>
      <c r="AF178" s="1">
        <v>7.8710000000000004</v>
      </c>
      <c r="AG178" s="1">
        <v>7.8410000000000002</v>
      </c>
      <c r="AH178" s="1">
        <v>7.8179999999999996</v>
      </c>
      <c r="AI178" s="1">
        <v>7.806</v>
      </c>
      <c r="AJ178" s="1">
        <v>7.798</v>
      </c>
      <c r="AK178" s="1">
        <v>7.7949999999999999</v>
      </c>
      <c r="AL178" s="1">
        <v>7.79</v>
      </c>
      <c r="AM178" s="1">
        <v>7.7859999999999996</v>
      </c>
      <c r="AN178" s="1">
        <v>7.7759999999999998</v>
      </c>
      <c r="AO178" s="1">
        <v>7.7619999999999996</v>
      </c>
      <c r="AP178" s="1">
        <v>7.7590000000000003</v>
      </c>
      <c r="AQ178" s="1">
        <v>7.7619999999999996</v>
      </c>
      <c r="AR178" s="1">
        <v>7.7519999999999998</v>
      </c>
      <c r="AS178" s="1">
        <v>7.7320000000000002</v>
      </c>
      <c r="AT178" s="1">
        <v>7.6950000000000003</v>
      </c>
      <c r="AU178" s="1">
        <v>7.6710000000000003</v>
      </c>
      <c r="AV178" s="1">
        <v>7.6539999999999999</v>
      </c>
      <c r="AW178" s="1">
        <v>7.6340000000000003</v>
      </c>
      <c r="AX178" s="1">
        <v>7.6150000000000002</v>
      </c>
      <c r="AY178" s="1">
        <v>7.5789999999999997</v>
      </c>
      <c r="AZ178" s="1">
        <v>7.5590000000000002</v>
      </c>
      <c r="BA178" s="1">
        <v>7.5389999999999997</v>
      </c>
      <c r="BB178" s="1">
        <v>7.5129999999999999</v>
      </c>
      <c r="BC178" s="1">
        <v>7.4850000000000003</v>
      </c>
      <c r="BD178" s="1">
        <v>7.4489999999999998</v>
      </c>
      <c r="BE178" s="1">
        <v>7.4</v>
      </c>
      <c r="BF178" s="1">
        <v>7.3440000000000003</v>
      </c>
      <c r="BG178" s="1">
        <v>7.2789999999999999</v>
      </c>
      <c r="BH178" s="1">
        <v>7.2110000000000003</v>
      </c>
      <c r="BI178" s="1">
        <v>7.141</v>
      </c>
      <c r="BJ178" s="1">
        <v>7.0839999999999996</v>
      </c>
      <c r="BK178" s="1">
        <v>7.0229999999999997</v>
      </c>
      <c r="BL178" s="1">
        <v>6.9610000000000003</v>
      </c>
      <c r="BM178" s="1">
        <v>6.8920000000000003</v>
      </c>
    </row>
    <row r="179" spans="1:65" x14ac:dyDescent="0.2">
      <c r="A179" s="1" t="s">
        <v>353</v>
      </c>
      <c r="B179" s="1" t="s">
        <v>352</v>
      </c>
      <c r="C179" s="1" t="s">
        <v>710</v>
      </c>
      <c r="D179" s="1" t="s">
        <v>711</v>
      </c>
      <c r="E179" s="1">
        <v>6.3639999999999999</v>
      </c>
      <c r="F179" s="1">
        <v>6.3529999999999998</v>
      </c>
      <c r="G179" s="1">
        <v>6.3559999999999999</v>
      </c>
      <c r="H179" s="1">
        <v>6.3490000000000002</v>
      </c>
      <c r="I179" s="1">
        <v>6.3620000000000001</v>
      </c>
      <c r="J179" s="1">
        <v>6.367</v>
      </c>
      <c r="K179" s="1">
        <v>6.3860000000000001</v>
      </c>
      <c r="L179" s="1">
        <v>6.4009999999999998</v>
      </c>
      <c r="M179" s="1">
        <v>6.42</v>
      </c>
      <c r="N179" s="1">
        <v>6.4379999999999997</v>
      </c>
      <c r="O179" s="1">
        <v>6.4660000000000002</v>
      </c>
      <c r="P179" s="1">
        <v>6.532</v>
      </c>
      <c r="Q179" s="1">
        <v>6.5789999999999997</v>
      </c>
      <c r="R179" s="1">
        <v>6.633</v>
      </c>
      <c r="S179" s="1">
        <v>6.7030000000000003</v>
      </c>
      <c r="T179" s="1">
        <v>6.7729999999999997</v>
      </c>
      <c r="U179" s="1">
        <v>6.806</v>
      </c>
      <c r="V179" s="1">
        <v>6.8620000000000001</v>
      </c>
      <c r="W179" s="1">
        <v>6.9210000000000003</v>
      </c>
      <c r="X179" s="1">
        <v>6.8869999999999996</v>
      </c>
      <c r="Y179" s="1">
        <v>6.8470000000000004</v>
      </c>
      <c r="Z179" s="1">
        <v>6.82</v>
      </c>
      <c r="AA179" s="1">
        <v>6.7990000000000004</v>
      </c>
      <c r="AB179" s="1">
        <v>6.7750000000000004</v>
      </c>
      <c r="AC179" s="1">
        <v>6.7009999999999996</v>
      </c>
      <c r="AD179" s="1">
        <v>6.6159999999999997</v>
      </c>
      <c r="AE179" s="1">
        <v>6.5570000000000004</v>
      </c>
      <c r="AF179" s="1">
        <v>6.5039999999999996</v>
      </c>
      <c r="AG179" s="1">
        <v>6.4980000000000002</v>
      </c>
      <c r="AH179" s="1">
        <v>6.4939999999999998</v>
      </c>
      <c r="AI179" s="1">
        <v>6.4589999999999996</v>
      </c>
      <c r="AJ179" s="1">
        <v>6.4260000000000002</v>
      </c>
      <c r="AK179" s="1">
        <v>6.391</v>
      </c>
      <c r="AL179" s="1">
        <v>6.3540000000000001</v>
      </c>
      <c r="AM179" s="1">
        <v>6.319</v>
      </c>
      <c r="AN179" s="1">
        <v>6.2729999999999997</v>
      </c>
      <c r="AO179" s="1">
        <v>6.2169999999999996</v>
      </c>
      <c r="AP179" s="1">
        <v>6.1379999999999999</v>
      </c>
      <c r="AQ179" s="1">
        <v>6.069</v>
      </c>
      <c r="AR179" s="1">
        <v>6.0819999999999999</v>
      </c>
      <c r="AS179" s="1">
        <v>6.1239999999999997</v>
      </c>
      <c r="AT179" s="1">
        <v>6.1390000000000002</v>
      </c>
      <c r="AU179" s="1">
        <v>6.1349999999999998</v>
      </c>
      <c r="AV179" s="1">
        <v>6.1159999999999997</v>
      </c>
      <c r="AW179" s="1">
        <v>6.085</v>
      </c>
      <c r="AX179" s="1">
        <v>6.0679999999999996</v>
      </c>
      <c r="AY179" s="1">
        <v>6.0810000000000004</v>
      </c>
      <c r="AZ179" s="1">
        <v>6.08</v>
      </c>
      <c r="BA179" s="1">
        <v>6.0780000000000003</v>
      </c>
      <c r="BB179" s="1">
        <v>6.0389999999999997</v>
      </c>
      <c r="BC179" s="1">
        <v>5.98</v>
      </c>
      <c r="BD179" s="1">
        <v>5.9180000000000001</v>
      </c>
      <c r="BE179" s="1">
        <v>5.8319999999999999</v>
      </c>
      <c r="BF179" s="1">
        <v>5.7380000000000004</v>
      </c>
      <c r="BG179" s="1">
        <v>5.6639999999999997</v>
      </c>
      <c r="BH179" s="1">
        <v>5.6159999999999997</v>
      </c>
      <c r="BI179" s="1">
        <v>5.5839999999999996</v>
      </c>
      <c r="BJ179" s="1">
        <v>5.5229999999999997</v>
      </c>
      <c r="BK179" s="1">
        <v>5.4470000000000001</v>
      </c>
      <c r="BL179" s="1">
        <v>5.3789999999999996</v>
      </c>
      <c r="BM179" s="1">
        <v>5.3090000000000002</v>
      </c>
    </row>
    <row r="180" spans="1:65" x14ac:dyDescent="0.2">
      <c r="A180" s="1" t="s">
        <v>355</v>
      </c>
      <c r="B180" s="1" t="s">
        <v>354</v>
      </c>
      <c r="C180" s="1" t="s">
        <v>710</v>
      </c>
      <c r="D180" s="1" t="s">
        <v>711</v>
      </c>
      <c r="E180" s="1">
        <v>7.1589999999999998</v>
      </c>
      <c r="F180" s="1">
        <v>7.149</v>
      </c>
      <c r="G180" s="1">
        <v>7.1280000000000001</v>
      </c>
      <c r="H180" s="1">
        <v>7.1079999999999997</v>
      </c>
      <c r="I180" s="1">
        <v>7.069</v>
      </c>
      <c r="J180" s="1">
        <v>7.0339999999999998</v>
      </c>
      <c r="K180" s="1">
        <v>6.9880000000000004</v>
      </c>
      <c r="L180" s="1">
        <v>6.9530000000000003</v>
      </c>
      <c r="M180" s="1">
        <v>6.907</v>
      </c>
      <c r="N180" s="1">
        <v>6.8550000000000004</v>
      </c>
      <c r="O180" s="1">
        <v>6.8109999999999999</v>
      </c>
      <c r="P180" s="1">
        <v>6.7640000000000002</v>
      </c>
      <c r="Q180" s="1">
        <v>6.7080000000000002</v>
      </c>
      <c r="R180" s="1">
        <v>6.6520000000000001</v>
      </c>
      <c r="S180" s="1">
        <v>6.5759999999999996</v>
      </c>
      <c r="T180" s="1">
        <v>6.4989999999999997</v>
      </c>
      <c r="U180" s="1">
        <v>6.407</v>
      </c>
      <c r="V180" s="1">
        <v>6.3010000000000002</v>
      </c>
      <c r="W180" s="1">
        <v>6.1859999999999999</v>
      </c>
      <c r="X180" s="1">
        <v>6.069</v>
      </c>
      <c r="Y180" s="1">
        <v>5.9589999999999996</v>
      </c>
      <c r="Z180" s="1">
        <v>5.84</v>
      </c>
      <c r="AA180" s="1">
        <v>5.7370000000000001</v>
      </c>
      <c r="AB180" s="1">
        <v>5.6109999999999998</v>
      </c>
      <c r="AC180" s="1">
        <v>5.4880000000000004</v>
      </c>
      <c r="AD180" s="1">
        <v>5.359</v>
      </c>
      <c r="AE180" s="1">
        <v>5.2169999999999996</v>
      </c>
      <c r="AF180" s="1">
        <v>5.0730000000000004</v>
      </c>
      <c r="AG180" s="1">
        <v>4.931</v>
      </c>
      <c r="AH180" s="1">
        <v>4.7619999999999996</v>
      </c>
      <c r="AI180" s="1">
        <v>4.5960000000000001</v>
      </c>
      <c r="AJ180" s="1">
        <v>4.4320000000000004</v>
      </c>
      <c r="AK180" s="1">
        <v>4.2670000000000003</v>
      </c>
      <c r="AL180" s="1">
        <v>4.1020000000000003</v>
      </c>
      <c r="AM180" s="1">
        <v>3.9369999999999998</v>
      </c>
      <c r="AN180" s="1">
        <v>3.7749999999999999</v>
      </c>
      <c r="AO180" s="1">
        <v>3.62</v>
      </c>
      <c r="AP180" s="1">
        <v>3.4729999999999999</v>
      </c>
      <c r="AQ180" s="1">
        <v>3.339</v>
      </c>
      <c r="AR180" s="1">
        <v>3.218</v>
      </c>
      <c r="AS180" s="1">
        <v>3.1110000000000002</v>
      </c>
      <c r="AT180" s="1">
        <v>3.0190000000000001</v>
      </c>
      <c r="AU180" s="1">
        <v>2.9409999999999998</v>
      </c>
      <c r="AV180" s="1">
        <v>2.8740000000000001</v>
      </c>
      <c r="AW180" s="1">
        <v>2.8159999999999998</v>
      </c>
      <c r="AX180" s="1">
        <v>2.7669999999999999</v>
      </c>
      <c r="AY180" s="1">
        <v>2.7250000000000001</v>
      </c>
      <c r="AZ180" s="1">
        <v>2.6890000000000001</v>
      </c>
      <c r="BA180" s="1">
        <v>2.657</v>
      </c>
      <c r="BB180" s="1">
        <v>2.6280000000000001</v>
      </c>
      <c r="BC180" s="1">
        <v>2.601</v>
      </c>
      <c r="BD180" s="1">
        <v>2.5750000000000002</v>
      </c>
      <c r="BE180" s="1">
        <v>2.5499999999999998</v>
      </c>
      <c r="BF180" s="1">
        <v>2.5259999999999998</v>
      </c>
      <c r="BG180" s="1">
        <v>2.5030000000000001</v>
      </c>
      <c r="BH180" s="1">
        <v>2.48</v>
      </c>
      <c r="BI180" s="1">
        <v>2.4550000000000001</v>
      </c>
      <c r="BJ180" s="1">
        <v>2.4300000000000002</v>
      </c>
      <c r="BK180" s="1">
        <v>2.4039999999999999</v>
      </c>
      <c r="BL180" s="1">
        <v>2.3769999999999998</v>
      </c>
      <c r="BM180" s="1">
        <v>2.3490000000000002</v>
      </c>
    </row>
    <row r="181" spans="1:65" x14ac:dyDescent="0.2">
      <c r="A181" s="1" t="s">
        <v>357</v>
      </c>
      <c r="B181" s="1" t="s">
        <v>356</v>
      </c>
      <c r="C181" s="1" t="s">
        <v>710</v>
      </c>
      <c r="D181" s="1" t="s">
        <v>711</v>
      </c>
      <c r="E181" s="1">
        <v>3.12</v>
      </c>
      <c r="F181" s="1">
        <v>3.22</v>
      </c>
      <c r="G181" s="1">
        <v>3.18</v>
      </c>
      <c r="H181" s="1">
        <v>3.19</v>
      </c>
      <c r="I181" s="1">
        <v>3.17</v>
      </c>
      <c r="J181" s="1">
        <v>3.04</v>
      </c>
      <c r="K181" s="1">
        <v>2.9</v>
      </c>
      <c r="L181" s="1">
        <v>2.81</v>
      </c>
      <c r="M181" s="1">
        <v>2.72</v>
      </c>
      <c r="N181" s="1">
        <v>2.75</v>
      </c>
      <c r="O181" s="1">
        <v>2.57</v>
      </c>
      <c r="P181" s="1">
        <v>2.36</v>
      </c>
      <c r="Q181" s="1">
        <v>2.15</v>
      </c>
      <c r="R181" s="1">
        <v>1.9</v>
      </c>
      <c r="S181" s="1">
        <v>1.77</v>
      </c>
      <c r="T181" s="1">
        <v>1.66</v>
      </c>
      <c r="U181" s="1">
        <v>1.63</v>
      </c>
      <c r="V181" s="1">
        <v>1.58</v>
      </c>
      <c r="W181" s="1">
        <v>1.58</v>
      </c>
      <c r="X181" s="1">
        <v>1.56</v>
      </c>
      <c r="Y181" s="1">
        <v>1.6</v>
      </c>
      <c r="Z181" s="1">
        <v>1.56</v>
      </c>
      <c r="AA181" s="1">
        <v>1.5</v>
      </c>
      <c r="AB181" s="1">
        <v>1.47</v>
      </c>
      <c r="AC181" s="1">
        <v>1.49</v>
      </c>
      <c r="AD181" s="1">
        <v>1.51</v>
      </c>
      <c r="AE181" s="1">
        <v>1.55</v>
      </c>
      <c r="AF181" s="1">
        <v>1.56</v>
      </c>
      <c r="AG181" s="1">
        <v>1.55</v>
      </c>
      <c r="AH181" s="1">
        <v>1.55</v>
      </c>
      <c r="AI181" s="1">
        <v>1.62</v>
      </c>
      <c r="AJ181" s="1">
        <v>1.61</v>
      </c>
      <c r="AK181" s="1">
        <v>1.59</v>
      </c>
      <c r="AL181" s="1">
        <v>1.57</v>
      </c>
      <c r="AM181" s="1">
        <v>1.57</v>
      </c>
      <c r="AN181" s="1">
        <v>1.53</v>
      </c>
      <c r="AO181" s="1">
        <v>1.53</v>
      </c>
      <c r="AP181" s="1">
        <v>1.56</v>
      </c>
      <c r="AQ181" s="1">
        <v>1.63</v>
      </c>
      <c r="AR181" s="1">
        <v>1.65</v>
      </c>
      <c r="AS181" s="1">
        <v>1.72</v>
      </c>
      <c r="AT181" s="1">
        <v>1.71</v>
      </c>
      <c r="AU181" s="1">
        <v>1.73</v>
      </c>
      <c r="AV181" s="1">
        <v>1.75</v>
      </c>
      <c r="AW181" s="1">
        <v>1.72</v>
      </c>
      <c r="AX181" s="1">
        <v>1.71</v>
      </c>
      <c r="AY181" s="1">
        <v>1.72</v>
      </c>
      <c r="AZ181" s="1">
        <v>1.72</v>
      </c>
      <c r="BA181" s="1">
        <v>1.77</v>
      </c>
      <c r="BB181" s="1">
        <v>1.79</v>
      </c>
      <c r="BC181" s="1">
        <v>1.79</v>
      </c>
      <c r="BD181" s="1">
        <v>1.76</v>
      </c>
      <c r="BE181" s="1">
        <v>1.72</v>
      </c>
      <c r="BF181" s="1">
        <v>1.68</v>
      </c>
      <c r="BG181" s="1">
        <v>1.71</v>
      </c>
      <c r="BH181" s="1">
        <v>1.66</v>
      </c>
      <c r="BI181" s="1">
        <v>1.66</v>
      </c>
      <c r="BJ181" s="1">
        <v>1.62</v>
      </c>
      <c r="BK181" s="1">
        <v>1.59</v>
      </c>
      <c r="BL181" s="1">
        <v>1.57</v>
      </c>
      <c r="BM181" s="1">
        <v>1.55</v>
      </c>
    </row>
    <row r="182" spans="1:65" x14ac:dyDescent="0.2">
      <c r="A182" s="1" t="s">
        <v>359</v>
      </c>
      <c r="B182" s="1" t="s">
        <v>358</v>
      </c>
      <c r="C182" s="1" t="s">
        <v>710</v>
      </c>
      <c r="D182" s="1" t="s">
        <v>711</v>
      </c>
      <c r="E182" s="1">
        <v>2.85</v>
      </c>
      <c r="F182" s="1">
        <v>2.94</v>
      </c>
      <c r="G182" s="1">
        <v>2.91</v>
      </c>
      <c r="H182" s="1">
        <v>2.93</v>
      </c>
      <c r="I182" s="1">
        <v>2.98</v>
      </c>
      <c r="J182" s="1">
        <v>2.94</v>
      </c>
      <c r="K182" s="1">
        <v>2.9</v>
      </c>
      <c r="L182" s="1">
        <v>2.81</v>
      </c>
      <c r="M182" s="1">
        <v>2.75</v>
      </c>
      <c r="N182" s="1">
        <v>2.7</v>
      </c>
      <c r="O182" s="1">
        <v>2.5</v>
      </c>
      <c r="P182" s="1">
        <v>2.4900000000000002</v>
      </c>
      <c r="Q182" s="1">
        <v>2.38</v>
      </c>
      <c r="R182" s="1">
        <v>2.23</v>
      </c>
      <c r="S182" s="1">
        <v>2.13</v>
      </c>
      <c r="T182" s="1">
        <v>1.98</v>
      </c>
      <c r="U182" s="1">
        <v>1.86</v>
      </c>
      <c r="V182" s="1">
        <v>1.75</v>
      </c>
      <c r="W182" s="1">
        <v>1.77</v>
      </c>
      <c r="X182" s="1">
        <v>1.75</v>
      </c>
      <c r="Y182" s="1">
        <v>1.72</v>
      </c>
      <c r="Z182" s="1">
        <v>1.7</v>
      </c>
      <c r="AA182" s="1">
        <v>1.71</v>
      </c>
      <c r="AB182" s="1">
        <v>1.66</v>
      </c>
      <c r="AC182" s="1">
        <v>1.66</v>
      </c>
      <c r="AD182" s="1">
        <v>1.68</v>
      </c>
      <c r="AE182" s="1">
        <v>1.71</v>
      </c>
      <c r="AF182" s="1">
        <v>1.74</v>
      </c>
      <c r="AG182" s="1">
        <v>1.84</v>
      </c>
      <c r="AH182" s="1">
        <v>1.89</v>
      </c>
      <c r="AI182" s="1">
        <v>1.93</v>
      </c>
      <c r="AJ182" s="1">
        <v>1.92</v>
      </c>
      <c r="AK182" s="1">
        <v>1.88</v>
      </c>
      <c r="AL182" s="1">
        <v>1.86</v>
      </c>
      <c r="AM182" s="1">
        <v>1.87</v>
      </c>
      <c r="AN182" s="1">
        <v>1.87</v>
      </c>
      <c r="AO182" s="1">
        <v>1.89</v>
      </c>
      <c r="AP182" s="1">
        <v>1.86</v>
      </c>
      <c r="AQ182" s="1">
        <v>1.81</v>
      </c>
      <c r="AR182" s="1">
        <v>1.85</v>
      </c>
      <c r="AS182" s="1">
        <v>1.85</v>
      </c>
      <c r="AT182" s="1">
        <v>1.78</v>
      </c>
      <c r="AU182" s="1">
        <v>1.75</v>
      </c>
      <c r="AV182" s="1">
        <v>1.8</v>
      </c>
      <c r="AW182" s="1">
        <v>1.83</v>
      </c>
      <c r="AX182" s="1">
        <v>1.84</v>
      </c>
      <c r="AY182" s="1">
        <v>1.9</v>
      </c>
      <c r="AZ182" s="1">
        <v>1.9</v>
      </c>
      <c r="BA182" s="1">
        <v>1.96</v>
      </c>
      <c r="BB182" s="1">
        <v>1.98</v>
      </c>
      <c r="BC182" s="1">
        <v>1.95</v>
      </c>
      <c r="BD182" s="1">
        <v>1.88</v>
      </c>
      <c r="BE182" s="1">
        <v>1.85</v>
      </c>
      <c r="BF182" s="1">
        <v>1.78</v>
      </c>
      <c r="BG182" s="1">
        <v>1.75</v>
      </c>
      <c r="BH182" s="1">
        <v>1.72</v>
      </c>
      <c r="BI182" s="1">
        <v>1.71</v>
      </c>
      <c r="BJ182" s="1">
        <v>1.62</v>
      </c>
      <c r="BK182" s="1">
        <v>1.56</v>
      </c>
      <c r="BL182" s="1">
        <v>1.53</v>
      </c>
      <c r="BM182" s="1">
        <v>1.48</v>
      </c>
    </row>
    <row r="183" spans="1:65" x14ac:dyDescent="0.2">
      <c r="A183" s="1" t="s">
        <v>361</v>
      </c>
      <c r="B183" s="1" t="s">
        <v>360</v>
      </c>
      <c r="C183" s="1" t="s">
        <v>710</v>
      </c>
      <c r="D183" s="1" t="s">
        <v>711</v>
      </c>
      <c r="E183" s="1">
        <v>6.03</v>
      </c>
      <c r="F183" s="1">
        <v>6.0629999999999997</v>
      </c>
      <c r="G183" s="1">
        <v>6.0750000000000002</v>
      </c>
      <c r="H183" s="1">
        <v>6.0650000000000004</v>
      </c>
      <c r="I183" s="1">
        <v>6.0650000000000004</v>
      </c>
      <c r="J183" s="1">
        <v>6.0289999999999999</v>
      </c>
      <c r="K183" s="1">
        <v>6.0010000000000003</v>
      </c>
      <c r="L183" s="1">
        <v>5.98</v>
      </c>
      <c r="M183" s="1">
        <v>5.9690000000000003</v>
      </c>
      <c r="N183" s="1">
        <v>5.9119999999999999</v>
      </c>
      <c r="O183" s="1">
        <v>5.8760000000000003</v>
      </c>
      <c r="P183" s="1">
        <v>5.8419999999999996</v>
      </c>
      <c r="Q183" s="1">
        <v>5.7809999999999997</v>
      </c>
      <c r="R183" s="1">
        <v>5.694</v>
      </c>
      <c r="S183" s="1">
        <v>5.7380000000000004</v>
      </c>
      <c r="T183" s="1">
        <v>5.7480000000000002</v>
      </c>
      <c r="U183" s="1">
        <v>5.7510000000000003</v>
      </c>
      <c r="V183" s="1">
        <v>5.726</v>
      </c>
      <c r="W183" s="1">
        <v>5.7190000000000003</v>
      </c>
      <c r="X183" s="1">
        <v>5.6909999999999998</v>
      </c>
      <c r="Y183" s="1">
        <v>5.6390000000000002</v>
      </c>
      <c r="Z183" s="1">
        <v>5.6020000000000003</v>
      </c>
      <c r="AA183" s="1">
        <v>5.5750000000000002</v>
      </c>
      <c r="AB183" s="1">
        <v>5.5549999999999997</v>
      </c>
      <c r="AC183" s="1">
        <v>5.5369999999999999</v>
      </c>
      <c r="AD183" s="1">
        <v>5.4740000000000002</v>
      </c>
      <c r="AE183" s="1">
        <v>5.4240000000000004</v>
      </c>
      <c r="AF183" s="1">
        <v>5.3620000000000001</v>
      </c>
      <c r="AG183" s="1">
        <v>5.3120000000000003</v>
      </c>
      <c r="AH183" s="1">
        <v>5.2530000000000001</v>
      </c>
      <c r="AI183" s="1">
        <v>5.2080000000000002</v>
      </c>
      <c r="AJ183" s="1">
        <v>5.1390000000000002</v>
      </c>
      <c r="AK183" s="1">
        <v>5.0439999999999996</v>
      </c>
      <c r="AL183" s="1">
        <v>5.0019999999999998</v>
      </c>
      <c r="AM183" s="1">
        <v>4.907</v>
      </c>
      <c r="AN183" s="1">
        <v>4.7850000000000001</v>
      </c>
      <c r="AO183" s="1">
        <v>4.5949999999999998</v>
      </c>
      <c r="AP183" s="1">
        <v>4.3929999999999998</v>
      </c>
      <c r="AQ183" s="1">
        <v>4.2350000000000003</v>
      </c>
      <c r="AR183" s="1">
        <v>4.0830000000000002</v>
      </c>
      <c r="AS183" s="1">
        <v>3.944</v>
      </c>
      <c r="AT183" s="1">
        <v>3.7629999999999999</v>
      </c>
      <c r="AU183" s="1">
        <v>3.59</v>
      </c>
      <c r="AV183" s="1">
        <v>3.4569999999999999</v>
      </c>
      <c r="AW183" s="1">
        <v>3.3109999999999999</v>
      </c>
      <c r="AX183" s="1">
        <v>3.1419999999999999</v>
      </c>
      <c r="AY183" s="1">
        <v>2.9740000000000002</v>
      </c>
      <c r="AZ183" s="1">
        <v>2.843</v>
      </c>
      <c r="BA183" s="1">
        <v>2.7189999999999999</v>
      </c>
      <c r="BB183" s="1">
        <v>2.6040000000000001</v>
      </c>
      <c r="BC183" s="1">
        <v>2.512</v>
      </c>
      <c r="BD183" s="1">
        <v>2.4390000000000001</v>
      </c>
      <c r="BE183" s="1">
        <v>2.387</v>
      </c>
      <c r="BF183" s="1">
        <v>2.3340000000000001</v>
      </c>
      <c r="BG183" s="1">
        <v>2.2930000000000001</v>
      </c>
      <c r="BH183" s="1">
        <v>2.25</v>
      </c>
      <c r="BI183" s="1">
        <v>2.2029999999999998</v>
      </c>
      <c r="BJ183" s="1">
        <v>2.15</v>
      </c>
      <c r="BK183" s="1">
        <v>2.1040000000000001</v>
      </c>
      <c r="BL183" s="1">
        <v>2.08</v>
      </c>
      <c r="BM183" s="1">
        <v>2.0550000000000002</v>
      </c>
    </row>
    <row r="184" spans="1:65" x14ac:dyDescent="0.2">
      <c r="A184" s="1" t="s">
        <v>363</v>
      </c>
      <c r="B184" s="1" t="s">
        <v>362</v>
      </c>
      <c r="C184" s="1" t="s">
        <v>710</v>
      </c>
      <c r="D184" s="1" t="s">
        <v>711</v>
      </c>
    </row>
    <row r="185" spans="1:65" x14ac:dyDescent="0.2">
      <c r="A185" s="1" t="s">
        <v>365</v>
      </c>
      <c r="B185" s="1" t="s">
        <v>364</v>
      </c>
      <c r="C185" s="1" t="s">
        <v>710</v>
      </c>
      <c r="D185" s="1" t="s">
        <v>711</v>
      </c>
      <c r="E185" s="1">
        <v>4.2380000000000004</v>
      </c>
      <c r="F185" s="1">
        <v>4.3049999999999997</v>
      </c>
      <c r="G185" s="1">
        <v>4.1070000000000002</v>
      </c>
      <c r="H185" s="1">
        <v>3.9889999999999999</v>
      </c>
      <c r="I185" s="1">
        <v>3.7330000000000001</v>
      </c>
      <c r="J185" s="1">
        <v>3.54</v>
      </c>
      <c r="K185" s="1">
        <v>3.41</v>
      </c>
      <c r="L185" s="1">
        <v>3.3540000000000001</v>
      </c>
      <c r="M185" s="1">
        <v>3.3319999999999999</v>
      </c>
      <c r="N185" s="1">
        <v>3.2690000000000001</v>
      </c>
      <c r="O185" s="1">
        <v>3.1579999999999999</v>
      </c>
      <c r="P185" s="1">
        <v>3.194</v>
      </c>
      <c r="Q185" s="1">
        <v>3</v>
      </c>
      <c r="R185" s="1">
        <v>2.6960000000000002</v>
      </c>
      <c r="S185" s="1">
        <v>2.57</v>
      </c>
      <c r="T185" s="1">
        <v>2.331</v>
      </c>
      <c r="U185" s="1">
        <v>2.2730000000000001</v>
      </c>
      <c r="V185" s="1">
        <v>2.2290000000000001</v>
      </c>
      <c r="W185" s="1">
        <v>2.0699999999999998</v>
      </c>
      <c r="X185" s="1">
        <v>2.12</v>
      </c>
      <c r="Y185" s="1">
        <v>2.0299999999999998</v>
      </c>
      <c r="Z185" s="1">
        <v>2.0099999999999998</v>
      </c>
      <c r="AA185" s="1">
        <v>1.95</v>
      </c>
      <c r="AB185" s="1">
        <v>1.92</v>
      </c>
      <c r="AC185" s="1">
        <v>1.93</v>
      </c>
      <c r="AD185" s="1">
        <v>1.93</v>
      </c>
      <c r="AE185" s="1">
        <v>1.96</v>
      </c>
      <c r="AF185" s="1">
        <v>2.0299999999999998</v>
      </c>
      <c r="AG185" s="1">
        <v>2.1</v>
      </c>
      <c r="AH185" s="1">
        <v>2.12</v>
      </c>
      <c r="AI185" s="1">
        <v>2.1800000000000002</v>
      </c>
      <c r="AJ185" s="1">
        <v>2.16</v>
      </c>
      <c r="AK185" s="1">
        <v>2.12</v>
      </c>
      <c r="AL185" s="1">
        <v>2.0499999999999998</v>
      </c>
      <c r="AM185" s="1">
        <v>2</v>
      </c>
      <c r="AN185" s="1">
        <v>1.99</v>
      </c>
      <c r="AO185" s="1">
        <v>1.96</v>
      </c>
      <c r="AP185" s="1">
        <v>1.96</v>
      </c>
      <c r="AQ185" s="1">
        <v>1.89</v>
      </c>
      <c r="AR185" s="1">
        <v>1.97</v>
      </c>
      <c r="AS185" s="1">
        <v>1.98</v>
      </c>
      <c r="AT185" s="1">
        <v>1.97</v>
      </c>
      <c r="AU185" s="1">
        <v>1.89</v>
      </c>
      <c r="AV185" s="1">
        <v>1.93</v>
      </c>
      <c r="AW185" s="1">
        <v>1.98</v>
      </c>
      <c r="AX185" s="1">
        <v>1.97</v>
      </c>
      <c r="AY185" s="1">
        <v>2.0099999999999998</v>
      </c>
      <c r="AZ185" s="1">
        <v>2.1800000000000002</v>
      </c>
      <c r="BA185" s="1">
        <v>2.19</v>
      </c>
      <c r="BB185" s="1">
        <v>2.13</v>
      </c>
      <c r="BC185" s="1">
        <v>2.17</v>
      </c>
      <c r="BD185" s="1">
        <v>2.09</v>
      </c>
      <c r="BE185" s="1">
        <v>2.1</v>
      </c>
      <c r="BF185" s="1">
        <v>2.0099999999999998</v>
      </c>
      <c r="BG185" s="1">
        <v>1.92</v>
      </c>
      <c r="BH185" s="1">
        <v>1.99</v>
      </c>
      <c r="BI185" s="1">
        <v>1.87</v>
      </c>
      <c r="BJ185" s="1">
        <v>1.81</v>
      </c>
      <c r="BK185" s="1">
        <v>1.71</v>
      </c>
      <c r="BL185" s="1">
        <v>1.72</v>
      </c>
      <c r="BM185" s="1">
        <v>1.61</v>
      </c>
    </row>
    <row r="186" spans="1:65" x14ac:dyDescent="0.2">
      <c r="A186" s="1" t="s">
        <v>367</v>
      </c>
      <c r="B186" s="1" t="s">
        <v>366</v>
      </c>
      <c r="C186" s="1" t="s">
        <v>710</v>
      </c>
      <c r="D186" s="1" t="s">
        <v>711</v>
      </c>
      <c r="E186" s="1">
        <v>3.2857149802479872</v>
      </c>
      <c r="F186" s="1">
        <v>3.2997755951554901</v>
      </c>
      <c r="G186" s="1">
        <v>3.2576201355104293</v>
      </c>
      <c r="H186" s="1">
        <v>3.2389791846371478</v>
      </c>
      <c r="I186" s="1">
        <v>3.2199240351883578</v>
      </c>
      <c r="J186" s="1">
        <v>3.1281146401734299</v>
      </c>
      <c r="K186" s="1">
        <v>2.9718395431378144</v>
      </c>
      <c r="L186" s="1">
        <v>2.9548018634565061</v>
      </c>
      <c r="M186" s="1">
        <v>2.9038382920048922</v>
      </c>
      <c r="N186" s="1">
        <v>2.8677097869476098</v>
      </c>
      <c r="O186" s="1">
        <v>2.8333005551603536</v>
      </c>
      <c r="P186" s="1">
        <v>2.7687671712732165</v>
      </c>
      <c r="Q186" s="1">
        <v>2.6348338798462612</v>
      </c>
      <c r="R186" s="1">
        <v>2.5499732316894232</v>
      </c>
      <c r="S186" s="1">
        <v>2.4919848166189551</v>
      </c>
      <c r="T186" s="1">
        <v>2.3989063575189951</v>
      </c>
      <c r="U186" s="1">
        <v>2.3342675339650079</v>
      </c>
      <c r="V186" s="1">
        <v>2.2956942526405317</v>
      </c>
      <c r="W186" s="1">
        <v>2.2488534886506417</v>
      </c>
      <c r="X186" s="1">
        <v>2.2436855540530178</v>
      </c>
      <c r="Y186" s="1">
        <v>2.220419940273151</v>
      </c>
      <c r="Z186" s="1">
        <v>2.1680852330428269</v>
      </c>
      <c r="AA186" s="1">
        <v>2.146619360323633</v>
      </c>
      <c r="AB186" s="1">
        <v>2.1004498999493113</v>
      </c>
      <c r="AC186" s="1">
        <v>2.0668377390994594</v>
      </c>
      <c r="AD186" s="1">
        <v>2.0567139285232803</v>
      </c>
      <c r="AE186" s="1">
        <v>2.0290257544228862</v>
      </c>
      <c r="AF186" s="1">
        <v>2.0102813471544709</v>
      </c>
      <c r="AG186" s="1">
        <v>2.0124865380840009</v>
      </c>
      <c r="AH186" s="1">
        <v>2.0028178522671651</v>
      </c>
      <c r="AI186" s="1">
        <v>2.0116118024643521</v>
      </c>
      <c r="AJ186" s="1">
        <v>1.9884670041438011</v>
      </c>
      <c r="AK186" s="1">
        <v>1.9612755252268586</v>
      </c>
      <c r="AL186" s="1">
        <v>1.9239336321015614</v>
      </c>
      <c r="AM186" s="1">
        <v>1.9014601950734642</v>
      </c>
      <c r="AN186" s="1">
        <v>1.8619847786386412</v>
      </c>
      <c r="AO186" s="1">
        <v>1.8526753465436199</v>
      </c>
      <c r="AP186" s="1">
        <v>1.8351896833234767</v>
      </c>
      <c r="AQ186" s="1">
        <v>1.8272471173877747</v>
      </c>
      <c r="AR186" s="1">
        <v>1.8168544632893329</v>
      </c>
      <c r="AS186" s="1">
        <v>1.8334700341840369</v>
      </c>
      <c r="AT186" s="1">
        <v>1.8085983201565419</v>
      </c>
      <c r="AU186" s="1">
        <v>1.7819731485762111</v>
      </c>
      <c r="AV186" s="1">
        <v>1.7839101703794686</v>
      </c>
      <c r="AW186" s="1">
        <v>1.7887494315697023</v>
      </c>
      <c r="AX186" s="1">
        <v>1.7834653073703897</v>
      </c>
      <c r="AY186" s="1">
        <v>1.8139252823063341</v>
      </c>
      <c r="AZ186" s="1">
        <v>1.8302614202160028</v>
      </c>
      <c r="BA186" s="1">
        <v>1.8330004907176984</v>
      </c>
      <c r="BB186" s="1">
        <v>1.8055921577480345</v>
      </c>
      <c r="BC186" s="1">
        <v>1.7945027480807259</v>
      </c>
      <c r="BD186" s="1">
        <v>1.774018323045967</v>
      </c>
      <c r="BE186" s="1">
        <v>1.7738112073038173</v>
      </c>
      <c r="BF186" s="1">
        <v>1.7509529943054629</v>
      </c>
      <c r="BG186" s="1">
        <v>1.7555900305769114</v>
      </c>
      <c r="BH186" s="1">
        <v>1.7466646765028782</v>
      </c>
      <c r="BI186" s="1">
        <v>1.7368798435254933</v>
      </c>
      <c r="BJ186" s="1">
        <v>1.7020599953093067</v>
      </c>
      <c r="BK186" s="1">
        <v>1.66834663141442</v>
      </c>
      <c r="BL186" s="1">
        <v>1.6295395636264933</v>
      </c>
      <c r="BM186" s="1">
        <v>1.5886925785273052</v>
      </c>
    </row>
    <row r="187" spans="1:65" x14ac:dyDescent="0.2">
      <c r="A187" s="1" t="s">
        <v>369</v>
      </c>
      <c r="B187" s="1" t="s">
        <v>368</v>
      </c>
      <c r="C187" s="1" t="s">
        <v>710</v>
      </c>
      <c r="D187" s="1" t="s">
        <v>711</v>
      </c>
      <c r="E187" s="1">
        <v>7.2469999999999999</v>
      </c>
      <c r="F187" s="1">
        <v>7.2480000000000002</v>
      </c>
      <c r="G187" s="1">
        <v>7.2510000000000003</v>
      </c>
      <c r="H187" s="1">
        <v>7.2560000000000002</v>
      </c>
      <c r="I187" s="1">
        <v>7.2629999999999999</v>
      </c>
      <c r="J187" s="1">
        <v>7.2709999999999999</v>
      </c>
      <c r="K187" s="1">
        <v>7.2770000000000001</v>
      </c>
      <c r="L187" s="1">
        <v>7.282</v>
      </c>
      <c r="M187" s="1">
        <v>7.2859999999999996</v>
      </c>
      <c r="N187" s="1">
        <v>7.2930000000000001</v>
      </c>
      <c r="O187" s="1">
        <v>7.3109999999999999</v>
      </c>
      <c r="P187" s="1">
        <v>7.35</v>
      </c>
      <c r="Q187" s="1">
        <v>7.4139999999999997</v>
      </c>
      <c r="R187" s="1">
        <v>7.5039999999999996</v>
      </c>
      <c r="S187" s="1">
        <v>7.617</v>
      </c>
      <c r="T187" s="1">
        <v>7.7469999999999999</v>
      </c>
      <c r="U187" s="1">
        <v>7.8620000000000001</v>
      </c>
      <c r="V187" s="1">
        <v>7.9390000000000001</v>
      </c>
      <c r="W187" s="1">
        <v>7.9889999999999999</v>
      </c>
      <c r="X187" s="1">
        <v>8.0419999999999998</v>
      </c>
      <c r="Y187" s="1">
        <v>8.0960000000000001</v>
      </c>
      <c r="Z187" s="1">
        <v>8.125</v>
      </c>
      <c r="AA187" s="1">
        <v>8.1039999999999992</v>
      </c>
      <c r="AB187" s="1">
        <v>8.0220000000000002</v>
      </c>
      <c r="AC187" s="1">
        <v>7.9</v>
      </c>
      <c r="AD187" s="1">
        <v>7.7560000000000002</v>
      </c>
      <c r="AE187" s="1">
        <v>7.5839999999999996</v>
      </c>
      <c r="AF187" s="1">
        <v>7.3710000000000004</v>
      </c>
      <c r="AG187" s="1">
        <v>7.1349999999999998</v>
      </c>
      <c r="AH187" s="1">
        <v>6.8739999999999997</v>
      </c>
      <c r="AI187" s="1">
        <v>6.6059999999999999</v>
      </c>
      <c r="AJ187" s="1">
        <v>6.3390000000000004</v>
      </c>
      <c r="AK187" s="1">
        <v>6.0449999999999999</v>
      </c>
      <c r="AL187" s="1">
        <v>5.7610000000000001</v>
      </c>
      <c r="AM187" s="1">
        <v>5.4720000000000004</v>
      </c>
      <c r="AN187" s="1">
        <v>5.19</v>
      </c>
      <c r="AO187" s="1">
        <v>4.8949999999999996</v>
      </c>
      <c r="AP187" s="1">
        <v>4.6159999999999997</v>
      </c>
      <c r="AQ187" s="1">
        <v>4.3440000000000003</v>
      </c>
      <c r="AR187" s="1">
        <v>4.1260000000000003</v>
      </c>
      <c r="AS187" s="1">
        <v>3.8929999999999998</v>
      </c>
      <c r="AT187" s="1">
        <v>3.69</v>
      </c>
      <c r="AU187" s="1">
        <v>3.5009999999999999</v>
      </c>
      <c r="AV187" s="1">
        <v>3.3460000000000001</v>
      </c>
      <c r="AW187" s="1">
        <v>3.2</v>
      </c>
      <c r="AX187" s="1">
        <v>3.0489999999999999</v>
      </c>
      <c r="AY187" s="1">
        <v>2.9209999999999998</v>
      </c>
      <c r="AZ187" s="1">
        <v>2.8130000000000002</v>
      </c>
      <c r="BA187" s="1">
        <v>2.806</v>
      </c>
      <c r="BB187" s="1">
        <v>2.8410000000000002</v>
      </c>
      <c r="BC187" s="1">
        <v>2.9430000000000001</v>
      </c>
      <c r="BD187" s="1">
        <v>2.94</v>
      </c>
      <c r="BE187" s="1">
        <v>2.9289999999999998</v>
      </c>
      <c r="BF187" s="1">
        <v>2.9489999999999998</v>
      </c>
      <c r="BG187" s="1">
        <v>2.956</v>
      </c>
      <c r="BH187" s="1">
        <v>2.9590000000000001</v>
      </c>
      <c r="BI187" s="1">
        <v>2.9460000000000002</v>
      </c>
      <c r="BJ187" s="1">
        <v>2.9369999999999998</v>
      </c>
      <c r="BK187" s="1">
        <v>2.883</v>
      </c>
      <c r="BL187" s="1">
        <v>2.7759999999999998</v>
      </c>
      <c r="BM187" s="1">
        <v>2.6869999999999998</v>
      </c>
    </row>
    <row r="188" spans="1:65" x14ac:dyDescent="0.2">
      <c r="A188" s="1" t="s">
        <v>371</v>
      </c>
      <c r="B188" s="1" t="s">
        <v>370</v>
      </c>
      <c r="C188" s="1" t="s">
        <v>710</v>
      </c>
      <c r="D188" s="1" t="s">
        <v>711</v>
      </c>
      <c r="E188" s="1">
        <v>5.0697702609664343</v>
      </c>
      <c r="F188" s="1">
        <v>5.0744179941100143</v>
      </c>
      <c r="G188" s="1">
        <v>5.074290583546988</v>
      </c>
      <c r="H188" s="1">
        <v>5.0583382491986058</v>
      </c>
      <c r="I188" s="1">
        <v>5.0443702424072674</v>
      </c>
      <c r="J188" s="1">
        <v>5.0126007865625652</v>
      </c>
      <c r="K188" s="1">
        <v>4.9771909822051379</v>
      </c>
      <c r="L188" s="1">
        <v>4.944240279948545</v>
      </c>
      <c r="M188" s="1">
        <v>4.9341336326435838</v>
      </c>
      <c r="N188" s="1">
        <v>4.923704951297931</v>
      </c>
      <c r="O188" s="1">
        <v>4.9000798812004183</v>
      </c>
      <c r="P188" s="1">
        <v>4.8964497707489416</v>
      </c>
      <c r="Q188" s="1">
        <v>4.8779649636523574</v>
      </c>
      <c r="R188" s="1">
        <v>4.8148124067179321</v>
      </c>
      <c r="S188" s="1">
        <v>4.8101639332994202</v>
      </c>
      <c r="T188" s="1">
        <v>4.8184194778283951</v>
      </c>
      <c r="U188" s="1">
        <v>4.8354329263059697</v>
      </c>
      <c r="V188" s="1">
        <v>4.8120633979412979</v>
      </c>
      <c r="W188" s="1">
        <v>4.799193716928345</v>
      </c>
      <c r="X188" s="1">
        <v>4.7944674557422591</v>
      </c>
      <c r="Y188" s="1">
        <v>4.791092096334955</v>
      </c>
      <c r="Z188" s="1">
        <v>4.7732076928881089</v>
      </c>
      <c r="AA188" s="1">
        <v>4.7508364883101857</v>
      </c>
      <c r="AB188" s="1">
        <v>4.7378011114779879</v>
      </c>
      <c r="AC188" s="1">
        <v>4.693755590553514</v>
      </c>
      <c r="AD188" s="1">
        <v>4.6448444358339227</v>
      </c>
      <c r="AE188" s="1">
        <v>4.6191773075753471</v>
      </c>
      <c r="AF188" s="1">
        <v>4.584505658462338</v>
      </c>
      <c r="AG188" s="1">
        <v>4.5617213018203042</v>
      </c>
      <c r="AH188" s="1">
        <v>4.5095733156767608</v>
      </c>
      <c r="AI188" s="1">
        <v>4.4421702507873695</v>
      </c>
      <c r="AJ188" s="1">
        <v>4.3564844542602099</v>
      </c>
      <c r="AK188" s="1">
        <v>4.2939691235059207</v>
      </c>
      <c r="AL188" s="1">
        <v>4.1865800765120635</v>
      </c>
      <c r="AM188" s="1">
        <v>4.0980699652181523</v>
      </c>
      <c r="AN188" s="1">
        <v>3.9927957619855459</v>
      </c>
      <c r="AO188" s="1">
        <v>3.9069101584753385</v>
      </c>
      <c r="AP188" s="1">
        <v>3.8213442016499823</v>
      </c>
      <c r="AQ188" s="1">
        <v>3.7570550356426446</v>
      </c>
      <c r="AR188" s="1">
        <v>3.7061279930046331</v>
      </c>
      <c r="AS188" s="1">
        <v>3.6572183813579722</v>
      </c>
      <c r="AT188" s="1">
        <v>3.5910994918544281</v>
      </c>
      <c r="AU188" s="1">
        <v>3.5566895723053498</v>
      </c>
      <c r="AV188" s="1">
        <v>3.5151507798933257</v>
      </c>
      <c r="AW188" s="1">
        <v>3.4827702177476345</v>
      </c>
      <c r="AX188" s="1">
        <v>3.4458826620776937</v>
      </c>
      <c r="AY188" s="1">
        <v>3.415240068720665</v>
      </c>
      <c r="AZ188" s="1">
        <v>3.3933482881101584</v>
      </c>
      <c r="BA188" s="1">
        <v>3.3651702511641601</v>
      </c>
      <c r="BB188" s="1">
        <v>3.3263113777412996</v>
      </c>
      <c r="BC188" s="1">
        <v>3.2813193569085484</v>
      </c>
      <c r="BD188" s="1">
        <v>3.264459033963135</v>
      </c>
      <c r="BE188" s="1">
        <v>3.2366271005772855</v>
      </c>
      <c r="BF188" s="1">
        <v>3.1993710490484863</v>
      </c>
      <c r="BG188" s="1">
        <v>3.1607152667555867</v>
      </c>
      <c r="BH188" s="1">
        <v>3.1153690313305429</v>
      </c>
      <c r="BI188" s="1">
        <v>3.0724709735683704</v>
      </c>
      <c r="BJ188" s="1">
        <v>3.0179296735423531</v>
      </c>
      <c r="BK188" s="1">
        <v>2.9694699635696811</v>
      </c>
      <c r="BL188" s="1">
        <v>2.9234846330271949</v>
      </c>
      <c r="BM188" s="1">
        <v>2.8877028308655066</v>
      </c>
    </row>
    <row r="189" spans="1:65" x14ac:dyDescent="0.2">
      <c r="A189" s="1" t="s">
        <v>373</v>
      </c>
      <c r="B189" s="1" t="s">
        <v>372</v>
      </c>
      <c r="C189" s="1" t="s">
        <v>710</v>
      </c>
      <c r="D189" s="1" t="s">
        <v>711</v>
      </c>
      <c r="E189" s="1">
        <v>6.8</v>
      </c>
      <c r="F189" s="1">
        <v>6.8</v>
      </c>
      <c r="G189" s="1">
        <v>6.8</v>
      </c>
      <c r="H189" s="1">
        <v>6.8</v>
      </c>
      <c r="I189" s="1">
        <v>6.8</v>
      </c>
      <c r="J189" s="1">
        <v>6.8</v>
      </c>
      <c r="K189" s="1">
        <v>6.8</v>
      </c>
      <c r="L189" s="1">
        <v>6.8</v>
      </c>
      <c r="M189" s="1">
        <v>6.8</v>
      </c>
      <c r="N189" s="1">
        <v>6.8</v>
      </c>
      <c r="O189" s="1">
        <v>6.8010000000000002</v>
      </c>
      <c r="P189" s="1">
        <v>6.8019999999999996</v>
      </c>
      <c r="Q189" s="1">
        <v>6.8049999999999997</v>
      </c>
      <c r="R189" s="1">
        <v>6.8079999999999998</v>
      </c>
      <c r="S189" s="1">
        <v>6.8109999999999999</v>
      </c>
      <c r="T189" s="1">
        <v>6.8120000000000003</v>
      </c>
      <c r="U189" s="1">
        <v>6.8079999999999998</v>
      </c>
      <c r="V189" s="1">
        <v>6.7990000000000004</v>
      </c>
      <c r="W189" s="1">
        <v>6.7830000000000004</v>
      </c>
      <c r="X189" s="1">
        <v>6.7610000000000001</v>
      </c>
      <c r="Y189" s="1">
        <v>6.734</v>
      </c>
      <c r="Z189" s="1">
        <v>6.7039999999999997</v>
      </c>
      <c r="AA189" s="1">
        <v>6.6740000000000004</v>
      </c>
      <c r="AB189" s="1">
        <v>6.6440000000000001</v>
      </c>
      <c r="AC189" s="1">
        <v>6.6150000000000002</v>
      </c>
      <c r="AD189" s="1">
        <v>6.585</v>
      </c>
      <c r="AE189" s="1">
        <v>6.5540000000000003</v>
      </c>
      <c r="AF189" s="1">
        <v>6.5179999999999998</v>
      </c>
      <c r="AG189" s="1">
        <v>6.476</v>
      </c>
      <c r="AH189" s="1">
        <v>6.4249999999999998</v>
      </c>
      <c r="AI189" s="1">
        <v>6.3639999999999999</v>
      </c>
      <c r="AJ189" s="1">
        <v>6.2910000000000004</v>
      </c>
      <c r="AK189" s="1">
        <v>6.2069999999999999</v>
      </c>
      <c r="AL189" s="1">
        <v>6.1120000000000001</v>
      </c>
      <c r="AM189" s="1">
        <v>6.008</v>
      </c>
      <c r="AN189" s="1">
        <v>5.8940000000000001</v>
      </c>
      <c r="AO189" s="1">
        <v>5.7709999999999999</v>
      </c>
      <c r="AP189" s="1">
        <v>5.6420000000000003</v>
      </c>
      <c r="AQ189" s="1">
        <v>5.508</v>
      </c>
      <c r="AR189" s="1">
        <v>5.3929999999999998</v>
      </c>
      <c r="AS189" s="1">
        <v>5.2569999999999997</v>
      </c>
      <c r="AT189" s="1">
        <v>5.1230000000000002</v>
      </c>
      <c r="AU189" s="1">
        <v>5.008</v>
      </c>
      <c r="AV189" s="1">
        <v>4.88</v>
      </c>
      <c r="AW189" s="1">
        <v>4.7539999999999996</v>
      </c>
      <c r="AX189" s="1">
        <v>4.6369999999999996</v>
      </c>
      <c r="AY189" s="1">
        <v>4.5259999999999998</v>
      </c>
      <c r="AZ189" s="1">
        <v>4.51</v>
      </c>
      <c r="BA189" s="1">
        <v>4.4320000000000004</v>
      </c>
      <c r="BB189" s="1">
        <v>4.3600000000000003</v>
      </c>
      <c r="BC189" s="1">
        <v>4.2969999999999997</v>
      </c>
      <c r="BD189" s="1">
        <v>4.234</v>
      </c>
      <c r="BE189" s="1">
        <v>4.1689999999999996</v>
      </c>
      <c r="BF189" s="1">
        <v>4.1059999999999999</v>
      </c>
      <c r="BG189" s="1">
        <v>4.0049999999999999</v>
      </c>
      <c r="BH189" s="1">
        <v>3.9039999999999999</v>
      </c>
      <c r="BI189" s="1">
        <v>3.827</v>
      </c>
      <c r="BJ189" s="1">
        <v>3.7589999999999999</v>
      </c>
      <c r="BK189" s="1">
        <v>3.6850000000000001</v>
      </c>
      <c r="BL189" s="1">
        <v>3.62</v>
      </c>
      <c r="BM189" s="1">
        <v>3.5550000000000002</v>
      </c>
    </row>
    <row r="190" spans="1:65" x14ac:dyDescent="0.2">
      <c r="A190" s="1" t="s">
        <v>375</v>
      </c>
      <c r="B190" s="1" t="s">
        <v>374</v>
      </c>
      <c r="C190" s="1" t="s">
        <v>710</v>
      </c>
      <c r="D190" s="1" t="s">
        <v>711</v>
      </c>
      <c r="E190" s="1">
        <v>5.8440000000000003</v>
      </c>
      <c r="F190" s="1">
        <v>5.8650000000000002</v>
      </c>
      <c r="G190" s="1">
        <v>5.8719999999999999</v>
      </c>
      <c r="H190" s="1">
        <v>5.8650000000000002</v>
      </c>
      <c r="I190" s="1">
        <v>5.8079999999999998</v>
      </c>
      <c r="J190" s="1">
        <v>5.7279999999999998</v>
      </c>
      <c r="K190" s="1">
        <v>5.649</v>
      </c>
      <c r="L190" s="1">
        <v>5.5460000000000003</v>
      </c>
      <c r="M190" s="1">
        <v>5.4320000000000004</v>
      </c>
      <c r="N190" s="1">
        <v>5.3040000000000003</v>
      </c>
      <c r="O190" s="1">
        <v>5.1710000000000003</v>
      </c>
      <c r="P190" s="1">
        <v>5.048</v>
      </c>
      <c r="Q190" s="1">
        <v>4.907</v>
      </c>
      <c r="R190" s="1">
        <v>4.7389999999999999</v>
      </c>
      <c r="S190" s="1">
        <v>4.5750000000000002</v>
      </c>
      <c r="T190" s="1">
        <v>4.4240000000000004</v>
      </c>
      <c r="U190" s="1">
        <v>4.2729999999999997</v>
      </c>
      <c r="V190" s="1">
        <v>4.1319999999999997</v>
      </c>
      <c r="W190" s="1">
        <v>3.9990000000000001</v>
      </c>
      <c r="X190" s="1">
        <v>3.895</v>
      </c>
      <c r="Y190" s="1">
        <v>3.8119999999999998</v>
      </c>
      <c r="Z190" s="1">
        <v>3.7410000000000001</v>
      </c>
      <c r="AA190" s="1">
        <v>3.67</v>
      </c>
      <c r="AB190" s="1">
        <v>3.6110000000000002</v>
      </c>
      <c r="AC190" s="1">
        <v>3.5230000000000001</v>
      </c>
      <c r="AD190" s="1">
        <v>3.431</v>
      </c>
      <c r="AE190" s="1">
        <v>3.3519999999999999</v>
      </c>
      <c r="AF190" s="1">
        <v>3.27</v>
      </c>
      <c r="AG190" s="1">
        <v>3.198</v>
      </c>
      <c r="AH190" s="1">
        <v>3.1480000000000001</v>
      </c>
      <c r="AI190" s="1">
        <v>3.0960000000000001</v>
      </c>
      <c r="AJ190" s="1">
        <v>2.9990000000000001</v>
      </c>
      <c r="AK190" s="1">
        <v>2.95</v>
      </c>
      <c r="AL190" s="1">
        <v>2.9089999999999998</v>
      </c>
      <c r="AM190" s="1">
        <v>2.8769999999999998</v>
      </c>
      <c r="AN190" s="1">
        <v>2.8519999999999999</v>
      </c>
      <c r="AO190" s="1">
        <v>2.83</v>
      </c>
      <c r="AP190" s="1">
        <v>2.81</v>
      </c>
      <c r="AQ190" s="1">
        <v>2.7890000000000001</v>
      </c>
      <c r="AR190" s="1">
        <v>2.7669999999999999</v>
      </c>
      <c r="AS190" s="1">
        <v>2.7440000000000002</v>
      </c>
      <c r="AT190" s="1">
        <v>2.72</v>
      </c>
      <c r="AU190" s="1">
        <v>2.698</v>
      </c>
      <c r="AV190" s="1">
        <v>2.6789999999999998</v>
      </c>
      <c r="AW190" s="1">
        <v>2.6909999999999998</v>
      </c>
      <c r="AX190" s="1">
        <v>2.665</v>
      </c>
      <c r="AY190" s="1">
        <v>2.6360000000000001</v>
      </c>
      <c r="AZ190" s="1">
        <v>2.63</v>
      </c>
      <c r="BA190" s="1">
        <v>2.6309999999999998</v>
      </c>
      <c r="BB190" s="1">
        <v>2.613</v>
      </c>
      <c r="BC190" s="1">
        <v>2.6040000000000001</v>
      </c>
      <c r="BD190" s="1">
        <v>2.6269999999999998</v>
      </c>
      <c r="BE190" s="1">
        <v>2.6360000000000001</v>
      </c>
      <c r="BF190" s="1">
        <v>2.609</v>
      </c>
      <c r="BG190" s="1">
        <v>2.59</v>
      </c>
      <c r="BH190" s="1">
        <v>2.5640000000000001</v>
      </c>
      <c r="BI190" s="1">
        <v>2.528</v>
      </c>
      <c r="BJ190" s="1">
        <v>2.4929999999999999</v>
      </c>
      <c r="BK190" s="1">
        <v>2.4409999999999998</v>
      </c>
      <c r="BL190" s="1">
        <v>2.375</v>
      </c>
      <c r="BM190" s="1">
        <v>2.3439999999999999</v>
      </c>
    </row>
    <row r="191" spans="1:65" x14ac:dyDescent="0.2">
      <c r="A191" s="1" t="s">
        <v>377</v>
      </c>
      <c r="B191" s="1" t="s">
        <v>376</v>
      </c>
      <c r="C191" s="1" t="s">
        <v>710</v>
      </c>
      <c r="D191" s="1" t="s">
        <v>711</v>
      </c>
      <c r="E191" s="1">
        <v>6.9409999999999998</v>
      </c>
      <c r="F191" s="1">
        <v>6.923</v>
      </c>
      <c r="G191" s="1">
        <v>6.8949999999999996</v>
      </c>
      <c r="H191" s="1">
        <v>6.8579999999999997</v>
      </c>
      <c r="I191" s="1">
        <v>6.81</v>
      </c>
      <c r="J191" s="1">
        <v>6.75</v>
      </c>
      <c r="K191" s="1">
        <v>6.68</v>
      </c>
      <c r="L191" s="1">
        <v>6.6</v>
      </c>
      <c r="M191" s="1">
        <v>6.5129999999999999</v>
      </c>
      <c r="N191" s="1">
        <v>6.4180000000000001</v>
      </c>
      <c r="O191" s="1">
        <v>6.3159999999999998</v>
      </c>
      <c r="P191" s="1">
        <v>6.2069999999999999</v>
      </c>
      <c r="Q191" s="1">
        <v>6.0910000000000002</v>
      </c>
      <c r="R191" s="1">
        <v>5.968</v>
      </c>
      <c r="S191" s="1">
        <v>5.8410000000000002</v>
      </c>
      <c r="T191" s="1">
        <v>5.7089999999999996</v>
      </c>
      <c r="U191" s="1">
        <v>5.5750000000000002</v>
      </c>
      <c r="V191" s="1">
        <v>5.44</v>
      </c>
      <c r="W191" s="1">
        <v>5.3049999999999997</v>
      </c>
      <c r="X191" s="1">
        <v>5.1710000000000003</v>
      </c>
      <c r="Y191" s="1">
        <v>5.0410000000000004</v>
      </c>
      <c r="Z191" s="1">
        <v>4.915</v>
      </c>
      <c r="AA191" s="1">
        <v>4.7949999999999999</v>
      </c>
      <c r="AB191" s="1">
        <v>4.68</v>
      </c>
      <c r="AC191" s="1">
        <v>4.5679999999999996</v>
      </c>
      <c r="AD191" s="1">
        <v>4.46</v>
      </c>
      <c r="AE191" s="1">
        <v>4.3540000000000001</v>
      </c>
      <c r="AF191" s="1">
        <v>4.2469999999999999</v>
      </c>
      <c r="AG191" s="1">
        <v>4.1379999999999999</v>
      </c>
      <c r="AH191" s="1">
        <v>4.0259999999999998</v>
      </c>
      <c r="AI191" s="1">
        <v>3.9119999999999999</v>
      </c>
      <c r="AJ191" s="1">
        <v>3.794</v>
      </c>
      <c r="AK191" s="1">
        <v>3.673</v>
      </c>
      <c r="AL191" s="1">
        <v>3.552</v>
      </c>
      <c r="AM191" s="1">
        <v>3.4319999999999999</v>
      </c>
      <c r="AN191" s="1">
        <v>3.3149999999999999</v>
      </c>
      <c r="AO191" s="1">
        <v>3.2029999999999998</v>
      </c>
      <c r="AP191" s="1">
        <v>3.0990000000000002</v>
      </c>
      <c r="AQ191" s="1">
        <v>3.0019999999999998</v>
      </c>
      <c r="AR191" s="1">
        <v>2.9169999999999998</v>
      </c>
      <c r="AS191" s="1">
        <v>2.8450000000000002</v>
      </c>
      <c r="AT191" s="1">
        <v>2.7440000000000002</v>
      </c>
      <c r="AU191" s="1">
        <v>2.6930000000000001</v>
      </c>
      <c r="AV191" s="1">
        <v>2.661</v>
      </c>
      <c r="AW191" s="1">
        <v>2.673</v>
      </c>
      <c r="AX191" s="1">
        <v>2.6859999999999999</v>
      </c>
      <c r="AY191" s="1">
        <v>2.6859999999999999</v>
      </c>
      <c r="AZ191" s="1">
        <v>2.6659999999999999</v>
      </c>
      <c r="BA191" s="1">
        <v>2.6280000000000001</v>
      </c>
      <c r="BB191" s="1">
        <v>2.6070000000000002</v>
      </c>
      <c r="BC191" s="1">
        <v>2.573</v>
      </c>
      <c r="BD191" s="1">
        <v>2.5419999999999998</v>
      </c>
      <c r="BE191" s="1">
        <v>2.4870000000000001</v>
      </c>
      <c r="BF191" s="1">
        <v>2.4319999999999999</v>
      </c>
      <c r="BG191" s="1">
        <v>2.3849999999999998</v>
      </c>
      <c r="BH191" s="1">
        <v>2.3380000000000001</v>
      </c>
      <c r="BI191" s="1">
        <v>2.306</v>
      </c>
      <c r="BJ191" s="1">
        <v>2.2810000000000001</v>
      </c>
      <c r="BK191" s="1">
        <v>2.2599999999999998</v>
      </c>
      <c r="BL191" s="1">
        <v>2.242</v>
      </c>
      <c r="BM191" s="1">
        <v>2.2160000000000002</v>
      </c>
    </row>
    <row r="192" spans="1:65" x14ac:dyDescent="0.2">
      <c r="A192" s="1" t="s">
        <v>379</v>
      </c>
      <c r="B192" s="1" t="s">
        <v>378</v>
      </c>
      <c r="C192" s="1" t="s">
        <v>710</v>
      </c>
      <c r="D192" s="1" t="s">
        <v>711</v>
      </c>
      <c r="E192" s="1">
        <v>7.1479999999999997</v>
      </c>
      <c r="F192" s="1">
        <v>7.0869999999999997</v>
      </c>
      <c r="G192" s="1">
        <v>7.02</v>
      </c>
      <c r="H192" s="1">
        <v>6.9470000000000001</v>
      </c>
      <c r="I192" s="1">
        <v>6.867</v>
      </c>
      <c r="J192" s="1">
        <v>6.7809999999999997</v>
      </c>
      <c r="K192" s="1">
        <v>6.6669999999999998</v>
      </c>
      <c r="L192" s="1">
        <v>6.5389999999999997</v>
      </c>
      <c r="M192" s="1">
        <v>6.4089999999999998</v>
      </c>
      <c r="N192" s="1">
        <v>6.3029999999999999</v>
      </c>
      <c r="O192" s="1">
        <v>6.1980000000000004</v>
      </c>
      <c r="P192" s="1">
        <v>6.0880000000000001</v>
      </c>
      <c r="Q192" s="1">
        <v>5.9569999999999999</v>
      </c>
      <c r="R192" s="1">
        <v>5.8140000000000001</v>
      </c>
      <c r="S192" s="1">
        <v>5.6929999999999996</v>
      </c>
      <c r="T192" s="1">
        <v>5.5960000000000001</v>
      </c>
      <c r="U192" s="1">
        <v>5.5049999999999999</v>
      </c>
      <c r="V192" s="1">
        <v>5.4420000000000002</v>
      </c>
      <c r="W192" s="1">
        <v>5.3929999999999998</v>
      </c>
      <c r="X192" s="1">
        <v>5.2549999999999999</v>
      </c>
      <c r="Y192" s="1">
        <v>5.1079999999999997</v>
      </c>
      <c r="Z192" s="1">
        <v>4.9729999999999999</v>
      </c>
      <c r="AA192" s="1">
        <v>4.9210000000000003</v>
      </c>
      <c r="AB192" s="1">
        <v>4.883</v>
      </c>
      <c r="AC192" s="1">
        <v>4.7729999999999997</v>
      </c>
      <c r="AD192" s="1">
        <v>4.6520000000000001</v>
      </c>
      <c r="AE192" s="1">
        <v>4.5460000000000003</v>
      </c>
      <c r="AF192" s="1">
        <v>4.5209999999999999</v>
      </c>
      <c r="AG192" s="1">
        <v>4.4859999999999998</v>
      </c>
      <c r="AH192" s="1">
        <v>4.3760000000000003</v>
      </c>
      <c r="AI192" s="1">
        <v>4.3520000000000003</v>
      </c>
      <c r="AJ192" s="1">
        <v>4.319</v>
      </c>
      <c r="AK192" s="1">
        <v>4.242</v>
      </c>
      <c r="AL192" s="1">
        <v>4.1479999999999997</v>
      </c>
      <c r="AM192" s="1">
        <v>4.0720000000000001</v>
      </c>
      <c r="AN192" s="1">
        <v>4.0419999999999998</v>
      </c>
      <c r="AO192" s="1">
        <v>3.9670000000000001</v>
      </c>
      <c r="AP192" s="1">
        <v>3.899</v>
      </c>
      <c r="AQ192" s="1">
        <v>3.8479999999999999</v>
      </c>
      <c r="AR192" s="1">
        <v>3.7879999999999998</v>
      </c>
      <c r="AS192" s="1">
        <v>3.714</v>
      </c>
      <c r="AT192" s="1">
        <v>3.718</v>
      </c>
      <c r="AU192" s="1">
        <v>3.6560000000000001</v>
      </c>
      <c r="AV192" s="1">
        <v>3.6040000000000001</v>
      </c>
      <c r="AW192" s="1">
        <v>3.5430000000000001</v>
      </c>
      <c r="AX192" s="1">
        <v>3.49</v>
      </c>
      <c r="AY192" s="1">
        <v>3.4860000000000002</v>
      </c>
      <c r="AZ192" s="1">
        <v>3.444</v>
      </c>
      <c r="BA192" s="1">
        <v>3.4039999999999999</v>
      </c>
      <c r="BB192" s="1">
        <v>3.363</v>
      </c>
      <c r="BC192" s="1">
        <v>3.2639999999999998</v>
      </c>
      <c r="BD192" s="1">
        <v>3.1219999999999999</v>
      </c>
      <c r="BE192" s="1">
        <v>3.1269999999999998</v>
      </c>
      <c r="BF192" s="1">
        <v>3.0960000000000001</v>
      </c>
      <c r="BG192" s="1">
        <v>3.0310000000000001</v>
      </c>
      <c r="BH192" s="1">
        <v>2.9510000000000001</v>
      </c>
      <c r="BI192" s="1">
        <v>2.8919999999999999</v>
      </c>
      <c r="BJ192" s="1">
        <v>2.8650000000000002</v>
      </c>
      <c r="BK192" s="1">
        <v>2.831</v>
      </c>
      <c r="BL192" s="1">
        <v>2.8050000000000002</v>
      </c>
      <c r="BM192" s="1">
        <v>2.7770000000000001</v>
      </c>
    </row>
    <row r="193" spans="1:65" x14ac:dyDescent="0.2">
      <c r="A193" s="1" t="s">
        <v>381</v>
      </c>
      <c r="B193" s="1" t="s">
        <v>380</v>
      </c>
      <c r="C193" s="1" t="s">
        <v>710</v>
      </c>
      <c r="D193" s="1" t="s">
        <v>711</v>
      </c>
      <c r="AI193" s="1">
        <v>2.84</v>
      </c>
      <c r="AN193" s="1">
        <v>2.33</v>
      </c>
      <c r="AS193" s="1">
        <v>1.83</v>
      </c>
      <c r="AX193" s="1">
        <v>2.02</v>
      </c>
      <c r="BE193" s="1">
        <v>2.23</v>
      </c>
      <c r="BH193" s="1">
        <v>2.21</v>
      </c>
    </row>
    <row r="194" spans="1:65" x14ac:dyDescent="0.2">
      <c r="A194" s="1" t="s">
        <v>383</v>
      </c>
      <c r="B194" s="1" t="s">
        <v>382</v>
      </c>
      <c r="C194" s="1" t="s">
        <v>710</v>
      </c>
      <c r="D194" s="1" t="s">
        <v>711</v>
      </c>
      <c r="E194" s="1">
        <v>6.0179999999999998</v>
      </c>
      <c r="F194" s="1">
        <v>6.0739999999999998</v>
      </c>
      <c r="G194" s="1">
        <v>6.1349999999999998</v>
      </c>
      <c r="H194" s="1">
        <v>6.1529999999999996</v>
      </c>
      <c r="I194" s="1">
        <v>6.1909999999999998</v>
      </c>
      <c r="J194" s="1">
        <v>6.2030000000000003</v>
      </c>
      <c r="K194" s="1">
        <v>6.2320000000000002</v>
      </c>
      <c r="L194" s="1">
        <v>6.242</v>
      </c>
      <c r="M194" s="1">
        <v>6.2519999999999998</v>
      </c>
      <c r="N194" s="1">
        <v>6.258</v>
      </c>
      <c r="O194" s="1">
        <v>6.25</v>
      </c>
      <c r="P194" s="1">
        <v>6.2290000000000001</v>
      </c>
      <c r="Q194" s="1">
        <v>6.1970000000000001</v>
      </c>
      <c r="R194" s="1">
        <v>6.16</v>
      </c>
      <c r="S194" s="1">
        <v>6.1139999999999999</v>
      </c>
      <c r="T194" s="1">
        <v>6.0650000000000004</v>
      </c>
      <c r="U194" s="1">
        <v>6.0179999999999998</v>
      </c>
      <c r="V194" s="1">
        <v>5.9569999999999999</v>
      </c>
      <c r="W194" s="1">
        <v>5.8789999999999996</v>
      </c>
      <c r="X194" s="1">
        <v>5.7850000000000001</v>
      </c>
      <c r="Y194" s="1">
        <v>5.7050000000000001</v>
      </c>
      <c r="Z194" s="1">
        <v>5.6449999999999996</v>
      </c>
      <c r="AA194" s="1">
        <v>5.5869999999999997</v>
      </c>
      <c r="AB194" s="1">
        <v>5.5629999999999997</v>
      </c>
      <c r="AC194" s="1">
        <v>5.5140000000000002</v>
      </c>
      <c r="AD194" s="1">
        <v>5.47</v>
      </c>
      <c r="AE194" s="1">
        <v>5.415</v>
      </c>
      <c r="AF194" s="1">
        <v>5.359</v>
      </c>
      <c r="AG194" s="1">
        <v>5.3019999999999996</v>
      </c>
      <c r="AH194" s="1">
        <v>5.2430000000000003</v>
      </c>
      <c r="AI194" s="1">
        <v>5.18</v>
      </c>
      <c r="AJ194" s="1">
        <v>5.109</v>
      </c>
      <c r="AK194" s="1">
        <v>5.0330000000000004</v>
      </c>
      <c r="AL194" s="1">
        <v>4.9619999999999997</v>
      </c>
      <c r="AM194" s="1">
        <v>4.87</v>
      </c>
      <c r="AN194" s="1">
        <v>4.78</v>
      </c>
      <c r="AO194" s="1">
        <v>4.7279999999999998</v>
      </c>
      <c r="AP194" s="1">
        <v>4.6790000000000003</v>
      </c>
      <c r="AQ194" s="1">
        <v>4.6319999999999997</v>
      </c>
      <c r="AR194" s="1">
        <v>4.5869999999999997</v>
      </c>
      <c r="AS194" s="1">
        <v>4.5250000000000004</v>
      </c>
      <c r="AT194" s="1">
        <v>4.4690000000000003</v>
      </c>
      <c r="AU194" s="1">
        <v>4.4189999999999996</v>
      </c>
      <c r="AV194" s="1">
        <v>4.3620000000000001</v>
      </c>
      <c r="AW194" s="1">
        <v>4.2830000000000004</v>
      </c>
      <c r="AX194" s="1">
        <v>4.22</v>
      </c>
      <c r="AY194" s="1">
        <v>4.1479999999999997</v>
      </c>
      <c r="AZ194" s="1">
        <v>4.0759999999999996</v>
      </c>
      <c r="BA194" s="1">
        <v>4.0149999999999997</v>
      </c>
      <c r="BB194" s="1">
        <v>3.9409999999999998</v>
      </c>
      <c r="BC194" s="1">
        <v>3.883</v>
      </c>
      <c r="BD194" s="1">
        <v>3.8159999999999998</v>
      </c>
      <c r="BE194" s="1">
        <v>3.746</v>
      </c>
      <c r="BF194" s="1">
        <v>3.6840000000000002</v>
      </c>
      <c r="BG194" s="1">
        <v>3.625</v>
      </c>
      <c r="BH194" s="1">
        <v>3.5579999999999998</v>
      </c>
      <c r="BI194" s="1">
        <v>3.4950000000000001</v>
      </c>
      <c r="BJ194" s="1">
        <v>3.4319999999999999</v>
      </c>
      <c r="BK194" s="1">
        <v>3.3820000000000001</v>
      </c>
      <c r="BL194" s="1">
        <v>3.3220000000000001</v>
      </c>
      <c r="BM194" s="1">
        <v>3.274</v>
      </c>
    </row>
    <row r="195" spans="1:65" x14ac:dyDescent="0.2">
      <c r="A195" s="1" t="s">
        <v>385</v>
      </c>
      <c r="B195" s="1" t="s">
        <v>384</v>
      </c>
      <c r="C195" s="1" t="s">
        <v>710</v>
      </c>
      <c r="D195" s="1" t="s">
        <v>711</v>
      </c>
      <c r="E195" s="1">
        <v>2.98</v>
      </c>
      <c r="F195" s="1">
        <v>2.83</v>
      </c>
      <c r="G195" s="1">
        <v>2.72</v>
      </c>
      <c r="H195" s="1">
        <v>2.7</v>
      </c>
      <c r="I195" s="1">
        <v>2.57</v>
      </c>
      <c r="J195" s="1">
        <v>2.52</v>
      </c>
      <c r="K195" s="1">
        <v>2.34</v>
      </c>
      <c r="L195" s="1">
        <v>2.33</v>
      </c>
      <c r="M195" s="1">
        <v>2.2400000000000002</v>
      </c>
      <c r="N195" s="1">
        <v>2.2000000000000002</v>
      </c>
      <c r="O195" s="1">
        <v>2.2000000000000002</v>
      </c>
      <c r="P195" s="1">
        <v>2.25</v>
      </c>
      <c r="Q195" s="1">
        <v>2.2400000000000002</v>
      </c>
      <c r="R195" s="1">
        <v>2.2599999999999998</v>
      </c>
      <c r="S195" s="1">
        <v>2.2599999999999998</v>
      </c>
      <c r="T195" s="1">
        <v>2.27</v>
      </c>
      <c r="U195" s="1">
        <v>2.2999999999999998</v>
      </c>
      <c r="V195" s="1">
        <v>2.23</v>
      </c>
      <c r="W195" s="1">
        <v>2.21</v>
      </c>
      <c r="X195" s="1">
        <v>2.2799999999999998</v>
      </c>
      <c r="Y195" s="1">
        <v>2.2799999999999998</v>
      </c>
      <c r="Z195" s="1">
        <v>2.2400000000000002</v>
      </c>
      <c r="AA195" s="1">
        <v>2.34</v>
      </c>
      <c r="AB195" s="1">
        <v>2.42</v>
      </c>
      <c r="AC195" s="1">
        <v>2.37</v>
      </c>
      <c r="AD195" s="1">
        <v>2.33</v>
      </c>
      <c r="AE195" s="1">
        <v>2.2200000000000002</v>
      </c>
      <c r="AF195" s="1">
        <v>2.15</v>
      </c>
      <c r="AG195" s="1">
        <v>2.13</v>
      </c>
      <c r="AH195" s="1">
        <v>2.08</v>
      </c>
      <c r="AI195" s="1">
        <v>2.06</v>
      </c>
      <c r="AJ195" s="1">
        <v>2.0699999999999998</v>
      </c>
      <c r="AK195" s="1">
        <v>1.95</v>
      </c>
      <c r="AL195" s="1">
        <v>1.87</v>
      </c>
      <c r="AM195" s="1">
        <v>1.81</v>
      </c>
      <c r="AN195" s="1">
        <v>1.62</v>
      </c>
      <c r="AO195" s="1">
        <v>1.59</v>
      </c>
      <c r="AP195" s="1">
        <v>1.51</v>
      </c>
      <c r="AQ195" s="1">
        <v>1.44</v>
      </c>
      <c r="AR195" s="1">
        <v>1.37</v>
      </c>
      <c r="AS195" s="1">
        <v>1.37</v>
      </c>
      <c r="AT195" s="1">
        <v>1.31</v>
      </c>
      <c r="AU195" s="1">
        <v>1.25</v>
      </c>
      <c r="AV195" s="1">
        <v>1.22</v>
      </c>
      <c r="AW195" s="1">
        <v>1.23</v>
      </c>
      <c r="AX195" s="1">
        <v>1.24</v>
      </c>
      <c r="AY195" s="1">
        <v>1.27</v>
      </c>
      <c r="AZ195" s="1">
        <v>1.31</v>
      </c>
      <c r="BA195" s="1">
        <v>1.39</v>
      </c>
      <c r="BB195" s="1">
        <v>1.4</v>
      </c>
      <c r="BC195" s="1">
        <v>1.41</v>
      </c>
      <c r="BD195" s="1">
        <v>1.33</v>
      </c>
      <c r="BE195" s="1">
        <v>1.33</v>
      </c>
      <c r="BF195" s="1">
        <v>1.29</v>
      </c>
      <c r="BG195" s="1">
        <v>1.32</v>
      </c>
      <c r="BH195" s="1">
        <v>1.32</v>
      </c>
      <c r="BI195" s="1">
        <v>1.39</v>
      </c>
      <c r="BJ195" s="1">
        <v>1.48</v>
      </c>
      <c r="BK195" s="1">
        <v>1.46</v>
      </c>
      <c r="BL195" s="1">
        <v>1.44</v>
      </c>
      <c r="BM195" s="1">
        <v>1.38</v>
      </c>
    </row>
    <row r="196" spans="1:65" x14ac:dyDescent="0.2">
      <c r="A196" s="1" t="s">
        <v>387</v>
      </c>
      <c r="B196" s="1" t="s">
        <v>386</v>
      </c>
      <c r="C196" s="1" t="s">
        <v>710</v>
      </c>
      <c r="D196" s="1" t="s">
        <v>711</v>
      </c>
      <c r="E196" s="1">
        <v>6.5636448376619008</v>
      </c>
      <c r="F196" s="1">
        <v>6.6027478865143401</v>
      </c>
      <c r="G196" s="1">
        <v>6.6680439688907027</v>
      </c>
      <c r="H196" s="1">
        <v>6.690885301718315</v>
      </c>
      <c r="I196" s="1">
        <v>6.7164049286552254</v>
      </c>
      <c r="J196" s="1">
        <v>6.7421014935961256</v>
      </c>
      <c r="K196" s="1">
        <v>6.7702646367825938</v>
      </c>
      <c r="L196" s="1">
        <v>6.7946901288361943</v>
      </c>
      <c r="M196" s="1">
        <v>6.8217870908018075</v>
      </c>
      <c r="N196" s="1">
        <v>6.8430189805970603</v>
      </c>
      <c r="O196" s="1">
        <v>6.8622162718643152</v>
      </c>
      <c r="P196" s="1">
        <v>6.8914412525982129</v>
      </c>
      <c r="Q196" s="1">
        <v>6.9102160026003219</v>
      </c>
      <c r="R196" s="1">
        <v>6.9240564718651605</v>
      </c>
      <c r="S196" s="1">
        <v>6.9452286726438146</v>
      </c>
      <c r="T196" s="1">
        <v>6.9626247748857608</v>
      </c>
      <c r="U196" s="1">
        <v>6.9670544680156965</v>
      </c>
      <c r="V196" s="1">
        <v>6.9782073551834127</v>
      </c>
      <c r="W196" s="1">
        <v>6.9850253797993762</v>
      </c>
      <c r="X196" s="1">
        <v>6.969890762424388</v>
      </c>
      <c r="Y196" s="1">
        <v>6.9447609358781337</v>
      </c>
      <c r="Z196" s="1">
        <v>6.9189937875873495</v>
      </c>
      <c r="AA196" s="1">
        <v>6.8887244566625352</v>
      </c>
      <c r="AB196" s="1">
        <v>6.8662422279413562</v>
      </c>
      <c r="AC196" s="1">
        <v>6.8303050222375976</v>
      </c>
      <c r="AD196" s="1">
        <v>6.7904628920449355</v>
      </c>
      <c r="AE196" s="1">
        <v>6.7553905281939297</v>
      </c>
      <c r="AF196" s="1">
        <v>6.7158169511064756</v>
      </c>
      <c r="AG196" s="1">
        <v>6.6736219426321766</v>
      </c>
      <c r="AH196" s="1">
        <v>6.6319373982458352</v>
      </c>
      <c r="AI196" s="1">
        <v>6.578558302399796</v>
      </c>
      <c r="AJ196" s="1">
        <v>6.5267442098212261</v>
      </c>
      <c r="AK196" s="1">
        <v>6.4762193411151978</v>
      </c>
      <c r="AL196" s="1">
        <v>6.4228406471729702</v>
      </c>
      <c r="AM196" s="1">
        <v>6.3697583023847519</v>
      </c>
      <c r="AN196" s="1">
        <v>6.3227516550864244</v>
      </c>
      <c r="AO196" s="1">
        <v>6.2723558970998203</v>
      </c>
      <c r="AP196" s="1">
        <v>6.2229903872149208</v>
      </c>
      <c r="AQ196" s="1">
        <v>6.1704773219031805</v>
      </c>
      <c r="AR196" s="1">
        <v>6.1348897412044234</v>
      </c>
      <c r="AS196" s="1">
        <v>6.0996251886012312</v>
      </c>
      <c r="AT196" s="1">
        <v>6.0615544814364517</v>
      </c>
      <c r="AU196" s="1">
        <v>6.0181743858528209</v>
      </c>
      <c r="AV196" s="1">
        <v>5.9723050974667311</v>
      </c>
      <c r="AW196" s="1">
        <v>5.9259075227318005</v>
      </c>
      <c r="AX196" s="1">
        <v>5.8838691240483545</v>
      </c>
      <c r="AY196" s="1">
        <v>5.8519938940832352</v>
      </c>
      <c r="AZ196" s="1">
        <v>5.810621778484423</v>
      </c>
      <c r="BA196" s="1">
        <v>5.7709574429650852</v>
      </c>
      <c r="BB196" s="1">
        <v>5.7226073264046553</v>
      </c>
      <c r="BC196" s="1">
        <v>5.6632128579443899</v>
      </c>
      <c r="BD196" s="1">
        <v>5.5958273358698252</v>
      </c>
      <c r="BE196" s="1">
        <v>5.5115281668722531</v>
      </c>
      <c r="BF196" s="1">
        <v>5.4329907808020854</v>
      </c>
      <c r="BG196" s="1">
        <v>5.3553111719744555</v>
      </c>
      <c r="BH196" s="1">
        <v>5.2835776604750038</v>
      </c>
      <c r="BI196" s="1">
        <v>5.2132303818431467</v>
      </c>
      <c r="BJ196" s="1">
        <v>5.1390257079740014</v>
      </c>
      <c r="BK196" s="1">
        <v>5.0629107749613649</v>
      </c>
      <c r="BL196" s="1">
        <v>4.9886842219480574</v>
      </c>
      <c r="BM196" s="1">
        <v>4.9162762045239088</v>
      </c>
    </row>
    <row r="197" spans="1:65" x14ac:dyDescent="0.2">
      <c r="A197" s="1" t="s">
        <v>389</v>
      </c>
      <c r="B197" s="1" t="s">
        <v>388</v>
      </c>
      <c r="C197" s="1" t="s">
        <v>710</v>
      </c>
      <c r="D197" s="1" t="s">
        <v>711</v>
      </c>
      <c r="E197" s="1">
        <v>4.7960000000000003</v>
      </c>
      <c r="F197" s="1">
        <v>4.51</v>
      </c>
      <c r="G197" s="1">
        <v>4.359</v>
      </c>
      <c r="H197" s="1">
        <v>4.5250000000000004</v>
      </c>
      <c r="I197" s="1">
        <v>4.1079999999999997</v>
      </c>
      <c r="J197" s="1">
        <v>4.0439999999999996</v>
      </c>
      <c r="K197" s="1">
        <v>3.8170000000000002</v>
      </c>
      <c r="L197" s="1">
        <v>3.569</v>
      </c>
      <c r="M197" s="1">
        <v>3.3809999999999998</v>
      </c>
      <c r="N197" s="1">
        <v>3.3149999999999999</v>
      </c>
      <c r="O197" s="1">
        <v>3.2429999999999999</v>
      </c>
      <c r="P197" s="1">
        <v>3.2909999999999999</v>
      </c>
      <c r="Q197" s="1">
        <v>3.0579999999999998</v>
      </c>
      <c r="R197" s="1">
        <v>2.93</v>
      </c>
      <c r="S197" s="1">
        <v>2.8820000000000001</v>
      </c>
      <c r="T197" s="1">
        <v>2.7719999999999998</v>
      </c>
      <c r="U197" s="1">
        <v>2.863</v>
      </c>
      <c r="V197" s="1">
        <v>2.923</v>
      </c>
      <c r="W197" s="1">
        <v>2.9</v>
      </c>
      <c r="X197" s="1">
        <v>2.8460000000000001</v>
      </c>
      <c r="Y197" s="1">
        <v>2.8149999999999999</v>
      </c>
      <c r="Z197" s="1">
        <v>2.7109999999999999</v>
      </c>
      <c r="AA197" s="1">
        <v>2.613</v>
      </c>
      <c r="AB197" s="1">
        <v>2.456</v>
      </c>
      <c r="AC197" s="1">
        <v>2.3530000000000002</v>
      </c>
      <c r="AD197" s="1">
        <v>2.351</v>
      </c>
      <c r="AE197" s="1">
        <v>2.355</v>
      </c>
      <c r="AF197" s="1">
        <v>2.3279999999999998</v>
      </c>
      <c r="AG197" s="1">
        <v>2.3069999999999999</v>
      </c>
      <c r="AH197" s="1">
        <v>2.3860000000000001</v>
      </c>
      <c r="AI197" s="1">
        <v>2.3780000000000001</v>
      </c>
      <c r="AJ197" s="1">
        <v>2.302</v>
      </c>
      <c r="AK197" s="1">
        <v>2.29</v>
      </c>
      <c r="AL197" s="1">
        <v>2.3069999999999999</v>
      </c>
      <c r="AM197" s="1">
        <v>2.278</v>
      </c>
      <c r="AN197" s="1">
        <v>2.2480000000000002</v>
      </c>
      <c r="AO197" s="1">
        <v>1.94</v>
      </c>
      <c r="AP197" s="1">
        <v>1.9</v>
      </c>
      <c r="AQ197" s="1">
        <v>1.9</v>
      </c>
      <c r="AR197" s="1">
        <v>2</v>
      </c>
      <c r="AS197" s="1">
        <v>2.0485000000000002</v>
      </c>
      <c r="AT197" s="1">
        <v>1.9346000000000001</v>
      </c>
      <c r="AU197" s="1">
        <v>1.8317000000000001</v>
      </c>
      <c r="AV197" s="1">
        <v>1.7624</v>
      </c>
      <c r="AW197" s="1">
        <v>1.7822</v>
      </c>
      <c r="AX197" s="1">
        <v>1.7702</v>
      </c>
      <c r="AY197" s="1">
        <v>1.7122999999999999</v>
      </c>
      <c r="AZ197" s="1">
        <v>1.6505000000000001</v>
      </c>
      <c r="BA197" s="1">
        <v>1.6516</v>
      </c>
      <c r="BB197" s="1">
        <v>1.6528</v>
      </c>
      <c r="BC197" s="1">
        <v>1.6234999999999999</v>
      </c>
      <c r="BD197" s="1">
        <v>1.5965</v>
      </c>
      <c r="BE197" s="1">
        <v>1.5425</v>
      </c>
      <c r="BF197" s="1">
        <v>1.47</v>
      </c>
      <c r="BG197" s="1">
        <v>1.4319999999999999</v>
      </c>
      <c r="BH197" s="1">
        <v>1.3365</v>
      </c>
      <c r="BI197" s="1">
        <v>1.2424999999999999</v>
      </c>
      <c r="BJ197" s="1">
        <v>1.101</v>
      </c>
      <c r="BK197" s="1">
        <v>1.0349999999999999</v>
      </c>
      <c r="BL197" s="1">
        <v>0.98199999999999998</v>
      </c>
      <c r="BM197" s="1">
        <v>0.9</v>
      </c>
    </row>
    <row r="198" spans="1:65" x14ac:dyDescent="0.2">
      <c r="A198" s="1" t="s">
        <v>391</v>
      </c>
      <c r="B198" s="1" t="s">
        <v>390</v>
      </c>
      <c r="C198" s="1" t="s">
        <v>710</v>
      </c>
      <c r="D198" s="1" t="s">
        <v>711</v>
      </c>
      <c r="E198" s="1">
        <v>3.5680000000000001</v>
      </c>
      <c r="F198" s="1">
        <v>3.2610000000000001</v>
      </c>
      <c r="G198" s="1">
        <v>3.4119999999999999</v>
      </c>
      <c r="H198" s="1">
        <v>3.6259999999999999</v>
      </c>
      <c r="I198" s="1">
        <v>3.5470000000000002</v>
      </c>
      <c r="J198" s="1">
        <v>3.556</v>
      </c>
      <c r="K198" s="1">
        <v>3.7090000000000001</v>
      </c>
      <c r="L198" s="1">
        <v>4.05</v>
      </c>
      <c r="M198" s="1">
        <v>3.8719999999999999</v>
      </c>
      <c r="N198" s="1">
        <v>3.86</v>
      </c>
      <c r="O198" s="1">
        <v>3.8479999999999999</v>
      </c>
      <c r="P198" s="1">
        <v>3.7389999999999999</v>
      </c>
      <c r="Q198" s="1">
        <v>3.8889999999999998</v>
      </c>
      <c r="R198" s="1">
        <v>3.3530000000000002</v>
      </c>
      <c r="S198" s="1">
        <v>3.1419999999999999</v>
      </c>
      <c r="T198" s="1">
        <v>3.0470000000000002</v>
      </c>
      <c r="U198" s="1">
        <v>2.8359999999999999</v>
      </c>
      <c r="V198" s="1">
        <v>2.7709999999999999</v>
      </c>
      <c r="W198" s="1">
        <v>2.7930000000000001</v>
      </c>
      <c r="X198" s="1">
        <v>2.8490000000000002</v>
      </c>
      <c r="Y198" s="1">
        <v>2.8410000000000002</v>
      </c>
      <c r="Z198" s="1">
        <v>2.84</v>
      </c>
      <c r="AA198" s="1">
        <v>2.7629999999999999</v>
      </c>
      <c r="AB198" s="1">
        <v>2.6869999999999998</v>
      </c>
      <c r="AC198" s="1">
        <v>2.629</v>
      </c>
      <c r="AD198" s="1">
        <v>2.5819999999999999</v>
      </c>
      <c r="AE198" s="1">
        <v>2.5390000000000001</v>
      </c>
      <c r="AF198" s="1">
        <v>2.456</v>
      </c>
      <c r="AG198" s="1">
        <v>2.4140000000000001</v>
      </c>
      <c r="AH198" s="1">
        <v>2.35</v>
      </c>
      <c r="AI198" s="1">
        <v>2.35</v>
      </c>
      <c r="AJ198" s="1">
        <v>2.34</v>
      </c>
      <c r="AK198" s="1">
        <v>2.2919999999999998</v>
      </c>
      <c r="AL198" s="1">
        <v>2.2480000000000002</v>
      </c>
      <c r="AM198" s="1">
        <v>2.2029999999999998</v>
      </c>
      <c r="AN198" s="1">
        <v>2.1640000000000001</v>
      </c>
      <c r="AO198" s="1">
        <v>2.1070000000000002</v>
      </c>
      <c r="AP198" s="1">
        <v>2.0310000000000001</v>
      </c>
      <c r="AQ198" s="1">
        <v>2.008</v>
      </c>
      <c r="AR198" s="1">
        <v>1.99</v>
      </c>
      <c r="AS198" s="1">
        <v>1.9690000000000001</v>
      </c>
      <c r="AT198" s="1">
        <v>1.9810000000000001</v>
      </c>
      <c r="AU198" s="1">
        <v>1.9430000000000001</v>
      </c>
      <c r="AV198" s="1">
        <v>1.9139999999999999</v>
      </c>
      <c r="AW198" s="1">
        <v>1.962</v>
      </c>
      <c r="AX198" s="1">
        <v>1.9550000000000001</v>
      </c>
      <c r="AY198" s="1">
        <v>1.958</v>
      </c>
      <c r="AZ198" s="1">
        <v>1.956</v>
      </c>
      <c r="BA198" s="1">
        <v>1.9770000000000001</v>
      </c>
      <c r="BB198" s="1">
        <v>1.9510000000000001</v>
      </c>
      <c r="BC198" s="1">
        <v>1.8089999999999999</v>
      </c>
      <c r="BD198" s="1">
        <v>1.8109999999999999</v>
      </c>
      <c r="BE198" s="1">
        <v>1.8360000000000001</v>
      </c>
      <c r="BF198" s="1">
        <v>1.86</v>
      </c>
      <c r="BG198" s="1">
        <v>1.885</v>
      </c>
      <c r="BH198" s="1">
        <v>1.8839999999999999</v>
      </c>
      <c r="BI198" s="1">
        <v>1.87</v>
      </c>
      <c r="BJ198" s="1">
        <v>1.857</v>
      </c>
      <c r="BK198" s="1">
        <v>1.845</v>
      </c>
      <c r="BL198" s="1">
        <v>1.84</v>
      </c>
      <c r="BM198" s="1">
        <v>1.8180000000000001</v>
      </c>
    </row>
    <row r="199" spans="1:65" x14ac:dyDescent="0.2">
      <c r="A199" s="1" t="s">
        <v>393</v>
      </c>
      <c r="B199" s="1" t="s">
        <v>392</v>
      </c>
      <c r="C199" s="1" t="s">
        <v>710</v>
      </c>
      <c r="D199" s="1" t="s">
        <v>711</v>
      </c>
      <c r="E199" s="1">
        <v>3.16</v>
      </c>
      <c r="F199" s="1">
        <v>3.21</v>
      </c>
      <c r="G199" s="1">
        <v>3.23</v>
      </c>
      <c r="H199" s="1">
        <v>3.12</v>
      </c>
      <c r="I199" s="1">
        <v>3.21</v>
      </c>
      <c r="J199" s="1">
        <v>3.15</v>
      </c>
      <c r="K199" s="1">
        <v>3.16</v>
      </c>
      <c r="L199" s="1">
        <v>3.16</v>
      </c>
      <c r="M199" s="1">
        <v>3.12</v>
      </c>
      <c r="N199" s="1">
        <v>3.12</v>
      </c>
      <c r="O199" s="1">
        <v>3.01</v>
      </c>
      <c r="P199" s="1">
        <v>3</v>
      </c>
      <c r="Q199" s="1">
        <v>2.86</v>
      </c>
      <c r="R199" s="1">
        <v>2.77</v>
      </c>
      <c r="S199" s="1">
        <v>2.7</v>
      </c>
      <c r="T199" s="1">
        <v>2.75</v>
      </c>
      <c r="U199" s="1">
        <v>2.82</v>
      </c>
      <c r="V199" s="1">
        <v>2.69</v>
      </c>
      <c r="W199" s="1">
        <v>2.4500000000000002</v>
      </c>
      <c r="X199" s="1">
        <v>2.31</v>
      </c>
      <c r="Y199" s="1">
        <v>2.25</v>
      </c>
      <c r="Z199" s="1">
        <v>2.13</v>
      </c>
      <c r="AA199" s="1">
        <v>2.0699999999999998</v>
      </c>
      <c r="AB199" s="1">
        <v>1.95</v>
      </c>
      <c r="AC199" s="1">
        <v>1.9</v>
      </c>
      <c r="AD199" s="1">
        <v>1.72</v>
      </c>
      <c r="AE199" s="1">
        <v>1.66</v>
      </c>
      <c r="AF199" s="1">
        <v>1.62</v>
      </c>
      <c r="AG199" s="1">
        <v>1.61</v>
      </c>
      <c r="AH199" s="1">
        <v>1.57</v>
      </c>
      <c r="AI199" s="1">
        <v>1.56</v>
      </c>
      <c r="AJ199" s="1">
        <v>1.56</v>
      </c>
      <c r="AK199" s="1">
        <v>1.54</v>
      </c>
      <c r="AL199" s="1">
        <v>1.52</v>
      </c>
      <c r="AM199" s="1">
        <v>1.45</v>
      </c>
      <c r="AN199" s="1">
        <v>1.41</v>
      </c>
      <c r="AO199" s="1">
        <v>1.44</v>
      </c>
      <c r="AP199" s="1">
        <v>1.47</v>
      </c>
      <c r="AQ199" s="1">
        <v>1.47</v>
      </c>
      <c r="AR199" s="1">
        <v>1.5</v>
      </c>
      <c r="AS199" s="1">
        <v>1.55</v>
      </c>
      <c r="AT199" s="1">
        <v>1.45</v>
      </c>
      <c r="AU199" s="1">
        <v>1.46</v>
      </c>
      <c r="AV199" s="1">
        <v>1.44</v>
      </c>
      <c r="AW199" s="1">
        <v>1.4</v>
      </c>
      <c r="AX199" s="1">
        <v>1.41</v>
      </c>
      <c r="AY199" s="1">
        <v>1.37</v>
      </c>
      <c r="AZ199" s="1">
        <v>1.35</v>
      </c>
      <c r="BA199" s="1">
        <v>1.39</v>
      </c>
      <c r="BB199" s="1">
        <v>1.34</v>
      </c>
      <c r="BC199" s="1">
        <v>1.39</v>
      </c>
      <c r="BD199" s="1">
        <v>1.35</v>
      </c>
      <c r="BE199" s="1">
        <v>1.28</v>
      </c>
      <c r="BF199" s="1">
        <v>1.21</v>
      </c>
      <c r="BG199" s="1">
        <v>1.23</v>
      </c>
      <c r="BH199" s="1">
        <v>1.31</v>
      </c>
      <c r="BI199" s="1">
        <v>1.36</v>
      </c>
      <c r="BJ199" s="1">
        <v>1.38</v>
      </c>
      <c r="BK199" s="1">
        <v>1.42</v>
      </c>
      <c r="BL199" s="1">
        <v>1.43</v>
      </c>
      <c r="BM199" s="1">
        <v>1.4</v>
      </c>
    </row>
    <row r="200" spans="1:65" x14ac:dyDescent="0.2">
      <c r="A200" s="1" t="s">
        <v>395</v>
      </c>
      <c r="B200" s="1" t="s">
        <v>394</v>
      </c>
      <c r="C200" s="1" t="s">
        <v>710</v>
      </c>
      <c r="D200" s="1" t="s">
        <v>711</v>
      </c>
      <c r="E200" s="1">
        <v>6.5</v>
      </c>
      <c r="F200" s="1">
        <v>6.4889999999999999</v>
      </c>
      <c r="G200" s="1">
        <v>6.4720000000000004</v>
      </c>
      <c r="H200" s="1">
        <v>6.4470000000000001</v>
      </c>
      <c r="I200" s="1">
        <v>6.415</v>
      </c>
      <c r="J200" s="1">
        <v>6.3559999999999999</v>
      </c>
      <c r="K200" s="1">
        <v>6.258</v>
      </c>
      <c r="L200" s="1">
        <v>6.1340000000000003</v>
      </c>
      <c r="M200" s="1">
        <v>6.01</v>
      </c>
      <c r="N200" s="1">
        <v>5.87</v>
      </c>
      <c r="O200" s="1">
        <v>5.7389999999999999</v>
      </c>
      <c r="P200" s="1">
        <v>5.5910000000000002</v>
      </c>
      <c r="Q200" s="1">
        <v>5.4580000000000002</v>
      </c>
      <c r="R200" s="1">
        <v>5.351</v>
      </c>
      <c r="S200" s="1">
        <v>5.2720000000000002</v>
      </c>
      <c r="T200" s="1">
        <v>5.2069999999999999</v>
      </c>
      <c r="U200" s="1">
        <v>5.1539999999999999</v>
      </c>
      <c r="V200" s="1">
        <v>5.117</v>
      </c>
      <c r="W200" s="1">
        <v>5.0640000000000001</v>
      </c>
      <c r="X200" s="1">
        <v>5.0890000000000004</v>
      </c>
      <c r="Y200" s="1">
        <v>5.1219999999999999</v>
      </c>
      <c r="Z200" s="1">
        <v>5.165</v>
      </c>
      <c r="AA200" s="1">
        <v>5.1260000000000003</v>
      </c>
      <c r="AB200" s="1">
        <v>5.0869999999999997</v>
      </c>
      <c r="AC200" s="1">
        <v>5.0369999999999999</v>
      </c>
      <c r="AD200" s="1">
        <v>4.9740000000000002</v>
      </c>
      <c r="AE200" s="1">
        <v>4.9000000000000004</v>
      </c>
      <c r="AF200" s="1">
        <v>4.8179999999999996</v>
      </c>
      <c r="AG200" s="1">
        <v>4.7300000000000004</v>
      </c>
      <c r="AH200" s="1">
        <v>4.6390000000000002</v>
      </c>
      <c r="AI200" s="1">
        <v>4.5469999999999997</v>
      </c>
      <c r="AJ200" s="1">
        <v>4.4569999999999999</v>
      </c>
      <c r="AK200" s="1">
        <v>4.3680000000000003</v>
      </c>
      <c r="AL200" s="1">
        <v>4.282</v>
      </c>
      <c r="AM200" s="1">
        <v>4.1959999999999997</v>
      </c>
      <c r="AN200" s="1">
        <v>4.1079999999999997</v>
      </c>
      <c r="AO200" s="1">
        <v>4.0140000000000002</v>
      </c>
      <c r="AP200" s="1">
        <v>3.911</v>
      </c>
      <c r="AQ200" s="1">
        <v>3.798</v>
      </c>
      <c r="AR200" s="1">
        <v>3.6779999999999999</v>
      </c>
      <c r="AS200" s="1">
        <v>3.5529999999999999</v>
      </c>
      <c r="AT200" s="1">
        <v>3.431</v>
      </c>
      <c r="AU200" s="1">
        <v>3.3149999999999999</v>
      </c>
      <c r="AV200" s="1">
        <v>3.21</v>
      </c>
      <c r="AW200" s="1">
        <v>3.1190000000000002</v>
      </c>
      <c r="AX200" s="1">
        <v>3.04</v>
      </c>
      <c r="AY200" s="1">
        <v>2.97</v>
      </c>
      <c r="AZ200" s="1">
        <v>2.907</v>
      </c>
      <c r="BA200" s="1">
        <v>2.8460000000000001</v>
      </c>
      <c r="BB200" s="1">
        <v>2.7869999999999999</v>
      </c>
      <c r="BC200" s="1">
        <v>2.73</v>
      </c>
      <c r="BD200" s="1">
        <v>2.6749999999999998</v>
      </c>
      <c r="BE200" s="1">
        <v>2.625</v>
      </c>
      <c r="BF200" s="1">
        <v>2.6360000000000001</v>
      </c>
      <c r="BG200" s="1">
        <v>2.6459999999999999</v>
      </c>
      <c r="BH200" s="1">
        <v>2.645</v>
      </c>
      <c r="BI200" s="1">
        <v>2.6240000000000001</v>
      </c>
      <c r="BJ200" s="1">
        <v>2.5910000000000002</v>
      </c>
      <c r="BK200" s="1">
        <v>2.5609999999999999</v>
      </c>
      <c r="BL200" s="1">
        <v>2.5249999999999999</v>
      </c>
      <c r="BM200" s="1">
        <v>2.4969999999999999</v>
      </c>
    </row>
    <row r="201" spans="1:65" x14ac:dyDescent="0.2">
      <c r="A201" s="1" t="s">
        <v>397</v>
      </c>
      <c r="B201" s="1" t="s">
        <v>396</v>
      </c>
      <c r="C201" s="1" t="s">
        <v>710</v>
      </c>
      <c r="D201" s="1" t="s">
        <v>711</v>
      </c>
      <c r="AI201" s="1">
        <v>6.7779999999999996</v>
      </c>
      <c r="AJ201" s="1">
        <v>6.7240000000000002</v>
      </c>
      <c r="AK201" s="1">
        <v>6.633</v>
      </c>
      <c r="AL201" s="1">
        <v>6.4960000000000004</v>
      </c>
      <c r="AM201" s="1">
        <v>6.3380000000000001</v>
      </c>
      <c r="AN201" s="1">
        <v>6.1749999999999998</v>
      </c>
      <c r="AO201" s="1">
        <v>5.9969999999999999</v>
      </c>
      <c r="AP201" s="1">
        <v>5.8209999999999997</v>
      </c>
      <c r="AQ201" s="1">
        <v>5.6950000000000003</v>
      </c>
      <c r="AR201" s="1">
        <v>5.5750000000000002</v>
      </c>
      <c r="AS201" s="1">
        <v>5.4429999999999996</v>
      </c>
      <c r="AT201" s="1">
        <v>5.3150000000000004</v>
      </c>
      <c r="AU201" s="1">
        <v>5.1859999999999999</v>
      </c>
      <c r="AV201" s="1">
        <v>5.0190000000000001</v>
      </c>
      <c r="AW201" s="1">
        <v>4.9420000000000002</v>
      </c>
      <c r="AX201" s="1">
        <v>4.8440000000000003</v>
      </c>
      <c r="AY201" s="1">
        <v>4.7210000000000001</v>
      </c>
      <c r="AZ201" s="1">
        <v>4.6139999999999999</v>
      </c>
      <c r="BA201" s="1">
        <v>4.4969999999999999</v>
      </c>
      <c r="BB201" s="1">
        <v>4.4119999999999999</v>
      </c>
      <c r="BC201" s="1">
        <v>4.383</v>
      </c>
      <c r="BD201" s="1">
        <v>4.274</v>
      </c>
      <c r="BE201" s="1">
        <v>4.16</v>
      </c>
      <c r="BF201" s="1">
        <v>4.0759999999999996</v>
      </c>
      <c r="BG201" s="1">
        <v>4.04</v>
      </c>
      <c r="BH201" s="1">
        <v>4.0460000000000003</v>
      </c>
      <c r="BI201" s="1">
        <v>3.9350000000000001</v>
      </c>
      <c r="BJ201" s="1">
        <v>3.8069999999999999</v>
      </c>
      <c r="BK201" s="1">
        <v>3.7120000000000002</v>
      </c>
      <c r="BL201" s="1">
        <v>3.6419999999999999</v>
      </c>
      <c r="BM201" s="1">
        <v>3.57</v>
      </c>
    </row>
    <row r="202" spans="1:65" x14ac:dyDescent="0.2">
      <c r="A202" s="1" t="s">
        <v>399</v>
      </c>
      <c r="B202" s="1" t="s">
        <v>398</v>
      </c>
      <c r="C202" s="1" t="s">
        <v>710</v>
      </c>
      <c r="D202" s="1" t="s">
        <v>711</v>
      </c>
      <c r="E202" s="1">
        <v>6.7513534390451486</v>
      </c>
      <c r="F202" s="1">
        <v>6.6640160007060958</v>
      </c>
      <c r="G202" s="1">
        <v>6.561046945393576</v>
      </c>
      <c r="H202" s="1">
        <v>6.4895141195645447</v>
      </c>
      <c r="I202" s="1">
        <v>6.4139098618691355</v>
      </c>
      <c r="J202" s="1">
        <v>6.3077101119542247</v>
      </c>
      <c r="K202" s="1">
        <v>6.2001742933001207</v>
      </c>
      <c r="L202" s="1">
        <v>6.0859003889425214</v>
      </c>
      <c r="M202" s="1">
        <v>5.9493229199602968</v>
      </c>
      <c r="N202" s="1">
        <v>5.8265766790645594</v>
      </c>
      <c r="O202" s="1">
        <v>5.7034717230817984</v>
      </c>
      <c r="P202" s="1">
        <v>5.5775847091041504</v>
      </c>
      <c r="Q202" s="1">
        <v>5.4415987040632654</v>
      </c>
      <c r="R202" s="1">
        <v>5.3342388512811842</v>
      </c>
      <c r="S202" s="1">
        <v>5.2545004954270826</v>
      </c>
      <c r="T202" s="1">
        <v>5.2255478763370293</v>
      </c>
      <c r="U202" s="1">
        <v>5.1861175624302298</v>
      </c>
      <c r="V202" s="1">
        <v>5.1392670129000342</v>
      </c>
      <c r="W202" s="1">
        <v>5.0933472827932986</v>
      </c>
      <c r="X202" s="1">
        <v>5.0494705817227379</v>
      </c>
      <c r="Y202" s="1">
        <v>4.9850428981597927</v>
      </c>
      <c r="Z202" s="1">
        <v>4.9183990391607244</v>
      </c>
      <c r="AA202" s="1">
        <v>4.851204963825805</v>
      </c>
      <c r="AB202" s="1">
        <v>4.7717078158538682</v>
      </c>
      <c r="AC202" s="1">
        <v>4.6876922200854354</v>
      </c>
      <c r="AD202" s="1">
        <v>4.5993940609803792</v>
      </c>
      <c r="AE202" s="1">
        <v>4.5163216544295555</v>
      </c>
      <c r="AF202" s="1">
        <v>4.4831229968798061</v>
      </c>
      <c r="AG202" s="1">
        <v>4.3910033732184015</v>
      </c>
      <c r="AH202" s="1">
        <v>4.3376710388252144</v>
      </c>
      <c r="AI202" s="1">
        <v>4.2861414000829017</v>
      </c>
      <c r="AJ202" s="1">
        <v>4.2572709501598194</v>
      </c>
      <c r="AK202" s="1">
        <v>4.225189699875413</v>
      </c>
      <c r="AL202" s="1">
        <v>4.1881964941156831</v>
      </c>
      <c r="AM202" s="1">
        <v>4.1501677036955522</v>
      </c>
      <c r="AN202" s="1">
        <v>4.1061685255060105</v>
      </c>
      <c r="AO202" s="1">
        <v>4.087870150990593</v>
      </c>
      <c r="AP202" s="1">
        <v>4.0147060192386679</v>
      </c>
      <c r="AQ202" s="1">
        <v>3.9484533068449865</v>
      </c>
      <c r="AR202" s="1">
        <v>3.9301300678276929</v>
      </c>
      <c r="AS202" s="1">
        <v>3.8078114824102021</v>
      </c>
      <c r="AT202" s="1">
        <v>3.7820364509772419</v>
      </c>
      <c r="AU202" s="1">
        <v>3.7394823782070161</v>
      </c>
      <c r="AV202" s="1">
        <v>3.7031992923111887</v>
      </c>
      <c r="AW202" s="1">
        <v>3.6689216434102785</v>
      </c>
      <c r="AX202" s="1">
        <v>3.6393826632514332</v>
      </c>
      <c r="AY202" s="1">
        <v>3.6616267355025163</v>
      </c>
      <c r="AZ202" s="1">
        <v>3.6453266396206567</v>
      </c>
      <c r="BA202" s="1">
        <v>3.6135139952001114</v>
      </c>
      <c r="BB202" s="1">
        <v>3.5939172902545953</v>
      </c>
      <c r="BC202" s="1">
        <v>3.576343691397347</v>
      </c>
      <c r="BD202" s="1">
        <v>3.5662483745126892</v>
      </c>
      <c r="BE202" s="1">
        <v>3.5305709502743658</v>
      </c>
      <c r="BF202" s="1">
        <v>3.5286131970276342</v>
      </c>
      <c r="BG202" s="1">
        <v>3.5134317021262294</v>
      </c>
      <c r="BH202" s="1">
        <v>3.4675394204561765</v>
      </c>
      <c r="BI202" s="1">
        <v>3.4333926682099385</v>
      </c>
      <c r="BJ202" s="1">
        <v>3.3816094195217659</v>
      </c>
      <c r="BK202" s="1">
        <v>3.3437326606247151</v>
      </c>
      <c r="BL202" s="1">
        <v>3.3168018194508102</v>
      </c>
      <c r="BM202" s="1">
        <v>3.2814128018523885</v>
      </c>
    </row>
    <row r="203" spans="1:65" x14ac:dyDescent="0.2">
      <c r="A203" s="1" t="s">
        <v>401</v>
      </c>
      <c r="B203" s="1" t="s">
        <v>400</v>
      </c>
      <c r="C203" s="1" t="s">
        <v>710</v>
      </c>
      <c r="D203" s="1" t="s">
        <v>711</v>
      </c>
      <c r="E203" s="1">
        <v>2.8981209735956739</v>
      </c>
      <c r="F203" s="1">
        <v>2.9087978799932785</v>
      </c>
      <c r="G203" s="1">
        <v>2.8640073351883535</v>
      </c>
      <c r="H203" s="1">
        <v>2.8371824464830033</v>
      </c>
      <c r="I203" s="1">
        <v>2.8129607790060502</v>
      </c>
      <c r="J203" s="1">
        <v>2.7190611627835204</v>
      </c>
      <c r="K203" s="1">
        <v>2.5638978748700398</v>
      </c>
      <c r="L203" s="1">
        <v>2.5493344992348033</v>
      </c>
      <c r="M203" s="1">
        <v>2.5019527753984581</v>
      </c>
      <c r="N203" s="1">
        <v>2.4696342088022138</v>
      </c>
      <c r="O203" s="1">
        <v>2.4385020562165778</v>
      </c>
      <c r="P203" s="1">
        <v>2.3739902580908447</v>
      </c>
      <c r="Q203" s="1">
        <v>2.2331336659944414</v>
      </c>
      <c r="R203" s="1">
        <v>2.1452653119710789</v>
      </c>
      <c r="S203" s="1">
        <v>2.0909964205625027</v>
      </c>
      <c r="T203" s="1">
        <v>1.9985736628021626</v>
      </c>
      <c r="U203" s="1">
        <v>1.9341018909879579</v>
      </c>
      <c r="V203" s="1">
        <v>1.9010475636549182</v>
      </c>
      <c r="W203" s="1">
        <v>1.8562373336348557</v>
      </c>
      <c r="X203" s="1">
        <v>1.8629131621197039</v>
      </c>
      <c r="Y203" s="1">
        <v>1.8519045466609887</v>
      </c>
      <c r="Z203" s="1">
        <v>1.8075833147515801</v>
      </c>
      <c r="AA203" s="1">
        <v>1.800082417956085</v>
      </c>
      <c r="AB203" s="1">
        <v>1.7656697654012921</v>
      </c>
      <c r="AC203" s="1">
        <v>1.740565535078801</v>
      </c>
      <c r="AD203" s="1">
        <v>1.7390100676124003</v>
      </c>
      <c r="AE203" s="1">
        <v>1.7238515676595592</v>
      </c>
      <c r="AF203" s="1">
        <v>1.719424412638042</v>
      </c>
      <c r="AG203" s="1">
        <v>1.739198247248966</v>
      </c>
      <c r="AH203" s="1">
        <v>1.7336570962636479</v>
      </c>
      <c r="AI203" s="1">
        <v>1.7515905789385966</v>
      </c>
      <c r="AJ203" s="1">
        <v>1.7256142121867168</v>
      </c>
      <c r="AK203" s="1">
        <v>1.7041253010866255</v>
      </c>
      <c r="AL203" s="1">
        <v>1.6633378353353239</v>
      </c>
      <c r="AM203" s="1">
        <v>1.6424900610181532</v>
      </c>
      <c r="AN203" s="1">
        <v>1.6104807214038896</v>
      </c>
      <c r="AO203" s="1">
        <v>1.6036534589268485</v>
      </c>
      <c r="AP203" s="1">
        <v>1.5946399031672753</v>
      </c>
      <c r="AQ203" s="1">
        <v>1.5922003627232577</v>
      </c>
      <c r="AR203" s="1">
        <v>1.5868400599376651</v>
      </c>
      <c r="AS203" s="1">
        <v>1.6173720629218138</v>
      </c>
      <c r="AT203" s="1">
        <v>1.5894597314740773</v>
      </c>
      <c r="AU203" s="1">
        <v>1.5803972347273141</v>
      </c>
      <c r="AV203" s="1">
        <v>1.5990378059392081</v>
      </c>
      <c r="AW203" s="1">
        <v>1.6135816728616588</v>
      </c>
      <c r="AX203" s="1">
        <v>1.6132232875254211</v>
      </c>
      <c r="AY203" s="1">
        <v>1.6589446393029197</v>
      </c>
      <c r="AZ203" s="1">
        <v>1.6875594340889151</v>
      </c>
      <c r="BA203" s="1">
        <v>1.7006302518057965</v>
      </c>
      <c r="BB203" s="1">
        <v>1.6742569667990777</v>
      </c>
      <c r="BC203" s="1">
        <v>1.6632554892443205</v>
      </c>
      <c r="BD203" s="1">
        <v>1.6465516324425167</v>
      </c>
      <c r="BE203" s="1">
        <v>1.6532361493574994</v>
      </c>
      <c r="BF203" s="1">
        <v>1.6251793681656506</v>
      </c>
      <c r="BG203" s="1">
        <v>1.6342730311375728</v>
      </c>
      <c r="BH203" s="1">
        <v>1.6335185024306587</v>
      </c>
      <c r="BI203" s="1">
        <v>1.624737087283235</v>
      </c>
      <c r="BJ203" s="1">
        <v>1.5818366125615761</v>
      </c>
      <c r="BK203" s="1">
        <v>1.5515913712728227</v>
      </c>
      <c r="BL203" s="1">
        <v>1.5188541647445442</v>
      </c>
      <c r="BM203" s="1">
        <v>1.475143967829512</v>
      </c>
    </row>
    <row r="204" spans="1:65" x14ac:dyDescent="0.2">
      <c r="A204" s="1" t="s">
        <v>403</v>
      </c>
      <c r="B204" s="1" t="s">
        <v>402</v>
      </c>
      <c r="C204" s="1" t="s">
        <v>710</v>
      </c>
      <c r="D204" s="1" t="s">
        <v>711</v>
      </c>
      <c r="E204" s="1">
        <v>5.8879999999999999</v>
      </c>
      <c r="F204" s="1">
        <v>5.8869999999999996</v>
      </c>
      <c r="G204" s="1">
        <v>5.8890000000000002</v>
      </c>
      <c r="H204" s="1">
        <v>5.8840000000000003</v>
      </c>
      <c r="I204" s="1">
        <v>5.88</v>
      </c>
      <c r="J204" s="1">
        <v>5.8769999999999998</v>
      </c>
      <c r="K204" s="1">
        <v>5.8559999999999999</v>
      </c>
      <c r="L204" s="1">
        <v>5.827</v>
      </c>
      <c r="M204" s="1">
        <v>5.7930000000000001</v>
      </c>
      <c r="N204" s="1">
        <v>5.7380000000000004</v>
      </c>
      <c r="O204" s="1">
        <v>5.6239999999999997</v>
      </c>
      <c r="P204" s="1">
        <v>5.4640000000000004</v>
      </c>
      <c r="Q204" s="1">
        <v>5.2930000000000001</v>
      </c>
      <c r="R204" s="1">
        <v>5.1120000000000001</v>
      </c>
      <c r="S204" s="1">
        <v>4.9089999999999998</v>
      </c>
      <c r="T204" s="1">
        <v>4.7069999999999999</v>
      </c>
      <c r="U204" s="1">
        <v>4.5170000000000003</v>
      </c>
      <c r="V204" s="1">
        <v>4.3659999999999997</v>
      </c>
      <c r="W204" s="1">
        <v>4.0430000000000001</v>
      </c>
      <c r="X204" s="1">
        <v>3.9409999999999998</v>
      </c>
      <c r="Y204" s="1">
        <v>3.9350000000000001</v>
      </c>
      <c r="Z204" s="1">
        <v>3.9350000000000001</v>
      </c>
      <c r="AA204" s="1">
        <v>3.7959999999999998</v>
      </c>
      <c r="AB204" s="1">
        <v>3.7429999999999999</v>
      </c>
      <c r="AC204" s="1">
        <v>3.8340000000000001</v>
      </c>
      <c r="AD204" s="1">
        <v>3.863</v>
      </c>
      <c r="AE204" s="1">
        <v>3.714</v>
      </c>
      <c r="AF204" s="1">
        <v>3.62</v>
      </c>
      <c r="AG204" s="1">
        <v>3.7509999999999999</v>
      </c>
      <c r="AH204" s="1">
        <v>3.488</v>
      </c>
      <c r="AI204" s="1">
        <v>3.4369999999999998</v>
      </c>
      <c r="AJ204" s="1">
        <v>3.258</v>
      </c>
      <c r="AK204" s="1">
        <v>3.15</v>
      </c>
      <c r="AL204" s="1">
        <v>3.085</v>
      </c>
      <c r="AM204" s="1">
        <v>2.9430000000000001</v>
      </c>
      <c r="AN204" s="1">
        <v>2.78</v>
      </c>
      <c r="AO204" s="1">
        <v>2.718</v>
      </c>
      <c r="AP204" s="1">
        <v>2.5910000000000002</v>
      </c>
      <c r="AQ204" s="1">
        <v>2.4870000000000001</v>
      </c>
      <c r="AR204" s="1">
        <v>2.5819999999999999</v>
      </c>
      <c r="AS204" s="1">
        <v>2.5960000000000001</v>
      </c>
      <c r="AT204" s="1">
        <v>2.5209999999999999</v>
      </c>
      <c r="AU204" s="1">
        <v>2.427</v>
      </c>
      <c r="AV204" s="1">
        <v>2.266</v>
      </c>
      <c r="AW204" s="1">
        <v>2.202</v>
      </c>
      <c r="AX204" s="1">
        <v>2.1880000000000002</v>
      </c>
      <c r="AY204" s="1">
        <v>2.218</v>
      </c>
      <c r="AZ204" s="1">
        <v>2.133</v>
      </c>
      <c r="BA204" s="1">
        <v>2.1930000000000001</v>
      </c>
      <c r="BB204" s="1">
        <v>2.1459999999999999</v>
      </c>
      <c r="BC204" s="1">
        <v>2.1619999999999999</v>
      </c>
      <c r="BD204" s="1">
        <v>2.0659999999999998</v>
      </c>
      <c r="BE204" s="1">
        <v>2.0259999999999998</v>
      </c>
      <c r="BF204" s="1">
        <v>1.946</v>
      </c>
      <c r="BG204" s="1">
        <v>1.9590000000000001</v>
      </c>
      <c r="BH204" s="1">
        <v>1.905</v>
      </c>
      <c r="BI204" s="1">
        <v>1.8520000000000001</v>
      </c>
      <c r="BJ204" s="1">
        <v>1.804</v>
      </c>
      <c r="BK204" s="1">
        <v>1.7889999999999999</v>
      </c>
      <c r="BL204" s="1">
        <v>1.712</v>
      </c>
      <c r="BM204" s="1">
        <v>1.7050000000000001</v>
      </c>
    </row>
    <row r="205" spans="1:65" x14ac:dyDescent="0.2">
      <c r="A205" s="1" t="s">
        <v>405</v>
      </c>
      <c r="B205" s="1" t="s">
        <v>404</v>
      </c>
      <c r="C205" s="1" t="s">
        <v>710</v>
      </c>
      <c r="D205" s="1" t="s">
        <v>711</v>
      </c>
      <c r="E205" s="1">
        <v>6.6470000000000002</v>
      </c>
      <c r="F205" s="1">
        <v>6.6589999999999998</v>
      </c>
      <c r="G205" s="1">
        <v>6.67</v>
      </c>
      <c r="H205" s="1">
        <v>6.6879999999999997</v>
      </c>
      <c r="I205" s="1">
        <v>6.694</v>
      </c>
      <c r="J205" s="1">
        <v>6.7160000000000002</v>
      </c>
      <c r="K205" s="1">
        <v>6.7359999999999998</v>
      </c>
      <c r="L205" s="1">
        <v>6.6740000000000004</v>
      </c>
      <c r="M205" s="1">
        <v>6.6130000000000004</v>
      </c>
      <c r="N205" s="1">
        <v>6.5449999999999999</v>
      </c>
      <c r="O205" s="1">
        <v>6.4820000000000002</v>
      </c>
      <c r="P205" s="1">
        <v>6.4130000000000003</v>
      </c>
      <c r="Q205" s="1">
        <v>6.33</v>
      </c>
      <c r="R205" s="1">
        <v>6.2679999999999998</v>
      </c>
      <c r="S205" s="1">
        <v>6.18</v>
      </c>
      <c r="T205" s="1">
        <v>6.0990000000000002</v>
      </c>
      <c r="U205" s="1">
        <v>6.0030000000000001</v>
      </c>
      <c r="V205" s="1">
        <v>5.9109999999999996</v>
      </c>
      <c r="W205" s="1">
        <v>5.7859999999999996</v>
      </c>
      <c r="X205" s="1">
        <v>5.6559999999999997</v>
      </c>
      <c r="Y205" s="1">
        <v>5.5140000000000002</v>
      </c>
      <c r="Z205" s="1">
        <v>5.375</v>
      </c>
      <c r="AA205" s="1">
        <v>5.2110000000000003</v>
      </c>
      <c r="AB205" s="1">
        <v>5.0570000000000004</v>
      </c>
      <c r="AC205" s="1">
        <v>4.8840000000000003</v>
      </c>
      <c r="AD205" s="1">
        <v>4.7320000000000002</v>
      </c>
      <c r="AE205" s="1">
        <v>4.6050000000000004</v>
      </c>
      <c r="AF205" s="1">
        <v>4.5419999999999998</v>
      </c>
      <c r="AG205" s="1">
        <v>4.4939999999999998</v>
      </c>
      <c r="AH205" s="1">
        <v>4.3730000000000002</v>
      </c>
      <c r="AI205" s="1">
        <v>4.1760000000000002</v>
      </c>
      <c r="AJ205" s="1">
        <v>3.879</v>
      </c>
      <c r="AK205" s="1">
        <v>3.77</v>
      </c>
      <c r="AL205" s="1">
        <v>3.738</v>
      </c>
      <c r="AM205" s="1">
        <v>3.661</v>
      </c>
      <c r="AN205" s="1">
        <v>3.573</v>
      </c>
      <c r="AO205" s="1">
        <v>3.5</v>
      </c>
      <c r="AP205" s="1">
        <v>3.4329999999999998</v>
      </c>
      <c r="AQ205" s="1">
        <v>3.3420000000000001</v>
      </c>
      <c r="AR205" s="1">
        <v>3.27</v>
      </c>
      <c r="AS205" s="1">
        <v>3.2269999999999999</v>
      </c>
      <c r="AT205" s="1">
        <v>3.181</v>
      </c>
      <c r="AU205" s="1">
        <v>3.0419999999999998</v>
      </c>
      <c r="AV205" s="1">
        <v>2.9060000000000001</v>
      </c>
      <c r="AW205" s="1">
        <v>2.7490000000000001</v>
      </c>
      <c r="AX205" s="1">
        <v>2.5779999999999998</v>
      </c>
      <c r="AY205" s="1">
        <v>2.4260000000000002</v>
      </c>
      <c r="AZ205" s="1">
        <v>2.343</v>
      </c>
      <c r="BA205" s="1">
        <v>2.2759999999999998</v>
      </c>
      <c r="BB205" s="1">
        <v>2.1760000000000002</v>
      </c>
      <c r="BC205" s="1">
        <v>2.0870000000000002</v>
      </c>
      <c r="BD205" s="1">
        <v>2.04</v>
      </c>
      <c r="BE205" s="1">
        <v>1.9690000000000001</v>
      </c>
      <c r="BF205" s="1">
        <v>1.9319999999999999</v>
      </c>
      <c r="BG205" s="1">
        <v>1.8979999999999999</v>
      </c>
      <c r="BH205" s="1">
        <v>1.8640000000000001</v>
      </c>
      <c r="BI205" s="1">
        <v>1.827</v>
      </c>
      <c r="BJ205" s="1">
        <v>1.839</v>
      </c>
      <c r="BK205" s="1">
        <v>1.8480000000000001</v>
      </c>
      <c r="BL205" s="1">
        <v>1.8340000000000001</v>
      </c>
      <c r="BM205" s="1">
        <v>1.8160000000000001</v>
      </c>
    </row>
    <row r="206" spans="1:65" x14ac:dyDescent="0.2">
      <c r="A206" s="1" t="s">
        <v>407</v>
      </c>
      <c r="B206" s="1" t="s">
        <v>406</v>
      </c>
      <c r="C206" s="1" t="s">
        <v>710</v>
      </c>
      <c r="D206" s="1" t="s">
        <v>711</v>
      </c>
      <c r="E206" s="1">
        <v>2.34</v>
      </c>
      <c r="F206" s="1">
        <v>2.17</v>
      </c>
      <c r="G206" s="1">
        <v>2.04</v>
      </c>
      <c r="H206" s="1">
        <v>2.0099999999999998</v>
      </c>
      <c r="I206" s="1">
        <v>1.96</v>
      </c>
      <c r="J206" s="1">
        <v>1.91</v>
      </c>
      <c r="K206" s="1">
        <v>1.9</v>
      </c>
      <c r="L206" s="1">
        <v>3.66</v>
      </c>
      <c r="M206" s="1">
        <v>3.63</v>
      </c>
      <c r="N206" s="1">
        <v>3.19</v>
      </c>
      <c r="O206" s="1">
        <v>2.89</v>
      </c>
      <c r="P206" s="1">
        <v>2.67</v>
      </c>
      <c r="Q206" s="1">
        <v>2.5499999999999998</v>
      </c>
      <c r="R206" s="1">
        <v>2.44</v>
      </c>
      <c r="S206" s="1">
        <v>2.71</v>
      </c>
      <c r="T206" s="1">
        <v>2.59</v>
      </c>
      <c r="U206" s="1">
        <v>2.54</v>
      </c>
      <c r="V206" s="1">
        <v>2.57</v>
      </c>
      <c r="W206" s="1">
        <v>2.52</v>
      </c>
      <c r="X206" s="1">
        <v>2.4900000000000002</v>
      </c>
      <c r="Y206" s="1">
        <v>2.4300000000000002</v>
      </c>
      <c r="Z206" s="1">
        <v>2.36</v>
      </c>
      <c r="AA206" s="1">
        <v>2.17</v>
      </c>
      <c r="AB206" s="1">
        <v>2.06</v>
      </c>
      <c r="AC206" s="1">
        <v>2.2599999999999998</v>
      </c>
      <c r="AD206" s="1">
        <v>2.31</v>
      </c>
      <c r="AE206" s="1">
        <v>2.39</v>
      </c>
      <c r="AF206" s="1">
        <v>2.38</v>
      </c>
      <c r="AG206" s="1">
        <v>2.2999999999999998</v>
      </c>
      <c r="AH206" s="1">
        <v>2.2200000000000002</v>
      </c>
      <c r="AI206" s="1">
        <v>1.83</v>
      </c>
      <c r="AJ206" s="1">
        <v>1.59</v>
      </c>
      <c r="AK206" s="1">
        <v>1.51</v>
      </c>
      <c r="AL206" s="1">
        <v>1.43</v>
      </c>
      <c r="AM206" s="1">
        <v>1.4</v>
      </c>
      <c r="AN206" s="1">
        <v>1.33</v>
      </c>
      <c r="AO206" s="1">
        <v>1.3</v>
      </c>
      <c r="AP206" s="1">
        <v>1.32</v>
      </c>
      <c r="AQ206" s="1">
        <v>1.32</v>
      </c>
      <c r="AR206" s="1">
        <v>1.3</v>
      </c>
      <c r="AS206" s="1">
        <v>1.31</v>
      </c>
      <c r="AT206" s="1">
        <v>1.27</v>
      </c>
      <c r="AU206" s="1">
        <v>1.27</v>
      </c>
      <c r="AV206" s="1">
        <v>1.3</v>
      </c>
      <c r="AW206" s="1">
        <v>1.33</v>
      </c>
      <c r="AX206" s="1">
        <v>1.4</v>
      </c>
      <c r="AY206" s="1">
        <v>1.42</v>
      </c>
      <c r="AZ206" s="1">
        <v>1.45</v>
      </c>
      <c r="BA206" s="1">
        <v>1.6</v>
      </c>
      <c r="BB206" s="1">
        <v>1.66</v>
      </c>
      <c r="BC206" s="1">
        <v>1.59</v>
      </c>
      <c r="BD206" s="1">
        <v>1.47</v>
      </c>
      <c r="BE206" s="1">
        <v>1.52</v>
      </c>
      <c r="BF206" s="1">
        <v>1.46</v>
      </c>
      <c r="BG206" s="1">
        <v>1.56</v>
      </c>
      <c r="BH206" s="1">
        <v>1.62</v>
      </c>
      <c r="BI206" s="1">
        <v>1.69</v>
      </c>
      <c r="BJ206" s="1">
        <v>1.71</v>
      </c>
      <c r="BK206" s="1">
        <v>1.76</v>
      </c>
      <c r="BL206" s="1">
        <v>1.77</v>
      </c>
      <c r="BM206" s="1">
        <v>1.6</v>
      </c>
    </row>
    <row r="207" spans="1:65" x14ac:dyDescent="0.2">
      <c r="A207" s="1" t="s">
        <v>409</v>
      </c>
      <c r="B207" s="1" t="s">
        <v>408</v>
      </c>
      <c r="C207" s="1" t="s">
        <v>710</v>
      </c>
      <c r="D207" s="1" t="s">
        <v>711</v>
      </c>
      <c r="E207" s="1">
        <v>2.52</v>
      </c>
      <c r="F207" s="1">
        <v>2.4500000000000002</v>
      </c>
      <c r="G207" s="1">
        <v>2.36</v>
      </c>
      <c r="H207" s="1">
        <v>2.27</v>
      </c>
      <c r="I207" s="1">
        <v>2.1800000000000002</v>
      </c>
      <c r="J207" s="1">
        <v>2.13</v>
      </c>
      <c r="K207" s="1">
        <v>2.1</v>
      </c>
      <c r="L207" s="1">
        <v>2.04</v>
      </c>
      <c r="M207" s="1">
        <v>1.99</v>
      </c>
      <c r="N207" s="1">
        <v>1.97</v>
      </c>
      <c r="O207" s="1">
        <v>1.99</v>
      </c>
      <c r="P207" s="1">
        <v>2.0299999999999998</v>
      </c>
      <c r="Q207" s="1">
        <v>2.04</v>
      </c>
      <c r="R207" s="1">
        <v>2.0099999999999998</v>
      </c>
      <c r="S207" s="1">
        <v>2</v>
      </c>
      <c r="T207" s="1">
        <v>1.98</v>
      </c>
      <c r="U207" s="1">
        <v>1.97</v>
      </c>
      <c r="V207" s="1">
        <v>1.95</v>
      </c>
      <c r="W207" s="1">
        <v>1.92</v>
      </c>
      <c r="X207" s="1">
        <v>1.9</v>
      </c>
      <c r="Y207" s="1">
        <v>1.89</v>
      </c>
      <c r="Z207" s="1">
        <v>1.91</v>
      </c>
      <c r="AA207" s="1">
        <v>2.04</v>
      </c>
      <c r="AB207" s="1">
        <v>2.11</v>
      </c>
      <c r="AC207" s="1">
        <v>2.06</v>
      </c>
      <c r="AD207" s="1">
        <v>2.0499999999999998</v>
      </c>
      <c r="AE207" s="1">
        <v>2.15</v>
      </c>
      <c r="AF207" s="1">
        <v>2.2200000000000002</v>
      </c>
      <c r="AG207" s="1">
        <v>2.12</v>
      </c>
      <c r="AH207" s="1">
        <v>2.0099999999999998</v>
      </c>
      <c r="AI207" s="1">
        <v>1.8919999999999999</v>
      </c>
      <c r="AJ207" s="1">
        <v>1.732</v>
      </c>
      <c r="AK207" s="1">
        <v>1.552</v>
      </c>
      <c r="AL207" s="1">
        <v>1.385</v>
      </c>
      <c r="AM207" s="1">
        <v>1.4</v>
      </c>
      <c r="AN207" s="1">
        <v>1.337</v>
      </c>
      <c r="AO207" s="1">
        <v>1.27</v>
      </c>
      <c r="AP207" s="1">
        <v>1.218</v>
      </c>
      <c r="AQ207" s="1">
        <v>1.232</v>
      </c>
      <c r="AR207" s="1">
        <v>1.157</v>
      </c>
      <c r="AS207" s="1">
        <v>1.1950000000000001</v>
      </c>
      <c r="AT207" s="1">
        <v>1.2230000000000001</v>
      </c>
      <c r="AU207" s="1">
        <v>1.286</v>
      </c>
      <c r="AV207" s="1">
        <v>1.319</v>
      </c>
      <c r="AW207" s="1">
        <v>1.3440000000000001</v>
      </c>
      <c r="AX207" s="1">
        <v>1.294</v>
      </c>
      <c r="AY207" s="1">
        <v>1.3049999999999999</v>
      </c>
      <c r="AZ207" s="1">
        <v>1.4159999999999999</v>
      </c>
      <c r="BA207" s="1">
        <v>1.502</v>
      </c>
      <c r="BB207" s="1">
        <v>1.542</v>
      </c>
      <c r="BC207" s="1">
        <v>1.5669999999999999</v>
      </c>
      <c r="BD207" s="1">
        <v>1.5820000000000001</v>
      </c>
      <c r="BE207" s="1">
        <v>1.6910000000000001</v>
      </c>
      <c r="BF207" s="1">
        <v>1.7070000000000001</v>
      </c>
      <c r="BG207" s="1">
        <v>1.75</v>
      </c>
      <c r="BH207" s="1">
        <v>1.7769999999999999</v>
      </c>
      <c r="BI207" s="1">
        <v>1.762</v>
      </c>
      <c r="BJ207" s="1">
        <v>1.621</v>
      </c>
      <c r="BK207" s="1">
        <v>1.579</v>
      </c>
      <c r="BL207" s="1">
        <v>1.504</v>
      </c>
      <c r="BM207" s="1">
        <v>1.5049999999999999</v>
      </c>
    </row>
    <row r="208" spans="1:65" x14ac:dyDescent="0.2">
      <c r="A208" s="1" t="s">
        <v>411</v>
      </c>
      <c r="B208" s="1" t="s">
        <v>410</v>
      </c>
      <c r="C208" s="1" t="s">
        <v>710</v>
      </c>
      <c r="D208" s="1" t="s">
        <v>711</v>
      </c>
      <c r="E208" s="1">
        <v>8.1869999999999994</v>
      </c>
      <c r="F208" s="1">
        <v>8.1940000000000008</v>
      </c>
      <c r="G208" s="1">
        <v>8.1969999999999992</v>
      </c>
      <c r="H208" s="1">
        <v>8.1980000000000004</v>
      </c>
      <c r="I208" s="1">
        <v>8.1980000000000004</v>
      </c>
      <c r="J208" s="1">
        <v>8.1980000000000004</v>
      </c>
      <c r="K208" s="1">
        <v>8.1980000000000004</v>
      </c>
      <c r="L208" s="1">
        <v>8.2010000000000005</v>
      </c>
      <c r="M208" s="1">
        <v>8.2070000000000007</v>
      </c>
      <c r="N208" s="1">
        <v>8.2170000000000005</v>
      </c>
      <c r="O208" s="1">
        <v>8.2309999999999999</v>
      </c>
      <c r="P208" s="1">
        <v>8.2279999999999998</v>
      </c>
      <c r="Q208" s="1">
        <v>8.2330000000000005</v>
      </c>
      <c r="R208" s="1">
        <v>8.2319999999999993</v>
      </c>
      <c r="S208" s="1">
        <v>8.2309999999999999</v>
      </c>
      <c r="T208" s="1">
        <v>8.2240000000000002</v>
      </c>
      <c r="U208" s="1">
        <v>8.2430000000000003</v>
      </c>
      <c r="V208" s="1">
        <v>8.24</v>
      </c>
      <c r="W208" s="1">
        <v>8.25</v>
      </c>
      <c r="X208" s="1">
        <v>8.23</v>
      </c>
      <c r="Y208" s="1">
        <v>8.1890000000000001</v>
      </c>
      <c r="Z208" s="1">
        <v>8.1560000000000006</v>
      </c>
      <c r="AA208" s="1">
        <v>8.0850000000000009</v>
      </c>
      <c r="AB208" s="1">
        <v>7.9870000000000001</v>
      </c>
      <c r="AC208" s="1">
        <v>7.8719999999999999</v>
      </c>
      <c r="AD208" s="1">
        <v>7.7249999999999996</v>
      </c>
      <c r="AE208" s="1">
        <v>7.5590000000000002</v>
      </c>
      <c r="AF208" s="1">
        <v>7.39</v>
      </c>
      <c r="AG208" s="1">
        <v>7.2270000000000003</v>
      </c>
      <c r="AH208" s="1">
        <v>7.0579999999999998</v>
      </c>
      <c r="AI208" s="1">
        <v>6.8730000000000002</v>
      </c>
      <c r="AJ208" s="1">
        <v>6.7050000000000001</v>
      </c>
      <c r="AK208" s="1">
        <v>6.6070000000000002</v>
      </c>
      <c r="AL208" s="1">
        <v>6.51</v>
      </c>
      <c r="AM208" s="1">
        <v>6.4080000000000004</v>
      </c>
      <c r="AN208" s="1">
        <v>6.3239999999999998</v>
      </c>
      <c r="AO208" s="1">
        <v>6.2510000000000003</v>
      </c>
      <c r="AP208" s="1">
        <v>6.1760000000000002</v>
      </c>
      <c r="AQ208" s="1">
        <v>6.1159999999999997</v>
      </c>
      <c r="AR208" s="1">
        <v>6.0129999999999999</v>
      </c>
      <c r="AS208" s="1">
        <v>5.9240000000000004</v>
      </c>
      <c r="AT208" s="1">
        <v>5.8440000000000003</v>
      </c>
      <c r="AU208" s="1">
        <v>5.7519999999999998</v>
      </c>
      <c r="AV208" s="1">
        <v>5.6740000000000004</v>
      </c>
      <c r="AW208" s="1">
        <v>5.5730000000000004</v>
      </c>
      <c r="AX208" s="1">
        <v>5.4359999999999999</v>
      </c>
      <c r="AY208" s="1">
        <v>5.28</v>
      </c>
      <c r="AZ208" s="1">
        <v>5.0999999999999996</v>
      </c>
      <c r="BA208" s="1">
        <v>4.9009999999999998</v>
      </c>
      <c r="BB208" s="1">
        <v>4.7160000000000002</v>
      </c>
      <c r="BC208" s="1">
        <v>4.532</v>
      </c>
      <c r="BD208" s="1">
        <v>4.3570000000000002</v>
      </c>
      <c r="BE208" s="1">
        <v>4.2329999999999997</v>
      </c>
      <c r="BF208" s="1">
        <v>4.1589999999999998</v>
      </c>
      <c r="BG208" s="1">
        <v>4.1120000000000001</v>
      </c>
      <c r="BH208" s="1">
        <v>4.0810000000000004</v>
      </c>
      <c r="BI208" s="1">
        <v>4.0599999999999996</v>
      </c>
      <c r="BJ208" s="1">
        <v>4.0270000000000001</v>
      </c>
      <c r="BK208" s="1">
        <v>3.9940000000000002</v>
      </c>
      <c r="BL208" s="1">
        <v>3.9390000000000001</v>
      </c>
      <c r="BM208" s="1">
        <v>3.8730000000000002</v>
      </c>
    </row>
    <row r="209" spans="1:65" x14ac:dyDescent="0.2">
      <c r="A209" s="1" t="s">
        <v>10</v>
      </c>
      <c r="B209" s="1" t="s">
        <v>412</v>
      </c>
      <c r="C209" s="1" t="s">
        <v>710</v>
      </c>
      <c r="D209" s="1" t="s">
        <v>711</v>
      </c>
      <c r="E209" s="1">
        <v>6.078350035124914</v>
      </c>
      <c r="F209" s="1">
        <v>6.094354180371325</v>
      </c>
      <c r="G209" s="1">
        <v>6.109740944843991</v>
      </c>
      <c r="H209" s="1">
        <v>6.1198119816688035</v>
      </c>
      <c r="I209" s="1">
        <v>6.1262032465763809</v>
      </c>
      <c r="J209" s="1">
        <v>6.0928835406526636</v>
      </c>
      <c r="K209" s="1">
        <v>6.0430319015954703</v>
      </c>
      <c r="L209" s="1">
        <v>6.0014279626212819</v>
      </c>
      <c r="M209" s="1">
        <v>5.9475205962971529</v>
      </c>
      <c r="N209" s="1">
        <v>5.8854344551071609</v>
      </c>
      <c r="O209" s="1">
        <v>5.8370902735323789</v>
      </c>
      <c r="P209" s="1">
        <v>5.7865558462167117</v>
      </c>
      <c r="Q209" s="1">
        <v>5.7170056024605822</v>
      </c>
      <c r="R209" s="1">
        <v>5.6491670099100721</v>
      </c>
      <c r="S209" s="1">
        <v>5.585212012464484</v>
      </c>
      <c r="T209" s="1">
        <v>5.4788896449302955</v>
      </c>
      <c r="U209" s="1">
        <v>5.4231405075188972</v>
      </c>
      <c r="V209" s="1">
        <v>5.3195158489925776</v>
      </c>
      <c r="W209" s="1">
        <v>5.2209992198806612</v>
      </c>
      <c r="X209" s="1">
        <v>5.1502231329313428</v>
      </c>
      <c r="Y209" s="1">
        <v>5.1119718362358917</v>
      </c>
      <c r="Z209" s="1">
        <v>5.040561647413603</v>
      </c>
      <c r="AA209" s="1">
        <v>4.9615881225363401</v>
      </c>
      <c r="AB209" s="1">
        <v>4.8938558142366162</v>
      </c>
      <c r="AC209" s="1">
        <v>4.8376165599818783</v>
      </c>
      <c r="AD209" s="1">
        <v>4.7518426913840521</v>
      </c>
      <c r="AE209" s="1">
        <v>4.7000228915430462</v>
      </c>
      <c r="AF209" s="1">
        <v>4.6068305743684315</v>
      </c>
      <c r="AG209" s="1">
        <v>4.5124249152358722</v>
      </c>
      <c r="AH209" s="1">
        <v>4.4232168169568888</v>
      </c>
      <c r="AI209" s="1">
        <v>4.3316737401771785</v>
      </c>
      <c r="AJ209" s="1">
        <v>4.2359054025249998</v>
      </c>
      <c r="AK209" s="1">
        <v>4.1455696895773304</v>
      </c>
      <c r="AL209" s="1">
        <v>4.0625939763048775</v>
      </c>
      <c r="AM209" s="1">
        <v>3.9879922346924093</v>
      </c>
      <c r="AN209" s="1">
        <v>3.9058142781653094</v>
      </c>
      <c r="AO209" s="1">
        <v>3.8300028811742415</v>
      </c>
      <c r="AP209" s="1">
        <v>3.7619133779566138</v>
      </c>
      <c r="AQ209" s="1">
        <v>3.686311091698967</v>
      </c>
      <c r="AR209" s="1">
        <v>3.6187183466999193</v>
      </c>
      <c r="AS209" s="1">
        <v>3.57222273096622</v>
      </c>
      <c r="AT209" s="1">
        <v>3.5155560269182624</v>
      </c>
      <c r="AU209" s="1">
        <v>3.4323102655495688</v>
      </c>
      <c r="AV209" s="1">
        <v>3.3392672147367914</v>
      </c>
      <c r="AW209" s="1">
        <v>3.258120214608935</v>
      </c>
      <c r="AX209" s="1">
        <v>3.1670346831572345</v>
      </c>
      <c r="AY209" s="1">
        <v>3.0738337341035122</v>
      </c>
      <c r="AZ209" s="1">
        <v>2.999699206568208</v>
      </c>
      <c r="BA209" s="1">
        <v>2.9297632988642861</v>
      </c>
      <c r="BB209" s="1">
        <v>2.8778973341870464</v>
      </c>
      <c r="BC209" s="1">
        <v>2.8077587115395435</v>
      </c>
      <c r="BD209" s="1">
        <v>2.742940617890814</v>
      </c>
      <c r="BE209" s="1">
        <v>2.6785201302987987</v>
      </c>
      <c r="BF209" s="1">
        <v>2.6214732332014288</v>
      </c>
      <c r="BG209" s="1">
        <v>2.530114313359249</v>
      </c>
      <c r="BH209" s="1">
        <v>2.4984497299406088</v>
      </c>
      <c r="BI209" s="1">
        <v>2.475235110982255</v>
      </c>
      <c r="BJ209" s="1">
        <v>2.4061424598909071</v>
      </c>
      <c r="BK209" s="1">
        <v>2.3793410111730453</v>
      </c>
      <c r="BL209" s="1">
        <v>2.3201159971577097</v>
      </c>
      <c r="BM209" s="1">
        <v>2.2670977826263177</v>
      </c>
    </row>
    <row r="210" spans="1:65" x14ac:dyDescent="0.2">
      <c r="A210" s="1" t="s">
        <v>414</v>
      </c>
      <c r="B210" s="1" t="s">
        <v>413</v>
      </c>
      <c r="C210" s="1" t="s">
        <v>710</v>
      </c>
      <c r="D210" s="1" t="s">
        <v>711</v>
      </c>
      <c r="E210" s="1">
        <v>7.6260000000000003</v>
      </c>
      <c r="F210" s="1">
        <v>7.6340000000000003</v>
      </c>
      <c r="G210" s="1">
        <v>7.6360000000000001</v>
      </c>
      <c r="H210" s="1">
        <v>7.6539999999999999</v>
      </c>
      <c r="I210" s="1">
        <v>7.6719999999999997</v>
      </c>
      <c r="J210" s="1">
        <v>7.6580000000000004</v>
      </c>
      <c r="K210" s="1">
        <v>7.6550000000000002</v>
      </c>
      <c r="L210" s="1">
        <v>7.6580000000000004</v>
      </c>
      <c r="M210" s="1">
        <v>7.6269999999999998</v>
      </c>
      <c r="N210" s="1">
        <v>7.5970000000000004</v>
      </c>
      <c r="O210" s="1">
        <v>7.5830000000000002</v>
      </c>
      <c r="P210" s="1">
        <v>7.556</v>
      </c>
      <c r="Q210" s="1">
        <v>7.5389999999999997</v>
      </c>
      <c r="R210" s="1">
        <v>7.484</v>
      </c>
      <c r="S210" s="1">
        <v>7.4260000000000002</v>
      </c>
      <c r="T210" s="1">
        <v>7.37</v>
      </c>
      <c r="U210" s="1">
        <v>7.33</v>
      </c>
      <c r="V210" s="1">
        <v>7.2949999999999999</v>
      </c>
      <c r="W210" s="1">
        <v>7.2629999999999999</v>
      </c>
      <c r="X210" s="1">
        <v>7.2270000000000003</v>
      </c>
      <c r="Y210" s="1">
        <v>7.1849999999999996</v>
      </c>
      <c r="Z210" s="1">
        <v>7.1260000000000003</v>
      </c>
      <c r="AA210" s="1">
        <v>7.0469999999999997</v>
      </c>
      <c r="AB210" s="1">
        <v>6.9489999999999998</v>
      </c>
      <c r="AC210" s="1">
        <v>6.8369999999999997</v>
      </c>
      <c r="AD210" s="1">
        <v>6.7030000000000003</v>
      </c>
      <c r="AE210" s="1">
        <v>6.548</v>
      </c>
      <c r="AF210" s="1">
        <v>6.36</v>
      </c>
      <c r="AG210" s="1">
        <v>6.17</v>
      </c>
      <c r="AH210" s="1">
        <v>5.9969999999999999</v>
      </c>
      <c r="AI210" s="1">
        <v>5.83</v>
      </c>
      <c r="AJ210" s="1">
        <v>5.6619999999999999</v>
      </c>
      <c r="AK210" s="1">
        <v>5.4930000000000003</v>
      </c>
      <c r="AL210" s="1">
        <v>5.319</v>
      </c>
      <c r="AM210" s="1">
        <v>5.1420000000000003</v>
      </c>
      <c r="AN210" s="1">
        <v>4.952</v>
      </c>
      <c r="AO210" s="1">
        <v>4.7690000000000001</v>
      </c>
      <c r="AP210" s="1">
        <v>4.5919999999999996</v>
      </c>
      <c r="AQ210" s="1">
        <v>4.4189999999999996</v>
      </c>
      <c r="AR210" s="1">
        <v>4.2469999999999999</v>
      </c>
      <c r="AS210" s="1">
        <v>4.1150000000000002</v>
      </c>
      <c r="AT210" s="1">
        <v>3.91</v>
      </c>
      <c r="AU210" s="1">
        <v>3.706</v>
      </c>
      <c r="AV210" s="1">
        <v>3.5019999999999998</v>
      </c>
      <c r="AW210" s="1">
        <v>3.3370000000000002</v>
      </c>
      <c r="AX210" s="1">
        <v>3.242</v>
      </c>
      <c r="AY210" s="1">
        <v>3.2080000000000002</v>
      </c>
      <c r="AZ210" s="1">
        <v>3.177</v>
      </c>
      <c r="BA210" s="1">
        <v>3.0569999999999999</v>
      </c>
      <c r="BB210" s="1">
        <v>2.952</v>
      </c>
      <c r="BC210" s="1">
        <v>2.8530000000000002</v>
      </c>
      <c r="BD210" s="1">
        <v>2.8140000000000001</v>
      </c>
      <c r="BE210" s="1">
        <v>2.78</v>
      </c>
      <c r="BF210" s="1">
        <v>2.7370000000000001</v>
      </c>
      <c r="BG210" s="1">
        <v>2.6859999999999999</v>
      </c>
      <c r="BH210" s="1">
        <v>2.637</v>
      </c>
      <c r="BI210" s="1">
        <v>2.59</v>
      </c>
      <c r="BJ210" s="1">
        <v>2.5840000000000001</v>
      </c>
      <c r="BK210" s="1">
        <v>2.5459999999999998</v>
      </c>
      <c r="BL210" s="1">
        <v>2.504</v>
      </c>
      <c r="BM210" s="1">
        <v>2.4649999999999999</v>
      </c>
    </row>
    <row r="211" spans="1:65" x14ac:dyDescent="0.2">
      <c r="A211" s="1" t="s">
        <v>416</v>
      </c>
      <c r="B211" s="1" t="s">
        <v>415</v>
      </c>
      <c r="C211" s="1" t="s">
        <v>710</v>
      </c>
      <c r="D211" s="1" t="s">
        <v>711</v>
      </c>
      <c r="E211" s="1">
        <v>6.6470000000000002</v>
      </c>
      <c r="F211" s="1">
        <v>6.6280000000000001</v>
      </c>
      <c r="G211" s="1">
        <v>6.6920000000000002</v>
      </c>
      <c r="H211" s="1">
        <v>6.75</v>
      </c>
      <c r="I211" s="1">
        <v>6.8029999999999999</v>
      </c>
      <c r="J211" s="1">
        <v>6.8490000000000002</v>
      </c>
      <c r="K211" s="1">
        <v>6.9020000000000001</v>
      </c>
      <c r="L211" s="1">
        <v>6.9409999999999998</v>
      </c>
      <c r="M211" s="1">
        <v>6.9710000000000001</v>
      </c>
      <c r="N211" s="1">
        <v>7.0019999999999998</v>
      </c>
      <c r="O211" s="1">
        <v>7.0270000000000001</v>
      </c>
      <c r="P211" s="1">
        <v>7.0590000000000002</v>
      </c>
      <c r="Q211" s="1">
        <v>7.0119999999999996</v>
      </c>
      <c r="R211" s="1">
        <v>6.96</v>
      </c>
      <c r="S211" s="1">
        <v>6.9539999999999997</v>
      </c>
      <c r="T211" s="1">
        <v>6.9329999999999998</v>
      </c>
      <c r="U211" s="1">
        <v>6.9029999999999996</v>
      </c>
      <c r="V211" s="1">
        <v>6.8710000000000004</v>
      </c>
      <c r="W211" s="1">
        <v>6.8369999999999997</v>
      </c>
      <c r="X211" s="1">
        <v>6.7789999999999999</v>
      </c>
      <c r="Y211" s="1">
        <v>6.7279999999999998</v>
      </c>
      <c r="Z211" s="1">
        <v>6.6790000000000003</v>
      </c>
      <c r="AA211" s="1">
        <v>6.64</v>
      </c>
      <c r="AB211" s="1">
        <v>6.5970000000000004</v>
      </c>
      <c r="AC211" s="1">
        <v>6.5469999999999997</v>
      </c>
      <c r="AD211" s="1">
        <v>6.4870000000000001</v>
      </c>
      <c r="AE211" s="1">
        <v>6.4249999999999998</v>
      </c>
      <c r="AF211" s="1">
        <v>6.3550000000000004</v>
      </c>
      <c r="AG211" s="1">
        <v>6.282</v>
      </c>
      <c r="AH211" s="1">
        <v>6.2309999999999999</v>
      </c>
      <c r="AI211" s="1">
        <v>6.1680000000000001</v>
      </c>
      <c r="AJ211" s="1">
        <v>6.1159999999999997</v>
      </c>
      <c r="AK211" s="1">
        <v>6.0529999999999999</v>
      </c>
      <c r="AL211" s="1">
        <v>5.9610000000000003</v>
      </c>
      <c r="AM211" s="1">
        <v>5.8739999999999997</v>
      </c>
      <c r="AN211" s="1">
        <v>5.7880000000000003</v>
      </c>
      <c r="AO211" s="1">
        <v>5.7069999999999999</v>
      </c>
      <c r="AP211" s="1">
        <v>5.5960000000000001</v>
      </c>
      <c r="AQ211" s="1">
        <v>5.5039999999999996</v>
      </c>
      <c r="AR211" s="1">
        <v>5.4470000000000001</v>
      </c>
      <c r="AS211" s="1">
        <v>5.38</v>
      </c>
      <c r="AT211" s="1">
        <v>5.327</v>
      </c>
      <c r="AU211" s="1">
        <v>5.2480000000000002</v>
      </c>
      <c r="AV211" s="1">
        <v>5.1719999999999997</v>
      </c>
      <c r="AW211" s="1">
        <v>5.0940000000000003</v>
      </c>
      <c r="AX211" s="1">
        <v>5.0389999999999997</v>
      </c>
      <c r="AY211" s="1">
        <v>5.0439999999999996</v>
      </c>
      <c r="AZ211" s="1">
        <v>5.0650000000000004</v>
      </c>
      <c r="BA211" s="1">
        <v>5.0739999999999998</v>
      </c>
      <c r="BB211" s="1">
        <v>5.05</v>
      </c>
      <c r="BC211" s="1">
        <v>5.0170000000000003</v>
      </c>
      <c r="BD211" s="1">
        <v>4.96</v>
      </c>
      <c r="BE211" s="1">
        <v>4.8949999999999996</v>
      </c>
      <c r="BF211" s="1">
        <v>4.9029999999999996</v>
      </c>
      <c r="BG211" s="1">
        <v>4.9119999999999999</v>
      </c>
      <c r="BH211" s="1">
        <v>4.8979999999999997</v>
      </c>
      <c r="BI211" s="1">
        <v>4.8289999999999997</v>
      </c>
      <c r="BJ211" s="1">
        <v>4.7610000000000001</v>
      </c>
      <c r="BK211" s="1">
        <v>4.681</v>
      </c>
      <c r="BL211" s="1">
        <v>4.617</v>
      </c>
      <c r="BM211" s="1">
        <v>4.5419999999999998</v>
      </c>
    </row>
    <row r="212" spans="1:65" x14ac:dyDescent="0.2">
      <c r="A212" s="1" t="s">
        <v>418</v>
      </c>
      <c r="B212" s="1" t="s">
        <v>417</v>
      </c>
      <c r="C212" s="1" t="s">
        <v>710</v>
      </c>
      <c r="D212" s="1" t="s">
        <v>711</v>
      </c>
      <c r="E212" s="1">
        <v>6.9960000000000004</v>
      </c>
      <c r="F212" s="1">
        <v>7.0380000000000003</v>
      </c>
      <c r="G212" s="1">
        <v>7.0789999999999997</v>
      </c>
      <c r="H212" s="1">
        <v>7.12</v>
      </c>
      <c r="I212" s="1">
        <v>7.157</v>
      </c>
      <c r="J212" s="1">
        <v>7.19</v>
      </c>
      <c r="K212" s="1">
        <v>7.2169999999999996</v>
      </c>
      <c r="L212" s="1">
        <v>7.2370000000000001</v>
      </c>
      <c r="M212" s="1">
        <v>7.2510000000000003</v>
      </c>
      <c r="N212" s="1">
        <v>7.2590000000000003</v>
      </c>
      <c r="O212" s="1">
        <v>7.2619999999999996</v>
      </c>
      <c r="P212" s="1">
        <v>7.2610000000000001</v>
      </c>
      <c r="Q212" s="1">
        <v>7.258</v>
      </c>
      <c r="R212" s="1">
        <v>7.2549999999999999</v>
      </c>
      <c r="S212" s="1">
        <v>7.2519999999999998</v>
      </c>
      <c r="T212" s="1">
        <v>7.2519999999999998</v>
      </c>
      <c r="U212" s="1">
        <v>7.258</v>
      </c>
      <c r="V212" s="1">
        <v>7.2679999999999998</v>
      </c>
      <c r="W212" s="1">
        <v>7.2789999999999999</v>
      </c>
      <c r="X212" s="1">
        <v>7.29</v>
      </c>
      <c r="Y212" s="1">
        <v>7.2919999999999998</v>
      </c>
      <c r="Z212" s="1">
        <v>7.2789999999999999</v>
      </c>
      <c r="AA212" s="1">
        <v>7.2450000000000001</v>
      </c>
      <c r="AB212" s="1">
        <v>7.1890000000000001</v>
      </c>
      <c r="AC212" s="1">
        <v>7.1109999999999998</v>
      </c>
      <c r="AD212" s="1">
        <v>7.0129999999999999</v>
      </c>
      <c r="AE212" s="1">
        <v>6.9020000000000001</v>
      </c>
      <c r="AF212" s="1">
        <v>6.7850000000000001</v>
      </c>
      <c r="AG212" s="1">
        <v>6.577</v>
      </c>
      <c r="AH212" s="1">
        <v>6.4790000000000001</v>
      </c>
      <c r="AI212" s="1">
        <v>6.3959999999999999</v>
      </c>
      <c r="AJ212" s="1">
        <v>6.2670000000000003</v>
      </c>
      <c r="AK212" s="1">
        <v>6.149</v>
      </c>
      <c r="AL212" s="1">
        <v>6.0490000000000004</v>
      </c>
      <c r="AM212" s="1">
        <v>5.915</v>
      </c>
      <c r="AN212" s="1">
        <v>5.819</v>
      </c>
      <c r="AO212" s="1">
        <v>5.7229999999999999</v>
      </c>
      <c r="AP212" s="1">
        <v>5.6390000000000002</v>
      </c>
      <c r="AQ212" s="1">
        <v>5.5810000000000004</v>
      </c>
      <c r="AR212" s="1">
        <v>5.5730000000000004</v>
      </c>
      <c r="AS212" s="1">
        <v>5.4980000000000002</v>
      </c>
      <c r="AT212" s="1">
        <v>5.4119999999999999</v>
      </c>
      <c r="AU212" s="1">
        <v>5.3109999999999999</v>
      </c>
      <c r="AV212" s="1">
        <v>5.2519999999999998</v>
      </c>
      <c r="AW212" s="1">
        <v>5.1840000000000002</v>
      </c>
      <c r="AX212" s="1">
        <v>5.1859999999999999</v>
      </c>
      <c r="AY212" s="1">
        <v>5.1980000000000004</v>
      </c>
      <c r="AZ212" s="1">
        <v>5.1100000000000003</v>
      </c>
      <c r="BA212" s="1">
        <v>5.0510000000000002</v>
      </c>
      <c r="BB212" s="1">
        <v>5.0810000000000004</v>
      </c>
      <c r="BC212" s="1">
        <v>5.0640000000000001</v>
      </c>
      <c r="BD212" s="1">
        <v>5.0389999999999997</v>
      </c>
      <c r="BE212" s="1">
        <v>5.0049999999999999</v>
      </c>
      <c r="BF212" s="1">
        <v>4.96</v>
      </c>
      <c r="BG212" s="1">
        <v>4.9050000000000002</v>
      </c>
      <c r="BH212" s="1">
        <v>4.7809999999999997</v>
      </c>
      <c r="BI212" s="1">
        <v>4.6829999999999998</v>
      </c>
      <c r="BJ212" s="1">
        <v>4.6219999999999999</v>
      </c>
      <c r="BK212" s="1">
        <v>4.5839999999999996</v>
      </c>
      <c r="BL212" s="1">
        <v>4.5170000000000003</v>
      </c>
      <c r="BM212" s="1">
        <v>4.4539999999999997</v>
      </c>
    </row>
    <row r="213" spans="1:65" x14ac:dyDescent="0.2">
      <c r="A213" s="1" t="s">
        <v>420</v>
      </c>
      <c r="B213" s="1" t="s">
        <v>419</v>
      </c>
      <c r="C213" s="1" t="s">
        <v>710</v>
      </c>
      <c r="D213" s="1" t="s">
        <v>711</v>
      </c>
      <c r="E213" s="1">
        <v>5.76</v>
      </c>
      <c r="F213" s="1">
        <v>5.41</v>
      </c>
      <c r="G213" s="1">
        <v>5.21</v>
      </c>
      <c r="H213" s="1">
        <v>5.16</v>
      </c>
      <c r="I213" s="1">
        <v>4.97</v>
      </c>
      <c r="J213" s="1">
        <v>4.66</v>
      </c>
      <c r="K213" s="1">
        <v>4.46</v>
      </c>
      <c r="L213" s="1">
        <v>3.91</v>
      </c>
      <c r="M213" s="1">
        <v>3.53</v>
      </c>
      <c r="N213" s="1">
        <v>3.22</v>
      </c>
      <c r="O213" s="1">
        <v>3.07</v>
      </c>
      <c r="P213" s="1">
        <v>3.02</v>
      </c>
      <c r="Q213" s="1">
        <v>3.04</v>
      </c>
      <c r="R213" s="1">
        <v>2.79</v>
      </c>
      <c r="S213" s="1">
        <v>2.35</v>
      </c>
      <c r="T213" s="1">
        <v>2.0699999999999998</v>
      </c>
      <c r="U213" s="1">
        <v>2.11</v>
      </c>
      <c r="V213" s="1">
        <v>1.82</v>
      </c>
      <c r="W213" s="1">
        <v>1.79</v>
      </c>
      <c r="X213" s="1">
        <v>1.79</v>
      </c>
      <c r="Y213" s="1">
        <v>1.82</v>
      </c>
      <c r="Z213" s="1">
        <v>1.78</v>
      </c>
      <c r="AA213" s="1">
        <v>1.74</v>
      </c>
      <c r="AB213" s="1">
        <v>1.61</v>
      </c>
      <c r="AC213" s="1">
        <v>1.62</v>
      </c>
      <c r="AD213" s="1">
        <v>1.61</v>
      </c>
      <c r="AE213" s="1">
        <v>1.43</v>
      </c>
      <c r="AF213" s="1">
        <v>1.62</v>
      </c>
      <c r="AG213" s="1">
        <v>1.96</v>
      </c>
      <c r="AH213" s="1">
        <v>1.75</v>
      </c>
      <c r="AI213" s="1">
        <v>1.83</v>
      </c>
      <c r="AJ213" s="1">
        <v>1.73</v>
      </c>
      <c r="AK213" s="1">
        <v>1.72</v>
      </c>
      <c r="AL213" s="1">
        <v>1.74</v>
      </c>
      <c r="AM213" s="1">
        <v>1.71</v>
      </c>
      <c r="AN213" s="1">
        <v>1.67</v>
      </c>
      <c r="AO213" s="1">
        <v>1.66</v>
      </c>
      <c r="AP213" s="1">
        <v>1.61</v>
      </c>
      <c r="AQ213" s="1">
        <v>1.48</v>
      </c>
      <c r="AR213" s="1">
        <v>1.47</v>
      </c>
      <c r="AS213" s="1">
        <v>1.6</v>
      </c>
      <c r="AT213" s="1">
        <v>1.41</v>
      </c>
      <c r="AU213" s="1">
        <v>1.37</v>
      </c>
      <c r="AV213" s="1">
        <v>1.27</v>
      </c>
      <c r="AW213" s="1">
        <v>1.26</v>
      </c>
      <c r="AX213" s="1">
        <v>1.26</v>
      </c>
      <c r="AY213" s="1">
        <v>1.28</v>
      </c>
      <c r="AZ213" s="1">
        <v>1.29</v>
      </c>
      <c r="BA213" s="1">
        <v>1.28</v>
      </c>
      <c r="BB213" s="1">
        <v>1.22</v>
      </c>
      <c r="BC213" s="1">
        <v>1.1499999999999999</v>
      </c>
      <c r="BD213" s="1">
        <v>1.2</v>
      </c>
      <c r="BE213" s="1">
        <v>1.29</v>
      </c>
      <c r="BF213" s="1">
        <v>1.19</v>
      </c>
      <c r="BG213" s="1">
        <v>1.25</v>
      </c>
      <c r="BH213" s="1">
        <v>1.24</v>
      </c>
      <c r="BI213" s="1">
        <v>1.2</v>
      </c>
      <c r="BJ213" s="1">
        <v>1.1599999999999999</v>
      </c>
      <c r="BK213" s="1">
        <v>1.1399999999999999</v>
      </c>
      <c r="BL213" s="1">
        <v>1.1399999999999999</v>
      </c>
      <c r="BM213" s="1">
        <v>1.1000000000000001</v>
      </c>
    </row>
    <row r="214" spans="1:65" x14ac:dyDescent="0.2">
      <c r="A214" s="1" t="s">
        <v>422</v>
      </c>
      <c r="B214" s="1" t="s">
        <v>421</v>
      </c>
      <c r="C214" s="1" t="s">
        <v>710</v>
      </c>
      <c r="D214" s="1" t="s">
        <v>711</v>
      </c>
      <c r="E214" s="1">
        <v>6.97</v>
      </c>
      <c r="F214" s="1">
        <v>6.97</v>
      </c>
      <c r="G214" s="1">
        <v>6.97</v>
      </c>
      <c r="H214" s="1">
        <v>6.9649999999999999</v>
      </c>
      <c r="I214" s="1">
        <v>6.9640000000000004</v>
      </c>
      <c r="J214" s="1">
        <v>6.9509999999999996</v>
      </c>
      <c r="K214" s="1">
        <v>6.9409999999999998</v>
      </c>
      <c r="L214" s="1">
        <v>6.94</v>
      </c>
      <c r="M214" s="1">
        <v>6.9169999999999998</v>
      </c>
      <c r="N214" s="1">
        <v>6.97</v>
      </c>
      <c r="O214" s="1">
        <v>7.0010000000000003</v>
      </c>
      <c r="P214" s="1">
        <v>7.0279999999999996</v>
      </c>
      <c r="Q214" s="1">
        <v>7.056</v>
      </c>
      <c r="R214" s="1">
        <v>7.0910000000000002</v>
      </c>
      <c r="S214" s="1">
        <v>7.1260000000000003</v>
      </c>
      <c r="T214" s="1">
        <v>7.0730000000000004</v>
      </c>
      <c r="U214" s="1">
        <v>7.016</v>
      </c>
      <c r="V214" s="1">
        <v>6.9450000000000003</v>
      </c>
      <c r="W214" s="1">
        <v>6.8659999999999997</v>
      </c>
      <c r="X214" s="1">
        <v>6.7830000000000004</v>
      </c>
      <c r="Y214" s="1">
        <v>6.7060000000000004</v>
      </c>
      <c r="Z214" s="1">
        <v>6.6130000000000004</v>
      </c>
      <c r="AA214" s="1">
        <v>6.516</v>
      </c>
      <c r="AB214" s="1">
        <v>6.4160000000000004</v>
      </c>
      <c r="AC214" s="1">
        <v>6.3109999999999999</v>
      </c>
      <c r="AD214" s="1">
        <v>6.2169999999999996</v>
      </c>
      <c r="AE214" s="1">
        <v>6.1139999999999999</v>
      </c>
      <c r="AF214" s="1">
        <v>5.99</v>
      </c>
      <c r="AG214" s="1">
        <v>5.883</v>
      </c>
      <c r="AH214" s="1">
        <v>5.7750000000000004</v>
      </c>
      <c r="AI214" s="1">
        <v>5.66</v>
      </c>
      <c r="AJ214" s="1">
        <v>5.5449999999999999</v>
      </c>
      <c r="AK214" s="1">
        <v>5.4450000000000003</v>
      </c>
      <c r="AL214" s="1">
        <v>5.375</v>
      </c>
      <c r="AM214" s="1">
        <v>5.3140000000000001</v>
      </c>
      <c r="AN214" s="1">
        <v>5.2430000000000003</v>
      </c>
      <c r="AO214" s="1">
        <v>5.1180000000000003</v>
      </c>
      <c r="AP214" s="1">
        <v>4.9870000000000001</v>
      </c>
      <c r="AQ214" s="1">
        <v>4.9029999999999996</v>
      </c>
      <c r="AR214" s="1">
        <v>4.8209999999999997</v>
      </c>
      <c r="AS214" s="1">
        <v>4.7560000000000002</v>
      </c>
      <c r="AT214" s="1">
        <v>4.6920000000000002</v>
      </c>
      <c r="AU214" s="1">
        <v>4.6260000000000003</v>
      </c>
      <c r="AV214" s="1">
        <v>4.5720000000000001</v>
      </c>
      <c r="AW214" s="1">
        <v>4.5179999999999998</v>
      </c>
      <c r="AX214" s="1">
        <v>4.4749999999999996</v>
      </c>
      <c r="AY214" s="1">
        <v>4.4770000000000003</v>
      </c>
      <c r="AZ214" s="1">
        <v>4.4420000000000002</v>
      </c>
      <c r="BA214" s="1">
        <v>4.4109999999999996</v>
      </c>
      <c r="BB214" s="1">
        <v>4.3929999999999998</v>
      </c>
      <c r="BC214" s="1">
        <v>4.4039999999999999</v>
      </c>
      <c r="BD214" s="1">
        <v>4.4059999999999997</v>
      </c>
      <c r="BE214" s="1">
        <v>4.4119999999999999</v>
      </c>
      <c r="BF214" s="1">
        <v>4.4180000000000001</v>
      </c>
      <c r="BG214" s="1">
        <v>4.4180000000000001</v>
      </c>
      <c r="BH214" s="1">
        <v>4.3559999999999999</v>
      </c>
      <c r="BI214" s="1">
        <v>4.2930000000000001</v>
      </c>
      <c r="BJ214" s="1">
        <v>4.218</v>
      </c>
      <c r="BK214" s="1">
        <v>4.157</v>
      </c>
      <c r="BL214" s="1">
        <v>4.1040000000000001</v>
      </c>
      <c r="BM214" s="1">
        <v>4.0380000000000003</v>
      </c>
    </row>
    <row r="215" spans="1:65" x14ac:dyDescent="0.2">
      <c r="A215" s="1" t="s">
        <v>424</v>
      </c>
      <c r="B215" s="1" t="s">
        <v>423</v>
      </c>
      <c r="C215" s="1" t="s">
        <v>710</v>
      </c>
      <c r="D215" s="1" t="s">
        <v>711</v>
      </c>
      <c r="E215" s="1">
        <v>6.1749999999999998</v>
      </c>
      <c r="F215" s="1">
        <v>6.2050000000000001</v>
      </c>
      <c r="G215" s="1">
        <v>6.2220000000000004</v>
      </c>
      <c r="H215" s="1">
        <v>6.2610000000000001</v>
      </c>
      <c r="I215" s="1">
        <v>6.2939999999999996</v>
      </c>
      <c r="J215" s="1">
        <v>6.3109999999999999</v>
      </c>
      <c r="K215" s="1">
        <v>6.3449999999999998</v>
      </c>
      <c r="L215" s="1">
        <v>6.383</v>
      </c>
      <c r="M215" s="1">
        <v>6.3849999999999998</v>
      </c>
      <c r="N215" s="1">
        <v>6.3929999999999998</v>
      </c>
      <c r="O215" s="1">
        <v>6.4109999999999996</v>
      </c>
      <c r="P215" s="1">
        <v>6.4290000000000003</v>
      </c>
      <c r="Q215" s="1">
        <v>6.4470000000000001</v>
      </c>
      <c r="R215" s="1">
        <v>6.4729999999999999</v>
      </c>
      <c r="S215" s="1">
        <v>6.5339999999999998</v>
      </c>
      <c r="T215" s="1">
        <v>6.5460000000000003</v>
      </c>
      <c r="U215" s="1">
        <v>6.5529999999999999</v>
      </c>
      <c r="V215" s="1">
        <v>6.5679999999999996</v>
      </c>
      <c r="W215" s="1">
        <v>6.5910000000000002</v>
      </c>
      <c r="X215" s="1">
        <v>6.5819999999999999</v>
      </c>
      <c r="Y215" s="1">
        <v>6.5620000000000003</v>
      </c>
      <c r="Z215" s="1">
        <v>6.5540000000000003</v>
      </c>
      <c r="AA215" s="1">
        <v>6.5629999999999997</v>
      </c>
      <c r="AB215" s="1">
        <v>6.5730000000000004</v>
      </c>
      <c r="AC215" s="1">
        <v>6.5919999999999996</v>
      </c>
      <c r="AD215" s="1">
        <v>6.5919999999999996</v>
      </c>
      <c r="AE215" s="1">
        <v>6.5970000000000004</v>
      </c>
      <c r="AF215" s="1">
        <v>6.609</v>
      </c>
      <c r="AG215" s="1">
        <v>6.5880000000000001</v>
      </c>
      <c r="AH215" s="1">
        <v>6.5709999999999997</v>
      </c>
      <c r="AI215" s="1">
        <v>6.5670000000000002</v>
      </c>
      <c r="AJ215" s="1">
        <v>6.5529999999999999</v>
      </c>
      <c r="AK215" s="1">
        <v>6.5549999999999997</v>
      </c>
      <c r="AL215" s="1">
        <v>6.569</v>
      </c>
      <c r="AM215" s="1">
        <v>6.5570000000000004</v>
      </c>
      <c r="AN215" s="1">
        <v>6.5549999999999997</v>
      </c>
      <c r="AO215" s="1">
        <v>6.5519999999999996</v>
      </c>
      <c r="AP215" s="1">
        <v>6.5309999999999997</v>
      </c>
      <c r="AQ215" s="1">
        <v>6.4950000000000001</v>
      </c>
      <c r="AR215" s="1">
        <v>6.423</v>
      </c>
      <c r="AS215" s="1">
        <v>6.3550000000000004</v>
      </c>
      <c r="AT215" s="1">
        <v>6.3049999999999997</v>
      </c>
      <c r="AU215" s="1">
        <v>6.23</v>
      </c>
      <c r="AV215" s="1">
        <v>6.0869999999999997</v>
      </c>
      <c r="AW215" s="1">
        <v>5.9189999999999996</v>
      </c>
      <c r="AX215" s="1">
        <v>5.8070000000000004</v>
      </c>
      <c r="AY215" s="1">
        <v>5.7370000000000001</v>
      </c>
      <c r="AZ215" s="1">
        <v>5.6429999999999998</v>
      </c>
      <c r="BA215" s="1">
        <v>5.5629999999999997</v>
      </c>
      <c r="BB215" s="1">
        <v>5.4480000000000004</v>
      </c>
      <c r="BC215" s="1">
        <v>5.327</v>
      </c>
      <c r="BD215" s="1">
        <v>5.2089999999999996</v>
      </c>
      <c r="BE215" s="1">
        <v>5.0640000000000001</v>
      </c>
      <c r="BF215" s="1">
        <v>4.8730000000000002</v>
      </c>
      <c r="BG215" s="1">
        <v>4.7030000000000003</v>
      </c>
      <c r="BH215" s="1">
        <v>4.548</v>
      </c>
      <c r="BI215" s="1">
        <v>4.4660000000000002</v>
      </c>
      <c r="BJ215" s="1">
        <v>4.3890000000000002</v>
      </c>
      <c r="BK215" s="1">
        <v>4.2939999999999996</v>
      </c>
      <c r="BL215" s="1">
        <v>4.1920000000000002</v>
      </c>
      <c r="BM215" s="1">
        <v>4.08</v>
      </c>
    </row>
    <row r="216" spans="1:65" x14ac:dyDescent="0.2">
      <c r="A216" s="1" t="s">
        <v>426</v>
      </c>
      <c r="B216" s="1" t="s">
        <v>425</v>
      </c>
      <c r="C216" s="1" t="s">
        <v>710</v>
      </c>
      <c r="D216" s="1" t="s">
        <v>711</v>
      </c>
      <c r="E216" s="1">
        <v>6.6340000000000003</v>
      </c>
      <c r="F216" s="1">
        <v>6.6740000000000004</v>
      </c>
      <c r="G216" s="1">
        <v>6.6820000000000004</v>
      </c>
      <c r="H216" s="1">
        <v>6.69</v>
      </c>
      <c r="I216" s="1">
        <v>6.6840000000000002</v>
      </c>
      <c r="J216" s="1">
        <v>6.6470000000000002</v>
      </c>
      <c r="K216" s="1">
        <v>6.5750000000000002</v>
      </c>
      <c r="L216" s="1">
        <v>6.49</v>
      </c>
      <c r="M216" s="1">
        <v>6.3860000000000001</v>
      </c>
      <c r="N216" s="1">
        <v>6.2779999999999996</v>
      </c>
      <c r="O216" s="1">
        <v>6.1779999999999999</v>
      </c>
      <c r="P216" s="1">
        <v>6.0970000000000004</v>
      </c>
      <c r="Q216" s="1">
        <v>6.0039999999999996</v>
      </c>
      <c r="R216" s="1">
        <v>5.8949999999999996</v>
      </c>
      <c r="S216" s="1">
        <v>5.7930000000000001</v>
      </c>
      <c r="T216" s="1">
        <v>5.6779999999999999</v>
      </c>
      <c r="U216" s="1">
        <v>5.5670000000000002</v>
      </c>
      <c r="V216" s="1">
        <v>5.4630000000000001</v>
      </c>
      <c r="W216" s="1">
        <v>5.3380000000000001</v>
      </c>
      <c r="X216" s="1">
        <v>5.2270000000000003</v>
      </c>
      <c r="Y216" s="1">
        <v>5.1070000000000002</v>
      </c>
      <c r="Z216" s="1">
        <v>4.9859999999999998</v>
      </c>
      <c r="AA216" s="1">
        <v>4.8310000000000004</v>
      </c>
      <c r="AB216" s="1">
        <v>4.6689999999999996</v>
      </c>
      <c r="AC216" s="1">
        <v>4.508</v>
      </c>
      <c r="AD216" s="1">
        <v>4.3460000000000001</v>
      </c>
      <c r="AE216" s="1">
        <v>4.21</v>
      </c>
      <c r="AF216" s="1">
        <v>4.1840000000000002</v>
      </c>
      <c r="AG216" s="1">
        <v>4.1079999999999997</v>
      </c>
      <c r="AH216" s="1">
        <v>4.0220000000000002</v>
      </c>
      <c r="AI216" s="1">
        <v>3.9470000000000001</v>
      </c>
      <c r="AJ216" s="1">
        <v>3.87</v>
      </c>
      <c r="AK216" s="1">
        <v>3.8149999999999999</v>
      </c>
      <c r="AL216" s="1">
        <v>3.734</v>
      </c>
      <c r="AM216" s="1">
        <v>3.66</v>
      </c>
      <c r="AN216" s="1">
        <v>3.577</v>
      </c>
      <c r="AO216" s="1">
        <v>3.4820000000000002</v>
      </c>
      <c r="AP216" s="1">
        <v>3.3769999999999998</v>
      </c>
      <c r="AQ216" s="1">
        <v>3.3570000000000002</v>
      </c>
      <c r="AR216" s="1">
        <v>3.2589999999999999</v>
      </c>
      <c r="AS216" s="1">
        <v>3.14</v>
      </c>
      <c r="AT216" s="1">
        <v>2.9769999999999999</v>
      </c>
      <c r="AU216" s="1">
        <v>2.8090000000000002</v>
      </c>
      <c r="AV216" s="1">
        <v>2.6749999999999998</v>
      </c>
      <c r="AW216" s="1">
        <v>2.5459999999999998</v>
      </c>
      <c r="AX216" s="1">
        <v>2.4550000000000001</v>
      </c>
      <c r="AY216" s="1">
        <v>2.3929999999999998</v>
      </c>
      <c r="AZ216" s="1">
        <v>2.335</v>
      </c>
      <c r="BA216" s="1">
        <v>2.2909999999999999</v>
      </c>
      <c r="BB216" s="1">
        <v>2.2610000000000001</v>
      </c>
      <c r="BC216" s="1">
        <v>2.2389999999999999</v>
      </c>
      <c r="BD216" s="1">
        <v>2.2240000000000002</v>
      </c>
      <c r="BE216" s="1">
        <v>2.1869999999999998</v>
      </c>
      <c r="BF216" s="1">
        <v>2.1539999999999999</v>
      </c>
      <c r="BG216" s="1">
        <v>2.1259999999999999</v>
      </c>
      <c r="BH216" s="1">
        <v>2.0670000000000002</v>
      </c>
      <c r="BI216" s="1">
        <v>1.9650000000000001</v>
      </c>
      <c r="BJ216" s="1">
        <v>1.8959999999999999</v>
      </c>
      <c r="BK216" s="1">
        <v>1.849</v>
      </c>
      <c r="BL216" s="1">
        <v>1.8380000000000001</v>
      </c>
      <c r="BM216" s="1">
        <v>1.819</v>
      </c>
    </row>
    <row r="217" spans="1:65" x14ac:dyDescent="0.2">
      <c r="A217" s="1" t="s">
        <v>428</v>
      </c>
      <c r="B217" s="1" t="s">
        <v>427</v>
      </c>
      <c r="C217" s="1" t="s">
        <v>710</v>
      </c>
      <c r="D217" s="1" t="s">
        <v>711</v>
      </c>
      <c r="BE217" s="1">
        <v>1.26</v>
      </c>
    </row>
    <row r="218" spans="1:65" x14ac:dyDescent="0.2">
      <c r="A218" s="1" t="s">
        <v>430</v>
      </c>
      <c r="B218" s="1" t="s">
        <v>429</v>
      </c>
      <c r="C218" s="1" t="s">
        <v>710</v>
      </c>
      <c r="D218" s="1" t="s">
        <v>711</v>
      </c>
      <c r="E218" s="1">
        <v>7.25</v>
      </c>
      <c r="F218" s="1">
        <v>7.2519999999999998</v>
      </c>
      <c r="G218" s="1">
        <v>7.2549999999999999</v>
      </c>
      <c r="H218" s="1">
        <v>7.258</v>
      </c>
      <c r="I218" s="1">
        <v>7.2610000000000001</v>
      </c>
      <c r="J218" s="1">
        <v>7.2610000000000001</v>
      </c>
      <c r="K218" s="1">
        <v>7.2569999999999997</v>
      </c>
      <c r="L218" s="1">
        <v>7.2480000000000002</v>
      </c>
      <c r="M218" s="1">
        <v>7.2309999999999999</v>
      </c>
      <c r="N218" s="1">
        <v>7.2089999999999996</v>
      </c>
      <c r="O218" s="1">
        <v>7.1820000000000004</v>
      </c>
      <c r="P218" s="1">
        <v>7.1509999999999998</v>
      </c>
      <c r="Q218" s="1">
        <v>7.1180000000000003</v>
      </c>
      <c r="R218" s="1">
        <v>7.0860000000000003</v>
      </c>
      <c r="S218" s="1">
        <v>7.0570000000000004</v>
      </c>
      <c r="T218" s="1">
        <v>7.0330000000000004</v>
      </c>
      <c r="U218" s="1">
        <v>7.016</v>
      </c>
      <c r="V218" s="1">
        <v>7.0039999999999996</v>
      </c>
      <c r="W218" s="1">
        <v>7.13</v>
      </c>
      <c r="X218" s="1">
        <v>7.1609999999999996</v>
      </c>
      <c r="Y218" s="1">
        <v>7.1779999999999999</v>
      </c>
      <c r="Z218" s="1">
        <v>7.2270000000000003</v>
      </c>
      <c r="AA218" s="1">
        <v>7.2519999999999998</v>
      </c>
      <c r="AB218" s="1">
        <v>7.2770000000000001</v>
      </c>
      <c r="AC218" s="1">
        <v>7.3</v>
      </c>
      <c r="AD218" s="1">
        <v>7.327</v>
      </c>
      <c r="AE218" s="1">
        <v>7.3490000000000002</v>
      </c>
      <c r="AF218" s="1">
        <v>7.3730000000000002</v>
      </c>
      <c r="AG218" s="1">
        <v>7.3979999999999997</v>
      </c>
      <c r="AH218" s="1">
        <v>7.4240000000000004</v>
      </c>
      <c r="AI218" s="1">
        <v>7.44</v>
      </c>
      <c r="AJ218" s="1">
        <v>7.47</v>
      </c>
      <c r="AK218" s="1">
        <v>7.5</v>
      </c>
      <c r="AL218" s="1">
        <v>7.5259999999999998</v>
      </c>
      <c r="AM218" s="1">
        <v>7.5439999999999996</v>
      </c>
      <c r="AN218" s="1">
        <v>7.5810000000000004</v>
      </c>
      <c r="AO218" s="1">
        <v>7.6210000000000004</v>
      </c>
      <c r="AP218" s="1">
        <v>7.6619999999999999</v>
      </c>
      <c r="AQ218" s="1">
        <v>7.6470000000000002</v>
      </c>
      <c r="AR218" s="1">
        <v>7.6319999999999997</v>
      </c>
      <c r="AS218" s="1">
        <v>7.61</v>
      </c>
      <c r="AT218" s="1">
        <v>7.5819999999999999</v>
      </c>
      <c r="AU218" s="1">
        <v>7.5780000000000003</v>
      </c>
      <c r="AV218" s="1">
        <v>7.5469999999999997</v>
      </c>
      <c r="AW218" s="1">
        <v>7.5220000000000002</v>
      </c>
      <c r="AX218" s="1">
        <v>7.484</v>
      </c>
      <c r="AY218" s="1">
        <v>7.4580000000000002</v>
      </c>
      <c r="AZ218" s="1">
        <v>7.42</v>
      </c>
      <c r="BA218" s="1">
        <v>7.3869999999999996</v>
      </c>
      <c r="BB218" s="1">
        <v>7.34</v>
      </c>
      <c r="BC218" s="1">
        <v>7.2990000000000004</v>
      </c>
      <c r="BD218" s="1">
        <v>7.2569999999999997</v>
      </c>
      <c r="BE218" s="1">
        <v>7.1980000000000004</v>
      </c>
      <c r="BF218" s="1">
        <v>7.1280000000000001</v>
      </c>
      <c r="BG218" s="1">
        <v>7.0570000000000004</v>
      </c>
      <c r="BH218" s="1">
        <v>6.9779999999999998</v>
      </c>
      <c r="BI218" s="1">
        <v>6.8860000000000001</v>
      </c>
      <c r="BJ218" s="1">
        <v>6.7380000000000004</v>
      </c>
      <c r="BK218" s="1">
        <v>6.6319999999999997</v>
      </c>
      <c r="BL218" s="1">
        <v>6.5309999999999997</v>
      </c>
      <c r="BM218" s="1">
        <v>6.4169999999999998</v>
      </c>
    </row>
    <row r="219" spans="1:65" x14ac:dyDescent="0.2">
      <c r="A219" s="1" t="s">
        <v>432</v>
      </c>
      <c r="B219" s="1" t="s">
        <v>431</v>
      </c>
      <c r="C219" s="1" t="s">
        <v>710</v>
      </c>
      <c r="D219" s="1" t="s">
        <v>711</v>
      </c>
      <c r="F219" s="1">
        <v>2.5</v>
      </c>
      <c r="P219" s="1">
        <v>2.2999999999999998</v>
      </c>
      <c r="Z219" s="1">
        <v>2.1</v>
      </c>
      <c r="AJ219" s="1">
        <v>1.8</v>
      </c>
      <c r="AN219" s="1">
        <v>1.7</v>
      </c>
      <c r="AP219" s="1">
        <v>1.6</v>
      </c>
      <c r="AS219" s="1">
        <v>1.48</v>
      </c>
      <c r="AT219" s="1">
        <v>1.58</v>
      </c>
      <c r="AU219" s="1">
        <v>1.57</v>
      </c>
      <c r="AV219" s="1">
        <v>1.59</v>
      </c>
      <c r="AW219" s="1">
        <v>1.57</v>
      </c>
      <c r="AX219" s="1">
        <v>1.45</v>
      </c>
      <c r="AY219" s="1">
        <v>1.43</v>
      </c>
      <c r="AZ219" s="1">
        <v>1.38</v>
      </c>
      <c r="BA219" s="1">
        <v>1.4</v>
      </c>
      <c r="BB219" s="1">
        <v>1.44</v>
      </c>
      <c r="BC219" s="1">
        <v>1.4</v>
      </c>
      <c r="BD219" s="1">
        <v>1.4</v>
      </c>
      <c r="BE219" s="1">
        <v>1.45</v>
      </c>
      <c r="BF219" s="1">
        <v>1.43</v>
      </c>
      <c r="BG219" s="1">
        <v>1.46</v>
      </c>
      <c r="BH219" s="1">
        <v>1.46</v>
      </c>
      <c r="BI219" s="1">
        <v>1.46</v>
      </c>
      <c r="BJ219" s="1">
        <v>1.49</v>
      </c>
      <c r="BK219" s="1">
        <v>1.49</v>
      </c>
      <c r="BL219" s="1">
        <v>1.52</v>
      </c>
      <c r="BM219" s="1">
        <v>1.48</v>
      </c>
    </row>
    <row r="220" spans="1:65" x14ac:dyDescent="0.2">
      <c r="A220" s="1" t="s">
        <v>434</v>
      </c>
      <c r="B220" s="1" t="s">
        <v>433</v>
      </c>
      <c r="C220" s="1" t="s">
        <v>710</v>
      </c>
      <c r="D220" s="1" t="s">
        <v>711</v>
      </c>
      <c r="E220" s="1">
        <v>6.6090962456071907</v>
      </c>
      <c r="F220" s="1">
        <v>6.6257040438326156</v>
      </c>
      <c r="G220" s="1">
        <v>6.6463638452689713</v>
      </c>
      <c r="H220" s="1">
        <v>6.6619613510463411</v>
      </c>
      <c r="I220" s="1">
        <v>6.6763356775862173</v>
      </c>
      <c r="J220" s="1">
        <v>6.6904104524989743</v>
      </c>
      <c r="K220" s="1">
        <v>6.7068276402206797</v>
      </c>
      <c r="L220" s="1">
        <v>6.7223233297565814</v>
      </c>
      <c r="M220" s="1">
        <v>6.7380883025936553</v>
      </c>
      <c r="N220" s="1">
        <v>6.7511890483392616</v>
      </c>
      <c r="O220" s="1">
        <v>6.7628684063689457</v>
      </c>
      <c r="P220" s="1">
        <v>6.7838611473280546</v>
      </c>
      <c r="Q220" s="1">
        <v>6.7965609869501069</v>
      </c>
      <c r="R220" s="1">
        <v>6.8041766515989472</v>
      </c>
      <c r="S220" s="1">
        <v>6.8134150008838175</v>
      </c>
      <c r="T220" s="1">
        <v>6.8196933533239159</v>
      </c>
      <c r="U220" s="1">
        <v>6.8172227241579506</v>
      </c>
      <c r="V220" s="1">
        <v>6.8203972928530936</v>
      </c>
      <c r="W220" s="1">
        <v>6.820849163782408</v>
      </c>
      <c r="X220" s="1">
        <v>6.8050611655964568</v>
      </c>
      <c r="Y220" s="1">
        <v>6.7827005515072303</v>
      </c>
      <c r="Z220" s="1">
        <v>6.7564774921564013</v>
      </c>
      <c r="AA220" s="1">
        <v>6.7262934481776622</v>
      </c>
      <c r="AB220" s="1">
        <v>6.69493961726939</v>
      </c>
      <c r="AC220" s="1">
        <v>6.6511337007278586</v>
      </c>
      <c r="AD220" s="1">
        <v>6.5982488263176311</v>
      </c>
      <c r="AE220" s="1">
        <v>6.5502066033723709</v>
      </c>
      <c r="AF220" s="1">
        <v>6.504858253001208</v>
      </c>
      <c r="AG220" s="1">
        <v>6.4442282849722163</v>
      </c>
      <c r="AH220" s="1">
        <v>6.3816269161981864</v>
      </c>
      <c r="AI220" s="1">
        <v>6.3040175791040634</v>
      </c>
      <c r="AJ220" s="1">
        <v>6.2447678052169806</v>
      </c>
      <c r="AK220" s="1">
        <v>6.1815780963811644</v>
      </c>
      <c r="AL220" s="1">
        <v>6.1172666389378936</v>
      </c>
      <c r="AM220" s="1">
        <v>6.0538908746450772</v>
      </c>
      <c r="AN220" s="1">
        <v>5.9981872842527046</v>
      </c>
      <c r="AO220" s="1">
        <v>5.9303238803357026</v>
      </c>
      <c r="AP220" s="1">
        <v>5.8597123322404778</v>
      </c>
      <c r="AQ220" s="1">
        <v>5.8021040666329</v>
      </c>
      <c r="AR220" s="1">
        <v>5.7627036135710519</v>
      </c>
      <c r="AS220" s="1">
        <v>5.722060558328252</v>
      </c>
      <c r="AT220" s="1">
        <v>5.6860882400070025</v>
      </c>
      <c r="AU220" s="1">
        <v>5.6439080361656018</v>
      </c>
      <c r="AV220" s="1">
        <v>5.6000407874916664</v>
      </c>
      <c r="AW220" s="1">
        <v>5.5597520836791494</v>
      </c>
      <c r="AX220" s="1">
        <v>5.528939334461314</v>
      </c>
      <c r="AY220" s="1">
        <v>5.497506897848436</v>
      </c>
      <c r="AZ220" s="1">
        <v>5.4596288368305848</v>
      </c>
      <c r="BA220" s="1">
        <v>5.429382222897245</v>
      </c>
      <c r="BB220" s="1">
        <v>5.3668952614615382</v>
      </c>
      <c r="BC220" s="1">
        <v>5.302293383740067</v>
      </c>
      <c r="BD220" s="1">
        <v>5.2335637684739806</v>
      </c>
      <c r="BE220" s="1">
        <v>5.157179483145037</v>
      </c>
      <c r="BF220" s="1">
        <v>5.0849248818060664</v>
      </c>
      <c r="BG220" s="1">
        <v>5.015773177671992</v>
      </c>
      <c r="BH220" s="1">
        <v>4.9571771631339825</v>
      </c>
      <c r="BI220" s="1">
        <v>4.8974045000999595</v>
      </c>
      <c r="BJ220" s="1">
        <v>4.8412154643734713</v>
      </c>
      <c r="BK220" s="1">
        <v>4.7881930283341214</v>
      </c>
      <c r="BL220" s="1">
        <v>4.7344591301338133</v>
      </c>
      <c r="BM220" s="1">
        <v>4.6670243087793395</v>
      </c>
    </row>
    <row r="221" spans="1:65" x14ac:dyDescent="0.2">
      <c r="A221" s="1" t="s">
        <v>436</v>
      </c>
      <c r="B221" s="1" t="s">
        <v>435</v>
      </c>
      <c r="C221" s="1" t="s">
        <v>710</v>
      </c>
      <c r="D221" s="1" t="s">
        <v>711</v>
      </c>
      <c r="E221" s="1">
        <v>6.7210000000000001</v>
      </c>
      <c r="F221" s="1">
        <v>6.7329999999999997</v>
      </c>
      <c r="G221" s="1">
        <v>6.7469999999999999</v>
      </c>
      <c r="H221" s="1">
        <v>6.7629999999999999</v>
      </c>
      <c r="I221" s="1">
        <v>6.7809999999999997</v>
      </c>
      <c r="J221" s="1">
        <v>6.8</v>
      </c>
      <c r="K221" s="1">
        <v>6.819</v>
      </c>
      <c r="L221" s="1">
        <v>6.8380000000000001</v>
      </c>
      <c r="M221" s="1">
        <v>6.8550000000000004</v>
      </c>
      <c r="N221" s="1">
        <v>6.8689999999999998</v>
      </c>
      <c r="O221" s="1">
        <v>6.8810000000000002</v>
      </c>
      <c r="P221" s="1">
        <v>6.8920000000000003</v>
      </c>
      <c r="Q221" s="1">
        <v>6.9029999999999996</v>
      </c>
      <c r="R221" s="1">
        <v>6.9119999999999999</v>
      </c>
      <c r="S221" s="1">
        <v>6.92</v>
      </c>
      <c r="T221" s="1">
        <v>6.9240000000000004</v>
      </c>
      <c r="U221" s="1">
        <v>6.9219999999999997</v>
      </c>
      <c r="V221" s="1">
        <v>6.9130000000000003</v>
      </c>
      <c r="W221" s="1">
        <v>6.8970000000000002</v>
      </c>
      <c r="X221" s="1">
        <v>6.8739999999999997</v>
      </c>
      <c r="Y221" s="1">
        <v>6.85</v>
      </c>
      <c r="Z221" s="1">
        <v>6.8289999999999997</v>
      </c>
      <c r="AA221" s="1">
        <v>6.8129999999999997</v>
      </c>
      <c r="AB221" s="1">
        <v>7.1340000000000003</v>
      </c>
      <c r="AC221" s="1">
        <v>7.4370000000000003</v>
      </c>
      <c r="AD221" s="1">
        <v>7.7690000000000001</v>
      </c>
      <c r="AE221" s="1">
        <v>7.907</v>
      </c>
      <c r="AF221" s="1">
        <v>7.9470000000000001</v>
      </c>
      <c r="AG221" s="1">
        <v>8.0120000000000005</v>
      </c>
      <c r="AH221" s="1">
        <v>7.9930000000000003</v>
      </c>
      <c r="AI221" s="1">
        <v>7.9880000000000004</v>
      </c>
      <c r="AJ221" s="1">
        <v>8.0039999999999996</v>
      </c>
      <c r="AK221" s="1">
        <v>7.9989999999999997</v>
      </c>
      <c r="AL221" s="1">
        <v>8.0050000000000008</v>
      </c>
      <c r="AM221" s="1">
        <v>7.9889999999999999</v>
      </c>
      <c r="AN221" s="1">
        <v>7.9619999999999997</v>
      </c>
      <c r="AO221" s="1">
        <v>7.9850000000000003</v>
      </c>
      <c r="AP221" s="1">
        <v>7.9649999999999999</v>
      </c>
      <c r="AQ221" s="1">
        <v>7.8170000000000002</v>
      </c>
      <c r="AR221" s="1">
        <v>7.6719999999999997</v>
      </c>
      <c r="AS221" s="1">
        <v>7.5129999999999999</v>
      </c>
      <c r="AT221" s="1">
        <v>7.3689999999999998</v>
      </c>
      <c r="AU221" s="1">
        <v>7.1909999999999998</v>
      </c>
      <c r="AV221" s="1">
        <v>6.851</v>
      </c>
      <c r="AW221" s="1">
        <v>6.5170000000000003</v>
      </c>
      <c r="AX221" s="1">
        <v>6.1710000000000003</v>
      </c>
      <c r="AY221" s="1">
        <v>5.82</v>
      </c>
      <c r="AZ221" s="1">
        <v>5.6379999999999999</v>
      </c>
      <c r="BA221" s="1">
        <v>5.5519999999999996</v>
      </c>
      <c r="BB221" s="1">
        <v>5.4649999999999999</v>
      </c>
      <c r="BC221" s="1">
        <v>5.3760000000000003</v>
      </c>
      <c r="BD221" s="1">
        <v>5.2859999999999996</v>
      </c>
      <c r="BE221" s="1">
        <v>5.1970000000000001</v>
      </c>
      <c r="BF221" s="1">
        <v>5.1079999999999997</v>
      </c>
      <c r="BG221" s="1">
        <v>5.0220000000000002</v>
      </c>
      <c r="BH221" s="1">
        <v>4.9370000000000003</v>
      </c>
      <c r="BI221" s="1">
        <v>4.8550000000000004</v>
      </c>
      <c r="BJ221" s="1">
        <v>4.7750000000000004</v>
      </c>
      <c r="BK221" s="1">
        <v>4.6959999999999997</v>
      </c>
      <c r="BL221" s="1">
        <v>4.6189999999999998</v>
      </c>
      <c r="BM221" s="1">
        <v>4.5430000000000001</v>
      </c>
    </row>
    <row r="222" spans="1:65" x14ac:dyDescent="0.2">
      <c r="A222" s="1" t="s">
        <v>16</v>
      </c>
      <c r="B222" s="1" t="s">
        <v>437</v>
      </c>
      <c r="C222" s="1" t="s">
        <v>710</v>
      </c>
      <c r="D222" s="1" t="s">
        <v>711</v>
      </c>
      <c r="E222" s="1">
        <v>6.6090962456071889</v>
      </c>
      <c r="F222" s="1">
        <v>6.6257040438326138</v>
      </c>
      <c r="G222" s="1">
        <v>6.6463638452689704</v>
      </c>
      <c r="H222" s="1">
        <v>6.661961351046342</v>
      </c>
      <c r="I222" s="1">
        <v>6.6763356775862164</v>
      </c>
      <c r="J222" s="1">
        <v>6.6904104524989743</v>
      </c>
      <c r="K222" s="1">
        <v>6.7068276402206815</v>
      </c>
      <c r="L222" s="1">
        <v>6.7223233297565805</v>
      </c>
      <c r="M222" s="1">
        <v>6.7380883025936553</v>
      </c>
      <c r="N222" s="1">
        <v>6.7511890483392598</v>
      </c>
      <c r="O222" s="1">
        <v>6.7628684063689457</v>
      </c>
      <c r="P222" s="1">
        <v>6.7838611473280572</v>
      </c>
      <c r="Q222" s="1">
        <v>6.7965609869501069</v>
      </c>
      <c r="R222" s="1">
        <v>6.804176651598949</v>
      </c>
      <c r="S222" s="1">
        <v>6.8134150008838166</v>
      </c>
      <c r="T222" s="1">
        <v>6.8196933533239168</v>
      </c>
      <c r="U222" s="1">
        <v>6.8168451305667652</v>
      </c>
      <c r="V222" s="1">
        <v>6.8203972928530945</v>
      </c>
      <c r="W222" s="1">
        <v>6.8208491637824107</v>
      </c>
      <c r="X222" s="1">
        <v>6.8050611655964568</v>
      </c>
      <c r="Y222" s="1">
        <v>6.7827005515072276</v>
      </c>
      <c r="Z222" s="1">
        <v>6.756477492156403</v>
      </c>
      <c r="AA222" s="1">
        <v>6.7257786383452558</v>
      </c>
      <c r="AB222" s="1">
        <v>6.69493961726939</v>
      </c>
      <c r="AC222" s="1">
        <v>6.6511337007278595</v>
      </c>
      <c r="AD222" s="1">
        <v>6.5982488263176302</v>
      </c>
      <c r="AE222" s="1">
        <v>6.5502066033723692</v>
      </c>
      <c r="AF222" s="1">
        <v>6.5043274082047393</v>
      </c>
      <c r="AG222" s="1">
        <v>6.4442282849722181</v>
      </c>
      <c r="AH222" s="1">
        <v>6.3816269161981864</v>
      </c>
      <c r="AI222" s="1">
        <v>6.3040175791040625</v>
      </c>
      <c r="AJ222" s="1">
        <v>6.2447678052169824</v>
      </c>
      <c r="AK222" s="1">
        <v>6.1810808120626239</v>
      </c>
      <c r="AL222" s="1">
        <v>6.1172666389378936</v>
      </c>
      <c r="AM222" s="1">
        <v>6.0538908746450781</v>
      </c>
      <c r="AN222" s="1">
        <v>5.9981872842527029</v>
      </c>
      <c r="AO222" s="1">
        <v>5.9303238803357017</v>
      </c>
      <c r="AP222" s="1">
        <v>5.8591741544048386</v>
      </c>
      <c r="AQ222" s="1">
        <v>5.8015654292937766</v>
      </c>
      <c r="AR222" s="1">
        <v>5.7621715772866295</v>
      </c>
      <c r="AS222" s="1">
        <v>5.721547250112434</v>
      </c>
      <c r="AT222" s="1">
        <v>5.6855777309844777</v>
      </c>
      <c r="AU222" s="1">
        <v>5.6434081981965303</v>
      </c>
      <c r="AV222" s="1">
        <v>5.5995677426862907</v>
      </c>
      <c r="AW222" s="1">
        <v>5.5592926775477096</v>
      </c>
      <c r="AX222" s="1">
        <v>5.5285194778701952</v>
      </c>
      <c r="AY222" s="1">
        <v>5.4970843954023376</v>
      </c>
      <c r="AZ222" s="1">
        <v>5.4592385077250229</v>
      </c>
      <c r="BA222" s="1">
        <v>5.4290109111658742</v>
      </c>
      <c r="BB222" s="1">
        <v>5.3665478218802409</v>
      </c>
      <c r="BC222" s="1">
        <v>5.3019303789705035</v>
      </c>
      <c r="BD222" s="1">
        <v>5.2332488620626423</v>
      </c>
      <c r="BE222" s="1">
        <v>5.1568862748683646</v>
      </c>
      <c r="BF222" s="1">
        <v>5.084635027490167</v>
      </c>
      <c r="BG222" s="1">
        <v>5.0154970620148704</v>
      </c>
      <c r="BH222" s="1">
        <v>4.9569181263199562</v>
      </c>
      <c r="BI222" s="1">
        <v>4.8971662421953317</v>
      </c>
      <c r="BJ222" s="1">
        <v>4.8409913284931001</v>
      </c>
      <c r="BK222" s="1">
        <v>4.7879806424400391</v>
      </c>
      <c r="BL222" s="1">
        <v>4.7342538510076881</v>
      </c>
      <c r="BM222" s="1">
        <v>4.6668250945099388</v>
      </c>
    </row>
    <row r="223" spans="1:65" x14ac:dyDescent="0.2">
      <c r="A223" s="1" t="s">
        <v>439</v>
      </c>
      <c r="B223" s="1" t="s">
        <v>438</v>
      </c>
      <c r="C223" s="1" t="s">
        <v>710</v>
      </c>
      <c r="D223" s="1" t="s">
        <v>711</v>
      </c>
      <c r="E223" s="1">
        <v>5.3428279335152462</v>
      </c>
      <c r="F223" s="1">
        <v>5.319573991653983</v>
      </c>
      <c r="G223" s="1">
        <v>5.2949333049014076</v>
      </c>
      <c r="H223" s="1">
        <v>5.2776508229090817</v>
      </c>
      <c r="I223" s="1">
        <v>5.2610904106549681</v>
      </c>
      <c r="J223" s="1">
        <v>5.2134034608118034</v>
      </c>
      <c r="K223" s="1">
        <v>5.1613770814031463</v>
      </c>
      <c r="L223" s="1">
        <v>5.1065609461946773</v>
      </c>
      <c r="M223" s="1">
        <v>5.065284506246015</v>
      </c>
      <c r="N223" s="1">
        <v>5.0124338396408605</v>
      </c>
      <c r="O223" s="1">
        <v>4.9596552305260539</v>
      </c>
      <c r="P223" s="1">
        <v>4.9199168083227685</v>
      </c>
      <c r="Q223" s="1">
        <v>4.8620917385586999</v>
      </c>
      <c r="R223" s="1">
        <v>4.7637775171873544</v>
      </c>
      <c r="S223" s="1">
        <v>4.7024085306612307</v>
      </c>
      <c r="T223" s="1">
        <v>4.6559629960355746</v>
      </c>
      <c r="U223" s="1">
        <v>4.6199179829157719</v>
      </c>
      <c r="V223" s="1">
        <v>4.5752612581114116</v>
      </c>
      <c r="W223" s="1">
        <v>4.5375262453931855</v>
      </c>
      <c r="X223" s="1">
        <v>4.5100291976394473</v>
      </c>
      <c r="Y223" s="1">
        <v>4.4816495259773141</v>
      </c>
      <c r="Z223" s="1">
        <v>4.4469687324333815</v>
      </c>
      <c r="AA223" s="1">
        <v>4.406291770122138</v>
      </c>
      <c r="AB223" s="1">
        <v>4.3767149495142821</v>
      </c>
      <c r="AC223" s="1">
        <v>4.3196020347325428</v>
      </c>
      <c r="AD223" s="1">
        <v>4.2670612222039068</v>
      </c>
      <c r="AE223" s="1">
        <v>4.2267890269724449</v>
      </c>
      <c r="AF223" s="1">
        <v>4.1779327039023677</v>
      </c>
      <c r="AG223" s="1">
        <v>4.1419909101931438</v>
      </c>
      <c r="AH223" s="1">
        <v>4.0901872792129153</v>
      </c>
      <c r="AI223" s="1">
        <v>4.0213145724960828</v>
      </c>
      <c r="AJ223" s="1">
        <v>3.9617134962622309</v>
      </c>
      <c r="AK223" s="1">
        <v>3.9144876641449815</v>
      </c>
      <c r="AL223" s="1">
        <v>3.8360908470075881</v>
      </c>
      <c r="AM223" s="1">
        <v>3.7621369334710484</v>
      </c>
      <c r="AN223" s="1">
        <v>3.6764430416693274</v>
      </c>
      <c r="AO223" s="1">
        <v>3.5909812000291548</v>
      </c>
      <c r="AP223" s="1">
        <v>3.5187044272384349</v>
      </c>
      <c r="AQ223" s="1">
        <v>3.4654693828227461</v>
      </c>
      <c r="AR223" s="1">
        <v>3.4125289826182952</v>
      </c>
      <c r="AS223" s="1">
        <v>3.347269010443886</v>
      </c>
      <c r="AT223" s="1">
        <v>3.2929243043378853</v>
      </c>
      <c r="AU223" s="1">
        <v>3.2552669003017183</v>
      </c>
      <c r="AV223" s="1">
        <v>3.2207991541376422</v>
      </c>
      <c r="AW223" s="1">
        <v>3.1966270161614863</v>
      </c>
      <c r="AX223" s="1">
        <v>3.1652324653652242</v>
      </c>
      <c r="AY223" s="1">
        <v>3.1426835538147819</v>
      </c>
      <c r="AZ223" s="1">
        <v>3.1142304385488613</v>
      </c>
      <c r="BA223" s="1">
        <v>3.0934870529940479</v>
      </c>
      <c r="BB223" s="1">
        <v>3.0624651169902495</v>
      </c>
      <c r="BC223" s="1">
        <v>3.0172263110577848</v>
      </c>
      <c r="BD223" s="1">
        <v>3.0046945529936475</v>
      </c>
      <c r="BE223" s="1">
        <v>2.9803855825214693</v>
      </c>
      <c r="BF223" s="1">
        <v>2.9457207305721531</v>
      </c>
      <c r="BG223" s="1">
        <v>2.9141056104350058</v>
      </c>
      <c r="BH223" s="1">
        <v>2.8801332825569843</v>
      </c>
      <c r="BI223" s="1">
        <v>2.8407746378717023</v>
      </c>
      <c r="BJ223" s="1">
        <v>2.7916560410339391</v>
      </c>
      <c r="BK223" s="1">
        <v>2.7497156367813007</v>
      </c>
      <c r="BL223" s="1">
        <v>2.7114619320699163</v>
      </c>
      <c r="BM223" s="1">
        <v>2.6816730437529874</v>
      </c>
    </row>
    <row r="224" spans="1:65" x14ac:dyDescent="0.2">
      <c r="A224" s="1" t="s">
        <v>609</v>
      </c>
      <c r="B224" s="1" t="s">
        <v>440</v>
      </c>
      <c r="C224" s="1" t="s">
        <v>710</v>
      </c>
      <c r="D224" s="1" t="s">
        <v>711</v>
      </c>
      <c r="E224" s="1">
        <v>6.242</v>
      </c>
      <c r="F224" s="1">
        <v>6.2629999999999999</v>
      </c>
      <c r="G224" s="1">
        <v>6.2839999999999998</v>
      </c>
      <c r="H224" s="1">
        <v>6.306</v>
      </c>
      <c r="I224" s="1">
        <v>6.327</v>
      </c>
      <c r="J224" s="1">
        <v>6.3490000000000002</v>
      </c>
      <c r="K224" s="1">
        <v>6.3710000000000004</v>
      </c>
      <c r="L224" s="1">
        <v>6.3940000000000001</v>
      </c>
      <c r="M224" s="1">
        <v>6.4189999999999996</v>
      </c>
      <c r="N224" s="1">
        <v>6.444</v>
      </c>
      <c r="O224" s="1">
        <v>6.468</v>
      </c>
      <c r="P224" s="1">
        <v>6.49</v>
      </c>
      <c r="Q224" s="1">
        <v>6.51</v>
      </c>
      <c r="R224" s="1">
        <v>6.5250000000000004</v>
      </c>
      <c r="S224" s="1">
        <v>6.5339999999999998</v>
      </c>
      <c r="T224" s="1">
        <v>6.5339999999999998</v>
      </c>
      <c r="U224" s="1">
        <v>6.524</v>
      </c>
      <c r="V224" s="1">
        <v>6.5039999999999996</v>
      </c>
      <c r="W224" s="1">
        <v>6.4729999999999999</v>
      </c>
      <c r="X224" s="1">
        <v>6.4340000000000002</v>
      </c>
      <c r="Y224" s="1">
        <v>6.3860000000000001</v>
      </c>
      <c r="Z224" s="1">
        <v>6.3330000000000002</v>
      </c>
      <c r="AA224" s="1">
        <v>6.2759999999999998</v>
      </c>
      <c r="AB224" s="1">
        <v>6.2169999999999996</v>
      </c>
      <c r="AC224" s="1">
        <v>6.1580000000000004</v>
      </c>
      <c r="AD224" s="1">
        <v>6.101</v>
      </c>
      <c r="AE224" s="1">
        <v>6.0460000000000003</v>
      </c>
      <c r="AF224" s="1">
        <v>5.992</v>
      </c>
      <c r="AG224" s="1">
        <v>5.9379999999999997</v>
      </c>
      <c r="AH224" s="1">
        <v>5.8840000000000003</v>
      </c>
      <c r="AI224" s="1">
        <v>5.8280000000000003</v>
      </c>
      <c r="AJ224" s="1">
        <v>5.7690000000000001</v>
      </c>
      <c r="AK224" s="1">
        <v>5.7039999999999997</v>
      </c>
      <c r="AL224" s="1">
        <v>5.6349999999999998</v>
      </c>
      <c r="AM224" s="1">
        <v>5.5620000000000003</v>
      </c>
      <c r="AN224" s="1">
        <v>5.4870000000000001</v>
      </c>
      <c r="AO224" s="1">
        <v>5.4139999999999997</v>
      </c>
      <c r="AP224" s="1">
        <v>5.3449999999999998</v>
      </c>
      <c r="AQ224" s="1">
        <v>5.282</v>
      </c>
      <c r="AR224" s="1">
        <v>5.226</v>
      </c>
      <c r="AS224" s="1">
        <v>5.1760000000000002</v>
      </c>
      <c r="AT224" s="1">
        <v>5.1310000000000002</v>
      </c>
      <c r="AU224" s="1">
        <v>5.09</v>
      </c>
      <c r="AV224" s="1">
        <v>5.0490000000000004</v>
      </c>
      <c r="AW224" s="1">
        <v>5.0069999999999997</v>
      </c>
      <c r="AX224" s="1">
        <v>4.9640000000000004</v>
      </c>
      <c r="AY224" s="1">
        <v>4.9189999999999996</v>
      </c>
      <c r="AZ224" s="1">
        <v>4.8719999999999999</v>
      </c>
      <c r="BA224" s="1">
        <v>4.8250000000000002</v>
      </c>
      <c r="BB224" s="1">
        <v>4.7759999999999998</v>
      </c>
      <c r="BC224" s="1">
        <v>4.7270000000000003</v>
      </c>
      <c r="BD224" s="1">
        <v>4.7160000000000002</v>
      </c>
      <c r="BE224" s="1">
        <v>4.6669999999999998</v>
      </c>
      <c r="BF224" s="1">
        <v>4.5999999999999996</v>
      </c>
      <c r="BG224" s="1">
        <v>4.5110000000000001</v>
      </c>
      <c r="BH224" s="1">
        <v>4.3869999999999996</v>
      </c>
      <c r="BI224" s="1">
        <v>4.274</v>
      </c>
      <c r="BJ224" s="1">
        <v>4.1420000000000003</v>
      </c>
      <c r="BK224" s="1">
        <v>4.0439999999999996</v>
      </c>
      <c r="BL224" s="1">
        <v>3.964</v>
      </c>
      <c r="BM224" s="1">
        <v>3.8929999999999998</v>
      </c>
    </row>
    <row r="225" spans="1:65" x14ac:dyDescent="0.2">
      <c r="A225" s="1" t="s">
        <v>443</v>
      </c>
      <c r="B225" s="1" t="s">
        <v>442</v>
      </c>
      <c r="C225" s="1" t="s">
        <v>710</v>
      </c>
      <c r="D225" s="1" t="s">
        <v>711</v>
      </c>
      <c r="E225" s="1">
        <v>6.6079999999999997</v>
      </c>
      <c r="F225" s="1">
        <v>6.5940000000000003</v>
      </c>
      <c r="G225" s="1">
        <v>6.5579999999999998</v>
      </c>
      <c r="H225" s="1">
        <v>6.4969999999999999</v>
      </c>
      <c r="I225" s="1">
        <v>6.4119999999999999</v>
      </c>
      <c r="J225" s="1">
        <v>6.3040000000000003</v>
      </c>
      <c r="K225" s="1">
        <v>6.1820000000000004</v>
      </c>
      <c r="L225" s="1">
        <v>6.0529999999999999</v>
      </c>
      <c r="M225" s="1">
        <v>5.9219999999999997</v>
      </c>
      <c r="N225" s="1">
        <v>5.79</v>
      </c>
      <c r="O225" s="1">
        <v>5.6529999999999996</v>
      </c>
      <c r="P225" s="1">
        <v>5.5039999999999996</v>
      </c>
      <c r="Q225" s="1">
        <v>5.3360000000000003</v>
      </c>
      <c r="R225" s="1">
        <v>5.1479999999999997</v>
      </c>
      <c r="S225" s="1">
        <v>4.9450000000000003</v>
      </c>
      <c r="T225" s="1">
        <v>4.734</v>
      </c>
      <c r="U225" s="1">
        <v>4.5259999999999998</v>
      </c>
      <c r="V225" s="1">
        <v>4.3319999999999999</v>
      </c>
      <c r="W225" s="1">
        <v>4.1609999999999996</v>
      </c>
      <c r="X225" s="1">
        <v>4.0149999999999997</v>
      </c>
      <c r="Y225" s="1">
        <v>3.895</v>
      </c>
      <c r="Z225" s="1">
        <v>3.798</v>
      </c>
      <c r="AA225" s="1">
        <v>3.7149999999999999</v>
      </c>
      <c r="AB225" s="1">
        <v>3.64</v>
      </c>
      <c r="AC225" s="1">
        <v>3.57</v>
      </c>
      <c r="AD225" s="1">
        <v>3.5049999999999999</v>
      </c>
      <c r="AE225" s="1">
        <v>3.4449999999999998</v>
      </c>
      <c r="AF225" s="1">
        <v>3.391</v>
      </c>
      <c r="AG225" s="1">
        <v>3.3450000000000002</v>
      </c>
      <c r="AH225" s="1">
        <v>3.3039999999999998</v>
      </c>
      <c r="AI225" s="1">
        <v>3.2669999999999999</v>
      </c>
      <c r="AJ225" s="1">
        <v>3.2309999999999999</v>
      </c>
      <c r="AK225" s="1">
        <v>3.1949999999999998</v>
      </c>
      <c r="AL225" s="1">
        <v>3.1560000000000001</v>
      </c>
      <c r="AM225" s="1">
        <v>3.1150000000000002</v>
      </c>
      <c r="AN225" s="1">
        <v>3.0720000000000001</v>
      </c>
      <c r="AO225" s="1">
        <v>3.03</v>
      </c>
      <c r="AP225" s="1">
        <v>2.99</v>
      </c>
      <c r="AQ225" s="1">
        <v>2.9550000000000001</v>
      </c>
      <c r="AR225" s="1">
        <v>2.923</v>
      </c>
      <c r="AS225" s="1">
        <v>2.895</v>
      </c>
      <c r="AT225" s="1">
        <v>2.8679999999999999</v>
      </c>
      <c r="AU225" s="1">
        <v>2.84</v>
      </c>
      <c r="AV225" s="1">
        <v>2.8109999999999999</v>
      </c>
      <c r="AW225" s="1">
        <v>2.7810000000000001</v>
      </c>
      <c r="AX225" s="1">
        <v>2.7490000000000001</v>
      </c>
      <c r="AY225" s="1">
        <v>2.7170000000000001</v>
      </c>
      <c r="AZ225" s="1">
        <v>2.6869999999999998</v>
      </c>
      <c r="BA225" s="1">
        <v>2.6589999999999998</v>
      </c>
      <c r="BB225" s="1">
        <v>2.633</v>
      </c>
      <c r="BC225" s="1">
        <v>2.61</v>
      </c>
      <c r="BD225" s="1">
        <v>2.5870000000000002</v>
      </c>
      <c r="BE225" s="1">
        <v>2.5649999999999999</v>
      </c>
      <c r="BF225" s="1">
        <v>2.5430000000000001</v>
      </c>
      <c r="BG225" s="1">
        <v>2.5190000000000001</v>
      </c>
      <c r="BH225" s="1">
        <v>2.4940000000000002</v>
      </c>
      <c r="BI225" s="1">
        <v>2.4689999999999999</v>
      </c>
      <c r="BJ225" s="1">
        <v>2.4430000000000001</v>
      </c>
      <c r="BK225" s="1">
        <v>2.4180000000000001</v>
      </c>
      <c r="BL225" s="1">
        <v>2.3940000000000001</v>
      </c>
      <c r="BM225" s="1">
        <v>2.371</v>
      </c>
    </row>
    <row r="226" spans="1:65" x14ac:dyDescent="0.2">
      <c r="A226" s="1" t="s">
        <v>445</v>
      </c>
      <c r="B226" s="1" t="s">
        <v>444</v>
      </c>
      <c r="C226" s="1" t="s">
        <v>710</v>
      </c>
      <c r="D226" s="1" t="s">
        <v>711</v>
      </c>
      <c r="E226" s="1">
        <v>3.04</v>
      </c>
      <c r="F226" s="1">
        <v>2.96</v>
      </c>
      <c r="G226" s="1">
        <v>2.83</v>
      </c>
      <c r="H226" s="1">
        <v>2.92</v>
      </c>
      <c r="I226" s="1">
        <v>2.89</v>
      </c>
      <c r="J226" s="1">
        <v>2.78</v>
      </c>
      <c r="K226" s="1">
        <v>2.66</v>
      </c>
      <c r="L226" s="1">
        <v>2.48</v>
      </c>
      <c r="M226" s="1">
        <v>2.39</v>
      </c>
      <c r="N226" s="1">
        <v>2.4300000000000002</v>
      </c>
      <c r="O226" s="1">
        <v>2.41</v>
      </c>
      <c r="P226" s="1">
        <v>2.4300000000000002</v>
      </c>
      <c r="Q226" s="1">
        <v>2.4900000000000002</v>
      </c>
      <c r="R226" s="1">
        <v>2.56</v>
      </c>
      <c r="S226" s="1">
        <v>2.61</v>
      </c>
      <c r="T226" s="1">
        <v>2.5499999999999998</v>
      </c>
      <c r="U226" s="1">
        <v>2.5499999999999998</v>
      </c>
      <c r="V226" s="1">
        <v>2.4900000000000002</v>
      </c>
      <c r="W226" s="1">
        <v>2.4700000000000002</v>
      </c>
      <c r="X226" s="1">
        <v>2.4500000000000002</v>
      </c>
      <c r="Y226" s="1">
        <v>2.3199999999999998</v>
      </c>
      <c r="Z226" s="1">
        <v>2.29</v>
      </c>
      <c r="AA226" s="1">
        <v>2.2799999999999998</v>
      </c>
      <c r="AB226" s="1">
        <v>2.2799999999999998</v>
      </c>
      <c r="AC226" s="1">
        <v>2.2599999999999998</v>
      </c>
      <c r="AD226" s="1">
        <v>2.2599999999999998</v>
      </c>
      <c r="AE226" s="1">
        <v>2.2000000000000002</v>
      </c>
      <c r="AF226" s="1">
        <v>2.14</v>
      </c>
      <c r="AG226" s="1">
        <v>2.13</v>
      </c>
      <c r="AH226" s="1">
        <v>2.0699999999999998</v>
      </c>
      <c r="AI226" s="1">
        <v>2.09</v>
      </c>
      <c r="AJ226" s="1">
        <v>2.0499999999999998</v>
      </c>
      <c r="AK226" s="1">
        <v>1.93</v>
      </c>
      <c r="AL226" s="1">
        <v>1.87</v>
      </c>
      <c r="AM226" s="1">
        <v>1.67</v>
      </c>
      <c r="AN226" s="1">
        <v>1.52</v>
      </c>
      <c r="AO226" s="1">
        <v>1.47</v>
      </c>
      <c r="AP226" s="1">
        <v>1.43</v>
      </c>
      <c r="AQ226" s="1">
        <v>1.37</v>
      </c>
      <c r="AR226" s="1">
        <v>1.33</v>
      </c>
      <c r="AS226" s="1">
        <v>1.3</v>
      </c>
      <c r="AT226" s="1">
        <v>1.2</v>
      </c>
      <c r="AU226" s="1">
        <v>1.19</v>
      </c>
      <c r="AV226" s="1">
        <v>1.2</v>
      </c>
      <c r="AW226" s="1">
        <v>1.25</v>
      </c>
      <c r="AX226" s="1">
        <v>1.27</v>
      </c>
      <c r="AY226" s="1">
        <v>1.25</v>
      </c>
      <c r="AZ226" s="1">
        <v>1.27</v>
      </c>
      <c r="BA226" s="1">
        <v>1.34</v>
      </c>
      <c r="BB226" s="1">
        <v>1.44</v>
      </c>
      <c r="BC226" s="1">
        <v>1.43</v>
      </c>
      <c r="BD226" s="1">
        <v>1.45</v>
      </c>
      <c r="BE226" s="1">
        <v>1.34</v>
      </c>
      <c r="BF226" s="1">
        <v>1.34</v>
      </c>
      <c r="BG226" s="1">
        <v>1.37</v>
      </c>
      <c r="BH226" s="1">
        <v>1.4</v>
      </c>
      <c r="BI226" s="1">
        <v>1.48</v>
      </c>
      <c r="BJ226" s="1">
        <v>1.52</v>
      </c>
      <c r="BK226" s="1">
        <v>1.54</v>
      </c>
      <c r="BL226" s="1">
        <v>1.57</v>
      </c>
      <c r="BM226" s="1">
        <v>1.57</v>
      </c>
    </row>
    <row r="227" spans="1:65" x14ac:dyDescent="0.2">
      <c r="A227" s="1" t="s">
        <v>447</v>
      </c>
      <c r="B227" s="1" t="s">
        <v>446</v>
      </c>
      <c r="C227" s="1" t="s">
        <v>710</v>
      </c>
      <c r="D227" s="1" t="s">
        <v>711</v>
      </c>
      <c r="E227" s="1">
        <v>2.1850000000000001</v>
      </c>
      <c r="F227" s="1">
        <v>2.27</v>
      </c>
      <c r="G227" s="1">
        <v>2.2759999999999998</v>
      </c>
      <c r="H227" s="1">
        <v>2.2690000000000001</v>
      </c>
      <c r="I227" s="1">
        <v>2.3050000000000002</v>
      </c>
      <c r="J227" s="1">
        <v>2.4319999999999999</v>
      </c>
      <c r="K227" s="1">
        <v>2.4649999999999999</v>
      </c>
      <c r="L227" s="1">
        <v>2.37</v>
      </c>
      <c r="M227" s="1">
        <v>2.2530000000000001</v>
      </c>
      <c r="N227" s="1">
        <v>2.1739999999999999</v>
      </c>
      <c r="O227" s="1">
        <v>2.109</v>
      </c>
      <c r="P227" s="1">
        <v>2.157</v>
      </c>
      <c r="Q227" s="1">
        <v>2.165</v>
      </c>
      <c r="R227" s="1">
        <v>2.2040000000000002</v>
      </c>
      <c r="S227" s="1">
        <v>2.125</v>
      </c>
      <c r="T227" s="1">
        <v>2.1749999999999998</v>
      </c>
      <c r="U227" s="1">
        <v>2.2010000000000001</v>
      </c>
      <c r="V227" s="1">
        <v>2.1659999999999999</v>
      </c>
      <c r="W227" s="1">
        <v>2.1960000000000002</v>
      </c>
      <c r="X227" s="1">
        <v>2.2149999999999999</v>
      </c>
      <c r="Y227" s="1">
        <v>2.11</v>
      </c>
      <c r="Z227" s="1">
        <v>1.9610000000000001</v>
      </c>
      <c r="AA227" s="1">
        <v>1.93</v>
      </c>
      <c r="AB227" s="1">
        <v>1.81</v>
      </c>
      <c r="AC227" s="1">
        <v>1.74</v>
      </c>
      <c r="AD227" s="1">
        <v>1.71</v>
      </c>
      <c r="AE227" s="1">
        <v>1.67</v>
      </c>
      <c r="AF227" s="1">
        <v>1.65</v>
      </c>
      <c r="AG227" s="1">
        <v>1.63</v>
      </c>
      <c r="AH227" s="1">
        <v>1.52</v>
      </c>
      <c r="AI227" s="1">
        <v>1.46</v>
      </c>
      <c r="AJ227" s="1">
        <v>1.42</v>
      </c>
      <c r="AK227" s="1">
        <v>1.33</v>
      </c>
      <c r="AL227" s="1">
        <v>1.33</v>
      </c>
      <c r="AM227" s="1">
        <v>1.32</v>
      </c>
      <c r="AN227" s="1">
        <v>1.29</v>
      </c>
      <c r="AO227" s="1">
        <v>1.28</v>
      </c>
      <c r="AP227" s="1">
        <v>1.25</v>
      </c>
      <c r="AQ227" s="1">
        <v>1.23</v>
      </c>
      <c r="AR227" s="1">
        <v>1.21</v>
      </c>
      <c r="AS227" s="1">
        <v>1.26</v>
      </c>
      <c r="AT227" s="1">
        <v>1.21</v>
      </c>
      <c r="AU227" s="1">
        <v>1.21</v>
      </c>
      <c r="AV227" s="1">
        <v>1.2</v>
      </c>
      <c r="AW227" s="1">
        <v>1.25</v>
      </c>
      <c r="AX227" s="1">
        <v>1.26</v>
      </c>
      <c r="AY227" s="1">
        <v>1.31</v>
      </c>
      <c r="AZ227" s="1">
        <v>1.38</v>
      </c>
      <c r="BA227" s="1">
        <v>1.53</v>
      </c>
      <c r="BB227" s="1">
        <v>1.53</v>
      </c>
      <c r="BC227" s="1">
        <v>1.57</v>
      </c>
      <c r="BD227" s="1">
        <v>1.56</v>
      </c>
      <c r="BE227" s="1">
        <v>1.58</v>
      </c>
      <c r="BF227" s="1">
        <v>1.55</v>
      </c>
      <c r="BG227" s="1">
        <v>1.58</v>
      </c>
      <c r="BH227" s="1">
        <v>1.57</v>
      </c>
      <c r="BI227" s="1">
        <v>1.58</v>
      </c>
      <c r="BJ227" s="1">
        <v>1.62</v>
      </c>
      <c r="BK227" s="1">
        <v>1.6</v>
      </c>
      <c r="BL227" s="1">
        <v>1.61</v>
      </c>
      <c r="BM227" s="1">
        <v>1.6</v>
      </c>
    </row>
    <row r="228" spans="1:65" x14ac:dyDescent="0.2">
      <c r="A228" s="1" t="s">
        <v>449</v>
      </c>
      <c r="B228" s="1" t="s">
        <v>448</v>
      </c>
      <c r="C228" s="1" t="s">
        <v>710</v>
      </c>
      <c r="D228" s="1" t="s">
        <v>711</v>
      </c>
      <c r="E228" s="1">
        <v>2.17</v>
      </c>
      <c r="F228" s="1">
        <v>2.21</v>
      </c>
      <c r="G228" s="1">
        <v>2.25</v>
      </c>
      <c r="H228" s="1">
        <v>2.33</v>
      </c>
      <c r="I228" s="1">
        <v>2.4700000000000002</v>
      </c>
      <c r="J228" s="1">
        <v>2.39</v>
      </c>
      <c r="K228" s="1">
        <v>2.37</v>
      </c>
      <c r="L228" s="1">
        <v>2.2799999999999998</v>
      </c>
      <c r="M228" s="1">
        <v>2.0699999999999998</v>
      </c>
      <c r="N228" s="1">
        <v>1.93</v>
      </c>
      <c r="O228" s="1">
        <v>1.92</v>
      </c>
      <c r="P228" s="1">
        <v>1.96</v>
      </c>
      <c r="Q228" s="1">
        <v>1.91</v>
      </c>
      <c r="R228" s="1">
        <v>1.87</v>
      </c>
      <c r="S228" s="1">
        <v>1.87</v>
      </c>
      <c r="T228" s="1">
        <v>1.77</v>
      </c>
      <c r="U228" s="1">
        <v>1.68</v>
      </c>
      <c r="V228" s="1">
        <v>1.64</v>
      </c>
      <c r="W228" s="1">
        <v>1.6</v>
      </c>
      <c r="X228" s="1">
        <v>1.66</v>
      </c>
      <c r="Y228" s="1">
        <v>1.68</v>
      </c>
      <c r="Z228" s="1">
        <v>1.63</v>
      </c>
      <c r="AA228" s="1">
        <v>1.62</v>
      </c>
      <c r="AB228" s="1">
        <v>1.61</v>
      </c>
      <c r="AC228" s="1">
        <v>1.66</v>
      </c>
      <c r="AD228" s="1">
        <v>1.74</v>
      </c>
      <c r="AE228" s="1">
        <v>1.8</v>
      </c>
      <c r="AF228" s="1">
        <v>1.84</v>
      </c>
      <c r="AG228" s="1">
        <v>1.96</v>
      </c>
      <c r="AH228" s="1">
        <v>2.0099999999999998</v>
      </c>
      <c r="AI228" s="1">
        <v>2.13</v>
      </c>
      <c r="AJ228" s="1">
        <v>2.11</v>
      </c>
      <c r="AK228" s="1">
        <v>2.09</v>
      </c>
      <c r="AL228" s="1">
        <v>1.99</v>
      </c>
      <c r="AM228" s="1">
        <v>1.88</v>
      </c>
      <c r="AN228" s="1">
        <v>1.73</v>
      </c>
      <c r="AO228" s="1">
        <v>1.6</v>
      </c>
      <c r="AP228" s="1">
        <v>1.52</v>
      </c>
      <c r="AQ228" s="1">
        <v>1.5</v>
      </c>
      <c r="AR228" s="1">
        <v>1.5</v>
      </c>
      <c r="AS228" s="1">
        <v>1.54</v>
      </c>
      <c r="AT228" s="1">
        <v>1.57</v>
      </c>
      <c r="AU228" s="1">
        <v>1.65</v>
      </c>
      <c r="AV228" s="1">
        <v>1.71</v>
      </c>
      <c r="AW228" s="1">
        <v>1.75</v>
      </c>
      <c r="AX228" s="1">
        <v>1.77</v>
      </c>
      <c r="AY228" s="1">
        <v>1.85</v>
      </c>
      <c r="AZ228" s="1">
        <v>1.88</v>
      </c>
      <c r="BA228" s="1">
        <v>1.91</v>
      </c>
      <c r="BB228" s="1">
        <v>1.94</v>
      </c>
      <c r="BC228" s="1">
        <v>1.98</v>
      </c>
      <c r="BD228" s="1">
        <v>1.9</v>
      </c>
      <c r="BE228" s="1">
        <v>1.91</v>
      </c>
      <c r="BF228" s="1">
        <v>1.89</v>
      </c>
      <c r="BG228" s="1">
        <v>1.88</v>
      </c>
      <c r="BH228" s="1">
        <v>1.85</v>
      </c>
      <c r="BI228" s="1">
        <v>1.85</v>
      </c>
      <c r="BJ228" s="1">
        <v>1.78</v>
      </c>
      <c r="BK228" s="1">
        <v>1.76</v>
      </c>
      <c r="BL228" s="1">
        <v>1.71</v>
      </c>
      <c r="BM228" s="1">
        <v>1.66</v>
      </c>
    </row>
    <row r="229" spans="1:65" x14ac:dyDescent="0.2">
      <c r="A229" s="1" t="s">
        <v>451</v>
      </c>
      <c r="B229" s="1" t="s">
        <v>450</v>
      </c>
      <c r="C229" s="1" t="s">
        <v>710</v>
      </c>
      <c r="D229" s="1" t="s">
        <v>711</v>
      </c>
      <c r="E229" s="1">
        <v>6.7519999999999998</v>
      </c>
      <c r="F229" s="1">
        <v>6.774</v>
      </c>
      <c r="G229" s="1">
        <v>6.7939999999999996</v>
      </c>
      <c r="H229" s="1">
        <v>6.8550000000000004</v>
      </c>
      <c r="I229" s="1">
        <v>6.819</v>
      </c>
      <c r="J229" s="1">
        <v>6.8209999999999997</v>
      </c>
      <c r="K229" s="1">
        <v>6.8150000000000004</v>
      </c>
      <c r="L229" s="1">
        <v>6.7510000000000003</v>
      </c>
      <c r="M229" s="1">
        <v>6.7569999999999997</v>
      </c>
      <c r="N229" s="1">
        <v>6.758</v>
      </c>
      <c r="O229" s="1">
        <v>6.7569999999999997</v>
      </c>
      <c r="P229" s="1">
        <v>6.7619999999999996</v>
      </c>
      <c r="Q229" s="1">
        <v>6.7190000000000003</v>
      </c>
      <c r="R229" s="1">
        <v>6.6820000000000004</v>
      </c>
      <c r="S229" s="1">
        <v>6.7519999999999998</v>
      </c>
      <c r="T229" s="1">
        <v>6.75</v>
      </c>
      <c r="U229" s="1">
        <v>6.7430000000000003</v>
      </c>
      <c r="V229" s="1">
        <v>6.6950000000000003</v>
      </c>
      <c r="W229" s="1">
        <v>6.6429999999999998</v>
      </c>
      <c r="X229" s="1">
        <v>6.5839999999999996</v>
      </c>
      <c r="Y229" s="1">
        <v>6.5430000000000001</v>
      </c>
      <c r="Z229" s="1">
        <v>6.4720000000000004</v>
      </c>
      <c r="AA229" s="1">
        <v>6.4039999999999999</v>
      </c>
      <c r="AB229" s="1">
        <v>6.3339999999999996</v>
      </c>
      <c r="AC229" s="1">
        <v>6.2530000000000001</v>
      </c>
      <c r="AD229" s="1">
        <v>6.17</v>
      </c>
      <c r="AE229" s="1">
        <v>5.9980000000000002</v>
      </c>
      <c r="AF229" s="1">
        <v>5.8159999999999998</v>
      </c>
      <c r="AG229" s="1">
        <v>5.6120000000000001</v>
      </c>
      <c r="AH229" s="1">
        <v>5.4139999999999997</v>
      </c>
      <c r="AI229" s="1">
        <v>5.25</v>
      </c>
      <c r="AJ229" s="1">
        <v>5.0970000000000004</v>
      </c>
      <c r="AK229" s="1">
        <v>4.9489999999999998</v>
      </c>
      <c r="AL229" s="1">
        <v>4.774</v>
      </c>
      <c r="AM229" s="1">
        <v>4.6230000000000002</v>
      </c>
      <c r="AN229" s="1">
        <v>4.4870000000000001</v>
      </c>
      <c r="AO229" s="1">
        <v>4.3470000000000004</v>
      </c>
      <c r="AP229" s="1">
        <v>4.2069999999999999</v>
      </c>
      <c r="AQ229" s="1">
        <v>4.0979999999999999</v>
      </c>
      <c r="AR229" s="1">
        <v>4.0659999999999998</v>
      </c>
      <c r="AS229" s="1">
        <v>3.996</v>
      </c>
      <c r="AT229" s="1">
        <v>3.9</v>
      </c>
      <c r="AU229" s="1">
        <v>3.8050000000000002</v>
      </c>
      <c r="AV229" s="1">
        <v>3.7570000000000001</v>
      </c>
      <c r="AW229" s="1">
        <v>3.7309999999999999</v>
      </c>
      <c r="AX229" s="1">
        <v>3.6819999999999999</v>
      </c>
      <c r="AY229" s="1">
        <v>3.617</v>
      </c>
      <c r="AZ229" s="1">
        <v>3.5640000000000001</v>
      </c>
      <c r="BA229" s="1">
        <v>3.536</v>
      </c>
      <c r="BB229" s="1">
        <v>3.4729999999999999</v>
      </c>
      <c r="BC229" s="1">
        <v>3.3559999999999999</v>
      </c>
      <c r="BD229" s="1">
        <v>3.2989999999999999</v>
      </c>
      <c r="BE229" s="1">
        <v>3.2549999999999999</v>
      </c>
      <c r="BF229" s="1">
        <v>3.226</v>
      </c>
      <c r="BG229" s="1">
        <v>3.1739999999999999</v>
      </c>
      <c r="BH229" s="1">
        <v>3.117</v>
      </c>
      <c r="BI229" s="1">
        <v>3.0680000000000001</v>
      </c>
      <c r="BJ229" s="1">
        <v>3.0150000000000001</v>
      </c>
      <c r="BK229" s="1">
        <v>2.9620000000000002</v>
      </c>
      <c r="BL229" s="1">
        <v>2.9209999999999998</v>
      </c>
      <c r="BM229" s="1">
        <v>2.89</v>
      </c>
    </row>
    <row r="230" spans="1:65" x14ac:dyDescent="0.2">
      <c r="A230" s="1" t="s">
        <v>453</v>
      </c>
      <c r="B230" s="1" t="s">
        <v>452</v>
      </c>
      <c r="C230" s="1" t="s">
        <v>710</v>
      </c>
      <c r="D230" s="1" t="s">
        <v>711</v>
      </c>
      <c r="AK230" s="1">
        <v>2.0299999999999998</v>
      </c>
      <c r="AT230" s="1">
        <v>1.95</v>
      </c>
      <c r="AZ230" s="1">
        <v>1.5</v>
      </c>
      <c r="BA230" s="1">
        <v>1.7</v>
      </c>
      <c r="BB230" s="1">
        <v>1.7</v>
      </c>
      <c r="BD230" s="1">
        <v>2.0299999999999998</v>
      </c>
    </row>
    <row r="231" spans="1:65" x14ac:dyDescent="0.2">
      <c r="A231" s="1" t="s">
        <v>455</v>
      </c>
      <c r="B231" s="1" t="s">
        <v>454</v>
      </c>
      <c r="C231" s="1" t="s">
        <v>710</v>
      </c>
      <c r="D231" s="1" t="s">
        <v>711</v>
      </c>
      <c r="U231" s="1">
        <v>4.5</v>
      </c>
      <c r="AA231" s="1">
        <v>3.5</v>
      </c>
      <c r="AF231" s="1">
        <v>3</v>
      </c>
      <c r="AK231" s="1">
        <v>2.6960000000000002</v>
      </c>
      <c r="AP231" s="1">
        <v>2.1</v>
      </c>
      <c r="AQ231" s="1">
        <v>2.04</v>
      </c>
      <c r="AR231" s="1">
        <v>2.04</v>
      </c>
      <c r="AS231" s="1">
        <v>2.08</v>
      </c>
      <c r="AT231" s="1">
        <v>1.98</v>
      </c>
      <c r="AU231" s="1">
        <v>2.04</v>
      </c>
      <c r="AV231" s="1">
        <v>2.06</v>
      </c>
      <c r="AW231" s="1">
        <v>2.0099999999999998</v>
      </c>
      <c r="AX231" s="1">
        <v>2.2000000000000002</v>
      </c>
      <c r="AY231" s="1">
        <v>2.11</v>
      </c>
      <c r="AZ231" s="1">
        <v>2.2400000000000002</v>
      </c>
      <c r="BA231" s="1">
        <v>2.33</v>
      </c>
      <c r="BB231" s="1">
        <v>2.38</v>
      </c>
      <c r="BC231" s="1">
        <v>2.16</v>
      </c>
      <c r="BD231" s="1">
        <v>2.33</v>
      </c>
      <c r="BE231" s="1">
        <v>2.37</v>
      </c>
      <c r="BF231" s="1">
        <v>2.2599999999999998</v>
      </c>
      <c r="BG231" s="1">
        <v>2.25</v>
      </c>
      <c r="BH231" s="1">
        <v>2.31</v>
      </c>
      <c r="BI231" s="1">
        <v>2.39</v>
      </c>
      <c r="BJ231" s="1">
        <v>2.41</v>
      </c>
      <c r="BK231" s="1">
        <v>2.41</v>
      </c>
      <c r="BL231" s="1">
        <v>2.36</v>
      </c>
      <c r="BM231" s="1">
        <v>2.29</v>
      </c>
    </row>
    <row r="232" spans="1:65" x14ac:dyDescent="0.2">
      <c r="A232" s="1" t="s">
        <v>457</v>
      </c>
      <c r="B232" s="1" t="s">
        <v>456</v>
      </c>
      <c r="C232" s="1" t="s">
        <v>710</v>
      </c>
      <c r="D232" s="1" t="s">
        <v>711</v>
      </c>
      <c r="E232" s="1">
        <v>7.4850000000000003</v>
      </c>
      <c r="F232" s="1">
        <v>7.431</v>
      </c>
      <c r="G232" s="1">
        <v>7.4409999999999998</v>
      </c>
      <c r="H232" s="1">
        <v>7.4409999999999998</v>
      </c>
      <c r="I232" s="1">
        <v>7.4690000000000003</v>
      </c>
      <c r="J232" s="1">
        <v>7.5140000000000002</v>
      </c>
      <c r="K232" s="1">
        <v>7.5540000000000003</v>
      </c>
      <c r="L232" s="1">
        <v>7.5830000000000002</v>
      </c>
      <c r="M232" s="1">
        <v>7.601</v>
      </c>
      <c r="N232" s="1">
        <v>7.6680000000000001</v>
      </c>
      <c r="O232" s="1">
        <v>7.694</v>
      </c>
      <c r="P232" s="1">
        <v>7.6529999999999996</v>
      </c>
      <c r="Q232" s="1">
        <v>7.6120000000000001</v>
      </c>
      <c r="R232" s="1">
        <v>7.56</v>
      </c>
      <c r="S232" s="1">
        <v>7.5090000000000003</v>
      </c>
      <c r="T232" s="1">
        <v>7.4710000000000001</v>
      </c>
      <c r="U232" s="1">
        <v>7.4349999999999996</v>
      </c>
      <c r="V232" s="1">
        <v>7.41</v>
      </c>
      <c r="W232" s="1">
        <v>7.3470000000000004</v>
      </c>
      <c r="X232" s="1">
        <v>7.2690000000000001</v>
      </c>
      <c r="Y232" s="1">
        <v>7.1550000000000002</v>
      </c>
      <c r="Z232" s="1">
        <v>7.0110000000000001</v>
      </c>
      <c r="AA232" s="1">
        <v>6.875</v>
      </c>
      <c r="AB232" s="1">
        <v>6.7409999999999997</v>
      </c>
      <c r="AC232" s="1">
        <v>6.6059999999999999</v>
      </c>
      <c r="AD232" s="1">
        <v>6.476</v>
      </c>
      <c r="AE232" s="1">
        <v>6.3259999999999996</v>
      </c>
      <c r="AF232" s="1">
        <v>6.1340000000000003</v>
      </c>
      <c r="AG232" s="1">
        <v>5.8860000000000001</v>
      </c>
      <c r="AH232" s="1">
        <v>5.6280000000000001</v>
      </c>
      <c r="AI232" s="1">
        <v>5.3840000000000003</v>
      </c>
      <c r="AJ232" s="1">
        <v>5.1239999999999997</v>
      </c>
      <c r="AK232" s="1">
        <v>4.9450000000000003</v>
      </c>
      <c r="AL232" s="1">
        <v>4.8339999999999996</v>
      </c>
      <c r="AM232" s="1">
        <v>4.7149999999999999</v>
      </c>
      <c r="AN232" s="1">
        <v>4.5739999999999998</v>
      </c>
      <c r="AO232" s="1">
        <v>4.4279999999999999</v>
      </c>
      <c r="AP232" s="1">
        <v>4.2830000000000004</v>
      </c>
      <c r="AQ232" s="1">
        <v>4.1769999999999996</v>
      </c>
      <c r="AR232" s="1">
        <v>4.0819999999999999</v>
      </c>
      <c r="AS232" s="1">
        <v>4.0010000000000003</v>
      </c>
      <c r="AT232" s="1">
        <v>4.0069999999999997</v>
      </c>
      <c r="AU232" s="1">
        <v>3.948</v>
      </c>
      <c r="AV232" s="1">
        <v>3.899</v>
      </c>
      <c r="AW232" s="1">
        <v>3.8570000000000002</v>
      </c>
      <c r="AX232" s="1">
        <v>3.8140000000000001</v>
      </c>
      <c r="AY232" s="1">
        <v>3.762</v>
      </c>
      <c r="AZ232" s="1">
        <v>3.6960000000000002</v>
      </c>
      <c r="BA232" s="1">
        <v>3.613</v>
      </c>
      <c r="BB232" s="1">
        <v>3.5139999999999998</v>
      </c>
      <c r="BC232" s="1">
        <v>3.4039999999999999</v>
      </c>
      <c r="BD232" s="1">
        <v>3.2829999999999999</v>
      </c>
      <c r="BE232" s="1">
        <v>3.2149999999999999</v>
      </c>
      <c r="BF232" s="1">
        <v>3.17</v>
      </c>
      <c r="BG232" s="1">
        <v>3.101</v>
      </c>
      <c r="BH232" s="1">
        <v>3.0489999999999999</v>
      </c>
      <c r="BI232" s="1">
        <v>2.9940000000000002</v>
      </c>
      <c r="BJ232" s="1">
        <v>2.9390000000000001</v>
      </c>
      <c r="BK232" s="1">
        <v>2.8860000000000001</v>
      </c>
      <c r="BL232" s="1">
        <v>2.835</v>
      </c>
      <c r="BM232" s="1">
        <v>2.798</v>
      </c>
    </row>
    <row r="233" spans="1:65" x14ac:dyDescent="0.2">
      <c r="A233" s="1" t="s">
        <v>459</v>
      </c>
      <c r="B233" s="1" t="s">
        <v>458</v>
      </c>
      <c r="C233" s="1" t="s">
        <v>710</v>
      </c>
      <c r="D233" s="1" t="s">
        <v>711</v>
      </c>
      <c r="E233" s="1">
        <v>5.79</v>
      </c>
      <c r="F233" s="1">
        <v>5.7770000000000001</v>
      </c>
      <c r="G233" s="1">
        <v>5.7460000000000004</v>
      </c>
      <c r="H233" s="1">
        <v>5.7190000000000003</v>
      </c>
      <c r="I233" s="1">
        <v>5.6550000000000002</v>
      </c>
      <c r="J233" s="1">
        <v>5.6029999999999998</v>
      </c>
      <c r="K233" s="1">
        <v>5.59</v>
      </c>
      <c r="L233" s="1">
        <v>5.5810000000000004</v>
      </c>
      <c r="M233" s="1">
        <v>5.5970000000000004</v>
      </c>
      <c r="N233" s="1">
        <v>5.4889999999999999</v>
      </c>
      <c r="O233" s="1">
        <v>5.3949999999999996</v>
      </c>
      <c r="P233" s="1">
        <v>5.3029999999999999</v>
      </c>
      <c r="Q233" s="1">
        <v>5.2119999999999997</v>
      </c>
      <c r="R233" s="1">
        <v>5.1159999999999997</v>
      </c>
      <c r="S233" s="1">
        <v>5.01</v>
      </c>
      <c r="T233" s="1">
        <v>4.9260000000000002</v>
      </c>
      <c r="U233" s="1">
        <v>4.8390000000000004</v>
      </c>
      <c r="V233" s="1">
        <v>4.758</v>
      </c>
      <c r="W233" s="1">
        <v>4.6769999999999996</v>
      </c>
      <c r="X233" s="1">
        <v>4.6189999999999998</v>
      </c>
      <c r="Y233" s="1">
        <v>4.5510000000000002</v>
      </c>
      <c r="Z233" s="1">
        <v>4.4210000000000003</v>
      </c>
      <c r="AA233" s="1">
        <v>4.2750000000000004</v>
      </c>
      <c r="AB233" s="1">
        <v>4.1369999999999996</v>
      </c>
      <c r="AC233" s="1">
        <v>4.0330000000000004</v>
      </c>
      <c r="AD233" s="1">
        <v>3.944</v>
      </c>
      <c r="AE233" s="1">
        <v>3.83</v>
      </c>
      <c r="AF233" s="1">
        <v>3.7090000000000001</v>
      </c>
      <c r="AG233" s="1">
        <v>3.597</v>
      </c>
      <c r="AH233" s="1">
        <v>3.5049999999999999</v>
      </c>
      <c r="AI233" s="1">
        <v>3.4380000000000002</v>
      </c>
      <c r="AJ233" s="1">
        <v>3.3610000000000002</v>
      </c>
      <c r="AK233" s="1">
        <v>3.2679999999999998</v>
      </c>
      <c r="AL233" s="1">
        <v>3.173</v>
      </c>
      <c r="AM233" s="1">
        <v>3.0870000000000002</v>
      </c>
      <c r="AN233" s="1">
        <v>2.992</v>
      </c>
      <c r="AO233" s="1">
        <v>2.8959999999999999</v>
      </c>
      <c r="AP233" s="1">
        <v>2.8079999999999998</v>
      </c>
      <c r="AQ233" s="1">
        <v>2.7210000000000001</v>
      </c>
      <c r="AR233" s="1">
        <v>2.621</v>
      </c>
      <c r="AS233" s="1">
        <v>2.5110000000000001</v>
      </c>
      <c r="AT233" s="1">
        <v>2.4159999999999999</v>
      </c>
      <c r="AU233" s="1">
        <v>2.3220000000000001</v>
      </c>
      <c r="AV233" s="1">
        <v>2.2250000000000001</v>
      </c>
      <c r="AW233" s="1">
        <v>2.1280000000000001</v>
      </c>
      <c r="AX233" s="1">
        <v>2.0369999999999999</v>
      </c>
      <c r="AY233" s="1">
        <v>1.9530000000000001</v>
      </c>
      <c r="AZ233" s="1">
        <v>1.8759999999999999</v>
      </c>
      <c r="BA233" s="1">
        <v>1.8080000000000001</v>
      </c>
      <c r="BB233" s="1">
        <v>1.736</v>
      </c>
      <c r="BC233" s="1">
        <v>1.6859999999999999</v>
      </c>
      <c r="BD233" s="1">
        <v>1.6930000000000001</v>
      </c>
      <c r="BE233" s="1">
        <v>1.694</v>
      </c>
      <c r="BF233" s="1">
        <v>1.6759999999999999</v>
      </c>
      <c r="BG233" s="1">
        <v>1.653</v>
      </c>
      <c r="BH233" s="1">
        <v>1.67</v>
      </c>
      <c r="BI233" s="1">
        <v>1.722</v>
      </c>
      <c r="BJ233" s="1">
        <v>1.7410000000000001</v>
      </c>
      <c r="BK233" s="1">
        <v>1.7230000000000001</v>
      </c>
      <c r="BL233" s="1">
        <v>1.6919999999999999</v>
      </c>
      <c r="BM233" s="1">
        <v>1.679</v>
      </c>
    </row>
    <row r="234" spans="1:65" x14ac:dyDescent="0.2">
      <c r="A234" s="1" t="s">
        <v>461</v>
      </c>
      <c r="B234" s="1" t="s">
        <v>460</v>
      </c>
      <c r="C234" s="1" t="s">
        <v>710</v>
      </c>
      <c r="D234" s="1" t="s">
        <v>711</v>
      </c>
      <c r="E234" s="1">
        <v>6.25</v>
      </c>
      <c r="F234" s="1">
        <v>6.2679999999999998</v>
      </c>
      <c r="G234" s="1">
        <v>6.2850000000000001</v>
      </c>
      <c r="H234" s="1">
        <v>6.3010000000000002</v>
      </c>
      <c r="I234" s="1">
        <v>6.3179999999999996</v>
      </c>
      <c r="J234" s="1">
        <v>6.3369999999999997</v>
      </c>
      <c r="K234" s="1">
        <v>6.3620000000000001</v>
      </c>
      <c r="L234" s="1">
        <v>6.3929999999999998</v>
      </c>
      <c r="M234" s="1">
        <v>6.4320000000000004</v>
      </c>
      <c r="N234" s="1">
        <v>6.4770000000000003</v>
      </c>
      <c r="O234" s="1">
        <v>6.5279999999999996</v>
      </c>
      <c r="P234" s="1">
        <v>6.5819999999999999</v>
      </c>
      <c r="Q234" s="1">
        <v>6.85</v>
      </c>
      <c r="R234" s="1">
        <v>6.8689999999999998</v>
      </c>
      <c r="S234" s="1">
        <v>6.8639999999999999</v>
      </c>
      <c r="T234" s="1">
        <v>6.8760000000000003</v>
      </c>
      <c r="U234" s="1">
        <v>6.8929999999999998</v>
      </c>
      <c r="V234" s="1">
        <v>6.8959999999999999</v>
      </c>
      <c r="W234" s="1">
        <v>6.891</v>
      </c>
      <c r="X234" s="1">
        <v>6.9050000000000002</v>
      </c>
      <c r="Y234" s="1">
        <v>6.9080000000000004</v>
      </c>
      <c r="Z234" s="1">
        <v>6.9420000000000002</v>
      </c>
      <c r="AA234" s="1">
        <v>6.9610000000000003</v>
      </c>
      <c r="AB234" s="1">
        <v>6.9790000000000001</v>
      </c>
      <c r="AC234" s="1">
        <v>7.0149999999999997</v>
      </c>
      <c r="AD234" s="1">
        <v>7.0369999999999999</v>
      </c>
      <c r="AE234" s="1">
        <v>7.0670000000000002</v>
      </c>
      <c r="AF234" s="1">
        <v>7.1050000000000004</v>
      </c>
      <c r="AG234" s="1">
        <v>7.1539999999999999</v>
      </c>
      <c r="AH234" s="1">
        <v>7.1859999999999999</v>
      </c>
      <c r="AI234" s="1">
        <v>7.2190000000000003</v>
      </c>
      <c r="AJ234" s="1">
        <v>7.2610000000000001</v>
      </c>
      <c r="AK234" s="1">
        <v>7.2960000000000003</v>
      </c>
      <c r="AL234" s="1">
        <v>7.3369999999999997</v>
      </c>
      <c r="AM234" s="1">
        <v>7.31</v>
      </c>
      <c r="AN234" s="1">
        <v>7.29</v>
      </c>
      <c r="AO234" s="1">
        <v>7.2919999999999998</v>
      </c>
      <c r="AP234" s="1">
        <v>7.274</v>
      </c>
      <c r="AQ234" s="1">
        <v>7.266</v>
      </c>
      <c r="AR234" s="1">
        <v>7.2619999999999996</v>
      </c>
      <c r="AS234" s="1">
        <v>7.2489999999999997</v>
      </c>
      <c r="AT234" s="1">
        <v>7.2309999999999999</v>
      </c>
      <c r="AU234" s="1">
        <v>7.2009999999999996</v>
      </c>
      <c r="AV234" s="1">
        <v>7.1790000000000003</v>
      </c>
      <c r="AW234" s="1">
        <v>7.16</v>
      </c>
      <c r="AX234" s="1">
        <v>7.1340000000000003</v>
      </c>
      <c r="AY234" s="1">
        <v>7.1180000000000003</v>
      </c>
      <c r="AZ234" s="1">
        <v>7.0919999999999996</v>
      </c>
      <c r="BA234" s="1">
        <v>7.0629999999999997</v>
      </c>
      <c r="BB234" s="1">
        <v>7.0209999999999999</v>
      </c>
      <c r="BC234" s="1">
        <v>6.99</v>
      </c>
      <c r="BD234" s="1">
        <v>6.9480000000000004</v>
      </c>
      <c r="BE234" s="1">
        <v>6.9050000000000002</v>
      </c>
      <c r="BF234" s="1">
        <v>6.8390000000000004</v>
      </c>
      <c r="BG234" s="1">
        <v>6.7809999999999997</v>
      </c>
      <c r="BH234" s="1">
        <v>6.7060000000000004</v>
      </c>
      <c r="BI234" s="1">
        <v>6.6230000000000002</v>
      </c>
      <c r="BJ234" s="1">
        <v>6.5369999999999999</v>
      </c>
      <c r="BK234" s="1">
        <v>6.4640000000000004</v>
      </c>
      <c r="BL234" s="1">
        <v>6.4119999999999999</v>
      </c>
      <c r="BM234" s="1">
        <v>6.3460000000000001</v>
      </c>
    </row>
    <row r="235" spans="1:65" x14ac:dyDescent="0.2">
      <c r="A235" s="1" t="s">
        <v>610</v>
      </c>
      <c r="B235" s="1" t="s">
        <v>462</v>
      </c>
      <c r="C235" s="1" t="s">
        <v>710</v>
      </c>
      <c r="D235" s="1" t="s">
        <v>711</v>
      </c>
      <c r="E235" s="1">
        <v>4.8641786511551279</v>
      </c>
      <c r="F235" s="1">
        <v>4.4075023023387283</v>
      </c>
      <c r="G235" s="1">
        <v>6.0736826106734281</v>
      </c>
      <c r="H235" s="1">
        <v>7.1236178531518872</v>
      </c>
      <c r="I235" s="1">
        <v>6.4979231277722809</v>
      </c>
      <c r="J235" s="1">
        <v>6.4379504041475943</v>
      </c>
      <c r="K235" s="1">
        <v>6.202203226402875</v>
      </c>
      <c r="L235" s="1">
        <v>5.8182646805067497</v>
      </c>
      <c r="M235" s="1">
        <v>6.3253807636905615</v>
      </c>
      <c r="N235" s="1">
        <v>6.0638712680589775</v>
      </c>
      <c r="O235" s="1">
        <v>5.980458741965025</v>
      </c>
      <c r="P235" s="1">
        <v>5.5454233744551793</v>
      </c>
      <c r="Q235" s="1">
        <v>5.220636916955713</v>
      </c>
      <c r="R235" s="1">
        <v>4.9079280447818547</v>
      </c>
      <c r="S235" s="1">
        <v>4.4528573122695043</v>
      </c>
      <c r="T235" s="1">
        <v>3.9833028535293162</v>
      </c>
      <c r="U235" s="1">
        <v>3.7031407989559213</v>
      </c>
      <c r="V235" s="1">
        <v>3.3814568252407695</v>
      </c>
      <c r="W235" s="1">
        <v>3.2582862389424618</v>
      </c>
      <c r="X235" s="1">
        <v>3.2519951089724612</v>
      </c>
      <c r="Y235" s="1">
        <v>3.2199697538488867</v>
      </c>
      <c r="Z235" s="1">
        <v>3.2259412025335106</v>
      </c>
      <c r="AA235" s="1">
        <v>3.3309345547139779</v>
      </c>
      <c r="AB235" s="1">
        <v>2.9955655670641441</v>
      </c>
      <c r="AC235" s="1">
        <v>2.9946496195646044</v>
      </c>
      <c r="AD235" s="1">
        <v>2.9675186606102759</v>
      </c>
      <c r="AE235" s="1">
        <v>2.9926956041950583</v>
      </c>
      <c r="AF235" s="1">
        <v>2.9925409512856871</v>
      </c>
      <c r="AG235" s="1">
        <v>2.8049371233999647</v>
      </c>
      <c r="AH235" s="1">
        <v>2.7660563332153587</v>
      </c>
      <c r="AI235" s="1">
        <v>2.7390635336881384</v>
      </c>
      <c r="AJ235" s="1">
        <v>2.3017714736647008</v>
      </c>
      <c r="AK235" s="1">
        <v>2.1641618976285404</v>
      </c>
      <c r="AL235" s="1">
        <v>2.0836071826192843</v>
      </c>
      <c r="AM235" s="1">
        <v>2.0185694385736999</v>
      </c>
      <c r="AN235" s="1">
        <v>1.9703662137994675</v>
      </c>
      <c r="AO235" s="1">
        <v>1.9292673320518765</v>
      </c>
      <c r="AP235" s="1">
        <v>1.893894617542901</v>
      </c>
      <c r="AQ235" s="1">
        <v>1.8686795193982357</v>
      </c>
      <c r="AR235" s="1">
        <v>1.8547050715409483</v>
      </c>
      <c r="AS235" s="1">
        <v>1.9123693813674258</v>
      </c>
      <c r="AT235" s="1">
        <v>1.8589599421897132</v>
      </c>
      <c r="AU235" s="1">
        <v>1.8525019136102321</v>
      </c>
      <c r="AV235" s="1">
        <v>1.8463037556966266</v>
      </c>
      <c r="AW235" s="1">
        <v>1.864176605249112</v>
      </c>
      <c r="AX235" s="1">
        <v>1.8734316517577887</v>
      </c>
      <c r="AY235" s="1">
        <v>1.8859460398803165</v>
      </c>
      <c r="AZ235" s="1">
        <v>1.9060326504589733</v>
      </c>
      <c r="BA235" s="1">
        <v>1.9285315555338556</v>
      </c>
      <c r="BB235" s="1">
        <v>1.9323355919734082</v>
      </c>
      <c r="BC235" s="1">
        <v>1.9067915017390238</v>
      </c>
      <c r="BD235" s="1">
        <v>1.8942946515723003</v>
      </c>
      <c r="BE235" s="1">
        <v>1.9841048133568251</v>
      </c>
      <c r="BF235" s="1">
        <v>1.9188936482598378</v>
      </c>
      <c r="BG235" s="1">
        <v>1.9497288771582237</v>
      </c>
      <c r="BH235" s="1">
        <v>1.8740117059003372</v>
      </c>
      <c r="BI235" s="1">
        <v>1.9346721518696721</v>
      </c>
      <c r="BJ235" s="1">
        <v>1.9538263977159089</v>
      </c>
      <c r="BK235" s="1">
        <v>1.7767236192583142</v>
      </c>
      <c r="BL235" s="1">
        <v>1.7364775773778305</v>
      </c>
      <c r="BM235" s="1">
        <v>1.5944807867556212</v>
      </c>
    </row>
    <row r="236" spans="1:65" x14ac:dyDescent="0.2">
      <c r="A236" s="1" t="s">
        <v>611</v>
      </c>
      <c r="B236" s="1" t="s">
        <v>464</v>
      </c>
      <c r="C236" s="1" t="s">
        <v>710</v>
      </c>
      <c r="D236" s="1" t="s">
        <v>711</v>
      </c>
      <c r="E236" s="1">
        <v>3.1261494783263908</v>
      </c>
      <c r="F236" s="1">
        <v>3.0576051401447581</v>
      </c>
      <c r="G236" s="1">
        <v>3.0099521680366053</v>
      </c>
      <c r="H236" s="1">
        <v>2.9525929859302993</v>
      </c>
      <c r="I236" s="1">
        <v>2.8770766287264862</v>
      </c>
      <c r="J236" s="1">
        <v>2.8434191202329808</v>
      </c>
      <c r="K236" s="1">
        <v>2.8034647452691468</v>
      </c>
      <c r="L236" s="1">
        <v>2.8624058044334881</v>
      </c>
      <c r="M236" s="1">
        <v>2.823274278661839</v>
      </c>
      <c r="N236" s="1">
        <v>2.787081795513783</v>
      </c>
      <c r="O236" s="1">
        <v>2.7776481576769347</v>
      </c>
      <c r="P236" s="1">
        <v>2.7737656751603534</v>
      </c>
      <c r="Q236" s="1">
        <v>2.7660356128047416</v>
      </c>
      <c r="R236" s="1">
        <v>2.7333593366814704</v>
      </c>
      <c r="S236" s="1">
        <v>2.7333628295032795</v>
      </c>
      <c r="T236" s="1">
        <v>2.69667761410805</v>
      </c>
      <c r="U236" s="1">
        <v>2.6703682603594023</v>
      </c>
      <c r="V236" s="1">
        <v>2.627951716482082</v>
      </c>
      <c r="W236" s="1">
        <v>2.5966058386884225</v>
      </c>
      <c r="X236" s="1">
        <v>2.5774520388584543</v>
      </c>
      <c r="Y236" s="1">
        <v>2.5485257285515264</v>
      </c>
      <c r="Z236" s="1">
        <v>2.5256905608105118</v>
      </c>
      <c r="AA236" s="1">
        <v>2.5807889672980648</v>
      </c>
      <c r="AB236" s="1">
        <v>2.6124447828809374</v>
      </c>
      <c r="AC236" s="1">
        <v>2.5954507254415753</v>
      </c>
      <c r="AD236" s="1">
        <v>2.5664451583098775</v>
      </c>
      <c r="AE236" s="1">
        <v>2.5933121213886094</v>
      </c>
      <c r="AF236" s="1">
        <v>2.5871902368738344</v>
      </c>
      <c r="AG236" s="1">
        <v>2.5195190836018297</v>
      </c>
      <c r="AH236" s="1">
        <v>2.4277168476343092</v>
      </c>
      <c r="AI236" s="1">
        <v>2.3188957129371026</v>
      </c>
      <c r="AJ236" s="1">
        <v>2.2203256086929564</v>
      </c>
      <c r="AK236" s="1">
        <v>2.0974819847496864</v>
      </c>
      <c r="AL236" s="1">
        <v>1.9770780733341511</v>
      </c>
      <c r="AM236" s="1">
        <v>1.9306254080620044</v>
      </c>
      <c r="AN236" s="1">
        <v>1.8599265789630164</v>
      </c>
      <c r="AO236" s="1">
        <v>1.7975558243574719</v>
      </c>
      <c r="AP236" s="1">
        <v>1.7294049699347898</v>
      </c>
      <c r="AQ236" s="1">
        <v>1.6927987345618809</v>
      </c>
      <c r="AR236" s="1">
        <v>1.6317771079472392</v>
      </c>
      <c r="AS236" s="1">
        <v>1.6191566792756424</v>
      </c>
      <c r="AT236" s="1">
        <v>1.6147920874672046</v>
      </c>
      <c r="AU236" s="1">
        <v>1.6089934895712219</v>
      </c>
      <c r="AV236" s="1">
        <v>1.6104096407221009</v>
      </c>
      <c r="AW236" s="1">
        <v>1.6467378982673628</v>
      </c>
      <c r="AX236" s="1">
        <v>1.6295688926902994</v>
      </c>
      <c r="AY236" s="1">
        <v>1.6609815516060544</v>
      </c>
      <c r="AZ236" s="1">
        <v>1.7248483169053099</v>
      </c>
      <c r="BA236" s="1">
        <v>1.799991083898929</v>
      </c>
      <c r="BB236" s="1">
        <v>1.8153363569808731</v>
      </c>
      <c r="BC236" s="1">
        <v>1.8121126929298996</v>
      </c>
      <c r="BD236" s="1">
        <v>1.8016162382108831</v>
      </c>
      <c r="BE236" s="1">
        <v>1.8584286413176123</v>
      </c>
      <c r="BF236" s="1">
        <v>1.8739830573346172</v>
      </c>
      <c r="BG236" s="1">
        <v>1.9199793402142502</v>
      </c>
      <c r="BH236" s="1">
        <v>1.9358791120609351</v>
      </c>
      <c r="BI236" s="1">
        <v>1.9305601708018281</v>
      </c>
      <c r="BJ236" s="1">
        <v>1.8666553665949173</v>
      </c>
      <c r="BK236" s="1">
        <v>1.8527029903472003</v>
      </c>
      <c r="BL236" s="1">
        <v>1.8231161093936659</v>
      </c>
      <c r="BM236" s="1">
        <v>1.813471544768068</v>
      </c>
    </row>
    <row r="237" spans="1:65" x14ac:dyDescent="0.2">
      <c r="A237" s="1" t="s">
        <v>467</v>
      </c>
      <c r="B237" s="1" t="s">
        <v>466</v>
      </c>
      <c r="C237" s="1" t="s">
        <v>710</v>
      </c>
      <c r="D237" s="1" t="s">
        <v>711</v>
      </c>
      <c r="E237" s="1">
        <v>6.7169999999999996</v>
      </c>
      <c r="F237" s="1">
        <v>6.7530000000000001</v>
      </c>
      <c r="G237" s="1">
        <v>6.8029999999999999</v>
      </c>
      <c r="H237" s="1">
        <v>6.85</v>
      </c>
      <c r="I237" s="1">
        <v>6.8730000000000002</v>
      </c>
      <c r="J237" s="1">
        <v>6.9020000000000001</v>
      </c>
      <c r="K237" s="1">
        <v>6.9349999999999996</v>
      </c>
      <c r="L237" s="1">
        <v>6.9589999999999996</v>
      </c>
      <c r="M237" s="1">
        <v>6.976</v>
      </c>
      <c r="N237" s="1">
        <v>7.0389999999999997</v>
      </c>
      <c r="O237" s="1">
        <v>7.0659999999999998</v>
      </c>
      <c r="P237" s="1">
        <v>7.1029999999999998</v>
      </c>
      <c r="Q237" s="1">
        <v>7.1180000000000003</v>
      </c>
      <c r="R237" s="1">
        <v>7.1280000000000001</v>
      </c>
      <c r="S237" s="1">
        <v>7.15</v>
      </c>
      <c r="T237" s="1">
        <v>7.1529999999999996</v>
      </c>
      <c r="U237" s="1">
        <v>7.1440000000000001</v>
      </c>
      <c r="V237" s="1">
        <v>7.1109999999999998</v>
      </c>
      <c r="W237" s="1">
        <v>7.0629999999999997</v>
      </c>
      <c r="X237" s="1">
        <v>6.9989999999999997</v>
      </c>
      <c r="Y237" s="1">
        <v>6.9359999999999999</v>
      </c>
      <c r="Z237" s="1">
        <v>6.8650000000000002</v>
      </c>
      <c r="AA237" s="1">
        <v>6.7720000000000002</v>
      </c>
      <c r="AB237" s="1">
        <v>6.6959999999999997</v>
      </c>
      <c r="AC237" s="1">
        <v>6.6159999999999997</v>
      </c>
      <c r="AD237" s="1">
        <v>6.5350000000000001</v>
      </c>
      <c r="AE237" s="1">
        <v>6.4610000000000003</v>
      </c>
      <c r="AF237" s="1">
        <v>6.3849999999999998</v>
      </c>
      <c r="AG237" s="1">
        <v>6.3019999999999996</v>
      </c>
      <c r="AH237" s="1">
        <v>6.2190000000000003</v>
      </c>
      <c r="AI237" s="1">
        <v>6.133</v>
      </c>
      <c r="AJ237" s="1">
        <v>6.0490000000000004</v>
      </c>
      <c r="AK237" s="1">
        <v>5.9470000000000001</v>
      </c>
      <c r="AL237" s="1">
        <v>5.8449999999999998</v>
      </c>
      <c r="AM237" s="1">
        <v>5.7450000000000001</v>
      </c>
      <c r="AN237" s="1">
        <v>5.6459999999999999</v>
      </c>
      <c r="AO237" s="1">
        <v>5.5430000000000001</v>
      </c>
      <c r="AP237" s="1">
        <v>5.4409999999999998</v>
      </c>
      <c r="AQ237" s="1">
        <v>5.3840000000000003</v>
      </c>
      <c r="AR237" s="1">
        <v>5.335</v>
      </c>
      <c r="AS237" s="1">
        <v>5.2690000000000001</v>
      </c>
      <c r="AT237" s="1">
        <v>5.23</v>
      </c>
      <c r="AU237" s="1">
        <v>5.194</v>
      </c>
      <c r="AV237" s="1">
        <v>5.1449999999999996</v>
      </c>
      <c r="AW237" s="1">
        <v>5.0750000000000002</v>
      </c>
      <c r="AX237" s="1">
        <v>5.069</v>
      </c>
      <c r="AY237" s="1">
        <v>5.0780000000000003</v>
      </c>
      <c r="AZ237" s="1">
        <v>5.0919999999999996</v>
      </c>
      <c r="BA237" s="1">
        <v>5.0519999999999996</v>
      </c>
      <c r="BB237" s="1">
        <v>5.0339999999999998</v>
      </c>
      <c r="BC237" s="1">
        <v>5.0069999999999997</v>
      </c>
      <c r="BD237" s="1">
        <v>4.9169999999999998</v>
      </c>
      <c r="BE237" s="1">
        <v>4.806</v>
      </c>
      <c r="BF237" s="1">
        <v>4.7229999999999999</v>
      </c>
      <c r="BG237" s="1">
        <v>4.6550000000000002</v>
      </c>
      <c r="BH237" s="1">
        <v>4.5940000000000003</v>
      </c>
      <c r="BI237" s="1">
        <v>4.5599999999999996</v>
      </c>
      <c r="BJ237" s="1">
        <v>4.5030000000000001</v>
      </c>
      <c r="BK237" s="1">
        <v>4.4420000000000002</v>
      </c>
      <c r="BL237" s="1">
        <v>4.3849999999999998</v>
      </c>
      <c r="BM237" s="1">
        <v>4.3230000000000004</v>
      </c>
    </row>
    <row r="238" spans="1:65" x14ac:dyDescent="0.2">
      <c r="A238" s="1" t="s">
        <v>469</v>
      </c>
      <c r="B238" s="1" t="s">
        <v>468</v>
      </c>
      <c r="C238" s="1" t="s">
        <v>710</v>
      </c>
      <c r="D238" s="1" t="s">
        <v>711</v>
      </c>
      <c r="E238" s="1">
        <v>6.2480000000000002</v>
      </c>
      <c r="F238" s="1">
        <v>6.2619999999999996</v>
      </c>
      <c r="G238" s="1">
        <v>6.2770000000000001</v>
      </c>
      <c r="H238" s="1">
        <v>6.2910000000000004</v>
      </c>
      <c r="I238" s="1">
        <v>6.2480000000000002</v>
      </c>
      <c r="J238" s="1">
        <v>6.1920000000000002</v>
      </c>
      <c r="K238" s="1">
        <v>6.1079999999999997</v>
      </c>
      <c r="L238" s="1">
        <v>6.01</v>
      </c>
      <c r="M238" s="1">
        <v>5.8879999999999999</v>
      </c>
      <c r="N238" s="1">
        <v>5.7290000000000001</v>
      </c>
      <c r="O238" s="1">
        <v>5.55</v>
      </c>
      <c r="P238" s="1">
        <v>5.3559999999999999</v>
      </c>
      <c r="Q238" s="1">
        <v>5.1539999999999999</v>
      </c>
      <c r="R238" s="1">
        <v>4.899</v>
      </c>
      <c r="S238" s="1">
        <v>4.6340000000000003</v>
      </c>
      <c r="T238" s="1">
        <v>4.3959999999999999</v>
      </c>
      <c r="U238" s="1">
        <v>4.1520000000000001</v>
      </c>
      <c r="V238" s="1">
        <v>3.8969999999999998</v>
      </c>
      <c r="W238" s="1">
        <v>3.66</v>
      </c>
      <c r="X238" s="1">
        <v>3.508</v>
      </c>
      <c r="Y238" s="1">
        <v>3.3620000000000001</v>
      </c>
      <c r="Z238" s="1">
        <v>3.1829999999999998</v>
      </c>
      <c r="AA238" s="1">
        <v>2.9969999999999999</v>
      </c>
      <c r="AB238" s="1">
        <v>2.827</v>
      </c>
      <c r="AC238" s="1">
        <v>2.6640000000000001</v>
      </c>
      <c r="AD238" s="1">
        <v>2.524</v>
      </c>
      <c r="AE238" s="1">
        <v>2.411</v>
      </c>
      <c r="AF238" s="1">
        <v>2.2890000000000001</v>
      </c>
      <c r="AG238" s="1">
        <v>2.1920000000000002</v>
      </c>
      <c r="AH238" s="1">
        <v>2.1520000000000001</v>
      </c>
      <c r="AI238" s="1">
        <v>2.09</v>
      </c>
      <c r="AJ238" s="1">
        <v>2.0470000000000002</v>
      </c>
      <c r="AK238" s="1">
        <v>2.0259999999999998</v>
      </c>
      <c r="AL238" s="1">
        <v>1.9870000000000001</v>
      </c>
      <c r="AM238" s="1">
        <v>1.9450000000000001</v>
      </c>
      <c r="AN238" s="1">
        <v>1.8979999999999999</v>
      </c>
      <c r="AO238" s="1">
        <v>1.893</v>
      </c>
      <c r="AP238" s="1">
        <v>1.8640000000000001</v>
      </c>
      <c r="AQ238" s="1">
        <v>1.784</v>
      </c>
      <c r="AR238" s="1">
        <v>1.6639999999999999</v>
      </c>
      <c r="AS238" s="1">
        <v>1.6120000000000001</v>
      </c>
      <c r="AT238" s="1">
        <v>1.5880000000000001</v>
      </c>
      <c r="AU238" s="1">
        <v>1.5669999999999999</v>
      </c>
      <c r="AV238" s="1">
        <v>1.5680000000000001</v>
      </c>
      <c r="AW238" s="1">
        <v>1.5660000000000001</v>
      </c>
      <c r="AX238" s="1">
        <v>1.585</v>
      </c>
      <c r="AY238" s="1">
        <v>1.571</v>
      </c>
      <c r="AZ238" s="1">
        <v>1.5780000000000001</v>
      </c>
      <c r="BA238" s="1">
        <v>1.579</v>
      </c>
      <c r="BB238" s="1">
        <v>1.5669999999999999</v>
      </c>
      <c r="BC238" s="1">
        <v>1.5760000000000001</v>
      </c>
      <c r="BD238" s="1">
        <v>1.597</v>
      </c>
      <c r="BE238" s="1">
        <v>1.5860000000000001</v>
      </c>
      <c r="BF238" s="1">
        <v>1.5469999999999999</v>
      </c>
      <c r="BG238" s="1">
        <v>1.51</v>
      </c>
      <c r="BH238" s="1">
        <v>1.4690000000000001</v>
      </c>
      <c r="BI238" s="1">
        <v>1.4350000000000001</v>
      </c>
      <c r="BJ238" s="1">
        <v>1.41</v>
      </c>
      <c r="BK238" s="1">
        <v>1.3779999999999999</v>
      </c>
      <c r="BL238" s="1">
        <v>1.3520000000000001</v>
      </c>
      <c r="BM238" s="1">
        <v>1.341</v>
      </c>
    </row>
    <row r="239" spans="1:65" x14ac:dyDescent="0.2">
      <c r="A239" s="1" t="s">
        <v>471</v>
      </c>
      <c r="B239" s="1" t="s">
        <v>470</v>
      </c>
      <c r="C239" s="1" t="s">
        <v>710</v>
      </c>
      <c r="D239" s="1" t="s">
        <v>711</v>
      </c>
      <c r="E239" s="1">
        <v>6.5469999999999997</v>
      </c>
      <c r="F239" s="1">
        <v>6.6609999999999996</v>
      </c>
      <c r="G239" s="1">
        <v>6.76</v>
      </c>
      <c r="H239" s="1">
        <v>6.8440000000000003</v>
      </c>
      <c r="I239" s="1">
        <v>6.9109999999999996</v>
      </c>
      <c r="J239" s="1">
        <v>6.9619999999999997</v>
      </c>
      <c r="K239" s="1">
        <v>6.9989999999999997</v>
      </c>
      <c r="L239" s="1">
        <v>7.024</v>
      </c>
      <c r="M239" s="1">
        <v>7.0350000000000001</v>
      </c>
      <c r="N239" s="1">
        <v>7.0309999999999997</v>
      </c>
      <c r="O239" s="1">
        <v>7.0030000000000001</v>
      </c>
      <c r="P239" s="1">
        <v>6.9429999999999996</v>
      </c>
      <c r="Q239" s="1">
        <v>6.8449999999999998</v>
      </c>
      <c r="R239" s="1">
        <v>6.75</v>
      </c>
      <c r="S239" s="1">
        <v>6.6749999999999998</v>
      </c>
      <c r="T239" s="1">
        <v>6.6</v>
      </c>
      <c r="U239" s="1">
        <v>6.4930000000000003</v>
      </c>
      <c r="V239" s="1">
        <v>6.3890000000000002</v>
      </c>
      <c r="W239" s="1">
        <v>6.3040000000000003</v>
      </c>
      <c r="X239" s="1">
        <v>6.2060000000000004</v>
      </c>
      <c r="Y239" s="1">
        <v>6.11</v>
      </c>
      <c r="Z239" s="1">
        <v>6.0069999999999997</v>
      </c>
      <c r="AA239" s="1">
        <v>5.9020000000000001</v>
      </c>
      <c r="AB239" s="1">
        <v>5.8529999999999998</v>
      </c>
      <c r="AC239" s="1">
        <v>5.8029999999999999</v>
      </c>
      <c r="AD239" s="1">
        <v>5.7729999999999997</v>
      </c>
      <c r="AE239" s="1">
        <v>5.734</v>
      </c>
      <c r="AF239" s="1">
        <v>5.6580000000000004</v>
      </c>
      <c r="AG239" s="1">
        <v>5.57</v>
      </c>
      <c r="AH239" s="1">
        <v>5.46</v>
      </c>
      <c r="AI239" s="1">
        <v>5.3419999999999996</v>
      </c>
      <c r="AJ239" s="1">
        <v>5.1760000000000002</v>
      </c>
      <c r="AK239" s="1">
        <v>4.9649999999999999</v>
      </c>
      <c r="AL239" s="1">
        <v>4.8120000000000003</v>
      </c>
      <c r="AM239" s="1">
        <v>4.766</v>
      </c>
      <c r="AN239" s="1">
        <v>4.6580000000000004</v>
      </c>
      <c r="AO239" s="1">
        <v>4.4409999999999998</v>
      </c>
      <c r="AP239" s="1">
        <v>4.3170000000000002</v>
      </c>
      <c r="AQ239" s="1">
        <v>4.2809999999999997</v>
      </c>
      <c r="AR239" s="1">
        <v>4.1269999999999998</v>
      </c>
      <c r="AS239" s="1">
        <v>4.0060000000000002</v>
      </c>
      <c r="AT239" s="1">
        <v>3.8839999999999999</v>
      </c>
      <c r="AU239" s="1">
        <v>3.7669999999999999</v>
      </c>
      <c r="AV239" s="1">
        <v>3.6059999999999999</v>
      </c>
      <c r="AW239" s="1">
        <v>3.5289999999999999</v>
      </c>
      <c r="AX239" s="1">
        <v>3.4380000000000002</v>
      </c>
      <c r="AY239" s="1">
        <v>3.3849999999999998</v>
      </c>
      <c r="AZ239" s="1">
        <v>3.367</v>
      </c>
      <c r="BA239" s="1">
        <v>3.3879999999999999</v>
      </c>
      <c r="BB239" s="1">
        <v>3.43</v>
      </c>
      <c r="BC239" s="1">
        <v>3.4569999999999999</v>
      </c>
      <c r="BD239" s="1">
        <v>3.456</v>
      </c>
      <c r="BE239" s="1">
        <v>3.4209999999999998</v>
      </c>
      <c r="BF239" s="1">
        <v>3.4329999999999998</v>
      </c>
      <c r="BG239" s="1">
        <v>3.4590000000000001</v>
      </c>
      <c r="BH239" s="1">
        <v>3.4590000000000001</v>
      </c>
      <c r="BI239" s="1">
        <v>3.3839999999999999</v>
      </c>
      <c r="BJ239" s="1">
        <v>3.29</v>
      </c>
      <c r="BK239" s="1">
        <v>3.294</v>
      </c>
      <c r="BL239" s="1">
        <v>3.2810000000000001</v>
      </c>
      <c r="BM239" s="1">
        <v>3.2370000000000001</v>
      </c>
    </row>
    <row r="240" spans="1:65" x14ac:dyDescent="0.2">
      <c r="A240" s="1" t="s">
        <v>473</v>
      </c>
      <c r="B240" s="1" t="s">
        <v>472</v>
      </c>
      <c r="C240" s="1" t="s">
        <v>710</v>
      </c>
      <c r="D240" s="1" t="s">
        <v>711</v>
      </c>
      <c r="E240" s="1">
        <v>6.59</v>
      </c>
      <c r="F240" s="1">
        <v>6.6890000000000001</v>
      </c>
      <c r="G240" s="1">
        <v>6.7560000000000002</v>
      </c>
      <c r="H240" s="1">
        <v>6.7880000000000003</v>
      </c>
      <c r="I240" s="1">
        <v>6.7869999999999999</v>
      </c>
      <c r="J240" s="1">
        <v>6.7560000000000002</v>
      </c>
      <c r="K240" s="1">
        <v>6.7030000000000003</v>
      </c>
      <c r="L240" s="1">
        <v>6.6349999999999998</v>
      </c>
      <c r="M240" s="1">
        <v>6.56</v>
      </c>
      <c r="N240" s="1">
        <v>6.4820000000000002</v>
      </c>
      <c r="O240" s="1">
        <v>6.4039999999999999</v>
      </c>
      <c r="P240" s="1">
        <v>6.3230000000000004</v>
      </c>
      <c r="Q240" s="1">
        <v>6.19</v>
      </c>
      <c r="R240" s="1">
        <v>6.109</v>
      </c>
      <c r="S240" s="1">
        <v>6.0149999999999997</v>
      </c>
      <c r="T240" s="1">
        <v>5.9039999999999999</v>
      </c>
      <c r="U240" s="1">
        <v>5.8019999999999996</v>
      </c>
      <c r="V240" s="1">
        <v>5.6829999999999998</v>
      </c>
      <c r="W240" s="1">
        <v>5.5350000000000001</v>
      </c>
      <c r="X240" s="1">
        <v>5.4029999999999996</v>
      </c>
      <c r="Y240" s="1">
        <v>5.2530000000000001</v>
      </c>
      <c r="Z240" s="1">
        <v>5.1100000000000003</v>
      </c>
      <c r="AA240" s="1">
        <v>4.9749999999999996</v>
      </c>
      <c r="AB240" s="1">
        <v>4.9260000000000002</v>
      </c>
      <c r="AC240" s="1">
        <v>4.8719999999999999</v>
      </c>
      <c r="AD240" s="1">
        <v>4.8849999999999998</v>
      </c>
      <c r="AE240" s="1">
        <v>4.8609999999999998</v>
      </c>
      <c r="AF240" s="1">
        <v>4.8</v>
      </c>
      <c r="AG240" s="1">
        <v>4.62</v>
      </c>
      <c r="AH240" s="1">
        <v>4.4470000000000001</v>
      </c>
      <c r="AI240" s="1">
        <v>4.2430000000000003</v>
      </c>
      <c r="AJ240" s="1">
        <v>4.1059999999999999</v>
      </c>
      <c r="AK240" s="1">
        <v>3.9620000000000002</v>
      </c>
      <c r="AL240" s="1">
        <v>3.8370000000000002</v>
      </c>
      <c r="AM240" s="1">
        <v>3.67</v>
      </c>
      <c r="AN240" s="1">
        <v>3.5070000000000001</v>
      </c>
      <c r="AO240" s="1">
        <v>3.3359999999999999</v>
      </c>
      <c r="AP240" s="1">
        <v>3.2130000000000001</v>
      </c>
      <c r="AQ240" s="1">
        <v>3.1019999999999999</v>
      </c>
      <c r="AR240" s="1">
        <v>2.9950000000000001</v>
      </c>
      <c r="AS240" s="1">
        <v>2.8980000000000001</v>
      </c>
      <c r="AT240" s="1">
        <v>2.7909999999999999</v>
      </c>
      <c r="AU240" s="1">
        <v>2.6859999999999999</v>
      </c>
      <c r="AV240" s="1">
        <v>2.665</v>
      </c>
      <c r="AW240" s="1">
        <v>2.6480000000000001</v>
      </c>
      <c r="AX240" s="1">
        <v>2.6579999999999999</v>
      </c>
      <c r="AY240" s="1">
        <v>2.665</v>
      </c>
      <c r="AZ240" s="1">
        <v>2.6760000000000002</v>
      </c>
      <c r="BA240" s="1">
        <v>2.7120000000000002</v>
      </c>
      <c r="BB240" s="1">
        <v>2.7690000000000001</v>
      </c>
      <c r="BC240" s="1">
        <v>2.8330000000000002</v>
      </c>
      <c r="BD240" s="1">
        <v>2.8919999999999999</v>
      </c>
      <c r="BE240" s="1">
        <v>2.9359999999999999</v>
      </c>
      <c r="BF240" s="1">
        <v>2.9580000000000002</v>
      </c>
      <c r="BG240" s="1">
        <v>2.956</v>
      </c>
      <c r="BH240" s="1">
        <v>2.93</v>
      </c>
      <c r="BI240" s="1">
        <v>2.887</v>
      </c>
      <c r="BJ240" s="1">
        <v>2.8359999999999999</v>
      </c>
      <c r="BK240" s="1">
        <v>2.786</v>
      </c>
      <c r="BL240" s="1">
        <v>2.74</v>
      </c>
      <c r="BM240" s="1">
        <v>2.7010000000000001</v>
      </c>
    </row>
    <row r="241" spans="1:65" x14ac:dyDescent="0.2">
      <c r="A241" s="1" t="s">
        <v>612</v>
      </c>
      <c r="B241" s="1" t="s">
        <v>474</v>
      </c>
      <c r="C241" s="1" t="s">
        <v>710</v>
      </c>
      <c r="D241" s="1" t="s">
        <v>711</v>
      </c>
      <c r="E241" s="1">
        <v>5.9448834695597723</v>
      </c>
      <c r="F241" s="1">
        <v>5.9354954503878679</v>
      </c>
      <c r="G241" s="1">
        <v>5.9170295957490717</v>
      </c>
      <c r="H241" s="1">
        <v>5.8843140956763555</v>
      </c>
      <c r="I241" s="1">
        <v>5.8287214369928195</v>
      </c>
      <c r="J241" s="1">
        <v>5.7494045869773638</v>
      </c>
      <c r="K241" s="1">
        <v>5.6612008615536356</v>
      </c>
      <c r="L241" s="1">
        <v>5.5600341947332534</v>
      </c>
      <c r="M241" s="1">
        <v>5.4509986988895305</v>
      </c>
      <c r="N241" s="1">
        <v>5.3568872897099764</v>
      </c>
      <c r="O241" s="1">
        <v>5.2611983288517887</v>
      </c>
      <c r="P241" s="1">
        <v>5.1608439523018577</v>
      </c>
      <c r="Q241" s="1">
        <v>5.0615421812568151</v>
      </c>
      <c r="R241" s="1">
        <v>4.9648880422797879</v>
      </c>
      <c r="S241" s="1">
        <v>4.8497711159153924</v>
      </c>
      <c r="T241" s="1">
        <v>4.7496574138654877</v>
      </c>
      <c r="U241" s="1">
        <v>4.6576727818258519</v>
      </c>
      <c r="V241" s="1">
        <v>4.5651335247992435</v>
      </c>
      <c r="W241" s="1">
        <v>4.475795966034517</v>
      </c>
      <c r="X241" s="1">
        <v>4.3672918303413404</v>
      </c>
      <c r="Y241" s="1">
        <v>4.2597570870296577</v>
      </c>
      <c r="Z241" s="1">
        <v>4.1587717287135373</v>
      </c>
      <c r="AA241" s="1">
        <v>4.0556334025311394</v>
      </c>
      <c r="AB241" s="1">
        <v>3.952183783298433</v>
      </c>
      <c r="AC241" s="1">
        <v>3.8546401127467331</v>
      </c>
      <c r="AD241" s="1">
        <v>3.7593976500963118</v>
      </c>
      <c r="AE241" s="1">
        <v>3.6640421981997697</v>
      </c>
      <c r="AF241" s="1">
        <v>3.569060992188116</v>
      </c>
      <c r="AG241" s="1">
        <v>3.473635937742185</v>
      </c>
      <c r="AH241" s="1">
        <v>3.3937828523713631</v>
      </c>
      <c r="AI241" s="1">
        <v>3.3129196295856467</v>
      </c>
      <c r="AJ241" s="1">
        <v>3.2367653841312984</v>
      </c>
      <c r="AK241" s="1">
        <v>3.1592711162038603</v>
      </c>
      <c r="AL241" s="1">
        <v>3.0996714253926321</v>
      </c>
      <c r="AM241" s="1">
        <v>3.0336828613442948</v>
      </c>
      <c r="AN241" s="1">
        <v>2.9691863178304883</v>
      </c>
      <c r="AO241" s="1">
        <v>2.8959863326019017</v>
      </c>
      <c r="AP241" s="1">
        <v>2.8268991559978756</v>
      </c>
      <c r="AQ241" s="1">
        <v>2.7640872627605284</v>
      </c>
      <c r="AR241" s="1">
        <v>2.7032526601903761</v>
      </c>
      <c r="AS241" s="1">
        <v>2.6380946263098877</v>
      </c>
      <c r="AT241" s="1">
        <v>2.5728004960200495</v>
      </c>
      <c r="AU241" s="1">
        <v>2.5085744444418636</v>
      </c>
      <c r="AV241" s="1">
        <v>2.4459079905557815</v>
      </c>
      <c r="AW241" s="1">
        <v>2.4093465955671616</v>
      </c>
      <c r="AX241" s="1">
        <v>2.3721857188092961</v>
      </c>
      <c r="AY241" s="1">
        <v>2.32960397398673</v>
      </c>
      <c r="AZ241" s="1">
        <v>2.2877430235517959</v>
      </c>
      <c r="BA241" s="1">
        <v>2.2509785352094447</v>
      </c>
      <c r="BB241" s="1">
        <v>2.2266539191163339</v>
      </c>
      <c r="BC241" s="1">
        <v>2.2027868819749461</v>
      </c>
      <c r="BD241" s="1">
        <v>2.1820396737809697</v>
      </c>
      <c r="BE241" s="1">
        <v>2.1500161280430992</v>
      </c>
      <c r="BF241" s="1">
        <v>2.1235900802691519</v>
      </c>
      <c r="BG241" s="1">
        <v>2.1055578314974408</v>
      </c>
      <c r="BH241" s="1">
        <v>2.0812193620515993</v>
      </c>
      <c r="BI241" s="1">
        <v>2.0300333510454922</v>
      </c>
      <c r="BJ241" s="1">
        <v>2.0106525006386198</v>
      </c>
      <c r="BK241" s="1">
        <v>1.983088747494737</v>
      </c>
      <c r="BL241" s="1">
        <v>1.93432445771339</v>
      </c>
      <c r="BM241" s="1">
        <v>1.8948001584185064</v>
      </c>
    </row>
    <row r="242" spans="1:65" x14ac:dyDescent="0.2">
      <c r="A242" s="1" t="s">
        <v>477</v>
      </c>
      <c r="B242" s="1" t="s">
        <v>476</v>
      </c>
      <c r="C242" s="1" t="s">
        <v>710</v>
      </c>
      <c r="D242" s="1" t="s">
        <v>711</v>
      </c>
      <c r="E242" s="1">
        <v>6.319</v>
      </c>
      <c r="F242" s="1">
        <v>6.2729999999999997</v>
      </c>
      <c r="G242" s="1">
        <v>6.218</v>
      </c>
      <c r="H242" s="1">
        <v>6.1550000000000002</v>
      </c>
      <c r="I242" s="1">
        <v>6.0839999999999996</v>
      </c>
      <c r="J242" s="1">
        <v>6.008</v>
      </c>
      <c r="K242" s="1">
        <v>5.9320000000000004</v>
      </c>
      <c r="L242" s="1">
        <v>5.8579999999999997</v>
      </c>
      <c r="M242" s="1">
        <v>5.7880000000000003</v>
      </c>
      <c r="N242" s="1">
        <v>5.7220000000000004</v>
      </c>
      <c r="O242" s="1">
        <v>5.6550000000000002</v>
      </c>
      <c r="P242" s="1">
        <v>5.58</v>
      </c>
      <c r="Q242" s="1">
        <v>5.492</v>
      </c>
      <c r="R242" s="1">
        <v>5.3920000000000003</v>
      </c>
      <c r="S242" s="1">
        <v>5.2869999999999999</v>
      </c>
      <c r="T242" s="1">
        <v>5.19</v>
      </c>
      <c r="U242" s="1">
        <v>5.1189999999999998</v>
      </c>
      <c r="V242" s="1">
        <v>5.085</v>
      </c>
      <c r="W242" s="1">
        <v>5.0940000000000003</v>
      </c>
      <c r="X242" s="1">
        <v>5.1420000000000003</v>
      </c>
      <c r="Y242" s="1">
        <v>5.2190000000000003</v>
      </c>
      <c r="Z242" s="1">
        <v>5.5250000000000004</v>
      </c>
      <c r="AA242" s="1">
        <v>5.5549999999999997</v>
      </c>
      <c r="AB242" s="1">
        <v>5.5860000000000003</v>
      </c>
      <c r="AC242" s="1">
        <v>5.6139999999999999</v>
      </c>
      <c r="AD242" s="1">
        <v>5.65</v>
      </c>
      <c r="AE242" s="1">
        <v>5.6719999999999997</v>
      </c>
      <c r="AF242" s="1">
        <v>5.6820000000000004</v>
      </c>
      <c r="AG242" s="1">
        <v>5.7160000000000002</v>
      </c>
      <c r="AH242" s="1">
        <v>5.7619999999999996</v>
      </c>
      <c r="AI242" s="1">
        <v>5.8109999999999999</v>
      </c>
      <c r="AJ242" s="1">
        <v>5.835</v>
      </c>
      <c r="AK242" s="1">
        <v>5.867</v>
      </c>
      <c r="AL242" s="1">
        <v>5.8789999999999996</v>
      </c>
      <c r="AM242" s="1">
        <v>5.9119999999999999</v>
      </c>
      <c r="AN242" s="1">
        <v>5.9359999999999999</v>
      </c>
      <c r="AO242" s="1">
        <v>5.9409999999999998</v>
      </c>
      <c r="AP242" s="1">
        <v>5.9550000000000001</v>
      </c>
      <c r="AQ242" s="1">
        <v>5.9630000000000001</v>
      </c>
      <c r="AR242" s="1">
        <v>5.97</v>
      </c>
      <c r="AS242" s="1">
        <v>5.98</v>
      </c>
      <c r="AT242" s="1">
        <v>6.0129999999999999</v>
      </c>
      <c r="AU242" s="1">
        <v>6.0220000000000002</v>
      </c>
      <c r="AV242" s="1">
        <v>5.9509999999999996</v>
      </c>
      <c r="AW242" s="1">
        <v>5.85</v>
      </c>
      <c r="AX242" s="1">
        <v>5.7050000000000001</v>
      </c>
      <c r="AY242" s="1">
        <v>5.5640000000000001</v>
      </c>
      <c r="AZ242" s="1">
        <v>5.399</v>
      </c>
      <c r="BA242" s="1">
        <v>5.2249999999999996</v>
      </c>
      <c r="BB242" s="1">
        <v>5.0369999999999999</v>
      </c>
      <c r="BC242" s="1">
        <v>4.8449999999999998</v>
      </c>
      <c r="BD242" s="1">
        <v>4.6559999999999997</v>
      </c>
      <c r="BE242" s="1">
        <v>4.444</v>
      </c>
      <c r="BF242" s="1">
        <v>4.2679999999999998</v>
      </c>
      <c r="BG242" s="1">
        <v>4.085</v>
      </c>
      <c r="BH242" s="1">
        <v>3.903</v>
      </c>
      <c r="BI242" s="1">
        <v>3.7370000000000001</v>
      </c>
      <c r="BJ242" s="1">
        <v>3.5960000000000001</v>
      </c>
      <c r="BK242" s="1">
        <v>3.452</v>
      </c>
      <c r="BL242" s="1">
        <v>3.3359999999999999</v>
      </c>
      <c r="BM242" s="1">
        <v>3.2469999999999999</v>
      </c>
    </row>
    <row r="243" spans="1:65" x14ac:dyDescent="0.2">
      <c r="A243" s="1" t="s">
        <v>613</v>
      </c>
      <c r="B243" s="1" t="s">
        <v>478</v>
      </c>
      <c r="C243" s="1" t="s">
        <v>710</v>
      </c>
      <c r="D243" s="1" t="s">
        <v>711</v>
      </c>
      <c r="E243" s="1">
        <v>7.0025553238903093</v>
      </c>
      <c r="F243" s="1">
        <v>7.0335363469549552</v>
      </c>
      <c r="G243" s="1">
        <v>7.1177354554624337</v>
      </c>
      <c r="H243" s="1">
        <v>7.0975307493735986</v>
      </c>
      <c r="I243" s="1">
        <v>7.0714070471390009</v>
      </c>
      <c r="J243" s="1">
        <v>7.034271189164456</v>
      </c>
      <c r="K243" s="1">
        <v>7.0022619584840848</v>
      </c>
      <c r="L243" s="1">
        <v>6.9685697721356856</v>
      </c>
      <c r="M243" s="1">
        <v>6.9218126341244819</v>
      </c>
      <c r="N243" s="1">
        <v>6.8717684609274885</v>
      </c>
      <c r="O243" s="1">
        <v>6.7917062946551612</v>
      </c>
      <c r="P243" s="1">
        <v>6.6998144447589727</v>
      </c>
      <c r="Q243" s="1">
        <v>6.5984245273192226</v>
      </c>
      <c r="R243" s="1">
        <v>6.516060985461225</v>
      </c>
      <c r="S243" s="1">
        <v>6.4602463351176445</v>
      </c>
      <c r="T243" s="1">
        <v>6.4143445139150845</v>
      </c>
      <c r="U243" s="1">
        <v>6.3958465745612356</v>
      </c>
      <c r="V243" s="1">
        <v>6.3614291114268893</v>
      </c>
      <c r="W243" s="1">
        <v>6.3434349197448423</v>
      </c>
      <c r="X243" s="1">
        <v>6.3582514449468466</v>
      </c>
      <c r="Y243" s="1">
        <v>6.2943067798310768</v>
      </c>
      <c r="Z243" s="1">
        <v>6.2122815256037622</v>
      </c>
      <c r="AA243" s="1">
        <v>6.1428459743847901</v>
      </c>
      <c r="AB243" s="1">
        <v>6.0577282703347475</v>
      </c>
      <c r="AC243" s="1">
        <v>5.9473596126490218</v>
      </c>
      <c r="AD243" s="1">
        <v>5.8120196415118492</v>
      </c>
      <c r="AE243" s="1">
        <v>5.6395094675131299</v>
      </c>
      <c r="AF243" s="1">
        <v>5.4512158524835632</v>
      </c>
      <c r="AG243" s="1">
        <v>5.2571214380474842</v>
      </c>
      <c r="AH243" s="1">
        <v>5.0558057549194162</v>
      </c>
      <c r="AI243" s="1">
        <v>4.8648794573117806</v>
      </c>
      <c r="AJ243" s="1">
        <v>4.6622000081913093</v>
      </c>
      <c r="AK243" s="1">
        <v>4.4769931872839708</v>
      </c>
      <c r="AL243" s="1">
        <v>4.2662231871622458</v>
      </c>
      <c r="AM243" s="1">
        <v>4.058257046060544</v>
      </c>
      <c r="AN243" s="1">
        <v>3.830645533174454</v>
      </c>
      <c r="AO243" s="1">
        <v>3.620808268391519</v>
      </c>
      <c r="AP243" s="1">
        <v>3.4708468643107317</v>
      </c>
      <c r="AQ243" s="1">
        <v>3.3568222009925868</v>
      </c>
      <c r="AR243" s="1">
        <v>3.25230119381574</v>
      </c>
      <c r="AS243" s="1">
        <v>3.1648846474377392</v>
      </c>
      <c r="AT243" s="1">
        <v>3.096427526387004</v>
      </c>
      <c r="AU243" s="1">
        <v>3.0240844647532521</v>
      </c>
      <c r="AV243" s="1">
        <v>2.9839840991417805</v>
      </c>
      <c r="AW243" s="1">
        <v>2.9444382408314169</v>
      </c>
      <c r="AX243" s="1">
        <v>2.9163221553429635</v>
      </c>
      <c r="AY243" s="1">
        <v>2.8965531516409389</v>
      </c>
      <c r="AZ243" s="1">
        <v>2.8911169813389819</v>
      </c>
      <c r="BA243" s="1">
        <v>2.885037954255341</v>
      </c>
      <c r="BB243" s="1">
        <v>2.8894779590249264</v>
      </c>
      <c r="BC243" s="1">
        <v>2.9206142886270872</v>
      </c>
      <c r="BD243" s="1">
        <v>2.9495134216244017</v>
      </c>
      <c r="BE243" s="1">
        <v>2.9920963438093588</v>
      </c>
      <c r="BF243" s="1">
        <v>3.0194158123411245</v>
      </c>
      <c r="BG243" s="1">
        <v>3.0287944504514255</v>
      </c>
      <c r="BH243" s="1">
        <v>3.0070891858051088</v>
      </c>
      <c r="BI243" s="1">
        <v>2.9194114156629789</v>
      </c>
      <c r="BJ243" s="1">
        <v>2.8835908982842922</v>
      </c>
      <c r="BK243" s="1">
        <v>2.8263275326116104</v>
      </c>
      <c r="BL243" s="1">
        <v>2.7378652746369623</v>
      </c>
      <c r="BM243" s="1">
        <v>2.6957974008122831</v>
      </c>
    </row>
    <row r="244" spans="1:65" x14ac:dyDescent="0.2">
      <c r="A244" s="1" t="s">
        <v>481</v>
      </c>
      <c r="B244" s="1" t="s">
        <v>480</v>
      </c>
      <c r="C244" s="1" t="s">
        <v>710</v>
      </c>
      <c r="D244" s="1" t="s">
        <v>711</v>
      </c>
      <c r="E244" s="1">
        <v>6.8849999999999998</v>
      </c>
      <c r="F244" s="1">
        <v>6.8440000000000003</v>
      </c>
      <c r="G244" s="1">
        <v>6.8040000000000003</v>
      </c>
      <c r="H244" s="1">
        <v>6.774</v>
      </c>
      <c r="I244" s="1">
        <v>6.734</v>
      </c>
      <c r="J244" s="1">
        <v>6.6619999999999999</v>
      </c>
      <c r="K244" s="1">
        <v>6.5960000000000001</v>
      </c>
      <c r="L244" s="1">
        <v>6.59</v>
      </c>
      <c r="M244" s="1">
        <v>6.3710000000000004</v>
      </c>
      <c r="N244" s="1">
        <v>6.15</v>
      </c>
      <c r="O244" s="1">
        <v>5.9409999999999998</v>
      </c>
      <c r="P244" s="1">
        <v>5.7610000000000001</v>
      </c>
      <c r="Q244" s="1">
        <v>5.6159999999999997</v>
      </c>
      <c r="R244" s="1">
        <v>5.5119999999999996</v>
      </c>
      <c r="S244" s="1">
        <v>5.4489999999999998</v>
      </c>
      <c r="T244" s="1">
        <v>5.4260000000000002</v>
      </c>
      <c r="U244" s="1">
        <v>5.4379999999999997</v>
      </c>
      <c r="V244" s="1">
        <v>5.4710000000000001</v>
      </c>
      <c r="W244" s="1">
        <v>5.5090000000000003</v>
      </c>
      <c r="X244" s="1">
        <v>5.5410000000000004</v>
      </c>
      <c r="Y244" s="1">
        <v>5.5529999999999999</v>
      </c>
      <c r="Z244" s="1">
        <v>5.532</v>
      </c>
      <c r="AA244" s="1">
        <v>5.4749999999999996</v>
      </c>
      <c r="AB244" s="1">
        <v>5.3849999999999998</v>
      </c>
      <c r="AC244" s="1">
        <v>5.266</v>
      </c>
      <c r="AD244" s="1">
        <v>5.1280000000000001</v>
      </c>
      <c r="AE244" s="1">
        <v>4.9889999999999999</v>
      </c>
      <c r="AF244" s="1">
        <v>4.8639999999999999</v>
      </c>
      <c r="AG244" s="1">
        <v>4.7629999999999999</v>
      </c>
      <c r="AH244" s="1">
        <v>4.6909999999999998</v>
      </c>
      <c r="AI244" s="1">
        <v>4.6440000000000001</v>
      </c>
      <c r="AJ244" s="1">
        <v>4.6120000000000001</v>
      </c>
      <c r="AK244" s="1">
        <v>4.5830000000000002</v>
      </c>
      <c r="AL244" s="1">
        <v>4.5469999999999997</v>
      </c>
      <c r="AM244" s="1">
        <v>4.5010000000000003</v>
      </c>
      <c r="AN244" s="1">
        <v>4.4470000000000001</v>
      </c>
      <c r="AO244" s="1">
        <v>4.4329999999999998</v>
      </c>
      <c r="AP244" s="1">
        <v>4.3689999999999998</v>
      </c>
      <c r="AQ244" s="1">
        <v>4.3280000000000003</v>
      </c>
      <c r="AR244" s="1">
        <v>4.2030000000000003</v>
      </c>
      <c r="AS244" s="1">
        <v>4.1079999999999997</v>
      </c>
      <c r="AT244" s="1">
        <v>4.0720000000000001</v>
      </c>
      <c r="AU244" s="1">
        <v>4.1369999999999996</v>
      </c>
      <c r="AV244" s="1">
        <v>4.194</v>
      </c>
      <c r="AW244" s="1">
        <v>4.2060000000000004</v>
      </c>
      <c r="AX244" s="1">
        <v>4.1790000000000003</v>
      </c>
      <c r="AY244" s="1">
        <v>4.141</v>
      </c>
      <c r="AZ244" s="1">
        <v>4.093</v>
      </c>
      <c r="BA244" s="1">
        <v>4.0270000000000001</v>
      </c>
      <c r="BB244" s="1">
        <v>3.9550000000000001</v>
      </c>
      <c r="BC244" s="1">
        <v>3.8889999999999998</v>
      </c>
      <c r="BD244" s="1">
        <v>3.8420000000000001</v>
      </c>
      <c r="BE244" s="1">
        <v>3.7810000000000001</v>
      </c>
      <c r="BF244" s="1">
        <v>3.7069999999999999</v>
      </c>
      <c r="BG244" s="1">
        <v>3.6349999999999998</v>
      </c>
      <c r="BH244" s="1">
        <v>3.5619999999999998</v>
      </c>
      <c r="BI244" s="1">
        <v>3.4830000000000001</v>
      </c>
      <c r="BJ244" s="1">
        <v>3.407</v>
      </c>
      <c r="BK244" s="1">
        <v>3.3490000000000002</v>
      </c>
      <c r="BL244" s="1">
        <v>3.3149999999999999</v>
      </c>
      <c r="BM244" s="1">
        <v>3.2669999999999999</v>
      </c>
    </row>
    <row r="245" spans="1:65" x14ac:dyDescent="0.2">
      <c r="A245" s="1" t="s">
        <v>483</v>
      </c>
      <c r="B245" s="1" t="s">
        <v>482</v>
      </c>
      <c r="C245" s="1" t="s">
        <v>710</v>
      </c>
      <c r="D245" s="1" t="s">
        <v>711</v>
      </c>
      <c r="E245" s="1">
        <v>6.0783500351249158</v>
      </c>
      <c r="F245" s="1">
        <v>6.0943541803713224</v>
      </c>
      <c r="G245" s="1">
        <v>6.1097409448439901</v>
      </c>
      <c r="H245" s="1">
        <v>6.1198119816688044</v>
      </c>
      <c r="I245" s="1">
        <v>6.1262032465763809</v>
      </c>
      <c r="J245" s="1">
        <v>6.0928835406526627</v>
      </c>
      <c r="K245" s="1">
        <v>6.0430319015954703</v>
      </c>
      <c r="L245" s="1">
        <v>6.001427962621281</v>
      </c>
      <c r="M245" s="1">
        <v>5.9475205962971538</v>
      </c>
      <c r="N245" s="1">
        <v>5.88543445510716</v>
      </c>
      <c r="O245" s="1">
        <v>5.837090273532378</v>
      </c>
      <c r="P245" s="1">
        <v>5.7865558462167117</v>
      </c>
      <c r="Q245" s="1">
        <v>5.7170056024605831</v>
      </c>
      <c r="R245" s="1">
        <v>5.6491670099100721</v>
      </c>
      <c r="S245" s="1">
        <v>5.585212012464484</v>
      </c>
      <c r="T245" s="1">
        <v>5.4788896449302955</v>
      </c>
      <c r="U245" s="1">
        <v>5.4231405075188972</v>
      </c>
      <c r="V245" s="1">
        <v>5.3195158489925767</v>
      </c>
      <c r="W245" s="1">
        <v>5.2209992198806603</v>
      </c>
      <c r="X245" s="1">
        <v>5.1502231329313428</v>
      </c>
      <c r="Y245" s="1">
        <v>5.1119718362358917</v>
      </c>
      <c r="Z245" s="1">
        <v>5.0405616474136039</v>
      </c>
      <c r="AA245" s="1">
        <v>4.961588122536341</v>
      </c>
      <c r="AB245" s="1">
        <v>4.8938558142366162</v>
      </c>
      <c r="AC245" s="1">
        <v>4.8376165599818783</v>
      </c>
      <c r="AD245" s="1">
        <v>4.7518426913840521</v>
      </c>
      <c r="AE245" s="1">
        <v>4.7000228915430462</v>
      </c>
      <c r="AF245" s="1">
        <v>4.6068305743684315</v>
      </c>
      <c r="AG245" s="1">
        <v>4.5124249152358731</v>
      </c>
      <c r="AH245" s="1">
        <v>4.423216816956888</v>
      </c>
      <c r="AI245" s="1">
        <v>4.3316737401771785</v>
      </c>
      <c r="AJ245" s="1">
        <v>4.2359054025249989</v>
      </c>
      <c r="AK245" s="1">
        <v>4.1455696895773304</v>
      </c>
      <c r="AL245" s="1">
        <v>4.0625939763048766</v>
      </c>
      <c r="AM245" s="1">
        <v>3.9879922346924097</v>
      </c>
      <c r="AN245" s="1">
        <v>3.9058142781653085</v>
      </c>
      <c r="AO245" s="1">
        <v>3.8300028811742406</v>
      </c>
      <c r="AP245" s="1">
        <v>3.7619133779566138</v>
      </c>
      <c r="AQ245" s="1">
        <v>3.6863110916989679</v>
      </c>
      <c r="AR245" s="1">
        <v>3.6187183466999198</v>
      </c>
      <c r="AS245" s="1">
        <v>3.5722227309662209</v>
      </c>
      <c r="AT245" s="1">
        <v>3.5155560269182633</v>
      </c>
      <c r="AU245" s="1">
        <v>3.4323102655495688</v>
      </c>
      <c r="AV245" s="1">
        <v>3.3392672147367914</v>
      </c>
      <c r="AW245" s="1">
        <v>3.2581202146089341</v>
      </c>
      <c r="AX245" s="1">
        <v>3.1670346831572336</v>
      </c>
      <c r="AY245" s="1">
        <v>3.0738337341035127</v>
      </c>
      <c r="AZ245" s="1">
        <v>2.999699206568208</v>
      </c>
      <c r="BA245" s="1">
        <v>2.9297632988642861</v>
      </c>
      <c r="BB245" s="1">
        <v>2.8778973341870464</v>
      </c>
      <c r="BC245" s="1">
        <v>2.8077587115395435</v>
      </c>
      <c r="BD245" s="1">
        <v>2.7429406178908144</v>
      </c>
      <c r="BE245" s="1">
        <v>2.6785201302987987</v>
      </c>
      <c r="BF245" s="1">
        <v>2.6214732332014297</v>
      </c>
      <c r="BG245" s="1">
        <v>2.530114313359249</v>
      </c>
      <c r="BH245" s="1">
        <v>2.4984497299406079</v>
      </c>
      <c r="BI245" s="1">
        <v>2.475235110982255</v>
      </c>
      <c r="BJ245" s="1">
        <v>2.4061424598909067</v>
      </c>
      <c r="BK245" s="1">
        <v>2.3793410111730453</v>
      </c>
      <c r="BL245" s="1">
        <v>2.3201159971577097</v>
      </c>
      <c r="BM245" s="1">
        <v>2.2670977826263177</v>
      </c>
    </row>
    <row r="246" spans="1:65" x14ac:dyDescent="0.2">
      <c r="A246" s="1" t="s">
        <v>614</v>
      </c>
      <c r="B246" s="1" t="s">
        <v>484</v>
      </c>
      <c r="C246" s="1" t="s">
        <v>710</v>
      </c>
      <c r="D246" s="1" t="s">
        <v>711</v>
      </c>
      <c r="E246" s="1">
        <v>6.6090962456071898</v>
      </c>
      <c r="F246" s="1">
        <v>6.6257040438326138</v>
      </c>
      <c r="G246" s="1">
        <v>6.6463638452689722</v>
      </c>
      <c r="H246" s="1">
        <v>6.6619613510463411</v>
      </c>
      <c r="I246" s="1">
        <v>6.6763356775862182</v>
      </c>
      <c r="J246" s="1">
        <v>6.6904104524989734</v>
      </c>
      <c r="K246" s="1">
        <v>6.7068276402206823</v>
      </c>
      <c r="L246" s="1">
        <v>6.7223233297565805</v>
      </c>
      <c r="M246" s="1">
        <v>6.7380883025936553</v>
      </c>
      <c r="N246" s="1">
        <v>6.7511890483392607</v>
      </c>
      <c r="O246" s="1">
        <v>6.7628684063689475</v>
      </c>
      <c r="P246" s="1">
        <v>6.7838611473280572</v>
      </c>
      <c r="Q246" s="1">
        <v>6.7965609869501051</v>
      </c>
      <c r="R246" s="1">
        <v>6.8041766515989481</v>
      </c>
      <c r="S246" s="1">
        <v>6.8134150008838166</v>
      </c>
      <c r="T246" s="1">
        <v>6.8196933533239177</v>
      </c>
      <c r="U246" s="1">
        <v>6.8168451305667652</v>
      </c>
      <c r="V246" s="1">
        <v>6.8203972928530971</v>
      </c>
      <c r="W246" s="1">
        <v>6.8208491637824062</v>
      </c>
      <c r="X246" s="1">
        <v>6.805061165596455</v>
      </c>
      <c r="Y246" s="1">
        <v>6.7827005515072312</v>
      </c>
      <c r="Z246" s="1">
        <v>6.756477492156403</v>
      </c>
      <c r="AA246" s="1">
        <v>6.7257786383452558</v>
      </c>
      <c r="AB246" s="1">
        <v>6.69493961726939</v>
      </c>
      <c r="AC246" s="1">
        <v>6.6511337007278577</v>
      </c>
      <c r="AD246" s="1">
        <v>6.5982488263176311</v>
      </c>
      <c r="AE246" s="1">
        <v>6.55020660337237</v>
      </c>
      <c r="AF246" s="1">
        <v>6.5043274082047402</v>
      </c>
      <c r="AG246" s="1">
        <v>6.4442282849722181</v>
      </c>
      <c r="AH246" s="1">
        <v>6.3816269161981847</v>
      </c>
      <c r="AI246" s="1">
        <v>6.3040175791040634</v>
      </c>
      <c r="AJ246" s="1">
        <v>6.2447678052169842</v>
      </c>
      <c r="AK246" s="1">
        <v>6.1810808120626239</v>
      </c>
      <c r="AL246" s="1">
        <v>6.1172666389378945</v>
      </c>
      <c r="AM246" s="1">
        <v>6.0538908746450799</v>
      </c>
      <c r="AN246" s="1">
        <v>5.998187284252702</v>
      </c>
      <c r="AO246" s="1">
        <v>5.9303238803357035</v>
      </c>
      <c r="AP246" s="1">
        <v>5.8591741544048386</v>
      </c>
      <c r="AQ246" s="1">
        <v>5.8015654292937766</v>
      </c>
      <c r="AR246" s="1">
        <v>5.7621715772866295</v>
      </c>
      <c r="AS246" s="1">
        <v>5.7215472501124331</v>
      </c>
      <c r="AT246" s="1">
        <v>5.6855777309844759</v>
      </c>
      <c r="AU246" s="1">
        <v>5.6434081981965285</v>
      </c>
      <c r="AV246" s="1">
        <v>5.5995677426862915</v>
      </c>
      <c r="AW246" s="1">
        <v>5.5592926775477105</v>
      </c>
      <c r="AX246" s="1">
        <v>5.5285194778701978</v>
      </c>
      <c r="AY246" s="1">
        <v>5.4970843954023376</v>
      </c>
      <c r="AZ246" s="1">
        <v>5.4592385077250194</v>
      </c>
      <c r="BA246" s="1">
        <v>5.4290109111658742</v>
      </c>
      <c r="BB246" s="1">
        <v>5.3665478218802436</v>
      </c>
      <c r="BC246" s="1">
        <v>5.3019303789705017</v>
      </c>
      <c r="BD246" s="1">
        <v>5.2332488620626423</v>
      </c>
      <c r="BE246" s="1">
        <v>5.1568862748683646</v>
      </c>
      <c r="BF246" s="1">
        <v>5.0846350274901688</v>
      </c>
      <c r="BG246" s="1">
        <v>5.0154970620148704</v>
      </c>
      <c r="BH246" s="1">
        <v>4.9569181263199553</v>
      </c>
      <c r="BI246" s="1">
        <v>4.8971662421953308</v>
      </c>
      <c r="BJ246" s="1">
        <v>4.840991328493101</v>
      </c>
      <c r="BK246" s="1">
        <v>4.78798064244004</v>
      </c>
      <c r="BL246" s="1">
        <v>4.7342538510076864</v>
      </c>
      <c r="BM246" s="1">
        <v>4.6668250945099388</v>
      </c>
    </row>
    <row r="247" spans="1:65" x14ac:dyDescent="0.2">
      <c r="A247" s="1" t="s">
        <v>487</v>
      </c>
      <c r="B247" s="1" t="s">
        <v>486</v>
      </c>
      <c r="C247" s="1" t="s">
        <v>710</v>
      </c>
      <c r="D247" s="1" t="s">
        <v>711</v>
      </c>
      <c r="E247" s="1">
        <v>5.3449999999999998</v>
      </c>
      <c r="F247" s="1">
        <v>5.3010000000000002</v>
      </c>
      <c r="G247" s="1">
        <v>5.2190000000000003</v>
      </c>
      <c r="H247" s="1">
        <v>5.0579999999999998</v>
      </c>
      <c r="I247" s="1">
        <v>4.851</v>
      </c>
      <c r="J247" s="1">
        <v>4.59</v>
      </c>
      <c r="K247" s="1">
        <v>4.2919999999999998</v>
      </c>
      <c r="L247" s="1">
        <v>4.0609999999999999</v>
      </c>
      <c r="M247" s="1">
        <v>3.9209999999999998</v>
      </c>
      <c r="N247" s="1">
        <v>3.6459999999999999</v>
      </c>
      <c r="O247" s="1">
        <v>3.6030000000000002</v>
      </c>
      <c r="P247" s="1">
        <v>3.597</v>
      </c>
      <c r="Q247" s="1">
        <v>3.5960000000000001</v>
      </c>
      <c r="R247" s="1">
        <v>3.4750000000000001</v>
      </c>
      <c r="S247" s="1">
        <v>3.3380000000000001</v>
      </c>
      <c r="T247" s="1">
        <v>3.2360000000000002</v>
      </c>
      <c r="U247" s="1">
        <v>3.1869999999999998</v>
      </c>
      <c r="V247" s="1">
        <v>3.169</v>
      </c>
      <c r="W247" s="1">
        <v>3.206</v>
      </c>
      <c r="X247" s="1">
        <v>3.2349999999999999</v>
      </c>
      <c r="Y247" s="1">
        <v>3.238</v>
      </c>
      <c r="Z247" s="1">
        <v>3.2650000000000001</v>
      </c>
      <c r="AA247" s="1">
        <v>3.2360000000000002</v>
      </c>
      <c r="AB247" s="1">
        <v>3.1669999999999998</v>
      </c>
      <c r="AC247" s="1">
        <v>3.073</v>
      </c>
      <c r="AD247" s="1">
        <v>3.0640000000000001</v>
      </c>
      <c r="AE247" s="1">
        <v>2.9780000000000002</v>
      </c>
      <c r="AF247" s="1">
        <v>2.8370000000000002</v>
      </c>
      <c r="AG247" s="1">
        <v>2.6819999999999999</v>
      </c>
      <c r="AH247" s="1">
        <v>2.5230000000000001</v>
      </c>
      <c r="AI247" s="1">
        <v>2.3820000000000001</v>
      </c>
      <c r="AJ247" s="1">
        <v>2.282</v>
      </c>
      <c r="AK247" s="1">
        <v>2.2050000000000001</v>
      </c>
      <c r="AL247" s="1">
        <v>2.101</v>
      </c>
      <c r="AM247" s="1">
        <v>2.0230000000000001</v>
      </c>
      <c r="AN247" s="1">
        <v>1.931</v>
      </c>
      <c r="AO247" s="1">
        <v>1.8740000000000001</v>
      </c>
      <c r="AP247" s="1">
        <v>1.8220000000000001</v>
      </c>
      <c r="AQ247" s="1">
        <v>1.7969999999999999</v>
      </c>
      <c r="AR247" s="1">
        <v>1.788</v>
      </c>
      <c r="AS247" s="1">
        <v>1.7689999999999999</v>
      </c>
      <c r="AT247" s="1">
        <v>1.746</v>
      </c>
      <c r="AU247" s="1">
        <v>1.718</v>
      </c>
      <c r="AV247" s="1">
        <v>1.7050000000000001</v>
      </c>
      <c r="AW247" s="1">
        <v>1.6850000000000001</v>
      </c>
      <c r="AX247" s="1">
        <v>1.68</v>
      </c>
      <c r="AY247" s="1">
        <v>1.6919999999999999</v>
      </c>
      <c r="AZ247" s="1">
        <v>1.7090000000000001</v>
      </c>
      <c r="BA247" s="1">
        <v>1.7130000000000001</v>
      </c>
      <c r="BB247" s="1">
        <v>1.69</v>
      </c>
      <c r="BC247" s="1">
        <v>1.7010000000000001</v>
      </c>
      <c r="BD247" s="1">
        <v>1.7130000000000001</v>
      </c>
      <c r="BE247" s="1">
        <v>1.7110000000000001</v>
      </c>
      <c r="BF247" s="1">
        <v>1.7030000000000001</v>
      </c>
      <c r="BG247" s="1">
        <v>1.6930000000000001</v>
      </c>
      <c r="BH247" s="1">
        <v>1.6819999999999999</v>
      </c>
      <c r="BI247" s="1">
        <v>1.6779999999999999</v>
      </c>
      <c r="BJ247" s="1">
        <v>1.6619999999999999</v>
      </c>
      <c r="BK247" s="1">
        <v>1.651</v>
      </c>
      <c r="BL247" s="1">
        <v>1.643</v>
      </c>
      <c r="BM247" s="1">
        <v>1.631</v>
      </c>
    </row>
    <row r="248" spans="1:65" x14ac:dyDescent="0.2">
      <c r="A248" s="1" t="s">
        <v>489</v>
      </c>
      <c r="B248" s="1" t="s">
        <v>488</v>
      </c>
      <c r="C248" s="1" t="s">
        <v>710</v>
      </c>
      <c r="D248" s="1" t="s">
        <v>711</v>
      </c>
      <c r="E248" s="1">
        <v>6.9420000000000002</v>
      </c>
      <c r="F248" s="1">
        <v>6.97</v>
      </c>
      <c r="G248" s="1">
        <v>6.9930000000000003</v>
      </c>
      <c r="H248" s="1">
        <v>7.0090000000000003</v>
      </c>
      <c r="I248" s="1">
        <v>7.0149999999999997</v>
      </c>
      <c r="J248" s="1">
        <v>7.1</v>
      </c>
      <c r="K248" s="1">
        <v>7.0519999999999996</v>
      </c>
      <c r="L248" s="1">
        <v>6.9550000000000001</v>
      </c>
      <c r="M248" s="1">
        <v>6.835</v>
      </c>
      <c r="N248" s="1">
        <v>6.6849999999999996</v>
      </c>
      <c r="O248" s="1">
        <v>6.5170000000000003</v>
      </c>
      <c r="P248" s="1">
        <v>6.359</v>
      </c>
      <c r="Q248" s="1">
        <v>6.2640000000000002</v>
      </c>
      <c r="R248" s="1">
        <v>6.1849999999999996</v>
      </c>
      <c r="S248" s="1">
        <v>6.1109999999999998</v>
      </c>
      <c r="T248" s="1">
        <v>6.0259999999999998</v>
      </c>
      <c r="U248" s="1">
        <v>5.9359999999999999</v>
      </c>
      <c r="V248" s="1">
        <v>5.7720000000000002</v>
      </c>
      <c r="W248" s="1">
        <v>5.5110000000000001</v>
      </c>
      <c r="X248" s="1">
        <v>5.2939999999999996</v>
      </c>
      <c r="Y248" s="1">
        <v>5.1050000000000004</v>
      </c>
      <c r="Z248" s="1">
        <v>5.05</v>
      </c>
      <c r="AA248" s="1">
        <v>4.91</v>
      </c>
      <c r="AB248" s="1">
        <v>4.7859999999999996</v>
      </c>
      <c r="AC248" s="1">
        <v>4.6689999999999996</v>
      </c>
      <c r="AD248" s="1">
        <v>4.516</v>
      </c>
      <c r="AE248" s="1">
        <v>4.3579999999999997</v>
      </c>
      <c r="AF248" s="1">
        <v>4.0999999999999996</v>
      </c>
      <c r="AG248" s="1">
        <v>3.851</v>
      </c>
      <c r="AH248" s="1">
        <v>3.585</v>
      </c>
      <c r="AI248" s="1">
        <v>3.4710000000000001</v>
      </c>
      <c r="AJ248" s="1">
        <v>3.3239999999999998</v>
      </c>
      <c r="AK248" s="1">
        <v>3.1749999999999998</v>
      </c>
      <c r="AL248" s="1">
        <v>3.0169999999999999</v>
      </c>
      <c r="AM248" s="1">
        <v>2.8559999999999999</v>
      </c>
      <c r="AN248" s="1">
        <v>2.673</v>
      </c>
      <c r="AO248" s="1">
        <v>2.5049999999999999</v>
      </c>
      <c r="AP248" s="1">
        <v>2.359</v>
      </c>
      <c r="AQ248" s="1">
        <v>2.2189999999999999</v>
      </c>
      <c r="AR248" s="1">
        <v>2.0990000000000002</v>
      </c>
      <c r="AS248" s="1">
        <v>2.0489999999999999</v>
      </c>
      <c r="AT248" s="1">
        <v>1.9970000000000001</v>
      </c>
      <c r="AU248" s="1">
        <v>1.9690000000000001</v>
      </c>
      <c r="AV248" s="1">
        <v>1.9790000000000001</v>
      </c>
      <c r="AW248" s="1">
        <v>1.976</v>
      </c>
      <c r="AX248" s="1">
        <v>1.9810000000000001</v>
      </c>
      <c r="AY248" s="1">
        <v>1.9770000000000001</v>
      </c>
      <c r="AZ248" s="1">
        <v>1.9890000000000001</v>
      </c>
      <c r="BA248" s="1">
        <v>2.0110000000000001</v>
      </c>
      <c r="BB248" s="1">
        <v>2.0459999999999998</v>
      </c>
      <c r="BC248" s="1">
        <v>2.105</v>
      </c>
      <c r="BD248" s="1">
        <v>2.1909999999999998</v>
      </c>
      <c r="BE248" s="1">
        <v>2.2160000000000002</v>
      </c>
      <c r="BF248" s="1">
        <v>2.2400000000000002</v>
      </c>
      <c r="BG248" s="1">
        <v>2.2519999999999998</v>
      </c>
      <c r="BH248" s="1">
        <v>2.2509999999999999</v>
      </c>
      <c r="BI248" s="1">
        <v>2.238</v>
      </c>
      <c r="BJ248" s="1">
        <v>2.2210000000000001</v>
      </c>
      <c r="BK248" s="1">
        <v>2.1739999999999999</v>
      </c>
      <c r="BL248" s="1">
        <v>2.1480000000000001</v>
      </c>
      <c r="BM248" s="1">
        <v>2.1139999999999999</v>
      </c>
    </row>
    <row r="249" spans="1:65" x14ac:dyDescent="0.2">
      <c r="A249" s="1" t="s">
        <v>615</v>
      </c>
      <c r="B249" s="1" t="s">
        <v>490</v>
      </c>
      <c r="C249" s="1" t="s">
        <v>710</v>
      </c>
      <c r="D249" s="1" t="s">
        <v>711</v>
      </c>
      <c r="E249" s="1">
        <v>6.383</v>
      </c>
      <c r="F249" s="1">
        <v>6.3520000000000003</v>
      </c>
      <c r="G249" s="1">
        <v>6.2869999999999999</v>
      </c>
      <c r="H249" s="1">
        <v>6.2229999999999999</v>
      </c>
      <c r="I249" s="1">
        <v>6.1340000000000003</v>
      </c>
      <c r="J249" s="1">
        <v>6.0330000000000004</v>
      </c>
      <c r="K249" s="1">
        <v>5.9249999999999998</v>
      </c>
      <c r="L249" s="1">
        <v>5.7960000000000003</v>
      </c>
      <c r="M249" s="1">
        <v>5.7489999999999997</v>
      </c>
      <c r="N249" s="1">
        <v>5.6920000000000002</v>
      </c>
      <c r="O249" s="1">
        <v>5.625</v>
      </c>
      <c r="P249" s="1">
        <v>5.5519999999999996</v>
      </c>
      <c r="Q249" s="1">
        <v>5.4640000000000004</v>
      </c>
      <c r="R249" s="1">
        <v>5.3620000000000001</v>
      </c>
      <c r="S249" s="1">
        <v>5.23</v>
      </c>
      <c r="T249" s="1">
        <v>5.0730000000000004</v>
      </c>
      <c r="U249" s="1">
        <v>4.9189999999999996</v>
      </c>
      <c r="V249" s="1">
        <v>4.758</v>
      </c>
      <c r="W249" s="1">
        <v>4.6719999999999997</v>
      </c>
      <c r="X249" s="1">
        <v>4.5640000000000001</v>
      </c>
      <c r="Y249" s="1">
        <v>4.4260000000000002</v>
      </c>
      <c r="Z249" s="1">
        <v>4.3140000000000001</v>
      </c>
      <c r="AA249" s="1">
        <v>4.1749999999999998</v>
      </c>
      <c r="AB249" s="1">
        <v>4.024</v>
      </c>
      <c r="AC249" s="1">
        <v>3.8940000000000001</v>
      </c>
      <c r="AD249" s="1">
        <v>3.7549999999999999</v>
      </c>
      <c r="AE249" s="1">
        <v>3.629</v>
      </c>
      <c r="AF249" s="1">
        <v>3.4969999999999999</v>
      </c>
      <c r="AG249" s="1">
        <v>3.387</v>
      </c>
      <c r="AH249" s="1">
        <v>3.282</v>
      </c>
      <c r="AI249" s="1">
        <v>3.1259999999999999</v>
      </c>
      <c r="AJ249" s="1">
        <v>3.048</v>
      </c>
      <c r="AK249" s="1">
        <v>2.9359999999999999</v>
      </c>
      <c r="AL249" s="1">
        <v>2.8959999999999999</v>
      </c>
      <c r="AM249" s="1">
        <v>2.8519999999999999</v>
      </c>
      <c r="AN249" s="1">
        <v>2.7919999999999998</v>
      </c>
      <c r="AO249" s="1">
        <v>2.7930000000000001</v>
      </c>
      <c r="AP249" s="1">
        <v>2.7160000000000002</v>
      </c>
      <c r="AQ249" s="1">
        <v>2.67</v>
      </c>
      <c r="AR249" s="1">
        <v>2.5920000000000001</v>
      </c>
      <c r="AS249" s="1">
        <v>2.5049999999999999</v>
      </c>
      <c r="AT249" s="1">
        <v>2.532</v>
      </c>
      <c r="AU249" s="1">
        <v>2.323</v>
      </c>
      <c r="AV249" s="1">
        <v>2.2309999999999999</v>
      </c>
      <c r="AW249" s="1">
        <v>2.2240000000000002</v>
      </c>
      <c r="AX249" s="1">
        <v>2.2240000000000002</v>
      </c>
      <c r="AY249" s="1">
        <v>2.2269999999999999</v>
      </c>
      <c r="AZ249" s="1">
        <v>2.1949999999999998</v>
      </c>
      <c r="BA249" s="1">
        <v>2.1779999999999999</v>
      </c>
      <c r="BB249" s="1">
        <v>2.1619999999999999</v>
      </c>
      <c r="BC249" s="1">
        <v>2.137</v>
      </c>
      <c r="BD249" s="1">
        <v>2.133</v>
      </c>
      <c r="BE249" s="1">
        <v>2.149</v>
      </c>
      <c r="BF249" s="1">
        <v>2.165</v>
      </c>
      <c r="BG249" s="1">
        <v>2.2000000000000002</v>
      </c>
      <c r="BH249" s="1">
        <v>2.194</v>
      </c>
      <c r="BI249" s="1">
        <v>2.177</v>
      </c>
      <c r="BJ249" s="1">
        <v>2.14</v>
      </c>
      <c r="BK249" s="1">
        <v>2.0539999999999998</v>
      </c>
      <c r="BL249" s="1">
        <v>1.9670000000000001</v>
      </c>
      <c r="BM249" s="1">
        <v>1.917</v>
      </c>
    </row>
    <row r="250" spans="1:65" x14ac:dyDescent="0.2">
      <c r="A250" s="1" t="s">
        <v>493</v>
      </c>
      <c r="B250" s="1" t="s">
        <v>492</v>
      </c>
      <c r="C250" s="1" t="s">
        <v>710</v>
      </c>
      <c r="D250" s="1" t="s">
        <v>711</v>
      </c>
      <c r="E250" s="1">
        <v>4.7779999999999996</v>
      </c>
      <c r="F250" s="1">
        <v>4.7149999999999999</v>
      </c>
      <c r="G250" s="1">
        <v>4.6470000000000002</v>
      </c>
      <c r="H250" s="1">
        <v>4.5780000000000003</v>
      </c>
      <c r="I250" s="1">
        <v>4.5090000000000003</v>
      </c>
      <c r="J250" s="1">
        <v>4.4260000000000002</v>
      </c>
      <c r="K250" s="1">
        <v>4.3490000000000002</v>
      </c>
      <c r="L250" s="1">
        <v>4.2229999999999999</v>
      </c>
      <c r="M250" s="1">
        <v>4.125</v>
      </c>
      <c r="N250" s="1">
        <v>4.0330000000000004</v>
      </c>
      <c r="O250" s="1">
        <v>3.9380000000000002</v>
      </c>
      <c r="P250" s="1">
        <v>3.8439999999999999</v>
      </c>
      <c r="Q250" s="1">
        <v>3.7170000000000001</v>
      </c>
      <c r="R250" s="1">
        <v>3.6280000000000001</v>
      </c>
      <c r="S250" s="1">
        <v>3.5579999999999998</v>
      </c>
      <c r="T250" s="1">
        <v>3.4980000000000002</v>
      </c>
      <c r="U250" s="1">
        <v>3.4750000000000001</v>
      </c>
      <c r="V250" s="1">
        <v>3.4990000000000001</v>
      </c>
      <c r="W250" s="1">
        <v>3.5470000000000002</v>
      </c>
      <c r="X250" s="1">
        <v>3.6019999999999999</v>
      </c>
      <c r="Y250" s="1">
        <v>3.677</v>
      </c>
      <c r="Z250" s="1">
        <v>3.7480000000000002</v>
      </c>
      <c r="AA250" s="1">
        <v>3.8130000000000002</v>
      </c>
      <c r="AB250" s="1">
        <v>3.859</v>
      </c>
      <c r="AC250" s="1">
        <v>3.9009999999999998</v>
      </c>
      <c r="AD250" s="1">
        <v>3.9390000000000001</v>
      </c>
      <c r="AE250" s="1">
        <v>3.964</v>
      </c>
      <c r="AF250" s="1">
        <v>3.9710000000000001</v>
      </c>
      <c r="AG250" s="1">
        <v>3.956</v>
      </c>
      <c r="AH250" s="1">
        <v>3.9249999999999998</v>
      </c>
      <c r="AI250" s="1">
        <v>3.91</v>
      </c>
      <c r="AJ250" s="1">
        <v>3.9510000000000001</v>
      </c>
      <c r="AK250" s="1">
        <v>4</v>
      </c>
      <c r="AL250" s="1">
        <v>4.0410000000000004</v>
      </c>
      <c r="AM250" s="1">
        <v>4.0339999999999998</v>
      </c>
      <c r="AN250" s="1">
        <v>4.024</v>
      </c>
      <c r="AO250" s="1">
        <v>4.0190000000000001</v>
      </c>
      <c r="AP250" s="1">
        <v>3.9969999999999999</v>
      </c>
      <c r="AQ250" s="1">
        <v>3.956</v>
      </c>
      <c r="AR250" s="1">
        <v>3.887</v>
      </c>
      <c r="AS250" s="1">
        <v>3.8069999999999999</v>
      </c>
      <c r="AT250" s="1">
        <v>3.7440000000000002</v>
      </c>
      <c r="AU250" s="1">
        <v>3.694</v>
      </c>
      <c r="AV250" s="1">
        <v>3.6419999999999999</v>
      </c>
      <c r="AW250" s="1">
        <v>3.62</v>
      </c>
      <c r="AX250" s="1">
        <v>3.6320000000000001</v>
      </c>
      <c r="AY250" s="1">
        <v>3.7170000000000001</v>
      </c>
      <c r="AZ250" s="1">
        <v>3.6019999999999999</v>
      </c>
      <c r="BA250" s="1">
        <v>3.5489999999999999</v>
      </c>
      <c r="BB250" s="1">
        <v>3.5030000000000001</v>
      </c>
      <c r="BC250" s="1">
        <v>3.49</v>
      </c>
      <c r="BD250" s="1">
        <v>3.4780000000000002</v>
      </c>
      <c r="BE250" s="1">
        <v>3.4670000000000001</v>
      </c>
      <c r="BF250" s="1">
        <v>3.355</v>
      </c>
      <c r="BG250" s="1">
        <v>3.2749999999999999</v>
      </c>
      <c r="BH250" s="1">
        <v>3.2170000000000001</v>
      </c>
      <c r="BI250" s="1">
        <v>3.1949999999999998</v>
      </c>
      <c r="BJ250" s="1">
        <v>3.1859999999999999</v>
      </c>
      <c r="BK250" s="1">
        <v>3.2090000000000001</v>
      </c>
      <c r="BL250" s="1">
        <v>3.1989999999999998</v>
      </c>
      <c r="BM250" s="1">
        <v>3.1880000000000002</v>
      </c>
    </row>
    <row r="251" spans="1:65" x14ac:dyDescent="0.2">
      <c r="A251" s="1" t="s">
        <v>495</v>
      </c>
      <c r="B251" s="1" t="s">
        <v>494</v>
      </c>
      <c r="C251" s="1" t="s">
        <v>710</v>
      </c>
      <c r="D251" s="1" t="s">
        <v>711</v>
      </c>
      <c r="E251" s="1">
        <v>6.7249999999999996</v>
      </c>
      <c r="F251" s="1">
        <v>6.7539999999999996</v>
      </c>
      <c r="G251" s="1">
        <v>6.758</v>
      </c>
      <c r="H251" s="1">
        <v>6.77</v>
      </c>
      <c r="I251" s="1">
        <v>6.7750000000000004</v>
      </c>
      <c r="J251" s="1">
        <v>6.7770000000000001</v>
      </c>
      <c r="K251" s="1">
        <v>6.7910000000000004</v>
      </c>
      <c r="L251" s="1">
        <v>6.798</v>
      </c>
      <c r="M251" s="1">
        <v>6.835</v>
      </c>
      <c r="N251" s="1">
        <v>6.8780000000000001</v>
      </c>
      <c r="O251" s="1">
        <v>6.9089999999999998</v>
      </c>
      <c r="P251" s="1">
        <v>6.944</v>
      </c>
      <c r="Q251" s="1">
        <v>6.9509999999999996</v>
      </c>
      <c r="R251" s="1">
        <v>6.9619999999999997</v>
      </c>
      <c r="S251" s="1">
        <v>6.9980000000000002</v>
      </c>
      <c r="T251" s="1">
        <v>7.0010000000000003</v>
      </c>
      <c r="U251" s="1">
        <v>6.9889999999999999</v>
      </c>
      <c r="V251" s="1">
        <v>6.9870000000000001</v>
      </c>
      <c r="W251" s="1">
        <v>6.9790000000000001</v>
      </c>
      <c r="X251" s="1">
        <v>6.9539999999999997</v>
      </c>
      <c r="Y251" s="1">
        <v>6.9059999999999997</v>
      </c>
      <c r="Z251" s="1">
        <v>6.851</v>
      </c>
      <c r="AA251" s="1">
        <v>6.7960000000000003</v>
      </c>
      <c r="AB251" s="1">
        <v>6.7489999999999997</v>
      </c>
      <c r="AC251" s="1">
        <v>6.6689999999999996</v>
      </c>
      <c r="AD251" s="1">
        <v>6.569</v>
      </c>
      <c r="AE251" s="1">
        <v>6.4749999999999996</v>
      </c>
      <c r="AF251" s="1">
        <v>6.399</v>
      </c>
      <c r="AG251" s="1">
        <v>6.3710000000000004</v>
      </c>
      <c r="AH251" s="1">
        <v>6.2889999999999997</v>
      </c>
      <c r="AI251" s="1">
        <v>6.1950000000000003</v>
      </c>
      <c r="AJ251" s="1">
        <v>6.1349999999999998</v>
      </c>
      <c r="AK251" s="1">
        <v>6.0780000000000003</v>
      </c>
      <c r="AL251" s="1">
        <v>6.0110000000000001</v>
      </c>
      <c r="AM251" s="1">
        <v>5.9269999999999996</v>
      </c>
      <c r="AN251" s="1">
        <v>5.8650000000000002</v>
      </c>
      <c r="AO251" s="1">
        <v>5.8479999999999999</v>
      </c>
      <c r="AP251" s="1">
        <v>5.8380000000000001</v>
      </c>
      <c r="AQ251" s="1">
        <v>5.7889999999999997</v>
      </c>
      <c r="AR251" s="1">
        <v>5.734</v>
      </c>
      <c r="AS251" s="1">
        <v>5.6859999999999999</v>
      </c>
      <c r="AT251" s="1">
        <v>5.665</v>
      </c>
      <c r="AU251" s="1">
        <v>5.6230000000000002</v>
      </c>
      <c r="AV251" s="1">
        <v>5.6050000000000004</v>
      </c>
      <c r="AW251" s="1">
        <v>5.6070000000000002</v>
      </c>
      <c r="AX251" s="1">
        <v>5.61</v>
      </c>
      <c r="AY251" s="1">
        <v>5.5629999999999997</v>
      </c>
      <c r="AZ251" s="1">
        <v>5.4850000000000003</v>
      </c>
      <c r="BA251" s="1">
        <v>5.4249999999999998</v>
      </c>
      <c r="BB251" s="1">
        <v>5.3570000000000002</v>
      </c>
      <c r="BC251" s="1">
        <v>5.2930000000000001</v>
      </c>
      <c r="BD251" s="1">
        <v>5.2069999999999999</v>
      </c>
      <c r="BE251" s="1">
        <v>5.0979999999999999</v>
      </c>
      <c r="BF251" s="1">
        <v>5.1219999999999999</v>
      </c>
      <c r="BG251" s="1">
        <v>5.1219999999999999</v>
      </c>
      <c r="BH251" s="1">
        <v>5.0880000000000001</v>
      </c>
      <c r="BI251" s="1">
        <v>5.0330000000000004</v>
      </c>
      <c r="BJ251" s="1">
        <v>4.9930000000000003</v>
      </c>
      <c r="BK251" s="1">
        <v>4.923</v>
      </c>
      <c r="BL251" s="1">
        <v>4.8639999999999999</v>
      </c>
      <c r="BM251" s="1">
        <v>4.7949999999999999</v>
      </c>
    </row>
    <row r="252" spans="1:65" x14ac:dyDescent="0.2">
      <c r="A252" s="1" t="s">
        <v>497</v>
      </c>
      <c r="B252" s="1" t="s">
        <v>496</v>
      </c>
      <c r="C252" s="1" t="s">
        <v>710</v>
      </c>
      <c r="D252" s="1" t="s">
        <v>711</v>
      </c>
      <c r="E252" s="1">
        <v>6.9359999999999999</v>
      </c>
      <c r="F252" s="1">
        <v>6.968</v>
      </c>
      <c r="G252" s="1">
        <v>6.9969999999999999</v>
      </c>
      <c r="H252" s="1">
        <v>7.0229999999999997</v>
      </c>
      <c r="I252" s="1">
        <v>7.0529999999999999</v>
      </c>
      <c r="J252" s="1">
        <v>7.085</v>
      </c>
      <c r="K252" s="1">
        <v>7.1159999999999997</v>
      </c>
      <c r="L252" s="1">
        <v>7.1479999999999997</v>
      </c>
      <c r="M252" s="1">
        <v>7.1870000000000003</v>
      </c>
      <c r="N252" s="1">
        <v>7.1630000000000003</v>
      </c>
      <c r="O252" s="1">
        <v>7.1859999999999999</v>
      </c>
      <c r="P252" s="1">
        <v>7.2039999999999997</v>
      </c>
      <c r="Q252" s="1">
        <v>7.2149999999999999</v>
      </c>
      <c r="R252" s="1">
        <v>7.2220000000000004</v>
      </c>
      <c r="S252" s="1">
        <v>7.2229999999999999</v>
      </c>
      <c r="T252" s="1">
        <v>7.23</v>
      </c>
      <c r="U252" s="1">
        <v>7.2309999999999999</v>
      </c>
      <c r="V252" s="1">
        <v>7.2089999999999996</v>
      </c>
      <c r="W252" s="1">
        <v>7.1779999999999999</v>
      </c>
      <c r="X252" s="1">
        <v>7.157</v>
      </c>
      <c r="Y252" s="1">
        <v>7.1340000000000003</v>
      </c>
      <c r="Z252" s="1">
        <v>7.1150000000000002</v>
      </c>
      <c r="AA252" s="1">
        <v>7.0860000000000003</v>
      </c>
      <c r="AB252" s="1">
        <v>7.04</v>
      </c>
      <c r="AC252" s="1">
        <v>7.0039999999999996</v>
      </c>
      <c r="AD252" s="1">
        <v>7.0350000000000001</v>
      </c>
      <c r="AE252" s="1">
        <v>7.0810000000000004</v>
      </c>
      <c r="AF252" s="1">
        <v>7.1189999999999998</v>
      </c>
      <c r="AG252" s="1">
        <v>7.1050000000000004</v>
      </c>
      <c r="AH252" s="1">
        <v>7.0720000000000001</v>
      </c>
      <c r="AI252" s="1">
        <v>7.0369999999999999</v>
      </c>
      <c r="AJ252" s="1">
        <v>6.9829999999999997</v>
      </c>
      <c r="AK252" s="1">
        <v>6.96</v>
      </c>
      <c r="AL252" s="1">
        <v>6.9320000000000004</v>
      </c>
      <c r="AM252" s="1">
        <v>6.9279999999999999</v>
      </c>
      <c r="AN252" s="1">
        <v>6.9169999999999998</v>
      </c>
      <c r="AO252" s="1">
        <v>6.8940000000000001</v>
      </c>
      <c r="AP252" s="1">
        <v>6.9059999999999997</v>
      </c>
      <c r="AQ252" s="1">
        <v>6.8869999999999996</v>
      </c>
      <c r="AR252" s="1">
        <v>6.875</v>
      </c>
      <c r="AS252" s="1">
        <v>6.8319999999999999</v>
      </c>
      <c r="AT252" s="1">
        <v>6.81</v>
      </c>
      <c r="AU252" s="1">
        <v>6.7789999999999999</v>
      </c>
      <c r="AV252" s="1">
        <v>6.702</v>
      </c>
      <c r="AW252" s="1">
        <v>6.6529999999999996</v>
      </c>
      <c r="AX252" s="1">
        <v>6.5720000000000001</v>
      </c>
      <c r="AY252" s="1">
        <v>6.4809999999999999</v>
      </c>
      <c r="AZ252" s="1">
        <v>6.3789999999999996</v>
      </c>
      <c r="BA252" s="1">
        <v>6.2510000000000003</v>
      </c>
      <c r="BB252" s="1">
        <v>6.1740000000000004</v>
      </c>
      <c r="BC252" s="1">
        <v>6.0709999999999997</v>
      </c>
      <c r="BD252" s="1">
        <v>5.9349999999999996</v>
      </c>
      <c r="BE252" s="1">
        <v>5.7839999999999998</v>
      </c>
      <c r="BF252" s="1">
        <v>5.6180000000000003</v>
      </c>
      <c r="BG252" s="1">
        <v>5.4630000000000001</v>
      </c>
      <c r="BH252" s="1">
        <v>5.306</v>
      </c>
      <c r="BI252" s="1">
        <v>5.1740000000000004</v>
      </c>
      <c r="BJ252" s="1">
        <v>5.0519999999999996</v>
      </c>
      <c r="BK252" s="1">
        <v>4.9320000000000004</v>
      </c>
      <c r="BL252" s="1">
        <v>4.8090000000000002</v>
      </c>
      <c r="BM252" s="1">
        <v>4.6929999999999996</v>
      </c>
    </row>
    <row r="253" spans="1:65" x14ac:dyDescent="0.2">
      <c r="A253" s="1" t="s">
        <v>499</v>
      </c>
      <c r="B253" s="1" t="s">
        <v>498</v>
      </c>
      <c r="C253" s="1" t="s">
        <v>710</v>
      </c>
      <c r="D253" s="1" t="s">
        <v>711</v>
      </c>
      <c r="E253" s="1">
        <v>2.2400000000000002</v>
      </c>
      <c r="F253" s="1">
        <v>2.17</v>
      </c>
      <c r="G253" s="1">
        <v>2.14</v>
      </c>
      <c r="H253" s="1">
        <v>2.06</v>
      </c>
      <c r="I253" s="1">
        <v>1.96</v>
      </c>
      <c r="J253" s="1">
        <v>1.99</v>
      </c>
      <c r="K253" s="1">
        <v>2.02</v>
      </c>
      <c r="L253" s="1">
        <v>2.0099999999999998</v>
      </c>
      <c r="M253" s="1">
        <v>1.998</v>
      </c>
      <c r="N253" s="1">
        <v>2.04</v>
      </c>
      <c r="O253" s="1">
        <v>2.09</v>
      </c>
      <c r="P253" s="1">
        <v>2.12</v>
      </c>
      <c r="Q253" s="1">
        <v>2.08</v>
      </c>
      <c r="R253" s="1">
        <v>2.04</v>
      </c>
      <c r="S253" s="1">
        <v>2.04</v>
      </c>
      <c r="T253" s="1">
        <v>2.02</v>
      </c>
      <c r="U253" s="1">
        <v>1.99</v>
      </c>
      <c r="V253" s="1">
        <v>1.94</v>
      </c>
      <c r="W253" s="1">
        <v>1.96</v>
      </c>
      <c r="X253" s="1">
        <v>1.96</v>
      </c>
      <c r="Y253" s="1">
        <v>1.95</v>
      </c>
      <c r="Z253" s="1">
        <v>1.93</v>
      </c>
      <c r="AA253" s="1">
        <v>1.98</v>
      </c>
      <c r="AB253" s="1">
        <v>2.08</v>
      </c>
      <c r="AC253" s="1">
        <v>2.09</v>
      </c>
      <c r="AD253" s="1">
        <v>2.06</v>
      </c>
      <c r="AE253" s="1">
        <v>2.08</v>
      </c>
      <c r="AF253" s="1">
        <v>2.0499999999999998</v>
      </c>
      <c r="AG253" s="1">
        <v>2.02</v>
      </c>
      <c r="AH253" s="1">
        <v>1.9350000000000001</v>
      </c>
      <c r="AI253" s="1">
        <v>1.85</v>
      </c>
      <c r="AJ253" s="1">
        <v>1.776</v>
      </c>
      <c r="AK253" s="1">
        <v>1.6739999999999999</v>
      </c>
      <c r="AL253" s="1">
        <v>1.5620000000000001</v>
      </c>
      <c r="AM253" s="1">
        <v>1.468</v>
      </c>
      <c r="AN253" s="1">
        <v>1.3979999999999999</v>
      </c>
      <c r="AO253" s="1">
        <v>1.335</v>
      </c>
      <c r="AP253" s="1">
        <v>1.272</v>
      </c>
      <c r="AQ253" s="1">
        <v>1.2110000000000001</v>
      </c>
      <c r="AR253" s="1">
        <v>1.127</v>
      </c>
      <c r="AS253" s="1">
        <v>1.1160000000000001</v>
      </c>
      <c r="AT253" s="1">
        <v>1.0780000000000001</v>
      </c>
      <c r="AU253" s="1">
        <v>1.095</v>
      </c>
      <c r="AV253" s="1">
        <v>1.1719999999999999</v>
      </c>
      <c r="AW253" s="1">
        <v>1.218</v>
      </c>
      <c r="AX253" s="1">
        <v>1.2130000000000001</v>
      </c>
      <c r="AY253" s="1">
        <v>1.31</v>
      </c>
      <c r="AZ253" s="1">
        <v>1.345</v>
      </c>
      <c r="BA253" s="1">
        <v>1.458</v>
      </c>
      <c r="BB253" s="1">
        <v>1.4730000000000001</v>
      </c>
      <c r="BC253" s="1">
        <v>1.4430000000000001</v>
      </c>
      <c r="BD253" s="1">
        <v>1.4590000000000001</v>
      </c>
      <c r="BE253" s="1">
        <v>1.5309999999999999</v>
      </c>
      <c r="BF253" s="1">
        <v>1.506</v>
      </c>
      <c r="BG253" s="1">
        <v>1.498</v>
      </c>
      <c r="BH253" s="1">
        <v>1.506</v>
      </c>
      <c r="BI253" s="1">
        <v>1.466</v>
      </c>
      <c r="BJ253" s="1">
        <v>1.3740000000000001</v>
      </c>
      <c r="BK253" s="1">
        <v>1.3009999999999999</v>
      </c>
      <c r="BL253" s="1">
        <v>1.228</v>
      </c>
      <c r="BM253" s="1">
        <v>1.2170000000000001</v>
      </c>
    </row>
    <row r="254" spans="1:65" x14ac:dyDescent="0.2">
      <c r="A254" s="1" t="s">
        <v>21</v>
      </c>
      <c r="B254" s="1" t="s">
        <v>500</v>
      </c>
      <c r="C254" s="1" t="s">
        <v>710</v>
      </c>
      <c r="D254" s="1" t="s">
        <v>711</v>
      </c>
      <c r="E254" s="1">
        <v>4.5487540099220238</v>
      </c>
      <c r="F254" s="1">
        <v>4.2013608704983527</v>
      </c>
      <c r="G254" s="1">
        <v>5.4877788614204981</v>
      </c>
      <c r="H254" s="1">
        <v>6.2938929806500372</v>
      </c>
      <c r="I254" s="1">
        <v>5.7871388245043329</v>
      </c>
      <c r="J254" s="1">
        <v>5.7250368424450269</v>
      </c>
      <c r="K254" s="1">
        <v>5.5343521929696928</v>
      </c>
      <c r="L254" s="1">
        <v>5.2175608558752247</v>
      </c>
      <c r="M254" s="1">
        <v>5.5988247527537114</v>
      </c>
      <c r="N254" s="1">
        <v>5.3870410218586704</v>
      </c>
      <c r="O254" s="1">
        <v>5.3160591600209361</v>
      </c>
      <c r="P254" s="1">
        <v>4.9539844574292315</v>
      </c>
      <c r="Q254" s="1">
        <v>4.7085788718002712</v>
      </c>
      <c r="R254" s="1">
        <v>4.4543018347429975</v>
      </c>
      <c r="S254" s="1">
        <v>4.0952178660047389</v>
      </c>
      <c r="T254" s="1">
        <v>3.7117751009008209</v>
      </c>
      <c r="U254" s="1">
        <v>3.4862535561187045</v>
      </c>
      <c r="V254" s="1">
        <v>3.2260997352301977</v>
      </c>
      <c r="W254" s="1">
        <v>3.1178407820506981</v>
      </c>
      <c r="X254" s="1">
        <v>3.1028550569446631</v>
      </c>
      <c r="Y254" s="1">
        <v>3.0689192516599353</v>
      </c>
      <c r="Z254" s="1">
        <v>3.0708671624300075</v>
      </c>
      <c r="AA254" s="1">
        <v>3.1703937121730164</v>
      </c>
      <c r="AB254" s="1">
        <v>2.90247908850393</v>
      </c>
      <c r="AC254" s="1">
        <v>2.9009863716633602</v>
      </c>
      <c r="AD254" s="1">
        <v>2.8876147338046763</v>
      </c>
      <c r="AE254" s="1">
        <v>2.9238196988958425</v>
      </c>
      <c r="AF254" s="1">
        <v>2.9265778592447091</v>
      </c>
      <c r="AG254" s="1">
        <v>2.7564693717047408</v>
      </c>
      <c r="AH254" s="1">
        <v>2.7103745122596927</v>
      </c>
      <c r="AI254" s="1">
        <v>2.6707047497249112</v>
      </c>
      <c r="AJ254" s="1">
        <v>2.2835961578448947</v>
      </c>
      <c r="AK254" s="1">
        <v>2.1542584262361877</v>
      </c>
      <c r="AL254" s="1">
        <v>2.0742208912919913</v>
      </c>
      <c r="AM254" s="1">
        <v>2.0193108004590949</v>
      </c>
      <c r="AN254" s="1">
        <v>1.970807714136233</v>
      </c>
      <c r="AO254" s="1">
        <v>1.9262345388175854</v>
      </c>
      <c r="AP254" s="1">
        <v>1.8830858293226895</v>
      </c>
      <c r="AQ254" s="1">
        <v>1.8618304694293988</v>
      </c>
      <c r="AR254" s="1">
        <v>1.8431773818429993</v>
      </c>
      <c r="AS254" s="1">
        <v>1.8823234449636534</v>
      </c>
      <c r="AT254" s="1">
        <v>1.8313391917121609</v>
      </c>
      <c r="AU254" s="1">
        <v>1.8166793800157697</v>
      </c>
      <c r="AV254" s="1">
        <v>1.8079972204634669</v>
      </c>
      <c r="AW254" s="1">
        <v>1.8277550475372399</v>
      </c>
      <c r="AX254" s="1">
        <v>1.8311294909235727</v>
      </c>
      <c r="AY254" s="1">
        <v>1.8371016656402064</v>
      </c>
      <c r="AZ254" s="1">
        <v>1.8504059206622441</v>
      </c>
      <c r="BA254" s="1">
        <v>1.8768563489124539</v>
      </c>
      <c r="BB254" s="1">
        <v>1.8802981389436868</v>
      </c>
      <c r="BC254" s="1">
        <v>1.8626132555332915</v>
      </c>
      <c r="BD254" s="1">
        <v>1.8525212192612377</v>
      </c>
      <c r="BE254" s="1">
        <v>1.9306164700231834</v>
      </c>
      <c r="BF254" s="1">
        <v>1.8789904147164078</v>
      </c>
      <c r="BG254" s="1">
        <v>1.9127847737660988</v>
      </c>
      <c r="BH254" s="1">
        <v>1.8497352082836651</v>
      </c>
      <c r="BI254" s="1">
        <v>1.8889589700649914</v>
      </c>
      <c r="BJ254" s="1">
        <v>1.8970850654108222</v>
      </c>
      <c r="BK254" s="1">
        <v>1.7442051519472139</v>
      </c>
      <c r="BL254" s="1">
        <v>1.6952026781004066</v>
      </c>
      <c r="BM254" s="1">
        <v>1.5676039179585335</v>
      </c>
    </row>
    <row r="255" spans="1:65" x14ac:dyDescent="0.2">
      <c r="A255" s="1" t="s">
        <v>502</v>
      </c>
      <c r="B255" s="1" t="s">
        <v>501</v>
      </c>
      <c r="C255" s="1" t="s">
        <v>710</v>
      </c>
      <c r="D255" s="1" t="s">
        <v>711</v>
      </c>
      <c r="E255" s="1">
        <v>2.827</v>
      </c>
      <c r="F255" s="1">
        <v>2.8460000000000001</v>
      </c>
      <c r="G255" s="1">
        <v>2.8660000000000001</v>
      </c>
      <c r="H255" s="1">
        <v>2.8839999999999999</v>
      </c>
      <c r="I255" s="1">
        <v>2.863</v>
      </c>
      <c r="J255" s="1">
        <v>2.84</v>
      </c>
      <c r="K255" s="1">
        <v>2.819</v>
      </c>
      <c r="L255" s="1">
        <v>2.7839999999999998</v>
      </c>
      <c r="M255" s="1">
        <v>2.7709999999999999</v>
      </c>
      <c r="N255" s="1">
        <v>2.7530000000000001</v>
      </c>
      <c r="O255" s="1">
        <v>2.698</v>
      </c>
      <c r="P255" s="1">
        <v>2.77</v>
      </c>
      <c r="Q255" s="1">
        <v>2.8159999999999998</v>
      </c>
      <c r="R255" s="1">
        <v>2.8559999999999999</v>
      </c>
      <c r="S255" s="1">
        <v>2.9590000000000001</v>
      </c>
      <c r="T255" s="1">
        <v>3.0179999999999998</v>
      </c>
      <c r="U255" s="1">
        <v>3.008</v>
      </c>
      <c r="V255" s="1">
        <v>2.8959999999999999</v>
      </c>
      <c r="W255" s="1">
        <v>2.8260000000000001</v>
      </c>
      <c r="X255" s="1">
        <v>2.7120000000000002</v>
      </c>
      <c r="Y255" s="1">
        <v>2.5870000000000002</v>
      </c>
      <c r="Z255" s="1">
        <v>2.5619999999999998</v>
      </c>
      <c r="AA255" s="1">
        <v>2.5299999999999998</v>
      </c>
      <c r="AB255" s="1">
        <v>2.492</v>
      </c>
      <c r="AC255" s="1">
        <v>2.476</v>
      </c>
      <c r="AD255" s="1">
        <v>2.48</v>
      </c>
      <c r="AE255" s="1">
        <v>2.472</v>
      </c>
      <c r="AF255" s="1">
        <v>2.4159999999999999</v>
      </c>
      <c r="AG255" s="1">
        <v>2.5059999999999998</v>
      </c>
      <c r="AH255" s="1">
        <v>2.516</v>
      </c>
      <c r="AI255" s="1">
        <v>2.4329999999999998</v>
      </c>
      <c r="AJ255" s="1">
        <v>2.4460000000000002</v>
      </c>
      <c r="AK255" s="1">
        <v>2.423</v>
      </c>
      <c r="AL255" s="1">
        <v>2.3969999999999998</v>
      </c>
      <c r="AM255" s="1">
        <v>2.415</v>
      </c>
      <c r="AN255" s="1">
        <v>2.4009999999999998</v>
      </c>
      <c r="AO255" s="1">
        <v>2.3639999999999999</v>
      </c>
      <c r="AP255" s="1">
        <v>2.3279999999999998</v>
      </c>
      <c r="AQ255" s="1">
        <v>2.262</v>
      </c>
      <c r="AR255" s="1">
        <v>2.2200000000000002</v>
      </c>
      <c r="AS255" s="1">
        <v>2.1680000000000001</v>
      </c>
      <c r="AT255" s="1">
        <v>2.1320000000000001</v>
      </c>
      <c r="AU255" s="1">
        <v>2.1419999999999999</v>
      </c>
      <c r="AV255" s="1">
        <v>2.101</v>
      </c>
      <c r="AW255" s="1">
        <v>2.09</v>
      </c>
      <c r="AX255" s="1">
        <v>2.097</v>
      </c>
      <c r="AY255" s="1">
        <v>2.0699999999999998</v>
      </c>
      <c r="AZ255" s="1">
        <v>2.048</v>
      </c>
      <c r="BA255" s="1">
        <v>2.0299999999999998</v>
      </c>
      <c r="BB255" s="1">
        <v>2.0179999999999998</v>
      </c>
      <c r="BC255" s="1">
        <v>2.0110000000000001</v>
      </c>
      <c r="BD255" s="1">
        <v>2.008</v>
      </c>
      <c r="BE255" s="1">
        <v>2.0059999999999998</v>
      </c>
      <c r="BF255" s="1">
        <v>2.0099999999999998</v>
      </c>
      <c r="BG255" s="1">
        <v>1.998</v>
      </c>
      <c r="BH255" s="1">
        <v>2.0230000000000001</v>
      </c>
      <c r="BI255" s="1">
        <v>1.9450000000000001</v>
      </c>
      <c r="BJ255" s="1">
        <v>1.796</v>
      </c>
      <c r="BK255" s="1">
        <v>1.6579999999999999</v>
      </c>
      <c r="BL255" s="1">
        <v>1.546</v>
      </c>
      <c r="BM255" s="1">
        <v>1.4770000000000001</v>
      </c>
    </row>
    <row r="256" spans="1:65" x14ac:dyDescent="0.2">
      <c r="A256" s="1" t="s">
        <v>504</v>
      </c>
      <c r="B256" s="1" t="s">
        <v>503</v>
      </c>
      <c r="C256" s="1" t="s">
        <v>710</v>
      </c>
      <c r="D256" s="1" t="s">
        <v>711</v>
      </c>
      <c r="E256" s="1">
        <v>3.6539999999999999</v>
      </c>
      <c r="F256" s="1">
        <v>3.62</v>
      </c>
      <c r="G256" s="1">
        <v>3.4609999999999999</v>
      </c>
      <c r="H256" s="1">
        <v>3.319</v>
      </c>
      <c r="I256" s="1">
        <v>3.19</v>
      </c>
      <c r="J256" s="1">
        <v>2.9129999999999998</v>
      </c>
      <c r="K256" s="1">
        <v>2.7210000000000001</v>
      </c>
      <c r="L256" s="1">
        <v>2.5579999999999998</v>
      </c>
      <c r="M256" s="1">
        <v>2.464</v>
      </c>
      <c r="N256" s="1">
        <v>2.456</v>
      </c>
      <c r="O256" s="1">
        <v>2.48</v>
      </c>
      <c r="P256" s="1">
        <v>2.266</v>
      </c>
      <c r="Q256" s="1">
        <v>2.0099999999999998</v>
      </c>
      <c r="R256" s="1">
        <v>1.879</v>
      </c>
      <c r="S256" s="1">
        <v>1.835</v>
      </c>
      <c r="T256" s="1">
        <v>1.774</v>
      </c>
      <c r="U256" s="1">
        <v>1.738</v>
      </c>
      <c r="V256" s="1">
        <v>1.79</v>
      </c>
      <c r="W256" s="1">
        <v>1.76</v>
      </c>
      <c r="X256" s="1">
        <v>1.8080000000000001</v>
      </c>
      <c r="Y256" s="1">
        <v>1.8394999999999999</v>
      </c>
      <c r="Z256" s="1">
        <v>1.8120000000000001</v>
      </c>
      <c r="AA256" s="1">
        <v>1.8274999999999999</v>
      </c>
      <c r="AB256" s="1">
        <v>1.7989999999999999</v>
      </c>
      <c r="AC256" s="1">
        <v>1.8065</v>
      </c>
      <c r="AD256" s="1">
        <v>1.8440000000000001</v>
      </c>
      <c r="AE256" s="1">
        <v>1.8374999999999999</v>
      </c>
      <c r="AF256" s="1">
        <v>1.8720000000000001</v>
      </c>
      <c r="AG256" s="1">
        <v>1.9339999999999999</v>
      </c>
      <c r="AH256" s="1">
        <v>2.0139999999999998</v>
      </c>
      <c r="AI256" s="1">
        <v>2.081</v>
      </c>
      <c r="AJ256" s="1">
        <v>2.0625</v>
      </c>
      <c r="AK256" s="1">
        <v>2.0459999999999998</v>
      </c>
      <c r="AL256" s="1">
        <v>2.0194999999999999</v>
      </c>
      <c r="AM256" s="1">
        <v>2.0015000000000001</v>
      </c>
      <c r="AN256" s="1">
        <v>1.978</v>
      </c>
      <c r="AO256" s="1">
        <v>1.976</v>
      </c>
      <c r="AP256" s="1">
        <v>1.9710000000000001</v>
      </c>
      <c r="AQ256" s="1">
        <v>1.9990000000000001</v>
      </c>
      <c r="AR256" s="1">
        <v>2.0074999999999998</v>
      </c>
      <c r="AS256" s="1">
        <v>2.056</v>
      </c>
      <c r="AT256" s="1">
        <v>2.0305</v>
      </c>
      <c r="AU256" s="1">
        <v>2.0205000000000002</v>
      </c>
      <c r="AV256" s="1">
        <v>2.0474999999999999</v>
      </c>
      <c r="AW256" s="1">
        <v>2.0514999999999999</v>
      </c>
      <c r="AX256" s="1">
        <v>2.0569999999999999</v>
      </c>
      <c r="AY256" s="1">
        <v>2.1080000000000001</v>
      </c>
      <c r="AZ256" s="1">
        <v>2.12</v>
      </c>
      <c r="BA256" s="1">
        <v>2.0720000000000001</v>
      </c>
      <c r="BB256" s="1">
        <v>2.0019999999999998</v>
      </c>
      <c r="BC256" s="1">
        <v>1.931</v>
      </c>
      <c r="BD256" s="1">
        <v>1.8945000000000001</v>
      </c>
      <c r="BE256" s="1">
        <v>1.8805000000000001</v>
      </c>
      <c r="BF256" s="1">
        <v>1.8574999999999999</v>
      </c>
      <c r="BG256" s="1">
        <v>1.8625</v>
      </c>
      <c r="BH256" s="1">
        <v>1.8434999999999999</v>
      </c>
      <c r="BI256" s="1">
        <v>1.8205</v>
      </c>
      <c r="BJ256" s="1">
        <v>1.7655000000000001</v>
      </c>
      <c r="BK256" s="1">
        <v>1.7295</v>
      </c>
      <c r="BL256" s="1">
        <v>1.706</v>
      </c>
      <c r="BM256" s="1">
        <v>1.6375</v>
      </c>
    </row>
    <row r="257" spans="1:65" x14ac:dyDescent="0.2">
      <c r="A257" s="1" t="s">
        <v>506</v>
      </c>
      <c r="B257" s="1" t="s">
        <v>505</v>
      </c>
      <c r="C257" s="1" t="s">
        <v>710</v>
      </c>
      <c r="D257" s="1" t="s">
        <v>711</v>
      </c>
      <c r="E257" s="1">
        <v>6.6130000000000004</v>
      </c>
      <c r="F257" s="1">
        <v>6.7519999999999998</v>
      </c>
      <c r="G257" s="1">
        <v>6.8780000000000001</v>
      </c>
      <c r="H257" s="1">
        <v>6.8079999999999998</v>
      </c>
      <c r="I257" s="1">
        <v>6.8230000000000004</v>
      </c>
      <c r="J257" s="1">
        <v>6.81</v>
      </c>
      <c r="K257" s="1">
        <v>6.66</v>
      </c>
      <c r="L257" s="1">
        <v>6.5670000000000002</v>
      </c>
      <c r="M257" s="1">
        <v>6.4039999999999999</v>
      </c>
      <c r="N257" s="1">
        <v>6.3719999999999999</v>
      </c>
      <c r="O257" s="1">
        <v>6.3470000000000004</v>
      </c>
      <c r="P257" s="1">
        <v>6.2949999999999999</v>
      </c>
      <c r="Q257" s="1">
        <v>6.2309999999999999</v>
      </c>
      <c r="R257" s="1">
        <v>6.1349999999999998</v>
      </c>
      <c r="S257" s="1">
        <v>6.02</v>
      </c>
      <c r="T257" s="1">
        <v>5.8890000000000002</v>
      </c>
      <c r="U257" s="1">
        <v>5.7460000000000004</v>
      </c>
      <c r="V257" s="1">
        <v>5.5359999999999996</v>
      </c>
      <c r="W257" s="1">
        <v>5.31</v>
      </c>
      <c r="X257" s="1">
        <v>5.1829999999999998</v>
      </c>
      <c r="Y257" s="1">
        <v>5.0469999999999997</v>
      </c>
      <c r="Z257" s="1">
        <v>4.907</v>
      </c>
      <c r="AA257" s="1">
        <v>4.8129999999999997</v>
      </c>
      <c r="AB257" s="1">
        <v>4.7210000000000001</v>
      </c>
      <c r="AC257" s="1">
        <v>4.7130000000000001</v>
      </c>
      <c r="AD257" s="1">
        <v>4.68</v>
      </c>
      <c r="AE257" s="1">
        <v>4.6639999999999997</v>
      </c>
      <c r="AF257" s="1">
        <v>4.5</v>
      </c>
      <c r="AG257" s="1">
        <v>4.28</v>
      </c>
      <c r="AH257" s="1">
        <v>4.1790000000000003</v>
      </c>
      <c r="AI257" s="1">
        <v>4.0720000000000001</v>
      </c>
      <c r="AJ257" s="1">
        <v>4.1989999999999998</v>
      </c>
      <c r="AK257" s="1">
        <v>4.0039999999999996</v>
      </c>
      <c r="AL257" s="1">
        <v>3.8</v>
      </c>
      <c r="AM257" s="1">
        <v>3.5369999999999999</v>
      </c>
      <c r="AN257" s="1">
        <v>3.5960000000000001</v>
      </c>
      <c r="AO257" s="1">
        <v>3.32</v>
      </c>
      <c r="AP257" s="1">
        <v>3.0819999999999999</v>
      </c>
      <c r="AQ257" s="1">
        <v>2.8149999999999999</v>
      </c>
      <c r="AR257" s="1">
        <v>2.72</v>
      </c>
      <c r="AS257" s="1">
        <v>2.58</v>
      </c>
      <c r="AT257" s="1">
        <v>2.46</v>
      </c>
      <c r="AU257" s="1">
        <v>2.52</v>
      </c>
      <c r="AV257" s="1">
        <v>2.36</v>
      </c>
      <c r="AW257" s="1">
        <v>2.46</v>
      </c>
      <c r="AX257" s="1">
        <v>2.36</v>
      </c>
      <c r="AY257" s="1">
        <v>2.39</v>
      </c>
      <c r="AZ257" s="1">
        <v>2.5539999999999998</v>
      </c>
      <c r="BA257" s="1">
        <v>2.637</v>
      </c>
      <c r="BB257" s="1">
        <v>2.5299999999999998</v>
      </c>
      <c r="BC257" s="1">
        <v>2.3420000000000001</v>
      </c>
      <c r="BD257" s="1">
        <v>2.2360000000000002</v>
      </c>
      <c r="BE257" s="1">
        <v>2.1930000000000001</v>
      </c>
      <c r="BF257" s="1">
        <v>2.35</v>
      </c>
      <c r="BG257" s="1">
        <v>2.4569999999999999</v>
      </c>
      <c r="BH257" s="1">
        <v>2.4910000000000001</v>
      </c>
      <c r="BI257" s="1">
        <v>2.4550000000000001</v>
      </c>
      <c r="BJ257" s="1">
        <v>2.419</v>
      </c>
      <c r="BK257" s="1">
        <v>2.6040000000000001</v>
      </c>
      <c r="BL257" s="1">
        <v>2.7850000000000001</v>
      </c>
      <c r="BM257" s="1">
        <v>2.9</v>
      </c>
    </row>
    <row r="258" spans="1:65" x14ac:dyDescent="0.2">
      <c r="A258" s="1" t="s">
        <v>508</v>
      </c>
      <c r="B258" s="1" t="s">
        <v>507</v>
      </c>
      <c r="C258" s="1" t="s">
        <v>710</v>
      </c>
      <c r="D258" s="1" t="s">
        <v>711</v>
      </c>
      <c r="E258" s="1">
        <v>7.2859999999999996</v>
      </c>
      <c r="F258" s="1">
        <v>7.2270000000000003</v>
      </c>
      <c r="G258" s="1">
        <v>7.13</v>
      </c>
      <c r="H258" s="1">
        <v>7.0220000000000002</v>
      </c>
      <c r="I258" s="1">
        <v>6.9279999999999999</v>
      </c>
      <c r="J258" s="1">
        <v>6.8230000000000004</v>
      </c>
      <c r="K258" s="1">
        <v>6.71</v>
      </c>
      <c r="L258" s="1">
        <v>6.5940000000000003</v>
      </c>
      <c r="M258" s="1">
        <v>6.4489999999999998</v>
      </c>
      <c r="N258" s="1">
        <v>6.2759999999999998</v>
      </c>
      <c r="O258" s="1">
        <v>6.0869999999999997</v>
      </c>
      <c r="P258" s="1">
        <v>5.8869999999999996</v>
      </c>
      <c r="Q258" s="1">
        <v>5.6779999999999999</v>
      </c>
      <c r="R258" s="1">
        <v>5.4589999999999996</v>
      </c>
      <c r="S258" s="1">
        <v>5.22</v>
      </c>
      <c r="T258" s="1">
        <v>4.9749999999999996</v>
      </c>
      <c r="U258" s="1">
        <v>4.7290000000000001</v>
      </c>
      <c r="V258" s="1">
        <v>4.4980000000000002</v>
      </c>
      <c r="W258" s="1">
        <v>4.3339999999999996</v>
      </c>
      <c r="X258" s="1">
        <v>4.1580000000000004</v>
      </c>
      <c r="Y258" s="1">
        <v>3.9049999999999998</v>
      </c>
      <c r="Z258" s="1">
        <v>3.8140000000000001</v>
      </c>
      <c r="AA258" s="1">
        <v>3.7229999999999999</v>
      </c>
      <c r="AB258" s="1">
        <v>3.569</v>
      </c>
      <c r="AC258" s="1">
        <v>3.3330000000000002</v>
      </c>
      <c r="AD258" s="1">
        <v>3.1589999999999998</v>
      </c>
      <c r="AE258" s="1">
        <v>3.0150000000000001</v>
      </c>
      <c r="AF258" s="1">
        <v>2.927</v>
      </c>
      <c r="AG258" s="1">
        <v>2.8620000000000001</v>
      </c>
      <c r="AH258" s="1">
        <v>2.8359999999999999</v>
      </c>
      <c r="AI258" s="1">
        <v>2.8250000000000002</v>
      </c>
      <c r="AJ258" s="1">
        <v>2.823</v>
      </c>
      <c r="AK258" s="1">
        <v>2.8290000000000002</v>
      </c>
      <c r="AL258" s="1">
        <v>2.802</v>
      </c>
      <c r="AM258" s="1">
        <v>2.74</v>
      </c>
      <c r="AN258" s="1">
        <v>2.665</v>
      </c>
      <c r="AO258" s="1">
        <v>2.569</v>
      </c>
      <c r="AP258" s="1">
        <v>2.4889999999999999</v>
      </c>
      <c r="AQ258" s="1">
        <v>2.4159999999999999</v>
      </c>
      <c r="AR258" s="1">
        <v>2.375</v>
      </c>
      <c r="AS258" s="1">
        <v>2.34</v>
      </c>
      <c r="AT258" s="1">
        <v>2.298</v>
      </c>
      <c r="AU258" s="1">
        <v>2.2149999999999999</v>
      </c>
      <c r="AV258" s="1">
        <v>2.14</v>
      </c>
      <c r="AW258" s="1">
        <v>2.0870000000000002</v>
      </c>
      <c r="AX258" s="1">
        <v>2.0649999999999999</v>
      </c>
      <c r="AY258" s="1">
        <v>2.0550000000000002</v>
      </c>
      <c r="AZ258" s="1">
        <v>2.081</v>
      </c>
      <c r="BA258" s="1">
        <v>2.137</v>
      </c>
      <c r="BB258" s="1">
        <v>2.1539999999999999</v>
      </c>
      <c r="BC258" s="1">
        <v>2.133</v>
      </c>
      <c r="BD258" s="1">
        <v>2.101</v>
      </c>
      <c r="BE258" s="1">
        <v>2.12</v>
      </c>
      <c r="BF258" s="1">
        <v>2.1120000000000001</v>
      </c>
      <c r="BG258" s="1">
        <v>2.12</v>
      </c>
      <c r="BH258" s="1">
        <v>2.0990000000000002</v>
      </c>
      <c r="BI258" s="1">
        <v>2.0249999999999999</v>
      </c>
      <c r="BJ258" s="1">
        <v>1.9319999999999999</v>
      </c>
      <c r="BK258" s="1">
        <v>1.873</v>
      </c>
      <c r="BL258" s="1">
        <v>1.8380000000000001</v>
      </c>
      <c r="BM258" s="1">
        <v>1.8140000000000001</v>
      </c>
    </row>
    <row r="259" spans="1:65" x14ac:dyDescent="0.2">
      <c r="A259" s="1" t="s">
        <v>510</v>
      </c>
      <c r="B259" s="1" t="s">
        <v>509</v>
      </c>
      <c r="C259" s="1" t="s">
        <v>710</v>
      </c>
      <c r="D259" s="1" t="s">
        <v>711</v>
      </c>
      <c r="E259" s="1">
        <v>6.3579999999999997</v>
      </c>
      <c r="F259" s="1">
        <v>6.298</v>
      </c>
      <c r="G259" s="1">
        <v>6.2309999999999999</v>
      </c>
      <c r="H259" s="1">
        <v>6.1550000000000002</v>
      </c>
      <c r="I259" s="1">
        <v>6.0709999999999997</v>
      </c>
      <c r="J259" s="1">
        <v>5.9770000000000003</v>
      </c>
      <c r="K259" s="1">
        <v>5.87</v>
      </c>
      <c r="L259" s="1">
        <v>5.7480000000000002</v>
      </c>
      <c r="M259" s="1">
        <v>5.6139999999999999</v>
      </c>
      <c r="N259" s="1">
        <v>5.4690000000000003</v>
      </c>
      <c r="O259" s="1">
        <v>5.3209999999999997</v>
      </c>
      <c r="P259" s="1">
        <v>5.1740000000000004</v>
      </c>
      <c r="Q259" s="1">
        <v>5.0350000000000001</v>
      </c>
      <c r="R259" s="1">
        <v>4.9059999999999997</v>
      </c>
      <c r="S259" s="1">
        <v>4.7910000000000004</v>
      </c>
      <c r="T259" s="1">
        <v>4.6859999999999999</v>
      </c>
      <c r="U259" s="1">
        <v>4.5890000000000004</v>
      </c>
      <c r="V259" s="1">
        <v>4.4939999999999998</v>
      </c>
      <c r="W259" s="1">
        <v>4.3970000000000002</v>
      </c>
      <c r="X259" s="1">
        <v>4.298</v>
      </c>
      <c r="Y259" s="1">
        <v>4.2</v>
      </c>
      <c r="Z259" s="1">
        <v>4.1040000000000001</v>
      </c>
      <c r="AA259" s="1">
        <v>4.0140000000000002</v>
      </c>
      <c r="AB259" s="1">
        <v>3.9329999999999998</v>
      </c>
      <c r="AC259" s="1">
        <v>3.8610000000000002</v>
      </c>
      <c r="AD259" s="1">
        <v>3.794</v>
      </c>
      <c r="AE259" s="1">
        <v>3.73</v>
      </c>
      <c r="AF259" s="1">
        <v>3.665</v>
      </c>
      <c r="AG259" s="1">
        <v>3.597</v>
      </c>
      <c r="AH259" s="1">
        <v>3.524</v>
      </c>
      <c r="AI259" s="1">
        <v>3.448</v>
      </c>
      <c r="AJ259" s="1">
        <v>3.37</v>
      </c>
      <c r="AK259" s="1">
        <v>3.2919999999999998</v>
      </c>
      <c r="AL259" s="1">
        <v>3.218</v>
      </c>
      <c r="AM259" s="1">
        <v>3.1469999999999998</v>
      </c>
      <c r="AN259" s="1">
        <v>3.0819999999999999</v>
      </c>
      <c r="AO259" s="1">
        <v>3.0219999999999998</v>
      </c>
      <c r="AP259" s="1">
        <v>2.9670000000000001</v>
      </c>
      <c r="AQ259" s="1">
        <v>2.915</v>
      </c>
      <c r="AR259" s="1">
        <v>2.867</v>
      </c>
      <c r="AS259" s="1">
        <v>2.8220000000000001</v>
      </c>
      <c r="AT259" s="1">
        <v>2.7789999999999999</v>
      </c>
      <c r="AU259" s="1">
        <v>2.7389999999999999</v>
      </c>
      <c r="AV259" s="1">
        <v>2.7010000000000001</v>
      </c>
      <c r="AW259" s="1">
        <v>2.6640000000000001</v>
      </c>
      <c r="AX259" s="1">
        <v>2.629</v>
      </c>
      <c r="AY259" s="1">
        <v>2.5950000000000002</v>
      </c>
      <c r="AZ259" s="1">
        <v>2.5619999999999998</v>
      </c>
      <c r="BA259" s="1">
        <v>2.5299999999999998</v>
      </c>
      <c r="BB259" s="1">
        <v>2.5</v>
      </c>
      <c r="BC259" s="1">
        <v>2.4710000000000001</v>
      </c>
      <c r="BD259" s="1">
        <v>2.444</v>
      </c>
      <c r="BE259" s="1">
        <v>2.4169999999999998</v>
      </c>
      <c r="BF259" s="1">
        <v>2.39</v>
      </c>
      <c r="BG259" s="1">
        <v>2.3650000000000002</v>
      </c>
      <c r="BH259" s="1">
        <v>2.34</v>
      </c>
      <c r="BI259" s="1">
        <v>2.3170000000000002</v>
      </c>
      <c r="BJ259" s="1">
        <v>2.294</v>
      </c>
      <c r="BK259" s="1">
        <v>2.2719999999999998</v>
      </c>
      <c r="BL259" s="1">
        <v>2.25</v>
      </c>
      <c r="BM259" s="1">
        <v>2.23</v>
      </c>
    </row>
    <row r="260" spans="1:65" x14ac:dyDescent="0.2">
      <c r="A260" s="1" t="s">
        <v>512</v>
      </c>
      <c r="B260" s="1" t="s">
        <v>511</v>
      </c>
      <c r="C260" s="1" t="s">
        <v>710</v>
      </c>
      <c r="D260" s="1" t="s">
        <v>711</v>
      </c>
      <c r="E260" s="1">
        <v>5.1619999999999999</v>
      </c>
      <c r="F260" s="1">
        <v>4.9610000000000003</v>
      </c>
      <c r="G260" s="1">
        <v>4.7619999999999996</v>
      </c>
      <c r="H260" s="1">
        <v>4.5720000000000001</v>
      </c>
      <c r="I260" s="1">
        <v>4.3760000000000003</v>
      </c>
      <c r="J260" s="1">
        <v>4.2149999999999999</v>
      </c>
      <c r="K260" s="1">
        <v>4.0970000000000004</v>
      </c>
      <c r="L260" s="1">
        <v>4.0090000000000003</v>
      </c>
      <c r="M260" s="1">
        <v>3.9460000000000002</v>
      </c>
      <c r="N260" s="1">
        <v>3.8519999999999999</v>
      </c>
      <c r="O260" s="1">
        <v>3.7749999999999999</v>
      </c>
      <c r="P260" s="1">
        <v>3.6930000000000001</v>
      </c>
      <c r="Q260" s="1">
        <v>3.61</v>
      </c>
      <c r="R260" s="1">
        <v>3.5169999999999999</v>
      </c>
      <c r="S260" s="1">
        <v>3.4249999999999998</v>
      </c>
      <c r="T260" s="1">
        <v>3.3570000000000002</v>
      </c>
      <c r="U260" s="1">
        <v>3.2850000000000001</v>
      </c>
      <c r="V260" s="1">
        <v>3.1989999999999998</v>
      </c>
      <c r="W260" s="1">
        <v>3.1230000000000002</v>
      </c>
      <c r="X260" s="1">
        <v>3.0529999999999999</v>
      </c>
      <c r="Y260" s="1">
        <v>2.9329999999999998</v>
      </c>
      <c r="Z260" s="1">
        <v>2.44</v>
      </c>
      <c r="AA260" s="1">
        <v>2.306</v>
      </c>
      <c r="AB260" s="1">
        <v>2.3220000000000001</v>
      </c>
      <c r="AC260" s="1">
        <v>1.9419999999999999</v>
      </c>
      <c r="AD260" s="1">
        <v>1.8819999999999999</v>
      </c>
      <c r="AE260" s="1">
        <v>1.6379999999999999</v>
      </c>
      <c r="AF260" s="1">
        <v>1.657</v>
      </c>
      <c r="AG260" s="1">
        <v>1.5249999999999999</v>
      </c>
      <c r="AH260" s="1">
        <v>1.498</v>
      </c>
      <c r="AI260" s="1">
        <v>1.585</v>
      </c>
      <c r="AJ260" s="1">
        <v>1.7030000000000001</v>
      </c>
      <c r="AK260" s="1">
        <v>1.681</v>
      </c>
      <c r="AL260" s="1">
        <v>1.8160000000000001</v>
      </c>
      <c r="AM260" s="1">
        <v>1.6459999999999999</v>
      </c>
      <c r="AN260" s="1">
        <v>1.716</v>
      </c>
      <c r="AO260" s="1">
        <v>1.802</v>
      </c>
      <c r="AP260" s="1">
        <v>2.0289999999999999</v>
      </c>
      <c r="AQ260" s="1">
        <v>1.5009999999999999</v>
      </c>
      <c r="AR260" s="1">
        <v>1.784</v>
      </c>
      <c r="AS260" s="1">
        <v>1.8660000000000001</v>
      </c>
      <c r="AT260" s="1">
        <v>1.5049999999999999</v>
      </c>
      <c r="AU260" s="1">
        <v>1.24</v>
      </c>
      <c r="AV260" s="1">
        <v>1.306</v>
      </c>
      <c r="AW260" s="1">
        <v>1.5049999999999999</v>
      </c>
      <c r="AX260" s="1">
        <v>1.341</v>
      </c>
      <c r="AY260" s="1">
        <v>1.232</v>
      </c>
      <c r="AZ260" s="1">
        <v>1.3120000000000001</v>
      </c>
      <c r="BA260" s="1">
        <v>1.282</v>
      </c>
      <c r="BB260" s="1">
        <v>1.2270000000000001</v>
      </c>
      <c r="BC260" s="1">
        <v>1.1830000000000001</v>
      </c>
      <c r="BD260" s="1">
        <v>1.2689999999999999</v>
      </c>
      <c r="BE260" s="1">
        <v>1.103</v>
      </c>
      <c r="BF260" s="1">
        <v>1.08</v>
      </c>
      <c r="BG260" s="1">
        <v>1.2370000000000001</v>
      </c>
      <c r="BH260" s="1">
        <v>1.1859999999999999</v>
      </c>
      <c r="BI260" s="1">
        <v>0.98699999999999999</v>
      </c>
      <c r="BJ260" s="1">
        <v>0.872</v>
      </c>
      <c r="BK260" s="1">
        <v>0.91700000000000004</v>
      </c>
      <c r="BL260" s="1">
        <v>0.94799999999999995</v>
      </c>
      <c r="BM260" s="1">
        <v>0.97599999999999998</v>
      </c>
    </row>
    <row r="261" spans="1:65" x14ac:dyDescent="0.2">
      <c r="A261" s="1" t="s">
        <v>514</v>
      </c>
      <c r="B261" s="1" t="s">
        <v>513</v>
      </c>
      <c r="C261" s="1" t="s">
        <v>710</v>
      </c>
      <c r="D261" s="1" t="s">
        <v>711</v>
      </c>
      <c r="E261" s="1">
        <v>5.4450000000000003</v>
      </c>
      <c r="F261" s="1">
        <v>4.8929999999999998</v>
      </c>
      <c r="G261" s="1">
        <v>4.9290000000000003</v>
      </c>
      <c r="H261" s="1">
        <v>4.6479999999999997</v>
      </c>
      <c r="I261" s="1">
        <v>5.016</v>
      </c>
      <c r="J261" s="1">
        <v>5.1130000000000004</v>
      </c>
      <c r="K261" s="1">
        <v>4.5679999999999996</v>
      </c>
      <c r="L261" s="1">
        <v>4.8659999999999997</v>
      </c>
      <c r="M261" s="1">
        <v>4.7439999999999998</v>
      </c>
      <c r="N261" s="1">
        <v>4.6669999999999998</v>
      </c>
      <c r="O261" s="1">
        <v>5.1269999999999998</v>
      </c>
      <c r="P261" s="1">
        <v>4.8979999999999997</v>
      </c>
      <c r="Q261" s="1">
        <v>4.6390000000000002</v>
      </c>
      <c r="R261" s="1">
        <v>4.1420000000000003</v>
      </c>
      <c r="S261" s="1">
        <v>3.863</v>
      </c>
      <c r="T261" s="1">
        <v>3.6269999999999998</v>
      </c>
      <c r="U261" s="1">
        <v>3.4239999999999999</v>
      </c>
      <c r="V261" s="1">
        <v>3.2679999999999998</v>
      </c>
      <c r="W261" s="1">
        <v>3.3039999999999998</v>
      </c>
      <c r="X261" s="1">
        <v>3.0249999999999999</v>
      </c>
      <c r="Y261" s="1">
        <v>3.0939999999999999</v>
      </c>
      <c r="Z261" s="1">
        <v>2.89</v>
      </c>
      <c r="AA261" s="1">
        <v>2.952</v>
      </c>
      <c r="AB261" s="1">
        <v>2.996</v>
      </c>
      <c r="AC261" s="1">
        <v>2.847</v>
      </c>
      <c r="AD261" s="1">
        <v>2.8210000000000002</v>
      </c>
      <c r="AE261" s="1">
        <v>2.74</v>
      </c>
      <c r="AF261" s="1">
        <v>2.8450000000000002</v>
      </c>
      <c r="AG261" s="1">
        <v>2.8039999999999998</v>
      </c>
      <c r="AH261" s="1">
        <v>2.95</v>
      </c>
      <c r="AI261" s="1">
        <v>2.99</v>
      </c>
      <c r="AJ261" s="1">
        <v>3.1019999999999999</v>
      </c>
      <c r="AK261" s="1">
        <v>3.2040000000000002</v>
      </c>
      <c r="AL261" s="1">
        <v>3.0960000000000001</v>
      </c>
      <c r="AM261" s="1">
        <v>3.044</v>
      </c>
      <c r="AN261" s="1">
        <v>2.7170000000000001</v>
      </c>
      <c r="AO261" s="1">
        <v>2.5590000000000002</v>
      </c>
      <c r="AP261" s="1">
        <v>2.7269999999999999</v>
      </c>
      <c r="AQ261" s="1">
        <v>2.5009999999999999</v>
      </c>
      <c r="AR261" s="1">
        <v>2.3769999999999998</v>
      </c>
      <c r="AS261" s="1">
        <v>2.06</v>
      </c>
      <c r="AT261" s="1">
        <v>1.9</v>
      </c>
      <c r="AU261" s="1">
        <v>2.21</v>
      </c>
      <c r="AV261" s="1">
        <v>2.0699999999999998</v>
      </c>
      <c r="AW261" s="1">
        <v>2.17</v>
      </c>
      <c r="AX261" s="1">
        <v>2.2400000000000002</v>
      </c>
      <c r="AY261" s="1">
        <v>2.0299999999999998</v>
      </c>
      <c r="AZ261" s="1">
        <v>2.5099999999999998</v>
      </c>
      <c r="BA261" s="1">
        <v>2.44</v>
      </c>
      <c r="BB261" s="1">
        <v>2.37</v>
      </c>
      <c r="BC261" s="1">
        <v>2.2999999999999998</v>
      </c>
      <c r="BD261" s="1">
        <v>2.16</v>
      </c>
      <c r="BE261" s="1">
        <v>2.06</v>
      </c>
      <c r="BF261" s="1">
        <v>2.08</v>
      </c>
      <c r="BG261" s="1">
        <v>2.09</v>
      </c>
      <c r="BH261" s="1">
        <v>2.11</v>
      </c>
      <c r="BI261" s="1">
        <v>2.09</v>
      </c>
      <c r="BJ261" s="1">
        <v>2.08</v>
      </c>
      <c r="BK261" s="1">
        <v>2.06</v>
      </c>
      <c r="BL261" s="1">
        <v>2.0499999999999998</v>
      </c>
      <c r="BM261" s="1">
        <v>2.0299999999999998</v>
      </c>
    </row>
    <row r="262" spans="1:65" x14ac:dyDescent="0.2">
      <c r="A262" s="1" t="s">
        <v>516</v>
      </c>
      <c r="B262" s="1" t="s">
        <v>515</v>
      </c>
      <c r="C262" s="1" t="s">
        <v>710</v>
      </c>
      <c r="D262" s="1" t="s">
        <v>711</v>
      </c>
      <c r="E262" s="1">
        <v>6.28</v>
      </c>
      <c r="F262" s="1">
        <v>5.476</v>
      </c>
      <c r="G262" s="1">
        <v>6.274</v>
      </c>
      <c r="H262" s="1">
        <v>6.3849999999999998</v>
      </c>
      <c r="I262" s="1">
        <v>6.2850000000000001</v>
      </c>
      <c r="J262" s="1">
        <v>6.1559999999999997</v>
      </c>
      <c r="K262" s="1">
        <v>5.968</v>
      </c>
      <c r="L262" s="1">
        <v>5.883</v>
      </c>
      <c r="M262" s="1">
        <v>6.0289999999999999</v>
      </c>
      <c r="N262" s="1">
        <v>6.0129999999999999</v>
      </c>
      <c r="O262" s="1">
        <v>6.0190000000000001</v>
      </c>
      <c r="P262" s="1">
        <v>6.069</v>
      </c>
      <c r="Q262" s="1">
        <v>6.1</v>
      </c>
      <c r="R262" s="1">
        <v>6.1079999999999997</v>
      </c>
      <c r="S262" s="1">
        <v>5.82</v>
      </c>
      <c r="T262" s="1">
        <v>5.6420000000000003</v>
      </c>
      <c r="U262" s="1">
        <v>5.45</v>
      </c>
      <c r="V262" s="1">
        <v>5.2619999999999996</v>
      </c>
      <c r="W262" s="1">
        <v>5.1189999999999998</v>
      </c>
      <c r="X262" s="1">
        <v>4.9859999999999998</v>
      </c>
      <c r="Y262" s="1">
        <v>4.8579999999999997</v>
      </c>
      <c r="Z262" s="1">
        <v>4.7519999999999998</v>
      </c>
      <c r="AA262" s="1">
        <v>4.6210000000000004</v>
      </c>
      <c r="AB262" s="1">
        <v>4.4859999999999998</v>
      </c>
      <c r="AC262" s="1">
        <v>4.3490000000000002</v>
      </c>
      <c r="AD262" s="1">
        <v>4.2149999999999999</v>
      </c>
      <c r="AE262" s="1">
        <v>4.0839999999999996</v>
      </c>
      <c r="AF262" s="1">
        <v>3.9380000000000002</v>
      </c>
      <c r="AG262" s="1">
        <v>3.8140000000000001</v>
      </c>
      <c r="AH262" s="1">
        <v>3.702</v>
      </c>
      <c r="AI262" s="1">
        <v>3.5960000000000001</v>
      </c>
      <c r="AJ262" s="1">
        <v>3.476</v>
      </c>
      <c r="AK262" s="1">
        <v>3.3220000000000001</v>
      </c>
      <c r="AL262" s="1">
        <v>3.1429999999999998</v>
      </c>
      <c r="AM262" s="1">
        <v>2.92</v>
      </c>
      <c r="AN262" s="1">
        <v>2.6640000000000001</v>
      </c>
      <c r="AO262" s="1">
        <v>2.444</v>
      </c>
      <c r="AP262" s="1">
        <v>2.29</v>
      </c>
      <c r="AQ262" s="1">
        <v>2.169</v>
      </c>
      <c r="AR262" s="1">
        <v>2.0950000000000002</v>
      </c>
      <c r="AS262" s="1">
        <v>2.0720000000000001</v>
      </c>
      <c r="AT262" s="1">
        <v>2.0510000000000002</v>
      </c>
      <c r="AU262" s="1">
        <v>2.0630000000000002</v>
      </c>
      <c r="AV262" s="1">
        <v>2.0259999999999998</v>
      </c>
      <c r="AW262" s="1">
        <v>2.0139999999999998</v>
      </c>
      <c r="AX262" s="1">
        <v>1.962</v>
      </c>
      <c r="AY262" s="1">
        <v>1.9039999999999999</v>
      </c>
      <c r="AZ262" s="1">
        <v>1.913</v>
      </c>
      <c r="BA262" s="1">
        <v>1.92</v>
      </c>
      <c r="BB262" s="1">
        <v>1.9059999999999999</v>
      </c>
      <c r="BC262" s="1">
        <v>1.895</v>
      </c>
      <c r="BD262" s="1">
        <v>1.9019999999999999</v>
      </c>
      <c r="BE262" s="1">
        <v>1.927</v>
      </c>
      <c r="BF262" s="1">
        <v>1.9510000000000001</v>
      </c>
      <c r="BG262" s="1">
        <v>1.95</v>
      </c>
      <c r="BH262" s="1">
        <v>1.9510000000000001</v>
      </c>
      <c r="BI262" s="1">
        <v>1.9379999999999999</v>
      </c>
      <c r="BJ262" s="1">
        <v>1.93</v>
      </c>
      <c r="BK262" s="1">
        <v>1.9370000000000001</v>
      </c>
      <c r="BL262" s="1">
        <v>1.948</v>
      </c>
      <c r="BM262" s="1">
        <v>1.9550000000000001</v>
      </c>
    </row>
    <row r="263" spans="1:65" x14ac:dyDescent="0.2">
      <c r="A263" s="1" t="s">
        <v>518</v>
      </c>
      <c r="B263" s="1" t="s">
        <v>517</v>
      </c>
      <c r="C263" s="1" t="s">
        <v>710</v>
      </c>
      <c r="D263" s="1" t="s">
        <v>711</v>
      </c>
      <c r="E263" s="1">
        <v>6.8630000000000004</v>
      </c>
      <c r="F263" s="1">
        <v>6.8179999999999996</v>
      </c>
      <c r="G263" s="1">
        <v>6.7770000000000001</v>
      </c>
      <c r="H263" s="1">
        <v>6.7290000000000001</v>
      </c>
      <c r="I263" s="1">
        <v>6.6829999999999998</v>
      </c>
      <c r="J263" s="1">
        <v>6.6420000000000003</v>
      </c>
      <c r="K263" s="1">
        <v>6.6130000000000004</v>
      </c>
      <c r="L263" s="1">
        <v>6.5919999999999996</v>
      </c>
      <c r="M263" s="1">
        <v>6.54</v>
      </c>
      <c r="N263" s="1">
        <v>6.4930000000000003</v>
      </c>
      <c r="O263" s="1">
        <v>6.4329999999999998</v>
      </c>
      <c r="P263" s="1">
        <v>6.3789999999999996</v>
      </c>
      <c r="Q263" s="1">
        <v>6.3150000000000004</v>
      </c>
      <c r="R263" s="1">
        <v>6.2439999999999998</v>
      </c>
      <c r="S263" s="1">
        <v>6.1639999999999997</v>
      </c>
      <c r="T263" s="1">
        <v>6.0890000000000004</v>
      </c>
      <c r="U263" s="1">
        <v>6.016</v>
      </c>
      <c r="V263" s="1">
        <v>5.9359999999999999</v>
      </c>
      <c r="W263" s="1">
        <v>5.8689999999999998</v>
      </c>
      <c r="X263" s="1">
        <v>5.8090000000000002</v>
      </c>
      <c r="Y263" s="1">
        <v>5.7370000000000001</v>
      </c>
      <c r="Z263" s="1">
        <v>5.6680000000000001</v>
      </c>
      <c r="AA263" s="1">
        <v>5.593</v>
      </c>
      <c r="AB263" s="1">
        <v>5.5270000000000001</v>
      </c>
      <c r="AC263" s="1">
        <v>5.4489999999999998</v>
      </c>
      <c r="AD263" s="1">
        <v>5.3810000000000002</v>
      </c>
      <c r="AE263" s="1">
        <v>5.3179999999999996</v>
      </c>
      <c r="AF263" s="1">
        <v>5.2450000000000001</v>
      </c>
      <c r="AG263" s="1">
        <v>5.1580000000000004</v>
      </c>
      <c r="AH263" s="1">
        <v>5.0759999999999996</v>
      </c>
      <c r="AI263" s="1">
        <v>5.0289999999999999</v>
      </c>
      <c r="AJ263" s="1">
        <v>4.992</v>
      </c>
      <c r="AK263" s="1">
        <v>4.95</v>
      </c>
      <c r="AL263" s="1">
        <v>4.8940000000000001</v>
      </c>
      <c r="AM263" s="1">
        <v>4.8239999999999998</v>
      </c>
      <c r="AN263" s="1">
        <v>4.7649999999999997</v>
      </c>
      <c r="AO263" s="1">
        <v>4.6879999999999997</v>
      </c>
      <c r="AP263" s="1">
        <v>4.6319999999999997</v>
      </c>
      <c r="AQ263" s="1">
        <v>4.5750000000000002</v>
      </c>
      <c r="AR263" s="1">
        <v>4.516</v>
      </c>
      <c r="AS263" s="1">
        <v>4.4800000000000004</v>
      </c>
      <c r="AT263" s="1">
        <v>4.444</v>
      </c>
      <c r="AU263" s="1">
        <v>4.3639999999999999</v>
      </c>
      <c r="AV263" s="1">
        <v>4.2939999999999996</v>
      </c>
      <c r="AW263" s="1">
        <v>4.226</v>
      </c>
      <c r="AX263" s="1">
        <v>4.1580000000000004</v>
      </c>
      <c r="AY263" s="1">
        <v>4.1210000000000004</v>
      </c>
      <c r="AZ263" s="1">
        <v>4.1239999999999997</v>
      </c>
      <c r="BA263" s="1">
        <v>4.1379999999999999</v>
      </c>
      <c r="BB263" s="1">
        <v>4.1479999999999997</v>
      </c>
      <c r="BC263" s="1">
        <v>4.1500000000000004</v>
      </c>
      <c r="BD263" s="1">
        <v>4.1509999999999998</v>
      </c>
      <c r="BE263" s="1">
        <v>4.1239999999999997</v>
      </c>
      <c r="BF263" s="1">
        <v>4.093</v>
      </c>
      <c r="BG263" s="1">
        <v>4.0599999999999996</v>
      </c>
      <c r="BH263" s="1">
        <v>4.0060000000000002</v>
      </c>
      <c r="BI263" s="1">
        <v>3.9630000000000001</v>
      </c>
      <c r="BJ263" s="1">
        <v>3.91</v>
      </c>
      <c r="BK263" s="1">
        <v>3.855</v>
      </c>
      <c r="BL263" s="1">
        <v>3.8130000000000002</v>
      </c>
      <c r="BM263" s="1">
        <v>3.778</v>
      </c>
    </row>
    <row r="264" spans="1:65" x14ac:dyDescent="0.2">
      <c r="A264" s="1" t="s">
        <v>520</v>
      </c>
      <c r="B264" s="1" t="s">
        <v>519</v>
      </c>
      <c r="C264" s="1" t="s">
        <v>710</v>
      </c>
      <c r="D264" s="1" t="s">
        <v>711</v>
      </c>
      <c r="E264" s="1">
        <v>4.7023829557642642</v>
      </c>
      <c r="F264" s="1">
        <v>4.5798506136517805</v>
      </c>
      <c r="G264" s="1">
        <v>5.0437328447285825</v>
      </c>
      <c r="H264" s="1">
        <v>5.3322888488445388</v>
      </c>
      <c r="I264" s="1">
        <v>5.1491510614219171</v>
      </c>
      <c r="J264" s="1">
        <v>5.1009998622012764</v>
      </c>
      <c r="K264" s="1">
        <v>4.9847647225869034</v>
      </c>
      <c r="L264" s="1">
        <v>4.8718329629715358</v>
      </c>
      <c r="M264" s="1">
        <v>4.9898441783297027</v>
      </c>
      <c r="N264" s="1">
        <v>4.893379516040012</v>
      </c>
      <c r="O264" s="1">
        <v>4.8536696155107641</v>
      </c>
      <c r="P264" s="1">
        <v>4.6972941189020414</v>
      </c>
      <c r="Q264" s="1">
        <v>4.5606691510325454</v>
      </c>
      <c r="R264" s="1">
        <v>4.4302644548521695</v>
      </c>
      <c r="S264" s="1">
        <v>4.2690380697250649</v>
      </c>
      <c r="T264" s="1">
        <v>4.0845909367781985</v>
      </c>
      <c r="U264" s="1">
        <v>3.9767068958718248</v>
      </c>
      <c r="V264" s="1">
        <v>3.8504967656654734</v>
      </c>
      <c r="W264" s="1">
        <v>3.7821537357304726</v>
      </c>
      <c r="X264" s="1">
        <v>3.7647514710145558</v>
      </c>
      <c r="Y264" s="1">
        <v>3.7382707268740112</v>
      </c>
      <c r="Z264" s="1">
        <v>3.7087719600232707</v>
      </c>
      <c r="AA264" s="1">
        <v>3.7264576110332501</v>
      </c>
      <c r="AB264" s="1">
        <v>3.5974441533589006</v>
      </c>
      <c r="AC264" s="1">
        <v>3.5712092693547244</v>
      </c>
      <c r="AD264" s="1">
        <v>3.534029391276496</v>
      </c>
      <c r="AE264" s="1">
        <v>3.5200673664145303</v>
      </c>
      <c r="AF264" s="1">
        <v>3.4902356066471572</v>
      </c>
      <c r="AG264" s="1">
        <v>3.3985321039577245</v>
      </c>
      <c r="AH264" s="1">
        <v>3.3487577833351141</v>
      </c>
      <c r="AI264" s="1">
        <v>3.3077280964299165</v>
      </c>
      <c r="AJ264" s="1">
        <v>3.1245780276544233</v>
      </c>
      <c r="AK264" s="1">
        <v>3.0400210428192596</v>
      </c>
      <c r="AL264" s="1">
        <v>2.9710470965839693</v>
      </c>
      <c r="AM264" s="1">
        <v>2.9172496669629986</v>
      </c>
      <c r="AN264" s="1">
        <v>2.8615100468539851</v>
      </c>
      <c r="AO264" s="1">
        <v>2.8149785563748035</v>
      </c>
      <c r="AP264" s="1">
        <v>2.771392306477094</v>
      </c>
      <c r="AQ264" s="1">
        <v>2.7380566808288891</v>
      </c>
      <c r="AR264" s="1">
        <v>2.7108646360364421</v>
      </c>
      <c r="AS264" s="1">
        <v>2.7184552934524513</v>
      </c>
      <c r="AT264" s="1">
        <v>2.6806492899625374</v>
      </c>
      <c r="AU264" s="1">
        <v>2.6536962281597853</v>
      </c>
      <c r="AV264" s="1">
        <v>2.6299936014225724</v>
      </c>
      <c r="AW264" s="1">
        <v>2.6213659191372347</v>
      </c>
      <c r="AX264" s="1">
        <v>2.6031395213325479</v>
      </c>
      <c r="AY264" s="1">
        <v>2.5952074685319393</v>
      </c>
      <c r="AZ264" s="1">
        <v>2.5942266116857797</v>
      </c>
      <c r="BA264" s="1">
        <v>2.593550346864991</v>
      </c>
      <c r="BB264" s="1">
        <v>2.579723454743128</v>
      </c>
      <c r="BC264" s="1">
        <v>2.554559598868027</v>
      </c>
      <c r="BD264" s="1">
        <v>2.5340534215758743</v>
      </c>
      <c r="BE264" s="1">
        <v>2.5496300531786704</v>
      </c>
      <c r="BF264" s="1">
        <v>2.5142158660021283</v>
      </c>
      <c r="BG264" s="1">
        <v>2.5065716372459668</v>
      </c>
      <c r="BH264" s="1">
        <v>2.4778806938150404</v>
      </c>
      <c r="BI264" s="1">
        <v>2.4811026382603774</v>
      </c>
      <c r="BJ264" s="1">
        <v>2.4591585121973516</v>
      </c>
      <c r="BK264" s="1">
        <v>2.3973001374353862</v>
      </c>
      <c r="BL264" s="1">
        <v>2.3605563340541047</v>
      </c>
      <c r="BM264" s="1">
        <v>2.299029947647433</v>
      </c>
    </row>
    <row r="265" spans="1:65" x14ac:dyDescent="0.2">
      <c r="A265" s="1" t="s">
        <v>522</v>
      </c>
      <c r="B265" s="1" t="s">
        <v>521</v>
      </c>
      <c r="C265" s="1" t="s">
        <v>710</v>
      </c>
      <c r="D265" s="1" t="s">
        <v>711</v>
      </c>
      <c r="E265" s="1">
        <v>7.6459999999999999</v>
      </c>
      <c r="F265" s="1">
        <v>7.641</v>
      </c>
      <c r="G265" s="1">
        <v>7.6459999999999999</v>
      </c>
      <c r="H265" s="1">
        <v>7.6559999999999997</v>
      </c>
      <c r="I265" s="1">
        <v>7.6669999999999998</v>
      </c>
      <c r="J265" s="1">
        <v>7.6509999999999998</v>
      </c>
      <c r="K265" s="1">
        <v>7.625</v>
      </c>
      <c r="L265" s="1">
        <v>7.6120000000000001</v>
      </c>
      <c r="M265" s="1">
        <v>7.5919999999999996</v>
      </c>
      <c r="N265" s="1">
        <v>7.5469999999999997</v>
      </c>
      <c r="O265" s="1">
        <v>7.4589999999999996</v>
      </c>
      <c r="P265" s="1">
        <v>7.3369999999999997</v>
      </c>
      <c r="Q265" s="1">
        <v>7.1820000000000004</v>
      </c>
      <c r="R265" s="1">
        <v>7.024</v>
      </c>
      <c r="S265" s="1">
        <v>6.8470000000000004</v>
      </c>
      <c r="T265" s="1">
        <v>6.6790000000000003</v>
      </c>
      <c r="U265" s="1">
        <v>6.5289999999999999</v>
      </c>
      <c r="V265" s="1">
        <v>6.3780000000000001</v>
      </c>
      <c r="W265" s="1">
        <v>6.2290000000000001</v>
      </c>
      <c r="X265" s="1">
        <v>6.0830000000000002</v>
      </c>
      <c r="Y265" s="1">
        <v>5.9249999999999998</v>
      </c>
      <c r="Z265" s="1">
        <v>5.7839999999999998</v>
      </c>
      <c r="AA265" s="1">
        <v>5.6609999999999996</v>
      </c>
      <c r="AB265" s="1">
        <v>5.5309999999999997</v>
      </c>
      <c r="AC265" s="1">
        <v>5.4169999999999998</v>
      </c>
      <c r="AD265" s="1">
        <v>5.3440000000000003</v>
      </c>
      <c r="AE265" s="1">
        <v>5.2859999999999996</v>
      </c>
      <c r="AF265" s="1">
        <v>5.19</v>
      </c>
      <c r="AG265" s="1">
        <v>5.0890000000000004</v>
      </c>
      <c r="AH265" s="1">
        <v>4.99</v>
      </c>
      <c r="AI265" s="1">
        <v>4.93</v>
      </c>
      <c r="AJ265" s="1">
        <v>4.8920000000000003</v>
      </c>
      <c r="AK265" s="1">
        <v>4.8879999999999999</v>
      </c>
      <c r="AL265" s="1">
        <v>4.8739999999999997</v>
      </c>
      <c r="AM265" s="1">
        <v>4.8499999999999996</v>
      </c>
      <c r="AN265" s="1">
        <v>4.8019999999999996</v>
      </c>
      <c r="AO265" s="1">
        <v>4.7389999999999999</v>
      </c>
      <c r="AP265" s="1">
        <v>4.66</v>
      </c>
      <c r="AQ265" s="1">
        <v>4.609</v>
      </c>
      <c r="AR265" s="1">
        <v>4.5549999999999997</v>
      </c>
      <c r="AS265" s="1">
        <v>4.5140000000000002</v>
      </c>
      <c r="AT265" s="1">
        <v>4.4649999999999999</v>
      </c>
      <c r="AU265" s="1">
        <v>4.4290000000000003</v>
      </c>
      <c r="AV265" s="1">
        <v>4.4000000000000004</v>
      </c>
      <c r="AW265" s="1">
        <v>4.3819999999999997</v>
      </c>
      <c r="AX265" s="1">
        <v>4.3739999999999997</v>
      </c>
      <c r="AY265" s="1">
        <v>4.3730000000000002</v>
      </c>
      <c r="AZ265" s="1">
        <v>4.391</v>
      </c>
      <c r="BA265" s="1">
        <v>4.4690000000000003</v>
      </c>
      <c r="BB265" s="1">
        <v>4.5490000000000004</v>
      </c>
      <c r="BC265" s="1">
        <v>4.6079999999999997</v>
      </c>
      <c r="BD265" s="1">
        <v>4.6390000000000002</v>
      </c>
      <c r="BE265" s="1">
        <v>4.6059999999999999</v>
      </c>
      <c r="BF265" s="1">
        <v>4.5250000000000004</v>
      </c>
      <c r="BG265" s="1">
        <v>4.4429999999999996</v>
      </c>
      <c r="BH265" s="1">
        <v>4.3570000000000002</v>
      </c>
      <c r="BI265" s="1">
        <v>4.2690000000000001</v>
      </c>
      <c r="BJ265" s="1">
        <v>4.1829999999999998</v>
      </c>
      <c r="BK265" s="1">
        <v>4.109</v>
      </c>
      <c r="BL265" s="1">
        <v>4.0469999999999997</v>
      </c>
      <c r="BM265" s="1">
        <v>3.9969999999999999</v>
      </c>
    </row>
    <row r="266" spans="1:65" x14ac:dyDescent="0.2">
      <c r="A266" s="1" t="s">
        <v>524</v>
      </c>
      <c r="B266" s="1" t="s">
        <v>523</v>
      </c>
      <c r="C266" s="1" t="s">
        <v>710</v>
      </c>
      <c r="D266" s="1" t="s">
        <v>711</v>
      </c>
      <c r="E266" s="1">
        <v>6.359</v>
      </c>
      <c r="F266" s="1">
        <v>6.35</v>
      </c>
      <c r="G266" s="1">
        <v>6.3310000000000004</v>
      </c>
      <c r="H266" s="1">
        <v>6.2960000000000003</v>
      </c>
      <c r="I266" s="1">
        <v>6.1260000000000003</v>
      </c>
      <c r="J266" s="1">
        <v>5.9269999999999996</v>
      </c>
      <c r="K266" s="1">
        <v>5.7370000000000001</v>
      </c>
      <c r="L266" s="1">
        <v>5.7770000000000001</v>
      </c>
      <c r="M266" s="1">
        <v>5.7450000000000001</v>
      </c>
      <c r="N266" s="1">
        <v>5.8570000000000002</v>
      </c>
      <c r="O266" s="1">
        <v>5.5030000000000001</v>
      </c>
      <c r="P266" s="1">
        <v>5.6740000000000004</v>
      </c>
      <c r="Q266" s="1">
        <v>5.6159999999999997</v>
      </c>
      <c r="R266" s="1">
        <v>5.4169999999999998</v>
      </c>
      <c r="S266" s="1">
        <v>5.4729999999999999</v>
      </c>
      <c r="T266" s="1">
        <v>5.2489999999999997</v>
      </c>
      <c r="U266" s="1">
        <v>5.2720000000000002</v>
      </c>
      <c r="V266" s="1">
        <v>4.9610000000000003</v>
      </c>
      <c r="W266" s="1">
        <v>4.6900000000000004</v>
      </c>
      <c r="X266" s="1">
        <v>4.4930000000000003</v>
      </c>
      <c r="Y266" s="1">
        <v>4.9089999999999998</v>
      </c>
      <c r="Z266" s="1">
        <v>4.4580000000000002</v>
      </c>
      <c r="AA266" s="1">
        <v>4.7309999999999999</v>
      </c>
      <c r="AB266" s="1">
        <v>4.6559999999999997</v>
      </c>
      <c r="AC266" s="1">
        <v>4.5940000000000003</v>
      </c>
      <c r="AD266" s="1">
        <v>4.3079999999999998</v>
      </c>
      <c r="AE266" s="1">
        <v>4.1660000000000004</v>
      </c>
      <c r="AF266" s="1">
        <v>3.7530000000000001</v>
      </c>
      <c r="AG266" s="1">
        <v>3.948</v>
      </c>
      <c r="AH266" s="1">
        <v>3.64</v>
      </c>
      <c r="AI266" s="1">
        <v>3.6469999999999998</v>
      </c>
      <c r="AJ266" s="1">
        <v>3.4409999999999998</v>
      </c>
      <c r="AK266" s="1">
        <v>2.871</v>
      </c>
      <c r="AL266" s="1">
        <v>2.7280000000000002</v>
      </c>
      <c r="AM266" s="1">
        <v>2.6030000000000002</v>
      </c>
      <c r="AN266" s="1">
        <v>2.6</v>
      </c>
      <c r="AO266" s="1">
        <v>2.5990000000000002</v>
      </c>
      <c r="AP266" s="1">
        <v>2.5710000000000002</v>
      </c>
      <c r="AQ266" s="1">
        <v>2.589</v>
      </c>
      <c r="AR266" s="1">
        <v>2.641</v>
      </c>
      <c r="AS266" s="1">
        <v>2.66</v>
      </c>
      <c r="AT266" s="1">
        <v>2.6219999999999999</v>
      </c>
      <c r="AU266" s="1">
        <v>2.5329999999999999</v>
      </c>
      <c r="AV266" s="1">
        <v>2.2799999999999998</v>
      </c>
      <c r="AW266" s="1">
        <v>2.4609999999999999</v>
      </c>
      <c r="AX266" s="1">
        <v>2.609</v>
      </c>
      <c r="AY266" s="1">
        <v>2.4289999999999998</v>
      </c>
      <c r="AZ266" s="1">
        <v>2.3570000000000002</v>
      </c>
      <c r="BA266" s="1">
        <v>2.444</v>
      </c>
      <c r="BB266" s="1">
        <v>2.4369999999999998</v>
      </c>
      <c r="BC266" s="1">
        <v>2.4260000000000002</v>
      </c>
      <c r="BD266" s="1">
        <v>1.992</v>
      </c>
      <c r="BE266" s="1">
        <v>2.0009999999999999</v>
      </c>
      <c r="BF266" s="1">
        <v>2.0979999999999999</v>
      </c>
      <c r="BG266" s="1">
        <v>1.871</v>
      </c>
      <c r="BH266" s="1">
        <v>1.7509999999999999</v>
      </c>
      <c r="BI266" s="1">
        <v>1.6579999999999999</v>
      </c>
      <c r="BJ266" s="1">
        <v>1.649</v>
      </c>
      <c r="BK266" s="1">
        <v>1.605</v>
      </c>
      <c r="BL266" s="1">
        <v>1.546</v>
      </c>
      <c r="BM266" s="1">
        <v>1.5289999999999999</v>
      </c>
    </row>
    <row r="267" spans="1:65" x14ac:dyDescent="0.2">
      <c r="A267" s="1" t="s">
        <v>526</v>
      </c>
      <c r="B267" s="1" t="s">
        <v>525</v>
      </c>
      <c r="C267" s="1" t="s">
        <v>710</v>
      </c>
      <c r="D267" s="1" t="s">
        <v>711</v>
      </c>
      <c r="E267" s="1">
        <v>7.9379999999999997</v>
      </c>
      <c r="F267" s="1">
        <v>7.9630000000000001</v>
      </c>
      <c r="G267" s="1">
        <v>7.9630000000000001</v>
      </c>
      <c r="H267" s="1">
        <v>7.9809999999999999</v>
      </c>
      <c r="I267" s="1">
        <v>8.0380000000000003</v>
      </c>
      <c r="J267" s="1">
        <v>8.0670000000000002</v>
      </c>
      <c r="K267" s="1">
        <v>8.1270000000000007</v>
      </c>
      <c r="L267" s="1">
        <v>8.1660000000000004</v>
      </c>
      <c r="M267" s="1">
        <v>8.1959999999999997</v>
      </c>
      <c r="N267" s="1">
        <v>8.2149999999999999</v>
      </c>
      <c r="O267" s="1">
        <v>8.2379999999999995</v>
      </c>
      <c r="P267" s="1">
        <v>8.2639999999999993</v>
      </c>
      <c r="Q267" s="1">
        <v>8.2989999999999995</v>
      </c>
      <c r="R267" s="1">
        <v>8.3040000000000003</v>
      </c>
      <c r="S267" s="1">
        <v>8.3350000000000009</v>
      </c>
      <c r="T267" s="1">
        <v>8.4009999999999998</v>
      </c>
      <c r="U267" s="1">
        <v>8.4440000000000008</v>
      </c>
      <c r="V267" s="1">
        <v>8.5039999999999996</v>
      </c>
      <c r="W267" s="1">
        <v>8.52</v>
      </c>
      <c r="X267" s="1">
        <v>8.6709999999999994</v>
      </c>
      <c r="Y267" s="1">
        <v>8.7100000000000009</v>
      </c>
      <c r="Z267" s="1">
        <v>8.7520000000000007</v>
      </c>
      <c r="AA267" s="1">
        <v>8.7929999999999993</v>
      </c>
      <c r="AB267" s="1">
        <v>8.8279999999999994</v>
      </c>
      <c r="AC267" s="1">
        <v>8.8529999999999998</v>
      </c>
      <c r="AD267" s="1">
        <v>8.8640000000000008</v>
      </c>
      <c r="AE267" s="1">
        <v>8.8580000000000005</v>
      </c>
      <c r="AF267" s="1">
        <v>8.8330000000000002</v>
      </c>
      <c r="AG267" s="1">
        <v>8.7859999999999996</v>
      </c>
      <c r="AH267" s="1">
        <v>8.7129999999999992</v>
      </c>
      <c r="AI267" s="1">
        <v>8.6059999999999999</v>
      </c>
      <c r="AJ267" s="1">
        <v>8.4589999999999996</v>
      </c>
      <c r="AK267" s="1">
        <v>8.2720000000000002</v>
      </c>
      <c r="AL267" s="1">
        <v>8.048</v>
      </c>
      <c r="AM267" s="1">
        <v>7.7949999999999999</v>
      </c>
      <c r="AN267" s="1">
        <v>7.5250000000000004</v>
      </c>
      <c r="AO267" s="1">
        <v>7.02</v>
      </c>
      <c r="AP267" s="1">
        <v>6.83</v>
      </c>
      <c r="AQ267" s="1">
        <v>6.6379999999999999</v>
      </c>
      <c r="AR267" s="1">
        <v>6.5110000000000001</v>
      </c>
      <c r="AS267" s="1">
        <v>6.3179999999999996</v>
      </c>
      <c r="AT267" s="1">
        <v>6.1139999999999999</v>
      </c>
      <c r="AU267" s="1">
        <v>5.9370000000000003</v>
      </c>
      <c r="AV267" s="1">
        <v>5.819</v>
      </c>
      <c r="AW267" s="1">
        <v>5.7119999999999997</v>
      </c>
      <c r="AX267" s="1">
        <v>5.577</v>
      </c>
      <c r="AY267" s="1">
        <v>5.4249999999999998</v>
      </c>
      <c r="AZ267" s="1">
        <v>5.266</v>
      </c>
      <c r="BA267" s="1">
        <v>5.1289999999999996</v>
      </c>
      <c r="BB267" s="1">
        <v>4.9859999999999998</v>
      </c>
      <c r="BC267" s="1">
        <v>4.8550000000000004</v>
      </c>
      <c r="BD267" s="1">
        <v>4.7439999999999998</v>
      </c>
      <c r="BE267" s="1">
        <v>4.6340000000000003</v>
      </c>
      <c r="BF267" s="1">
        <v>4.5289999999999999</v>
      </c>
      <c r="BG267" s="1">
        <v>4.4269999999999996</v>
      </c>
      <c r="BH267" s="1">
        <v>4.3220000000000001</v>
      </c>
      <c r="BI267" s="1">
        <v>4.2140000000000004</v>
      </c>
      <c r="BJ267" s="1">
        <v>4.1120000000000001</v>
      </c>
      <c r="BK267" s="1">
        <v>4.0430000000000001</v>
      </c>
      <c r="BL267" s="1">
        <v>3.9630000000000001</v>
      </c>
      <c r="BM267" s="1">
        <v>3.8860000000000001</v>
      </c>
    </row>
    <row r="268" spans="1:65" x14ac:dyDescent="0.2">
      <c r="A268" s="1" t="s">
        <v>528</v>
      </c>
      <c r="B268" s="1" t="s">
        <v>527</v>
      </c>
      <c r="C268" s="1" t="s">
        <v>710</v>
      </c>
      <c r="D268" s="1" t="s">
        <v>711</v>
      </c>
      <c r="E268" s="1">
        <v>6.1589999999999998</v>
      </c>
      <c r="F268" s="1">
        <v>6.1379999999999999</v>
      </c>
      <c r="G268" s="1">
        <v>6.11</v>
      </c>
      <c r="H268" s="1">
        <v>6.077</v>
      </c>
      <c r="I268" s="1">
        <v>6.03</v>
      </c>
      <c r="J268" s="1">
        <v>5.9669999999999996</v>
      </c>
      <c r="K268" s="1">
        <v>5.907</v>
      </c>
      <c r="L268" s="1">
        <v>5.8520000000000003</v>
      </c>
      <c r="M268" s="1">
        <v>5.782</v>
      </c>
      <c r="N268" s="1">
        <v>5.7190000000000003</v>
      </c>
      <c r="O268" s="1">
        <v>5.6340000000000003</v>
      </c>
      <c r="P268" s="1">
        <v>5.569</v>
      </c>
      <c r="Q268" s="1">
        <v>5.49</v>
      </c>
      <c r="R268" s="1">
        <v>5.4130000000000003</v>
      </c>
      <c r="S268" s="1">
        <v>5.298</v>
      </c>
      <c r="T268" s="1">
        <v>5.1909999999999998</v>
      </c>
      <c r="U268" s="1">
        <v>5.0709999999999997</v>
      </c>
      <c r="V268" s="1">
        <v>4.9420000000000002</v>
      </c>
      <c r="W268" s="1">
        <v>4.8529999999999998</v>
      </c>
      <c r="X268" s="1">
        <v>4.8179999999999996</v>
      </c>
      <c r="Y268" s="1">
        <v>4.78</v>
      </c>
      <c r="Z268" s="1">
        <v>4.7119999999999997</v>
      </c>
      <c r="AA268" s="1">
        <v>4.6959999999999997</v>
      </c>
      <c r="AB268" s="1">
        <v>4.6260000000000003</v>
      </c>
      <c r="AC268" s="1">
        <v>4.5659999999999998</v>
      </c>
      <c r="AD268" s="1">
        <v>4.4950000000000001</v>
      </c>
      <c r="AE268" s="1">
        <v>4.4089999999999998</v>
      </c>
      <c r="AF268" s="1">
        <v>4.3520000000000003</v>
      </c>
      <c r="AG268" s="1">
        <v>4.18</v>
      </c>
      <c r="AH268" s="1">
        <v>3.9830000000000001</v>
      </c>
      <c r="AI268" s="1">
        <v>3.7240000000000002</v>
      </c>
      <c r="AJ268" s="1">
        <v>3.6179999999999999</v>
      </c>
      <c r="AK268" s="1">
        <v>3.4790000000000001</v>
      </c>
      <c r="AL268" s="1">
        <v>3.3719999999999999</v>
      </c>
      <c r="AM268" s="1">
        <v>3.258</v>
      </c>
      <c r="AN268" s="1">
        <v>3.1720000000000002</v>
      </c>
      <c r="AO268" s="1">
        <v>2.9910000000000001</v>
      </c>
      <c r="AP268" s="1">
        <v>2.734</v>
      </c>
      <c r="AQ268" s="1">
        <v>2.63</v>
      </c>
      <c r="AR268" s="1">
        <v>2.5590000000000002</v>
      </c>
      <c r="AS268" s="1">
        <v>2.4129999999999998</v>
      </c>
      <c r="AT268" s="1">
        <v>2.3730000000000002</v>
      </c>
      <c r="AU268" s="1">
        <v>2.3239999999999998</v>
      </c>
      <c r="AV268" s="1">
        <v>2.3580000000000001</v>
      </c>
      <c r="AW268" s="1">
        <v>2.4359999999999999</v>
      </c>
      <c r="AX268" s="1">
        <v>2.512</v>
      </c>
      <c r="AY268" s="1">
        <v>2.548</v>
      </c>
      <c r="AZ268" s="1">
        <v>2.5449999999999999</v>
      </c>
      <c r="BA268" s="1">
        <v>2.6789999999999998</v>
      </c>
      <c r="BB268" s="1">
        <v>2.5009999999999999</v>
      </c>
      <c r="BC268" s="1">
        <v>2.4449999999999998</v>
      </c>
      <c r="BD268" s="1">
        <v>2.4359999999999999</v>
      </c>
      <c r="BE268" s="1">
        <v>2.4470000000000001</v>
      </c>
      <c r="BF268" s="1">
        <v>2.4279999999999999</v>
      </c>
      <c r="BG268" s="1">
        <v>2.4239999999999999</v>
      </c>
      <c r="BH268" s="1">
        <v>2.359</v>
      </c>
      <c r="BI268" s="1">
        <v>2.2610000000000001</v>
      </c>
      <c r="BJ268" s="1">
        <v>2.3340000000000001</v>
      </c>
      <c r="BK268" s="1">
        <v>2.4180000000000001</v>
      </c>
      <c r="BL268" s="1">
        <v>2.4750000000000001</v>
      </c>
      <c r="BM268" s="1">
        <v>2.4009999999999998</v>
      </c>
    </row>
    <row r="269" spans="1:65" x14ac:dyDescent="0.2">
      <c r="A269" s="1" t="s">
        <v>530</v>
      </c>
      <c r="B269" s="1" t="s">
        <v>529</v>
      </c>
      <c r="C269" s="1" t="s">
        <v>710</v>
      </c>
      <c r="D269" s="1" t="s">
        <v>711</v>
      </c>
      <c r="E269" s="1">
        <v>7.1150000000000002</v>
      </c>
      <c r="F269" s="1">
        <v>7.1689999999999996</v>
      </c>
      <c r="G269" s="1">
        <v>7.2140000000000004</v>
      </c>
      <c r="H269" s="1">
        <v>7.2489999999999997</v>
      </c>
      <c r="I269" s="1">
        <v>7.274</v>
      </c>
      <c r="J269" s="1">
        <v>7.2910000000000004</v>
      </c>
      <c r="K269" s="1">
        <v>7.3040000000000003</v>
      </c>
      <c r="L269" s="1">
        <v>7.3170000000000002</v>
      </c>
      <c r="M269" s="1">
        <v>7.3319999999999999</v>
      </c>
      <c r="N269" s="1">
        <v>7.3490000000000002</v>
      </c>
      <c r="O269" s="1">
        <v>7.367</v>
      </c>
      <c r="P269" s="1">
        <v>7.383</v>
      </c>
      <c r="Q269" s="1">
        <v>7.3920000000000003</v>
      </c>
      <c r="R269" s="1">
        <v>7.3929999999999998</v>
      </c>
      <c r="S269" s="1">
        <v>7.3760000000000003</v>
      </c>
      <c r="T269" s="1">
        <v>7.391</v>
      </c>
      <c r="U269" s="1">
        <v>7.3659999999999997</v>
      </c>
      <c r="V269" s="1">
        <v>7.3330000000000002</v>
      </c>
      <c r="W269" s="1">
        <v>7.2850000000000001</v>
      </c>
      <c r="X269" s="1">
        <v>7.2320000000000002</v>
      </c>
      <c r="Y269" s="1">
        <v>7.1539999999999999</v>
      </c>
      <c r="Z269" s="1">
        <v>7.1029999999999998</v>
      </c>
      <c r="AA269" s="1">
        <v>7.0629999999999997</v>
      </c>
      <c r="AB269" s="1">
        <v>7.0220000000000002</v>
      </c>
      <c r="AC269" s="1">
        <v>6.9770000000000003</v>
      </c>
      <c r="AD269" s="1">
        <v>6.9210000000000003</v>
      </c>
      <c r="AE269" s="1">
        <v>6.851</v>
      </c>
      <c r="AF269" s="1">
        <v>6.7729999999999997</v>
      </c>
      <c r="AG269" s="1">
        <v>6.6749999999999998</v>
      </c>
      <c r="AH269" s="1">
        <v>6.6050000000000004</v>
      </c>
      <c r="AI269" s="1">
        <v>6.5330000000000004</v>
      </c>
      <c r="AJ269" s="1">
        <v>6.4470000000000001</v>
      </c>
      <c r="AK269" s="1">
        <v>6.3639999999999999</v>
      </c>
      <c r="AL269" s="1">
        <v>6.3179999999999996</v>
      </c>
      <c r="AM269" s="1">
        <v>6.274</v>
      </c>
      <c r="AN269" s="1">
        <v>6.2409999999999997</v>
      </c>
      <c r="AO269" s="1">
        <v>6.1829999999999998</v>
      </c>
      <c r="AP269" s="1">
        <v>6.117</v>
      </c>
      <c r="AQ269" s="1">
        <v>6.0490000000000004</v>
      </c>
      <c r="AR269" s="1">
        <v>5.9870000000000001</v>
      </c>
      <c r="AS269" s="1">
        <v>5.9260000000000002</v>
      </c>
      <c r="AT269" s="1">
        <v>5.8620000000000001</v>
      </c>
      <c r="AU269" s="1">
        <v>5.7919999999999998</v>
      </c>
      <c r="AV269" s="1">
        <v>5.726</v>
      </c>
      <c r="AW269" s="1">
        <v>5.7149999999999999</v>
      </c>
      <c r="AX269" s="1">
        <v>5.71</v>
      </c>
      <c r="AY269" s="1">
        <v>5.6859999999999999</v>
      </c>
      <c r="AZ269" s="1">
        <v>5.609</v>
      </c>
      <c r="BA269" s="1">
        <v>5.5369999999999999</v>
      </c>
      <c r="BB269" s="1">
        <v>5.452</v>
      </c>
      <c r="BC269" s="1">
        <v>5.3630000000000004</v>
      </c>
      <c r="BD269" s="1">
        <v>5.2709999999999999</v>
      </c>
      <c r="BE269" s="1">
        <v>5.1459999999999999</v>
      </c>
      <c r="BF269" s="1">
        <v>5.0259999999999998</v>
      </c>
      <c r="BG269" s="1">
        <v>4.899</v>
      </c>
      <c r="BH269" s="1">
        <v>4.7930000000000001</v>
      </c>
      <c r="BI269" s="1">
        <v>4.7069999999999999</v>
      </c>
      <c r="BJ269" s="1">
        <v>4.6139999999999999</v>
      </c>
      <c r="BK269" s="1">
        <v>4.5359999999999996</v>
      </c>
      <c r="BL269" s="1">
        <v>4.4509999999999996</v>
      </c>
      <c r="BM269" s="1">
        <v>4.3789999999999996</v>
      </c>
    </row>
    <row r="270" spans="1:65" x14ac:dyDescent="0.2">
      <c r="A270" s="1" t="s">
        <v>532</v>
      </c>
      <c r="B270" s="1" t="s">
        <v>531</v>
      </c>
      <c r="C270" s="1" t="s">
        <v>710</v>
      </c>
      <c r="D270" s="1" t="s">
        <v>711</v>
      </c>
      <c r="E270" s="1">
        <v>7.22</v>
      </c>
      <c r="F270" s="1">
        <v>7.2329999999999997</v>
      </c>
      <c r="G270" s="1">
        <v>7.2549999999999999</v>
      </c>
      <c r="H270" s="1">
        <v>7.2530000000000001</v>
      </c>
      <c r="I270" s="1">
        <v>7.2610000000000001</v>
      </c>
      <c r="J270" s="1">
        <v>7.258</v>
      </c>
      <c r="K270" s="1">
        <v>7.24</v>
      </c>
      <c r="L270" s="1">
        <v>7.2149999999999999</v>
      </c>
      <c r="M270" s="1">
        <v>7.1929999999999996</v>
      </c>
      <c r="N270" s="1">
        <v>7.1390000000000002</v>
      </c>
      <c r="O270" s="1">
        <v>7.0940000000000003</v>
      </c>
      <c r="P270" s="1">
        <v>7.0590000000000002</v>
      </c>
      <c r="Q270" s="1">
        <v>7.0620000000000003</v>
      </c>
      <c r="R270" s="1">
        <v>7.07</v>
      </c>
      <c r="S270" s="1">
        <v>7.0430000000000001</v>
      </c>
      <c r="T270" s="1">
        <v>6.9770000000000003</v>
      </c>
      <c r="U270" s="1">
        <v>6.91</v>
      </c>
      <c r="V270" s="1">
        <v>6.8449999999999998</v>
      </c>
      <c r="W270" s="1">
        <v>6.774</v>
      </c>
      <c r="X270" s="1">
        <v>6.7030000000000003</v>
      </c>
      <c r="Y270" s="1">
        <v>6.6139999999999999</v>
      </c>
      <c r="Z270" s="1">
        <v>6.5110000000000001</v>
      </c>
      <c r="AA270" s="1">
        <v>6.3819999999999997</v>
      </c>
      <c r="AB270" s="1">
        <v>6.2460000000000004</v>
      </c>
      <c r="AC270" s="1">
        <v>6.0830000000000002</v>
      </c>
      <c r="AD270" s="1">
        <v>5.8949999999999996</v>
      </c>
      <c r="AE270" s="1">
        <v>5.6970000000000001</v>
      </c>
      <c r="AF270" s="1">
        <v>5.5039999999999996</v>
      </c>
      <c r="AG270" s="1">
        <v>5.2880000000000003</v>
      </c>
      <c r="AH270" s="1">
        <v>5.0810000000000004</v>
      </c>
      <c r="AI270" s="1">
        <v>4.8730000000000002</v>
      </c>
      <c r="AJ270" s="1">
        <v>4.7140000000000004</v>
      </c>
      <c r="AK270" s="1">
        <v>4.5670000000000002</v>
      </c>
      <c r="AL270" s="1">
        <v>4.3860000000000001</v>
      </c>
      <c r="AM270" s="1">
        <v>4.2699999999999996</v>
      </c>
      <c r="AN270" s="1">
        <v>4.1539999999999999</v>
      </c>
      <c r="AO270" s="1">
        <v>4.109</v>
      </c>
      <c r="AP270" s="1">
        <v>4.0629999999999997</v>
      </c>
      <c r="AQ270" s="1">
        <v>4.032</v>
      </c>
      <c r="AR270" s="1">
        <v>4.0090000000000003</v>
      </c>
      <c r="AS270" s="1">
        <v>3.9740000000000002</v>
      </c>
      <c r="AT270" s="1">
        <v>3.9540000000000002</v>
      </c>
      <c r="AU270" s="1">
        <v>3.887</v>
      </c>
      <c r="AV270" s="1">
        <v>3.8210000000000002</v>
      </c>
      <c r="AW270" s="1">
        <v>3.738</v>
      </c>
      <c r="AX270" s="1">
        <v>3.665</v>
      </c>
      <c r="AY270" s="1">
        <v>3.62</v>
      </c>
      <c r="AZ270" s="1">
        <v>3.6520000000000001</v>
      </c>
      <c r="BA270" s="1">
        <v>3.774</v>
      </c>
      <c r="BB270" s="1">
        <v>3.9449999999999998</v>
      </c>
      <c r="BC270" s="1">
        <v>4.0250000000000004</v>
      </c>
      <c r="BD270" s="1">
        <v>4.0960000000000001</v>
      </c>
      <c r="BE270" s="1">
        <v>4.0960000000000001</v>
      </c>
      <c r="BF270" s="1">
        <v>4.0640000000000001</v>
      </c>
      <c r="BG270" s="1">
        <v>3.9620000000000002</v>
      </c>
      <c r="BH270" s="1">
        <v>3.8490000000000002</v>
      </c>
      <c r="BI270" s="1">
        <v>3.7709999999999999</v>
      </c>
      <c r="BJ270" s="1">
        <v>3.706</v>
      </c>
      <c r="BK270" s="1">
        <v>3.6589999999999998</v>
      </c>
      <c r="BL270" s="1">
        <v>3.5990000000000002</v>
      </c>
      <c r="BM270" s="1">
        <v>3.5449999999999999</v>
      </c>
    </row>
  </sheetData>
  <pageMargins left="0.7" right="0.7" top="0.75" bottom="0.75" header="0.3" footer="0.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8B4D5-2589-43A0-839E-7C4A39491BFF}">
  <dimension ref="A1:Q727"/>
  <sheetViews>
    <sheetView workbookViewId="0">
      <selection activeCell="A7" sqref="A7"/>
    </sheetView>
  </sheetViews>
  <sheetFormatPr baseColWidth="10" defaultColWidth="11.1640625" defaultRowHeight="16" x14ac:dyDescent="0.2"/>
  <cols>
    <col min="1" max="1" width="16.6640625" style="56" customWidth="1"/>
    <col min="2" max="2" width="20" style="1" customWidth="1"/>
    <col min="3" max="3" width="8.6640625" style="1" customWidth="1"/>
    <col min="4" max="4" width="7.6640625" style="57" customWidth="1"/>
    <col min="5" max="5" width="11.5" style="58" customWidth="1"/>
    <col min="6" max="6" width="12.5" style="64" customWidth="1"/>
    <col min="7" max="10" width="13.83203125" style="59" customWidth="1"/>
    <col min="11" max="11" width="13.83203125" style="60" customWidth="1"/>
    <col min="12" max="12" width="12.1640625" style="61" customWidth="1"/>
    <col min="13" max="13" width="12.1640625" style="60" customWidth="1"/>
    <col min="14" max="14" width="13.33203125" style="59" customWidth="1"/>
    <col min="15" max="15" width="7.6640625" style="65" customWidth="1"/>
  </cols>
  <sheetData>
    <row r="1" spans="1:17" x14ac:dyDescent="0.2">
      <c r="A1" s="38" t="s">
        <v>910</v>
      </c>
      <c r="B1" s="39">
        <v>1</v>
      </c>
      <c r="C1" s="39"/>
      <c r="D1" s="40"/>
      <c r="E1" s="41"/>
      <c r="F1" s="42"/>
      <c r="G1" s="42"/>
      <c r="H1" s="42"/>
      <c r="I1" s="42"/>
      <c r="J1" s="42"/>
      <c r="K1" s="43"/>
      <c r="L1" s="44"/>
      <c r="M1" s="66">
        <v>13</v>
      </c>
      <c r="N1" s="67">
        <v>14</v>
      </c>
      <c r="O1" s="45"/>
    </row>
    <row r="2" spans="1:17" s="55" customFormat="1" ht="88" customHeight="1" thickBot="1" x14ac:dyDescent="0.25">
      <c r="A2" s="46" t="s">
        <v>538</v>
      </c>
      <c r="B2" s="47" t="s">
        <v>911</v>
      </c>
      <c r="C2" s="47" t="s">
        <v>912</v>
      </c>
      <c r="D2" s="48" t="s">
        <v>913</v>
      </c>
      <c r="E2" s="49" t="s">
        <v>914</v>
      </c>
      <c r="F2" s="50" t="s">
        <v>1434</v>
      </c>
      <c r="G2" s="51" t="s">
        <v>915</v>
      </c>
      <c r="H2" s="51" t="s">
        <v>916</v>
      </c>
      <c r="I2" s="51" t="s">
        <v>917</v>
      </c>
      <c r="J2" s="51" t="s">
        <v>918</v>
      </c>
      <c r="K2" s="52" t="s">
        <v>919</v>
      </c>
      <c r="L2" s="53" t="s">
        <v>1433</v>
      </c>
      <c r="M2" s="52" t="s">
        <v>1432</v>
      </c>
      <c r="N2" s="51" t="s">
        <v>920</v>
      </c>
      <c r="O2" s="54" t="s">
        <v>921</v>
      </c>
    </row>
    <row r="3" spans="1:17" x14ac:dyDescent="0.2">
      <c r="A3" s="56" t="s">
        <v>12</v>
      </c>
      <c r="B3" s="1" t="s">
        <v>617</v>
      </c>
      <c r="E3" s="58">
        <v>72.083247177304003</v>
      </c>
      <c r="F3" s="59"/>
      <c r="L3" s="61">
        <v>77937.533136486149</v>
      </c>
      <c r="M3" s="60">
        <v>77937.533136486149</v>
      </c>
      <c r="N3" s="59" t="s">
        <v>1409</v>
      </c>
      <c r="O3" s="62">
        <v>0.28754862499314565</v>
      </c>
    </row>
    <row r="4" spans="1:17" x14ac:dyDescent="0.2">
      <c r="A4" s="56" t="s">
        <v>22</v>
      </c>
      <c r="B4" s="1" t="s">
        <v>862</v>
      </c>
      <c r="C4" s="1">
        <v>1</v>
      </c>
      <c r="E4" s="58">
        <v>107.989166666667</v>
      </c>
      <c r="F4" s="59"/>
      <c r="G4" s="59">
        <v>852000</v>
      </c>
      <c r="I4" s="59">
        <v>913065.22746625205</v>
      </c>
      <c r="J4" s="63"/>
      <c r="N4" s="59" t="s">
        <v>1410</v>
      </c>
      <c r="O4" s="62"/>
    </row>
    <row r="5" spans="1:17" x14ac:dyDescent="0.2">
      <c r="A5" s="56" t="s">
        <v>22</v>
      </c>
      <c r="B5" t="s">
        <v>922</v>
      </c>
      <c r="E5" s="58">
        <v>107.989166666667</v>
      </c>
      <c r="F5" s="59"/>
      <c r="G5" s="59">
        <v>697200</v>
      </c>
      <c r="N5" s="59" t="s">
        <v>1410</v>
      </c>
      <c r="O5" s="62"/>
    </row>
    <row r="6" spans="1:17" x14ac:dyDescent="0.2">
      <c r="A6" s="56" t="s">
        <v>22</v>
      </c>
      <c r="B6" t="s">
        <v>923</v>
      </c>
      <c r="E6" s="58">
        <v>107.989166666667</v>
      </c>
      <c r="F6" s="59"/>
      <c r="G6" s="59">
        <v>948000</v>
      </c>
      <c r="N6" s="59" t="s">
        <v>1410</v>
      </c>
      <c r="O6" s="62"/>
    </row>
    <row r="7" spans="1:17" x14ac:dyDescent="0.2">
      <c r="A7" s="56" t="s">
        <v>22</v>
      </c>
      <c r="B7" t="s">
        <v>924</v>
      </c>
      <c r="E7" s="58">
        <v>107.989166666667</v>
      </c>
      <c r="F7" s="59"/>
      <c r="G7" s="59">
        <v>504000</v>
      </c>
      <c r="N7" s="59" t="s">
        <v>1410</v>
      </c>
      <c r="O7" s="62"/>
    </row>
    <row r="8" spans="1:17" x14ac:dyDescent="0.2">
      <c r="A8" s="56" t="s">
        <v>22</v>
      </c>
      <c r="B8" s="1" t="s">
        <v>617</v>
      </c>
      <c r="C8" s="1">
        <v>1</v>
      </c>
      <c r="E8" s="58">
        <v>107.989166666667</v>
      </c>
      <c r="F8" s="59"/>
      <c r="G8" s="59">
        <v>525600</v>
      </c>
      <c r="H8" s="59">
        <v>731400</v>
      </c>
      <c r="I8" s="59">
        <v>637729.0804073615</v>
      </c>
      <c r="J8" s="63"/>
      <c r="K8" s="60">
        <v>4867.1548843633855</v>
      </c>
      <c r="M8" s="60">
        <v>4867.1548843633855</v>
      </c>
      <c r="N8" s="59" t="s">
        <v>1410</v>
      </c>
      <c r="O8" s="62">
        <v>0.39425226265173463</v>
      </c>
      <c r="Q8" s="24">
        <f>G8/$E$8</f>
        <v>4867.1548843633855</v>
      </c>
    </row>
    <row r="9" spans="1:17" x14ac:dyDescent="0.2">
      <c r="A9" s="56" t="s">
        <v>135</v>
      </c>
      <c r="B9" s="1" t="s">
        <v>617</v>
      </c>
      <c r="E9" s="58">
        <v>116.593791666667</v>
      </c>
      <c r="F9" s="59"/>
      <c r="H9" s="59">
        <v>319200</v>
      </c>
      <c r="I9" s="59">
        <v>738090.29030771158</v>
      </c>
      <c r="K9" s="60">
        <v>6330.4424683078923</v>
      </c>
      <c r="M9" s="60">
        <v>6330.4424683078923</v>
      </c>
      <c r="N9" s="59" t="s">
        <v>1411</v>
      </c>
      <c r="O9" s="62">
        <v>0.27390145680257311</v>
      </c>
    </row>
    <row r="10" spans="1:17" x14ac:dyDescent="0.2">
      <c r="A10" s="56" t="s">
        <v>36</v>
      </c>
      <c r="B10" s="1" t="s">
        <v>617</v>
      </c>
      <c r="E10" s="58">
        <v>0</v>
      </c>
      <c r="F10" s="59"/>
      <c r="N10" s="59">
        <v>0</v>
      </c>
      <c r="O10" s="62">
        <v>0</v>
      </c>
    </row>
    <row r="11" spans="1:17" x14ac:dyDescent="0.2">
      <c r="A11" s="56" t="s">
        <v>24</v>
      </c>
      <c r="B11" s="1" t="s">
        <v>617</v>
      </c>
      <c r="E11" s="58">
        <v>0</v>
      </c>
      <c r="F11" s="59"/>
      <c r="N11" s="59">
        <v>0</v>
      </c>
      <c r="O11" s="62">
        <v>0</v>
      </c>
    </row>
    <row r="12" spans="1:17" x14ac:dyDescent="0.2">
      <c r="A12" s="56" t="s">
        <v>18</v>
      </c>
      <c r="B12" s="1" t="s">
        <v>617</v>
      </c>
      <c r="E12" s="58">
        <v>252.85574773129699</v>
      </c>
      <c r="F12" s="59"/>
      <c r="G12" s="59">
        <v>1248000</v>
      </c>
      <c r="H12" s="59">
        <v>3241200</v>
      </c>
      <c r="K12" s="60">
        <v>4935.6204523624911</v>
      </c>
      <c r="M12" s="60">
        <v>4935.6204523624911</v>
      </c>
      <c r="N12" s="59" t="s">
        <v>1410</v>
      </c>
      <c r="O12" s="62">
        <v>0.53289836696065385</v>
      </c>
    </row>
    <row r="13" spans="1:17" x14ac:dyDescent="0.2">
      <c r="A13" s="56" t="s">
        <v>38</v>
      </c>
      <c r="B13" s="1" t="s">
        <v>617</v>
      </c>
      <c r="E13" s="58">
        <v>2.7</v>
      </c>
      <c r="F13" s="59"/>
      <c r="L13" s="61">
        <v>25989.053493351745</v>
      </c>
      <c r="M13" s="60">
        <v>25989.053493351745</v>
      </c>
      <c r="N13" s="59" t="s">
        <v>1409</v>
      </c>
      <c r="O13" s="62">
        <v>0.62932301471632213</v>
      </c>
    </row>
    <row r="14" spans="1:17" x14ac:dyDescent="0.2">
      <c r="A14" s="56" t="s">
        <v>31</v>
      </c>
      <c r="B14" s="1" t="s">
        <v>617</v>
      </c>
      <c r="E14" s="58">
        <v>28.094991666666701</v>
      </c>
      <c r="F14" s="59"/>
      <c r="G14" s="59">
        <v>150000</v>
      </c>
      <c r="H14" s="59">
        <v>225600</v>
      </c>
      <c r="I14" s="59">
        <v>198060.59525782138</v>
      </c>
      <c r="J14" s="63"/>
      <c r="K14" s="60">
        <v>5339.029880473945</v>
      </c>
      <c r="M14" s="60">
        <v>5339.029880473945</v>
      </c>
      <c r="N14" s="59" t="s">
        <v>1410</v>
      </c>
      <c r="O14" s="62">
        <v>0.56655785029715255</v>
      </c>
    </row>
    <row r="15" spans="1:17" ht="16" customHeight="1" x14ac:dyDescent="0.2">
      <c r="A15" s="56" t="s">
        <v>33</v>
      </c>
      <c r="B15" s="1" t="s">
        <v>617</v>
      </c>
      <c r="E15" s="58">
        <v>482.98794659023503</v>
      </c>
      <c r="F15" s="59"/>
      <c r="I15" s="59">
        <v>4286077.4460146781</v>
      </c>
      <c r="K15" s="60">
        <v>8874.0878033773552</v>
      </c>
      <c r="M15" s="60">
        <v>8874.0878033773552</v>
      </c>
      <c r="N15" s="59" t="s">
        <v>1411</v>
      </c>
      <c r="O15" s="62">
        <v>0.40687819566230815</v>
      </c>
    </row>
    <row r="16" spans="1:17" ht="16" customHeight="1" x14ac:dyDescent="0.2">
      <c r="A16" s="56" t="s">
        <v>6</v>
      </c>
      <c r="B16" s="1" t="s">
        <v>617</v>
      </c>
      <c r="E16" s="58">
        <v>1.79</v>
      </c>
      <c r="F16" s="59"/>
      <c r="L16" s="61">
        <v>18137.786289383501</v>
      </c>
      <c r="M16" s="60">
        <v>18137.786289383501</v>
      </c>
      <c r="N16" s="59" t="s">
        <v>1409</v>
      </c>
      <c r="O16" s="62">
        <v>0.64961366009795529</v>
      </c>
    </row>
    <row r="17" spans="1:15" x14ac:dyDescent="0.2">
      <c r="A17" s="56" t="s">
        <v>40</v>
      </c>
      <c r="B17" s="1" t="s">
        <v>617</v>
      </c>
      <c r="E17" s="58">
        <v>1.33841214646451</v>
      </c>
      <c r="F17" s="59"/>
      <c r="G17" s="59">
        <v>19920</v>
      </c>
      <c r="H17" s="59">
        <v>30600</v>
      </c>
      <c r="I17" s="59">
        <v>24274.07806410392</v>
      </c>
      <c r="J17" s="63"/>
      <c r="K17" s="60">
        <v>14883.307845509162</v>
      </c>
      <c r="M17" s="60">
        <v>14883.307845509162</v>
      </c>
      <c r="N17" s="59" t="s">
        <v>1410</v>
      </c>
      <c r="O17" s="62">
        <v>1.1105294163243158</v>
      </c>
    </row>
    <row r="18" spans="1:15" x14ac:dyDescent="0.2">
      <c r="A18" s="56" t="s">
        <v>42</v>
      </c>
      <c r="B18" s="1" t="s">
        <v>617</v>
      </c>
      <c r="E18" s="58">
        <v>0.84718637111214101</v>
      </c>
      <c r="F18" s="59"/>
      <c r="G18" s="59">
        <v>16800</v>
      </c>
      <c r="H18" s="59">
        <v>23460</v>
      </c>
      <c r="I18" s="59">
        <v>13450.651132004934</v>
      </c>
      <c r="J18" s="63"/>
      <c r="K18" s="60">
        <v>19830.347338975553</v>
      </c>
      <c r="M18" s="60">
        <v>19830.347338975553</v>
      </c>
      <c r="N18" s="59" t="s">
        <v>1410</v>
      </c>
      <c r="O18" s="62">
        <v>0.92800005619534831</v>
      </c>
    </row>
    <row r="19" spans="1:15" x14ac:dyDescent="0.2">
      <c r="A19" s="56" t="s">
        <v>44</v>
      </c>
      <c r="B19" s="1" t="s">
        <v>617</v>
      </c>
      <c r="E19" s="58">
        <v>1.7000166666666701</v>
      </c>
      <c r="F19" s="59"/>
      <c r="G19" s="59">
        <v>6300</v>
      </c>
      <c r="H19" s="59">
        <v>7710</v>
      </c>
      <c r="I19" s="59">
        <v>8348.7857894076969</v>
      </c>
      <c r="J19" s="63"/>
      <c r="K19" s="60">
        <v>3705.8460211174324</v>
      </c>
      <c r="M19" s="60">
        <v>3705.8460211174324</v>
      </c>
      <c r="N19" s="59" t="s">
        <v>1410</v>
      </c>
      <c r="O19" s="62">
        <v>0.26210833867547767</v>
      </c>
    </row>
    <row r="20" spans="1:15" ht="16" customHeight="1" x14ac:dyDescent="0.2">
      <c r="A20" s="56" t="s">
        <v>60</v>
      </c>
      <c r="B20" s="1" t="s">
        <v>617</v>
      </c>
      <c r="E20" s="58">
        <v>1</v>
      </c>
      <c r="F20" s="59"/>
      <c r="L20" s="61">
        <v>19111.607090797999</v>
      </c>
      <c r="M20" s="60">
        <v>19111.607090797999</v>
      </c>
      <c r="N20" s="59" t="s">
        <v>1409</v>
      </c>
      <c r="O20" s="62">
        <v>1.0087642836319199</v>
      </c>
    </row>
    <row r="21" spans="1:15" ht="16" customHeight="1" x14ac:dyDescent="0.2">
      <c r="A21" s="56" t="s">
        <v>58</v>
      </c>
      <c r="B21" s="1" t="s">
        <v>617</v>
      </c>
      <c r="E21" s="58">
        <v>0.376</v>
      </c>
      <c r="F21" s="59"/>
      <c r="I21" s="59">
        <v>7356.6657048358629</v>
      </c>
      <c r="K21" s="60">
        <v>19565.600278818783</v>
      </c>
      <c r="M21" s="60">
        <v>19565.600278818783</v>
      </c>
      <c r="N21" s="59" t="s">
        <v>1411</v>
      </c>
      <c r="O21" s="62">
        <v>0.49759219364253987</v>
      </c>
    </row>
    <row r="22" spans="1:15" x14ac:dyDescent="0.2">
      <c r="A22" s="56" t="s">
        <v>54</v>
      </c>
      <c r="B22" s="1" t="s">
        <v>617</v>
      </c>
      <c r="E22" s="58">
        <v>83.466201916666705</v>
      </c>
      <c r="F22" s="59"/>
      <c r="G22" s="59">
        <v>154800</v>
      </c>
      <c r="H22" s="59">
        <v>197400</v>
      </c>
      <c r="I22" s="59">
        <v>545450.15475245903</v>
      </c>
      <c r="J22" s="63"/>
      <c r="K22" s="60">
        <v>1854.6429146800463</v>
      </c>
      <c r="M22" s="60">
        <v>1854.6429146800463</v>
      </c>
      <c r="N22" s="59" t="s">
        <v>1410</v>
      </c>
      <c r="O22" s="62">
        <v>0.38914875814631034</v>
      </c>
    </row>
    <row r="23" spans="1:15" x14ac:dyDescent="0.2">
      <c r="A23" s="56" t="s">
        <v>54</v>
      </c>
      <c r="B23" s="1" t="s">
        <v>925</v>
      </c>
      <c r="E23" s="58">
        <v>83.466201916666705</v>
      </c>
      <c r="F23" s="64">
        <v>214341.20652200011</v>
      </c>
      <c r="N23" s="59">
        <v>0</v>
      </c>
      <c r="O23" s="62"/>
    </row>
    <row r="24" spans="1:15" x14ac:dyDescent="0.2">
      <c r="A24" s="56" t="s">
        <v>54</v>
      </c>
      <c r="B24" s="1" t="s">
        <v>926</v>
      </c>
      <c r="E24" s="58">
        <v>83.466201916666705</v>
      </c>
      <c r="F24" s="64">
        <v>177282.21287100008</v>
      </c>
      <c r="N24" s="59">
        <v>0</v>
      </c>
      <c r="O24" s="62"/>
    </row>
    <row r="25" spans="1:15" x14ac:dyDescent="0.2">
      <c r="A25" s="56" t="s">
        <v>54</v>
      </c>
      <c r="B25" s="1" t="s">
        <v>927</v>
      </c>
      <c r="E25" s="58">
        <v>83.466201916666705</v>
      </c>
      <c r="F25" s="59"/>
      <c r="J25" s="59">
        <v>462688.33673662628</v>
      </c>
      <c r="N25" s="59">
        <v>0</v>
      </c>
      <c r="O25" s="62">
        <v>0.39115308228406087</v>
      </c>
    </row>
    <row r="26" spans="1:15" ht="16" customHeight="1" x14ac:dyDescent="0.2">
      <c r="A26" s="56" t="s">
        <v>75</v>
      </c>
      <c r="B26" s="1" t="s">
        <v>617</v>
      </c>
      <c r="E26" s="58">
        <v>2</v>
      </c>
      <c r="F26" s="59"/>
      <c r="L26" s="61">
        <v>31851.716194791748</v>
      </c>
      <c r="M26" s="60">
        <v>31851.716194791748</v>
      </c>
      <c r="N26" s="59" t="s">
        <v>1409</v>
      </c>
      <c r="O26" s="62">
        <v>0.88133432389583499</v>
      </c>
    </row>
    <row r="27" spans="1:15" x14ac:dyDescent="0.2">
      <c r="A27" s="56" t="s">
        <v>64</v>
      </c>
      <c r="B27" s="1" t="s">
        <v>617</v>
      </c>
      <c r="E27" s="58">
        <v>2.0376083333333299</v>
      </c>
      <c r="F27" s="59"/>
      <c r="G27" s="59">
        <v>4560</v>
      </c>
      <c r="H27" s="59">
        <v>8460</v>
      </c>
      <c r="I27" s="59">
        <v>13420.513450289993</v>
      </c>
      <c r="J27" s="63"/>
      <c r="K27" s="60">
        <v>2237.9178203203955</v>
      </c>
      <c r="M27" s="60">
        <v>2237.9178203203955</v>
      </c>
      <c r="N27" s="59" t="s">
        <v>1410</v>
      </c>
      <c r="O27" s="62">
        <v>0.31513440161179818</v>
      </c>
    </row>
    <row r="28" spans="1:15" ht="16" customHeight="1" x14ac:dyDescent="0.2">
      <c r="A28" s="56" t="s">
        <v>48</v>
      </c>
      <c r="B28" s="1" t="s">
        <v>617</v>
      </c>
      <c r="E28" s="58">
        <v>0.84718637111214101</v>
      </c>
      <c r="F28" s="59"/>
      <c r="G28" s="59">
        <v>14400</v>
      </c>
      <c r="H28" s="59">
        <v>18540</v>
      </c>
      <c r="I28" s="59">
        <v>16383.321795681824</v>
      </c>
      <c r="J28" s="63"/>
      <c r="K28" s="60">
        <v>16997.440576264758</v>
      </c>
      <c r="M28" s="60">
        <v>16997.440576264758</v>
      </c>
      <c r="N28" s="59" t="s">
        <v>1410</v>
      </c>
      <c r="O28" s="62">
        <v>0.92434324571581572</v>
      </c>
    </row>
    <row r="29" spans="1:15" ht="16" customHeight="1" x14ac:dyDescent="0.2">
      <c r="A29" s="56" t="s">
        <v>66</v>
      </c>
      <c r="B29" s="1" t="s">
        <v>617</v>
      </c>
      <c r="E29" s="58">
        <v>2</v>
      </c>
      <c r="F29" s="59"/>
      <c r="L29" s="61">
        <v>16941.1686229595</v>
      </c>
      <c r="M29" s="60">
        <v>16941.1686229595</v>
      </c>
      <c r="N29" s="59" t="s">
        <v>1409</v>
      </c>
      <c r="O29" s="62">
        <v>0.58312337245918999</v>
      </c>
    </row>
    <row r="30" spans="1:15" ht="16" customHeight="1" x14ac:dyDescent="0.2">
      <c r="A30" s="56" t="s">
        <v>50</v>
      </c>
      <c r="B30" s="1" t="s">
        <v>617</v>
      </c>
      <c r="E30" s="58">
        <v>555.44645839822601</v>
      </c>
      <c r="F30" s="59"/>
      <c r="H30" s="59">
        <v>3492000</v>
      </c>
      <c r="L30" s="61">
        <v>1654542.799379996</v>
      </c>
      <c r="M30" s="60">
        <v>1654542.799379996</v>
      </c>
      <c r="N30" s="59" t="s">
        <v>1409</v>
      </c>
      <c r="O30" s="62">
        <v>0.36345047971689654</v>
      </c>
    </row>
    <row r="31" spans="1:15" ht="16" customHeight="1" x14ac:dyDescent="0.2">
      <c r="A31" s="56" t="s">
        <v>69</v>
      </c>
      <c r="B31" s="1" t="s">
        <v>617</v>
      </c>
      <c r="E31" s="58">
        <v>1</v>
      </c>
      <c r="F31" s="59"/>
      <c r="N31" s="59">
        <v>0</v>
      </c>
      <c r="O31" s="62">
        <v>0</v>
      </c>
    </row>
    <row r="32" spans="1:15" ht="16" customHeight="1" x14ac:dyDescent="0.2">
      <c r="A32" s="56" t="s">
        <v>79</v>
      </c>
      <c r="B32" s="1" t="s">
        <v>617</v>
      </c>
      <c r="E32" s="58">
        <v>68.389467093542095</v>
      </c>
      <c r="F32" s="59"/>
      <c r="L32" s="61">
        <v>152172.64046264876</v>
      </c>
      <c r="M32" s="60">
        <v>152172.64046264876</v>
      </c>
      <c r="N32" s="59" t="s">
        <v>1409</v>
      </c>
      <c r="O32" s="62">
        <v>0.33330355386861504</v>
      </c>
    </row>
    <row r="33" spans="1:15" ht="16" customHeight="1" x14ac:dyDescent="0.2">
      <c r="A33" s="56" t="s">
        <v>71</v>
      </c>
      <c r="B33" s="1" t="s">
        <v>617</v>
      </c>
      <c r="E33" s="58">
        <v>6.91</v>
      </c>
      <c r="F33" s="59"/>
      <c r="H33" s="59">
        <v>33360</v>
      </c>
      <c r="I33" s="59">
        <v>67249.233934258082</v>
      </c>
      <c r="K33" s="60">
        <v>9732.1612061154956</v>
      </c>
      <c r="M33" s="60">
        <v>9732.1612061154956</v>
      </c>
      <c r="N33" s="59" t="s">
        <v>1411</v>
      </c>
      <c r="O33" s="62">
        <v>0.44800661673760345</v>
      </c>
    </row>
    <row r="34" spans="1:15" ht="16" customHeight="1" x14ac:dyDescent="0.2">
      <c r="A34" s="56" t="s">
        <v>62</v>
      </c>
      <c r="B34" s="1" t="s">
        <v>617</v>
      </c>
      <c r="E34" s="58">
        <v>1.6569854411354299</v>
      </c>
      <c r="F34" s="59"/>
      <c r="I34" s="59">
        <v>10874.202105861854</v>
      </c>
      <c r="K34" s="60">
        <v>6562.6419133836407</v>
      </c>
      <c r="M34" s="60">
        <v>6562.6419133836407</v>
      </c>
      <c r="N34" s="59" t="s">
        <v>1411</v>
      </c>
      <c r="O34" s="62">
        <v>0.41478445745828058</v>
      </c>
    </row>
    <row r="35" spans="1:15" ht="16" customHeight="1" x14ac:dyDescent="0.2">
      <c r="A35" s="56" t="s">
        <v>81</v>
      </c>
      <c r="B35" s="1" t="s">
        <v>617</v>
      </c>
      <c r="E35" s="58">
        <v>10.199975</v>
      </c>
      <c r="F35" s="59"/>
      <c r="H35" s="59">
        <v>75900</v>
      </c>
      <c r="L35" s="61">
        <v>50883.228101053726</v>
      </c>
      <c r="M35" s="60">
        <v>50883.228101053726</v>
      </c>
      <c r="N35" s="59" t="s">
        <v>1409</v>
      </c>
      <c r="O35" s="62">
        <v>0.44384256005942652</v>
      </c>
    </row>
    <row r="36" spans="1:15" ht="16" customHeight="1" x14ac:dyDescent="0.2">
      <c r="A36" s="56" t="s">
        <v>73</v>
      </c>
      <c r="B36" s="1" t="s">
        <v>617</v>
      </c>
      <c r="C36" s="1">
        <v>1</v>
      </c>
      <c r="E36" s="58">
        <v>3.65382536145755</v>
      </c>
      <c r="F36" s="59"/>
      <c r="G36" s="59">
        <v>20760</v>
      </c>
      <c r="H36" s="59">
        <v>27540</v>
      </c>
      <c r="I36" s="59">
        <v>26351.213143625322</v>
      </c>
      <c r="J36" s="63"/>
      <c r="K36" s="60">
        <v>5681.7165426096371</v>
      </c>
      <c r="M36" s="60">
        <v>5681.7165426096371</v>
      </c>
      <c r="N36" s="59" t="s">
        <v>1410</v>
      </c>
      <c r="O36" s="62">
        <v>0.55518739253024796</v>
      </c>
    </row>
    <row r="37" spans="1:15" ht="16" customHeight="1" x14ac:dyDescent="0.2">
      <c r="A37" s="56" t="s">
        <v>73</v>
      </c>
      <c r="B37" s="1" t="s">
        <v>928</v>
      </c>
      <c r="C37" s="1">
        <v>1</v>
      </c>
      <c r="E37" s="58">
        <v>3.65382536145755</v>
      </c>
      <c r="F37" s="64">
        <v>19379.889717170845</v>
      </c>
      <c r="G37" s="59">
        <v>22800</v>
      </c>
      <c r="N37" s="59" t="s">
        <v>1410</v>
      </c>
      <c r="O37" s="62"/>
    </row>
    <row r="38" spans="1:15" ht="16" customHeight="1" x14ac:dyDescent="0.2">
      <c r="A38" s="56" t="s">
        <v>73</v>
      </c>
      <c r="B38" s="1" t="s">
        <v>929</v>
      </c>
      <c r="C38" s="1">
        <v>1</v>
      </c>
      <c r="E38" s="58">
        <v>3.65382536145755</v>
      </c>
      <c r="F38" s="59"/>
      <c r="G38" s="59">
        <v>22560</v>
      </c>
      <c r="N38" s="59" t="s">
        <v>1410</v>
      </c>
      <c r="O38" s="62"/>
    </row>
    <row r="39" spans="1:15" ht="16" customHeight="1" x14ac:dyDescent="0.2">
      <c r="A39" s="56" t="s">
        <v>73</v>
      </c>
      <c r="B39" s="1" t="s">
        <v>930</v>
      </c>
      <c r="C39" s="1">
        <v>1</v>
      </c>
      <c r="E39" s="58">
        <v>3.65382536145755</v>
      </c>
      <c r="F39" s="59"/>
      <c r="G39" s="59">
        <v>21720</v>
      </c>
      <c r="N39" s="59" t="s">
        <v>1410</v>
      </c>
      <c r="O39" s="62"/>
    </row>
    <row r="40" spans="1:15" ht="16" customHeight="1" x14ac:dyDescent="0.2">
      <c r="A40" s="56" t="s">
        <v>73</v>
      </c>
      <c r="B40" s="1" t="s">
        <v>931</v>
      </c>
      <c r="C40" s="1">
        <v>1</v>
      </c>
      <c r="E40" s="58">
        <v>3.65382536145755</v>
      </c>
      <c r="F40" s="59"/>
      <c r="G40" s="59">
        <v>20280</v>
      </c>
      <c r="N40" s="59" t="s">
        <v>1410</v>
      </c>
      <c r="O40" s="62"/>
    </row>
    <row r="41" spans="1:15" ht="16" customHeight="1" x14ac:dyDescent="0.2">
      <c r="A41" s="56" t="s">
        <v>73</v>
      </c>
      <c r="B41" s="1" t="s">
        <v>932</v>
      </c>
      <c r="C41" s="1">
        <v>1</v>
      </c>
      <c r="E41" s="58">
        <v>3.65382536145755</v>
      </c>
      <c r="F41" s="59"/>
      <c r="G41" s="59">
        <v>24600</v>
      </c>
      <c r="N41" s="59" t="s">
        <v>1410</v>
      </c>
      <c r="O41" s="62"/>
    </row>
    <row r="42" spans="1:15" ht="16" customHeight="1" x14ac:dyDescent="0.2">
      <c r="A42" s="56" t="s">
        <v>73</v>
      </c>
      <c r="B42" s="1" t="s">
        <v>859</v>
      </c>
      <c r="C42" s="1">
        <v>1</v>
      </c>
      <c r="E42" s="58">
        <v>3.65382536145755</v>
      </c>
      <c r="F42" s="59"/>
      <c r="G42" s="59">
        <v>30480</v>
      </c>
      <c r="I42" s="59">
        <v>40228.534975328737</v>
      </c>
      <c r="J42" s="63"/>
      <c r="N42" s="59" t="s">
        <v>1410</v>
      </c>
      <c r="O42" s="62"/>
    </row>
    <row r="43" spans="1:15" ht="16" customHeight="1" x14ac:dyDescent="0.2">
      <c r="A43" s="56" t="s">
        <v>73</v>
      </c>
      <c r="B43" s="1" t="s">
        <v>933</v>
      </c>
      <c r="C43" s="1">
        <v>1</v>
      </c>
      <c r="E43" s="58">
        <v>3.65382536145755</v>
      </c>
      <c r="F43" s="59"/>
      <c r="G43" s="59">
        <v>29520</v>
      </c>
      <c r="I43" s="59">
        <v>31670.894540031772</v>
      </c>
      <c r="J43" s="63"/>
      <c r="N43" s="59" t="s">
        <v>1410</v>
      </c>
      <c r="O43" s="62"/>
    </row>
    <row r="44" spans="1:15" ht="16" customHeight="1" x14ac:dyDescent="0.2">
      <c r="A44" s="56" t="s">
        <v>73</v>
      </c>
      <c r="B44" s="1" t="s">
        <v>934</v>
      </c>
      <c r="C44" s="1">
        <v>1</v>
      </c>
      <c r="E44" s="58">
        <v>3.65382536145755</v>
      </c>
      <c r="F44" s="59"/>
      <c r="G44" s="59">
        <v>28680</v>
      </c>
      <c r="I44" s="59">
        <v>30310.36474029535</v>
      </c>
      <c r="J44" s="63"/>
      <c r="N44" s="59" t="s">
        <v>1410</v>
      </c>
      <c r="O44" s="62"/>
    </row>
    <row r="45" spans="1:15" ht="16" customHeight="1" x14ac:dyDescent="0.2">
      <c r="A45" s="56" t="s">
        <v>73</v>
      </c>
      <c r="B45" s="1" t="s">
        <v>935</v>
      </c>
      <c r="C45" s="1">
        <v>1</v>
      </c>
      <c r="E45" s="58">
        <v>3.65382536145755</v>
      </c>
      <c r="F45" s="59"/>
      <c r="G45" s="59">
        <v>32880</v>
      </c>
      <c r="I45" s="59">
        <v>36602.587757198795</v>
      </c>
      <c r="J45" s="63"/>
      <c r="N45" s="59" t="s">
        <v>1410</v>
      </c>
      <c r="O45" s="62"/>
    </row>
    <row r="46" spans="1:15" ht="16" customHeight="1" x14ac:dyDescent="0.2">
      <c r="A46" s="56" t="s">
        <v>73</v>
      </c>
      <c r="B46" s="1" t="s">
        <v>936</v>
      </c>
      <c r="C46" s="1">
        <v>1</v>
      </c>
      <c r="E46" s="58">
        <v>3.65382536145755</v>
      </c>
      <c r="F46" s="59"/>
      <c r="I46" s="59">
        <v>25159.174659039836</v>
      </c>
      <c r="N46" s="59" t="s">
        <v>1411</v>
      </c>
      <c r="O46" s="62"/>
    </row>
    <row r="47" spans="1:15" ht="16" customHeight="1" x14ac:dyDescent="0.2">
      <c r="A47" s="56" t="s">
        <v>73</v>
      </c>
      <c r="B47" s="1" t="s">
        <v>937</v>
      </c>
      <c r="C47" s="1">
        <v>1</v>
      </c>
      <c r="E47" s="58">
        <v>3.65382536145755</v>
      </c>
      <c r="F47" s="59"/>
      <c r="N47" s="59">
        <v>0</v>
      </c>
      <c r="O47" s="62"/>
    </row>
    <row r="48" spans="1:15" ht="16" customHeight="1" x14ac:dyDescent="0.2">
      <c r="A48" s="56" t="s">
        <v>73</v>
      </c>
      <c r="B48" t="s">
        <v>938</v>
      </c>
      <c r="E48" s="58">
        <v>3.65382536145755</v>
      </c>
      <c r="F48" s="59"/>
      <c r="G48" s="59">
        <v>38760</v>
      </c>
      <c r="N48" s="59" t="s">
        <v>1410</v>
      </c>
      <c r="O48" s="62"/>
    </row>
    <row r="49" spans="1:15" ht="16" customHeight="1" x14ac:dyDescent="0.2">
      <c r="A49" s="56" t="s">
        <v>73</v>
      </c>
      <c r="B49" t="s">
        <v>939</v>
      </c>
      <c r="E49" s="58">
        <v>3.65382536145755</v>
      </c>
      <c r="F49" s="59"/>
      <c r="G49" s="59">
        <v>21360</v>
      </c>
      <c r="N49" s="59" t="s">
        <v>1410</v>
      </c>
      <c r="O49" s="62"/>
    </row>
    <row r="50" spans="1:15" ht="16" customHeight="1" x14ac:dyDescent="0.2">
      <c r="A50" s="56" t="s">
        <v>73</v>
      </c>
      <c r="B50" t="s">
        <v>940</v>
      </c>
      <c r="E50" s="58">
        <v>3.65382536145755</v>
      </c>
      <c r="F50" s="59"/>
      <c r="G50" s="59">
        <v>19440</v>
      </c>
      <c r="N50" s="59" t="s">
        <v>1410</v>
      </c>
      <c r="O50" s="62"/>
    </row>
    <row r="51" spans="1:15" ht="16" customHeight="1" x14ac:dyDescent="0.2">
      <c r="A51" s="56" t="s">
        <v>73</v>
      </c>
      <c r="B51" t="s">
        <v>941</v>
      </c>
      <c r="E51" s="58">
        <v>3.65382536145755</v>
      </c>
      <c r="F51" s="59"/>
      <c r="G51" s="59">
        <v>24000</v>
      </c>
      <c r="N51" s="59" t="s">
        <v>1410</v>
      </c>
      <c r="O51" s="62"/>
    </row>
    <row r="52" spans="1:15" ht="16" customHeight="1" x14ac:dyDescent="0.2">
      <c r="A52" s="56" t="s">
        <v>73</v>
      </c>
      <c r="B52" t="s">
        <v>942</v>
      </c>
      <c r="E52" s="58">
        <v>3.65382536145755</v>
      </c>
      <c r="F52" s="59"/>
      <c r="G52" s="59">
        <v>18480</v>
      </c>
      <c r="N52" s="59" t="s">
        <v>1410</v>
      </c>
      <c r="O52" s="62"/>
    </row>
    <row r="53" spans="1:15" ht="16" customHeight="1" x14ac:dyDescent="0.2">
      <c r="A53" s="56" t="s">
        <v>73</v>
      </c>
      <c r="B53" t="s">
        <v>943</v>
      </c>
      <c r="E53" s="58">
        <v>3.65382536145755</v>
      </c>
      <c r="F53" s="59"/>
      <c r="G53" s="59">
        <v>27360</v>
      </c>
      <c r="N53" s="59" t="s">
        <v>1410</v>
      </c>
      <c r="O53" s="62"/>
    </row>
    <row r="54" spans="1:15" ht="16" customHeight="1" x14ac:dyDescent="0.2">
      <c r="A54" s="56" t="s">
        <v>73</v>
      </c>
      <c r="B54" t="s">
        <v>944</v>
      </c>
      <c r="E54" s="58">
        <v>3.65382536145755</v>
      </c>
      <c r="F54" s="59"/>
      <c r="G54" s="59">
        <v>19440</v>
      </c>
      <c r="N54" s="59" t="s">
        <v>1410</v>
      </c>
      <c r="O54" s="62"/>
    </row>
    <row r="55" spans="1:15" ht="16" customHeight="1" x14ac:dyDescent="0.2">
      <c r="A55" s="56" t="s">
        <v>73</v>
      </c>
      <c r="B55" t="s">
        <v>945</v>
      </c>
      <c r="E55" s="58">
        <v>3.65382536145755</v>
      </c>
      <c r="F55" s="59"/>
      <c r="G55" s="59">
        <v>18120</v>
      </c>
      <c r="N55" s="59" t="s">
        <v>1410</v>
      </c>
      <c r="O55" s="62"/>
    </row>
    <row r="56" spans="1:15" ht="16" customHeight="1" x14ac:dyDescent="0.2">
      <c r="A56" s="56" t="s">
        <v>73</v>
      </c>
      <c r="B56" t="s">
        <v>946</v>
      </c>
      <c r="E56" s="58">
        <v>3.65382536145755</v>
      </c>
      <c r="F56" s="59"/>
      <c r="G56" s="59">
        <v>28320</v>
      </c>
      <c r="N56" s="59" t="s">
        <v>1410</v>
      </c>
      <c r="O56" s="62"/>
    </row>
    <row r="57" spans="1:15" ht="16" customHeight="1" x14ac:dyDescent="0.2">
      <c r="A57" s="56" t="s">
        <v>73</v>
      </c>
      <c r="B57" t="s">
        <v>947</v>
      </c>
      <c r="E57" s="58">
        <v>3.65382536145755</v>
      </c>
      <c r="F57" s="59"/>
      <c r="G57" s="59">
        <v>20880</v>
      </c>
      <c r="N57" s="59" t="s">
        <v>1410</v>
      </c>
      <c r="O57" s="62"/>
    </row>
    <row r="58" spans="1:15" ht="16" customHeight="1" x14ac:dyDescent="0.2">
      <c r="A58" s="56" t="s">
        <v>73</v>
      </c>
      <c r="B58" t="s">
        <v>948</v>
      </c>
      <c r="E58" s="58">
        <v>3.65382536145755</v>
      </c>
      <c r="F58" s="59"/>
      <c r="G58" s="59">
        <v>19440</v>
      </c>
      <c r="N58" s="59" t="s">
        <v>1410</v>
      </c>
      <c r="O58" s="62"/>
    </row>
    <row r="59" spans="1:15" ht="16" customHeight="1" x14ac:dyDescent="0.2">
      <c r="A59" s="56" t="s">
        <v>73</v>
      </c>
      <c r="B59" t="s">
        <v>949</v>
      </c>
      <c r="E59" s="58">
        <v>3.65382536145755</v>
      </c>
      <c r="F59" s="59"/>
      <c r="G59" s="59">
        <v>21360</v>
      </c>
      <c r="N59" s="59" t="s">
        <v>1410</v>
      </c>
      <c r="O59" s="62"/>
    </row>
    <row r="60" spans="1:15" ht="16" customHeight="1" x14ac:dyDescent="0.2">
      <c r="A60" s="56" t="s">
        <v>73</v>
      </c>
      <c r="B60" t="s">
        <v>950</v>
      </c>
      <c r="E60" s="58">
        <v>3.65382536145755</v>
      </c>
      <c r="F60" s="59"/>
      <c r="G60" s="59">
        <v>58560</v>
      </c>
      <c r="N60" s="59" t="s">
        <v>1410</v>
      </c>
      <c r="O60" s="62"/>
    </row>
    <row r="61" spans="1:15" ht="16" customHeight="1" x14ac:dyDescent="0.2">
      <c r="A61" s="56" t="s">
        <v>73</v>
      </c>
      <c r="B61" t="s">
        <v>951</v>
      </c>
      <c r="E61" s="58">
        <v>3.65382536145755</v>
      </c>
      <c r="F61" s="59"/>
      <c r="G61" s="59">
        <v>20880</v>
      </c>
      <c r="N61" s="59" t="s">
        <v>1410</v>
      </c>
      <c r="O61" s="62"/>
    </row>
    <row r="62" spans="1:15" ht="16" customHeight="1" x14ac:dyDescent="0.2">
      <c r="A62" s="56" t="s">
        <v>73</v>
      </c>
      <c r="B62" t="s">
        <v>952</v>
      </c>
      <c r="E62" s="58">
        <v>3.65382536145755</v>
      </c>
      <c r="F62" s="59"/>
      <c r="G62" s="59">
        <v>20160</v>
      </c>
      <c r="N62" s="59" t="s">
        <v>1410</v>
      </c>
      <c r="O62" s="62"/>
    </row>
    <row r="63" spans="1:15" ht="16" customHeight="1" x14ac:dyDescent="0.2">
      <c r="A63" s="56" t="s">
        <v>73</v>
      </c>
      <c r="B63" t="s">
        <v>953</v>
      </c>
      <c r="E63" s="58">
        <v>3.65382536145755</v>
      </c>
      <c r="F63" s="59"/>
      <c r="G63" s="59">
        <v>23280</v>
      </c>
      <c r="N63" s="59" t="s">
        <v>1410</v>
      </c>
      <c r="O63" s="62"/>
    </row>
    <row r="64" spans="1:15" ht="16" customHeight="1" x14ac:dyDescent="0.2">
      <c r="A64" s="56" t="s">
        <v>73</v>
      </c>
      <c r="B64" t="s">
        <v>954</v>
      </c>
      <c r="E64" s="58">
        <v>3.65382536145755</v>
      </c>
      <c r="F64" s="59"/>
      <c r="G64" s="59">
        <v>25200</v>
      </c>
      <c r="N64" s="59" t="s">
        <v>1410</v>
      </c>
      <c r="O64" s="62"/>
    </row>
    <row r="65" spans="1:15" ht="16" customHeight="1" x14ac:dyDescent="0.2">
      <c r="A65" s="56" t="s">
        <v>73</v>
      </c>
      <c r="B65" t="s">
        <v>955</v>
      </c>
      <c r="E65" s="58">
        <v>3.65382536145755</v>
      </c>
      <c r="F65" s="59"/>
      <c r="G65" s="59">
        <v>21360</v>
      </c>
      <c r="N65" s="59" t="s">
        <v>1410</v>
      </c>
      <c r="O65" s="62"/>
    </row>
    <row r="66" spans="1:15" ht="16" customHeight="1" x14ac:dyDescent="0.2">
      <c r="A66" s="56" t="s">
        <v>73</v>
      </c>
      <c r="B66" t="s">
        <v>956</v>
      </c>
      <c r="E66" s="58">
        <v>3.65382536145755</v>
      </c>
      <c r="F66" s="59"/>
      <c r="G66" s="59">
        <v>20880</v>
      </c>
      <c r="N66" s="59" t="s">
        <v>1410</v>
      </c>
      <c r="O66" s="62"/>
    </row>
    <row r="67" spans="1:15" ht="16" customHeight="1" x14ac:dyDescent="0.2">
      <c r="A67" s="56" t="s">
        <v>73</v>
      </c>
      <c r="B67" t="s">
        <v>957</v>
      </c>
      <c r="E67" s="58">
        <v>3.65382536145755</v>
      </c>
      <c r="F67" s="59"/>
      <c r="G67" s="59">
        <v>54840</v>
      </c>
      <c r="N67" s="59" t="s">
        <v>1410</v>
      </c>
      <c r="O67" s="62"/>
    </row>
    <row r="68" spans="1:15" ht="16" customHeight="1" x14ac:dyDescent="0.2">
      <c r="A68" s="56" t="s">
        <v>73</v>
      </c>
      <c r="B68" t="s">
        <v>958</v>
      </c>
      <c r="E68" s="58">
        <v>3.65382536145755</v>
      </c>
      <c r="F68" s="59"/>
      <c r="G68" s="59">
        <v>25080</v>
      </c>
      <c r="N68" s="59" t="s">
        <v>1410</v>
      </c>
      <c r="O68" s="62"/>
    </row>
    <row r="69" spans="1:15" ht="16" customHeight="1" x14ac:dyDescent="0.2">
      <c r="A69" s="56" t="s">
        <v>73</v>
      </c>
      <c r="B69" t="s">
        <v>959</v>
      </c>
      <c r="E69" s="58">
        <v>3.65382536145755</v>
      </c>
      <c r="F69" s="59"/>
      <c r="G69" s="59">
        <v>27720</v>
      </c>
      <c r="N69" s="59" t="s">
        <v>1410</v>
      </c>
      <c r="O69" s="62"/>
    </row>
    <row r="70" spans="1:15" ht="16" customHeight="1" x14ac:dyDescent="0.2">
      <c r="A70" s="56" t="s">
        <v>73</v>
      </c>
      <c r="B70" t="s">
        <v>960</v>
      </c>
      <c r="E70" s="58">
        <v>3.65382536145755</v>
      </c>
      <c r="F70" s="59"/>
      <c r="G70" s="59">
        <v>17880</v>
      </c>
      <c r="N70" s="59" t="s">
        <v>1410</v>
      </c>
      <c r="O70" s="62"/>
    </row>
    <row r="71" spans="1:15" ht="16" customHeight="1" x14ac:dyDescent="0.2">
      <c r="A71" s="56" t="s">
        <v>73</v>
      </c>
      <c r="B71" t="s">
        <v>961</v>
      </c>
      <c r="E71" s="58">
        <v>3.65382536145755</v>
      </c>
      <c r="F71" s="59"/>
      <c r="G71" s="59">
        <v>20880</v>
      </c>
      <c r="N71" s="59" t="s">
        <v>1410</v>
      </c>
      <c r="O71" s="62"/>
    </row>
    <row r="72" spans="1:15" ht="16" customHeight="1" x14ac:dyDescent="0.2">
      <c r="A72" s="56" t="s">
        <v>73</v>
      </c>
      <c r="B72" t="s">
        <v>962</v>
      </c>
      <c r="E72" s="58">
        <v>3.65382536145755</v>
      </c>
      <c r="F72" s="59"/>
      <c r="G72" s="59">
        <v>20400</v>
      </c>
      <c r="N72" s="59" t="s">
        <v>1410</v>
      </c>
      <c r="O72" s="62"/>
    </row>
    <row r="73" spans="1:15" ht="16" customHeight="1" x14ac:dyDescent="0.2">
      <c r="A73" s="56" t="s">
        <v>73</v>
      </c>
      <c r="B73" t="s">
        <v>963</v>
      </c>
      <c r="E73" s="58">
        <v>3.65382536145755</v>
      </c>
      <c r="F73" s="59"/>
      <c r="G73" s="59">
        <v>19920</v>
      </c>
      <c r="N73" s="59" t="s">
        <v>1410</v>
      </c>
      <c r="O73" s="62"/>
    </row>
    <row r="74" spans="1:15" ht="16" customHeight="1" x14ac:dyDescent="0.2">
      <c r="A74" s="56" t="s">
        <v>73</v>
      </c>
      <c r="B74" t="s">
        <v>964</v>
      </c>
      <c r="E74" s="58">
        <v>3.65382536145755</v>
      </c>
      <c r="F74" s="59"/>
      <c r="G74" s="59">
        <v>23280</v>
      </c>
      <c r="N74" s="59" t="s">
        <v>1410</v>
      </c>
      <c r="O74" s="62"/>
    </row>
    <row r="75" spans="1:15" ht="16" customHeight="1" x14ac:dyDescent="0.2">
      <c r="A75" s="56" t="s">
        <v>73</v>
      </c>
      <c r="B75" t="s">
        <v>965</v>
      </c>
      <c r="E75" s="58">
        <v>3.65382536145755</v>
      </c>
      <c r="F75" s="59"/>
      <c r="G75" s="59">
        <v>20760</v>
      </c>
      <c r="N75" s="59" t="s">
        <v>1410</v>
      </c>
      <c r="O75" s="62"/>
    </row>
    <row r="76" spans="1:15" ht="16" customHeight="1" x14ac:dyDescent="0.2">
      <c r="A76" s="56" t="s">
        <v>73</v>
      </c>
      <c r="B76" t="s">
        <v>966</v>
      </c>
      <c r="E76" s="58">
        <v>3.65382536145755</v>
      </c>
      <c r="F76" s="59"/>
      <c r="G76" s="59">
        <v>31200</v>
      </c>
      <c r="N76" s="59" t="s">
        <v>1410</v>
      </c>
      <c r="O76" s="62"/>
    </row>
    <row r="77" spans="1:15" ht="16" customHeight="1" x14ac:dyDescent="0.2">
      <c r="A77" s="56" t="s">
        <v>73</v>
      </c>
      <c r="B77" t="s">
        <v>967</v>
      </c>
      <c r="E77" s="58">
        <v>3.65382536145755</v>
      </c>
      <c r="F77" s="59"/>
      <c r="G77" s="59">
        <v>22920</v>
      </c>
      <c r="N77" s="59" t="s">
        <v>1410</v>
      </c>
      <c r="O77" s="62"/>
    </row>
    <row r="78" spans="1:15" ht="16" customHeight="1" x14ac:dyDescent="0.2">
      <c r="A78" s="56" t="s">
        <v>73</v>
      </c>
      <c r="B78" t="s">
        <v>968</v>
      </c>
      <c r="E78" s="58">
        <v>3.65382536145755</v>
      </c>
      <c r="F78" s="59"/>
      <c r="G78" s="59">
        <v>25200</v>
      </c>
      <c r="N78" s="59" t="s">
        <v>1410</v>
      </c>
      <c r="O78" s="62"/>
    </row>
    <row r="79" spans="1:15" ht="16" customHeight="1" x14ac:dyDescent="0.2">
      <c r="A79" s="56" t="s">
        <v>73</v>
      </c>
      <c r="B79" t="s">
        <v>969</v>
      </c>
      <c r="E79" s="58">
        <v>3.65382536145755</v>
      </c>
      <c r="F79" s="59"/>
      <c r="G79" s="59">
        <v>20880</v>
      </c>
      <c r="N79" s="59" t="s">
        <v>1410</v>
      </c>
      <c r="O79" s="62"/>
    </row>
    <row r="80" spans="1:15" ht="16" customHeight="1" x14ac:dyDescent="0.2">
      <c r="A80" s="56" t="s">
        <v>73</v>
      </c>
      <c r="B80" t="s">
        <v>970</v>
      </c>
      <c r="E80" s="58">
        <v>3.65382536145755</v>
      </c>
      <c r="F80" s="59"/>
      <c r="G80" s="59">
        <v>24240</v>
      </c>
      <c r="N80" s="59" t="s">
        <v>1410</v>
      </c>
      <c r="O80" s="62"/>
    </row>
    <row r="81" spans="1:15" ht="16" customHeight="1" x14ac:dyDescent="0.2">
      <c r="A81" s="56" t="s">
        <v>73</v>
      </c>
      <c r="B81" t="s">
        <v>971</v>
      </c>
      <c r="E81" s="58">
        <v>3.65382536145755</v>
      </c>
      <c r="F81" s="59"/>
      <c r="G81" s="59">
        <v>28080</v>
      </c>
      <c r="N81" s="59" t="s">
        <v>1410</v>
      </c>
      <c r="O81" s="62"/>
    </row>
    <row r="82" spans="1:15" ht="16" customHeight="1" x14ac:dyDescent="0.2">
      <c r="A82" s="56" t="s">
        <v>73</v>
      </c>
      <c r="B82" t="s">
        <v>972</v>
      </c>
      <c r="E82" s="58">
        <v>3.65382536145755</v>
      </c>
      <c r="F82" s="59"/>
      <c r="G82" s="59">
        <v>25080</v>
      </c>
      <c r="N82" s="59" t="s">
        <v>1410</v>
      </c>
      <c r="O82" s="62"/>
    </row>
    <row r="83" spans="1:15" ht="16" customHeight="1" x14ac:dyDescent="0.2">
      <c r="A83" s="56" t="s">
        <v>73</v>
      </c>
      <c r="B83" t="s">
        <v>973</v>
      </c>
      <c r="E83" s="58">
        <v>3.65382536145755</v>
      </c>
      <c r="F83" s="59"/>
      <c r="G83" s="59">
        <v>20280</v>
      </c>
      <c r="N83" s="59" t="s">
        <v>1410</v>
      </c>
      <c r="O83" s="62"/>
    </row>
    <row r="84" spans="1:15" ht="16" customHeight="1" x14ac:dyDescent="0.2">
      <c r="A84" s="56" t="s">
        <v>73</v>
      </c>
      <c r="B84" t="s">
        <v>974</v>
      </c>
      <c r="E84" s="58">
        <v>3.65382536145755</v>
      </c>
      <c r="F84" s="59"/>
      <c r="G84" s="59">
        <v>36240</v>
      </c>
      <c r="N84" s="59" t="s">
        <v>1410</v>
      </c>
      <c r="O84" s="62"/>
    </row>
    <row r="85" spans="1:15" ht="16" customHeight="1" x14ac:dyDescent="0.2">
      <c r="A85" s="56" t="s">
        <v>73</v>
      </c>
      <c r="B85" t="s">
        <v>975</v>
      </c>
      <c r="E85" s="58">
        <v>3.65382536145755</v>
      </c>
      <c r="F85" s="59"/>
      <c r="G85" s="59">
        <v>23280</v>
      </c>
      <c r="N85" s="59" t="s">
        <v>1410</v>
      </c>
      <c r="O85" s="62"/>
    </row>
    <row r="86" spans="1:15" ht="16" customHeight="1" x14ac:dyDescent="0.2">
      <c r="A86" s="56" t="s">
        <v>73</v>
      </c>
      <c r="B86" t="s">
        <v>976</v>
      </c>
      <c r="E86" s="58">
        <v>3.65382536145755</v>
      </c>
      <c r="F86" s="59"/>
      <c r="G86" s="59">
        <v>23280</v>
      </c>
      <c r="N86" s="59" t="s">
        <v>1410</v>
      </c>
      <c r="O86" s="62"/>
    </row>
    <row r="87" spans="1:15" ht="16" customHeight="1" x14ac:dyDescent="0.2">
      <c r="A87" s="56" t="s">
        <v>73</v>
      </c>
      <c r="B87" t="s">
        <v>977</v>
      </c>
      <c r="E87" s="58">
        <v>3.65382536145755</v>
      </c>
      <c r="F87" s="59"/>
      <c r="G87" s="59">
        <v>28080</v>
      </c>
      <c r="N87" s="59" t="s">
        <v>1410</v>
      </c>
      <c r="O87" s="62"/>
    </row>
    <row r="88" spans="1:15" ht="16" customHeight="1" x14ac:dyDescent="0.2">
      <c r="A88" s="56" t="s">
        <v>73</v>
      </c>
      <c r="B88" t="s">
        <v>978</v>
      </c>
      <c r="E88" s="58">
        <v>3.65382536145755</v>
      </c>
      <c r="F88" s="59"/>
      <c r="G88" s="59">
        <v>25200</v>
      </c>
      <c r="N88" s="59" t="s">
        <v>1410</v>
      </c>
      <c r="O88" s="62"/>
    </row>
    <row r="89" spans="1:15" ht="16" customHeight="1" x14ac:dyDescent="0.2">
      <c r="A89" s="56" t="s">
        <v>73</v>
      </c>
      <c r="B89" t="s">
        <v>979</v>
      </c>
      <c r="E89" s="58">
        <v>3.65382536145755</v>
      </c>
      <c r="F89" s="59"/>
      <c r="G89" s="59">
        <v>21960</v>
      </c>
      <c r="N89" s="59" t="s">
        <v>1410</v>
      </c>
      <c r="O89" s="62"/>
    </row>
    <row r="90" spans="1:15" ht="16" customHeight="1" x14ac:dyDescent="0.2">
      <c r="A90" s="56" t="s">
        <v>73</v>
      </c>
      <c r="B90" t="s">
        <v>980</v>
      </c>
      <c r="E90" s="58">
        <v>3.65382536145755</v>
      </c>
      <c r="F90" s="59"/>
      <c r="G90" s="59">
        <v>24960</v>
      </c>
      <c r="N90" s="59" t="s">
        <v>1410</v>
      </c>
      <c r="O90" s="62"/>
    </row>
    <row r="91" spans="1:15" ht="16" customHeight="1" x14ac:dyDescent="0.2">
      <c r="A91" s="56" t="s">
        <v>73</v>
      </c>
      <c r="B91" t="s">
        <v>981</v>
      </c>
      <c r="E91" s="58">
        <v>3.65382536145755</v>
      </c>
      <c r="F91" s="59"/>
      <c r="G91" s="59">
        <v>33960</v>
      </c>
      <c r="N91" s="59" t="s">
        <v>1410</v>
      </c>
      <c r="O91" s="62"/>
    </row>
    <row r="92" spans="1:15" ht="16" customHeight="1" x14ac:dyDescent="0.2">
      <c r="A92" s="56" t="s">
        <v>73</v>
      </c>
      <c r="B92" t="s">
        <v>982</v>
      </c>
      <c r="E92" s="58">
        <v>3.65382536145755</v>
      </c>
      <c r="F92" s="59"/>
      <c r="G92" s="59">
        <v>25200</v>
      </c>
      <c r="N92" s="59" t="s">
        <v>1410</v>
      </c>
      <c r="O92" s="62"/>
    </row>
    <row r="93" spans="1:15" ht="16" customHeight="1" x14ac:dyDescent="0.2">
      <c r="A93" s="56" t="s">
        <v>73</v>
      </c>
      <c r="B93" t="s">
        <v>983</v>
      </c>
      <c r="E93" s="58">
        <v>3.65382536145755</v>
      </c>
      <c r="F93" s="59"/>
      <c r="G93" s="59">
        <v>22320</v>
      </c>
      <c r="N93" s="59" t="s">
        <v>1410</v>
      </c>
      <c r="O93" s="62"/>
    </row>
    <row r="94" spans="1:15" ht="16" customHeight="1" x14ac:dyDescent="0.2">
      <c r="A94" s="56" t="s">
        <v>73</v>
      </c>
      <c r="B94" t="s">
        <v>984</v>
      </c>
      <c r="E94" s="58">
        <v>3.65382536145755</v>
      </c>
      <c r="F94" s="59"/>
      <c r="G94" s="59">
        <v>27000</v>
      </c>
      <c r="N94" s="59" t="s">
        <v>1410</v>
      </c>
      <c r="O94" s="62"/>
    </row>
    <row r="95" spans="1:15" ht="16" customHeight="1" x14ac:dyDescent="0.2">
      <c r="A95" s="56" t="s">
        <v>73</v>
      </c>
      <c r="B95" t="s">
        <v>985</v>
      </c>
      <c r="E95" s="58">
        <v>3.65382536145755</v>
      </c>
      <c r="F95" s="59"/>
      <c r="G95" s="59">
        <v>21480</v>
      </c>
      <c r="N95" s="59" t="s">
        <v>1410</v>
      </c>
      <c r="O95" s="62"/>
    </row>
    <row r="96" spans="1:15" ht="16" customHeight="1" x14ac:dyDescent="0.2">
      <c r="A96" s="56" t="s">
        <v>73</v>
      </c>
      <c r="B96" t="s">
        <v>986</v>
      </c>
      <c r="E96" s="58">
        <v>3.65382536145755</v>
      </c>
      <c r="F96" s="59"/>
      <c r="G96" s="59">
        <v>21600</v>
      </c>
      <c r="N96" s="59" t="s">
        <v>1410</v>
      </c>
      <c r="O96" s="62"/>
    </row>
    <row r="97" spans="1:15" ht="16" customHeight="1" x14ac:dyDescent="0.2">
      <c r="A97" s="56" t="s">
        <v>73</v>
      </c>
      <c r="B97" t="s">
        <v>987</v>
      </c>
      <c r="E97" s="58">
        <v>3.65382536145755</v>
      </c>
      <c r="F97" s="59"/>
      <c r="G97" s="59">
        <v>22920</v>
      </c>
      <c r="N97" s="59" t="s">
        <v>1410</v>
      </c>
      <c r="O97" s="62"/>
    </row>
    <row r="98" spans="1:15" ht="16" customHeight="1" x14ac:dyDescent="0.2">
      <c r="A98" s="56" t="s">
        <v>73</v>
      </c>
      <c r="B98" t="s">
        <v>988</v>
      </c>
      <c r="E98" s="58">
        <v>3.65382536145755</v>
      </c>
      <c r="F98" s="59"/>
      <c r="G98" s="59">
        <v>19440</v>
      </c>
      <c r="N98" s="59" t="s">
        <v>1410</v>
      </c>
      <c r="O98" s="62"/>
    </row>
    <row r="99" spans="1:15" ht="16" customHeight="1" x14ac:dyDescent="0.2">
      <c r="A99" s="56" t="s">
        <v>73</v>
      </c>
      <c r="B99" t="s">
        <v>989</v>
      </c>
      <c r="E99" s="58">
        <v>3.65382536145755</v>
      </c>
      <c r="F99" s="59"/>
      <c r="G99" s="59">
        <v>20400</v>
      </c>
      <c r="N99" s="59" t="s">
        <v>1410</v>
      </c>
      <c r="O99" s="62"/>
    </row>
    <row r="100" spans="1:15" ht="16" customHeight="1" x14ac:dyDescent="0.2">
      <c r="A100" s="56" t="s">
        <v>73</v>
      </c>
      <c r="B100" t="s">
        <v>990</v>
      </c>
      <c r="E100" s="58">
        <v>3.65382536145755</v>
      </c>
      <c r="F100" s="59"/>
      <c r="G100" s="59">
        <v>29880</v>
      </c>
      <c r="N100" s="59" t="s">
        <v>1410</v>
      </c>
      <c r="O100" s="62"/>
    </row>
    <row r="101" spans="1:15" ht="16" customHeight="1" x14ac:dyDescent="0.2">
      <c r="A101" s="56" t="s">
        <v>73</v>
      </c>
      <c r="B101" t="s">
        <v>991</v>
      </c>
      <c r="E101" s="58">
        <v>3.65382536145755</v>
      </c>
      <c r="F101" s="59"/>
      <c r="G101" s="59">
        <v>18240</v>
      </c>
      <c r="N101" s="59" t="s">
        <v>1410</v>
      </c>
      <c r="O101" s="62"/>
    </row>
    <row r="102" spans="1:15" ht="16" customHeight="1" x14ac:dyDescent="0.2">
      <c r="A102" s="56" t="s">
        <v>73</v>
      </c>
      <c r="B102" t="s">
        <v>992</v>
      </c>
      <c r="E102" s="58">
        <v>3.65382536145755</v>
      </c>
      <c r="F102" s="59"/>
      <c r="G102" s="59">
        <v>26640</v>
      </c>
      <c r="N102" s="59" t="s">
        <v>1410</v>
      </c>
      <c r="O102" s="62"/>
    </row>
    <row r="103" spans="1:15" ht="16" customHeight="1" x14ac:dyDescent="0.2">
      <c r="A103" s="56" t="s">
        <v>73</v>
      </c>
      <c r="B103" t="s">
        <v>993</v>
      </c>
      <c r="E103" s="58">
        <v>3.65382536145755</v>
      </c>
      <c r="F103" s="59"/>
      <c r="G103" s="59">
        <v>21480</v>
      </c>
      <c r="N103" s="59" t="s">
        <v>1410</v>
      </c>
      <c r="O103" s="62"/>
    </row>
    <row r="104" spans="1:15" ht="16" customHeight="1" x14ac:dyDescent="0.2">
      <c r="A104" s="56" t="s">
        <v>73</v>
      </c>
      <c r="B104" t="s">
        <v>994</v>
      </c>
      <c r="E104" s="58">
        <v>3.65382536145755</v>
      </c>
      <c r="F104" s="59"/>
      <c r="G104" s="59">
        <v>19920</v>
      </c>
      <c r="N104" s="59" t="s">
        <v>1410</v>
      </c>
      <c r="O104" s="62"/>
    </row>
    <row r="105" spans="1:15" ht="16" customHeight="1" x14ac:dyDescent="0.2">
      <c r="A105" s="56" t="s">
        <v>73</v>
      </c>
      <c r="B105" t="s">
        <v>995</v>
      </c>
      <c r="E105" s="58">
        <v>3.65382536145755</v>
      </c>
      <c r="F105" s="59"/>
      <c r="G105" s="59">
        <v>20880</v>
      </c>
      <c r="N105" s="59" t="s">
        <v>1410</v>
      </c>
      <c r="O105" s="62"/>
    </row>
    <row r="106" spans="1:15" ht="16" customHeight="1" x14ac:dyDescent="0.2">
      <c r="A106" s="56" t="s">
        <v>73</v>
      </c>
      <c r="B106" t="s">
        <v>996</v>
      </c>
      <c r="E106" s="58">
        <v>3.65382536145755</v>
      </c>
      <c r="F106" s="59"/>
      <c r="G106" s="59">
        <v>22560</v>
      </c>
      <c r="N106" s="59" t="s">
        <v>1410</v>
      </c>
      <c r="O106" s="62"/>
    </row>
    <row r="107" spans="1:15" ht="16" customHeight="1" x14ac:dyDescent="0.2">
      <c r="A107" s="56" t="s">
        <v>73</v>
      </c>
      <c r="B107" t="s">
        <v>997</v>
      </c>
      <c r="E107" s="58">
        <v>3.65382536145755</v>
      </c>
      <c r="F107" s="59"/>
      <c r="G107" s="59">
        <v>22080</v>
      </c>
      <c r="N107" s="59" t="s">
        <v>1410</v>
      </c>
      <c r="O107" s="62"/>
    </row>
    <row r="108" spans="1:15" ht="16" customHeight="1" x14ac:dyDescent="0.2">
      <c r="A108" s="56" t="s">
        <v>73</v>
      </c>
      <c r="B108" t="s">
        <v>998</v>
      </c>
      <c r="E108" s="58">
        <v>3.65382536145755</v>
      </c>
      <c r="F108" s="59"/>
      <c r="G108" s="59">
        <v>27120</v>
      </c>
      <c r="N108" s="59" t="s">
        <v>1410</v>
      </c>
      <c r="O108" s="62"/>
    </row>
    <row r="109" spans="1:15" ht="16" customHeight="1" x14ac:dyDescent="0.2">
      <c r="A109" s="56" t="s">
        <v>73</v>
      </c>
      <c r="B109" t="s">
        <v>999</v>
      </c>
      <c r="E109" s="58">
        <v>3.65382536145755</v>
      </c>
      <c r="F109" s="59"/>
      <c r="G109" s="59">
        <v>26520</v>
      </c>
      <c r="N109" s="59" t="s">
        <v>1410</v>
      </c>
      <c r="O109" s="62"/>
    </row>
    <row r="110" spans="1:15" ht="16" customHeight="1" x14ac:dyDescent="0.2">
      <c r="A110" s="56" t="s">
        <v>73</v>
      </c>
      <c r="B110" t="s">
        <v>1000</v>
      </c>
      <c r="E110" s="58">
        <v>3.65382536145755</v>
      </c>
      <c r="F110" s="59"/>
      <c r="G110" s="59">
        <v>37560</v>
      </c>
      <c r="N110" s="59" t="s">
        <v>1410</v>
      </c>
      <c r="O110" s="62"/>
    </row>
    <row r="111" spans="1:15" ht="16" customHeight="1" x14ac:dyDescent="0.2">
      <c r="A111" s="56" t="s">
        <v>73</v>
      </c>
      <c r="B111" t="s">
        <v>1001</v>
      </c>
      <c r="E111" s="58">
        <v>3.65382536145755</v>
      </c>
      <c r="F111" s="59"/>
      <c r="G111" s="59">
        <v>25560</v>
      </c>
      <c r="N111" s="59" t="s">
        <v>1410</v>
      </c>
      <c r="O111" s="62"/>
    </row>
    <row r="112" spans="1:15" ht="16" customHeight="1" x14ac:dyDescent="0.2">
      <c r="A112" s="56" t="s">
        <v>512</v>
      </c>
      <c r="B112" s="1" t="s">
        <v>617</v>
      </c>
      <c r="E112" s="58">
        <v>0</v>
      </c>
      <c r="F112" s="59"/>
      <c r="N112" s="59">
        <v>0</v>
      </c>
      <c r="O112" s="62">
        <v>0</v>
      </c>
    </row>
    <row r="113" spans="1:15" ht="16" customHeight="1" x14ac:dyDescent="0.2">
      <c r="A113" s="56" t="s">
        <v>77</v>
      </c>
      <c r="B113" s="1" t="s">
        <v>617</v>
      </c>
      <c r="E113" s="58">
        <v>1.3489185654253699</v>
      </c>
      <c r="F113" s="59"/>
      <c r="L113" s="61">
        <v>3837.4416372425885</v>
      </c>
      <c r="M113" s="60">
        <v>3837.4416372425885</v>
      </c>
      <c r="N113" s="59" t="s">
        <v>1409</v>
      </c>
      <c r="O113" s="62">
        <v>0.35809312986273517</v>
      </c>
    </row>
    <row r="114" spans="1:15" x14ac:dyDescent="0.2">
      <c r="A114" s="56" t="s">
        <v>56</v>
      </c>
      <c r="B114" s="1" t="s">
        <v>617</v>
      </c>
      <c r="E114" s="58">
        <v>1.6570416666666701</v>
      </c>
      <c r="F114" s="59"/>
      <c r="G114" s="59">
        <v>10140</v>
      </c>
      <c r="H114" s="59">
        <v>13470</v>
      </c>
      <c r="I114" s="59">
        <v>11070.922126856747</v>
      </c>
      <c r="J114" s="63"/>
      <c r="K114" s="60">
        <v>6119.3391837863537</v>
      </c>
      <c r="M114" s="60">
        <v>6119.3391837863537</v>
      </c>
      <c r="N114" s="59" t="s">
        <v>1410</v>
      </c>
      <c r="O114" s="62">
        <v>0.42224376583382617</v>
      </c>
    </row>
    <row r="115" spans="1:15" ht="16" customHeight="1" x14ac:dyDescent="0.2">
      <c r="A115" s="56" t="s">
        <v>52</v>
      </c>
      <c r="B115" s="1" t="s">
        <v>617</v>
      </c>
      <c r="E115" s="58">
        <v>555.71783043560697</v>
      </c>
      <c r="F115" s="59"/>
      <c r="G115" s="59">
        <v>2408400</v>
      </c>
      <c r="H115" s="59">
        <v>4152600</v>
      </c>
      <c r="K115" s="60">
        <v>4333.8541038212561</v>
      </c>
      <c r="M115" s="60">
        <v>4333.8541038212561</v>
      </c>
      <c r="N115" s="59" t="s">
        <v>1410</v>
      </c>
      <c r="O115" s="62">
        <v>0.37020662052497688</v>
      </c>
    </row>
    <row r="116" spans="1:15" ht="16" customHeight="1" x14ac:dyDescent="0.2">
      <c r="A116" s="56" t="s">
        <v>46</v>
      </c>
      <c r="B116" s="1" t="s">
        <v>617</v>
      </c>
      <c r="E116" s="58">
        <v>0</v>
      </c>
      <c r="F116" s="59"/>
      <c r="N116" s="59">
        <v>0</v>
      </c>
      <c r="O116" s="62">
        <v>0.39704277169182295</v>
      </c>
    </row>
    <row r="117" spans="1:15" ht="16" customHeight="1" x14ac:dyDescent="0.2">
      <c r="A117" s="56" t="s">
        <v>109</v>
      </c>
      <c r="B117" s="1" t="s">
        <v>617</v>
      </c>
      <c r="E117" s="58">
        <v>93.413578908527896</v>
      </c>
      <c r="F117" s="59"/>
      <c r="L117" s="61">
        <v>524646.27628593275</v>
      </c>
      <c r="M117" s="60">
        <v>524646.27628593275</v>
      </c>
      <c r="N117" s="59" t="s">
        <v>1409</v>
      </c>
      <c r="O117" s="62">
        <v>0.46895525137396782</v>
      </c>
    </row>
    <row r="118" spans="1:15" ht="16" customHeight="1" x14ac:dyDescent="0.2">
      <c r="A118" s="56" t="s">
        <v>256</v>
      </c>
      <c r="B118" s="1" t="s">
        <v>617</v>
      </c>
      <c r="E118" s="58">
        <v>4051.1669002816202</v>
      </c>
      <c r="F118" s="59"/>
      <c r="G118" s="59">
        <v>10392000</v>
      </c>
      <c r="H118" s="59">
        <v>12190800</v>
      </c>
      <c r="K118" s="60">
        <v>2565.1868352492688</v>
      </c>
      <c r="M118" s="60">
        <v>2565.1868352492688</v>
      </c>
      <c r="N118" s="59" t="s">
        <v>1410</v>
      </c>
      <c r="O118" s="62">
        <v>0.34729005676643931</v>
      </c>
    </row>
    <row r="119" spans="1:15" ht="16" customHeight="1" x14ac:dyDescent="0.2">
      <c r="A119" s="56" t="s">
        <v>256</v>
      </c>
      <c r="B119" s="1" t="s">
        <v>927</v>
      </c>
      <c r="E119" s="58">
        <v>4051.1669002816202</v>
      </c>
      <c r="F119" s="59"/>
      <c r="J119" s="59">
        <v>19785684.859598327</v>
      </c>
      <c r="N119" s="59">
        <v>0</v>
      </c>
      <c r="O119" s="62">
        <v>0.34461946840657143</v>
      </c>
    </row>
    <row r="120" spans="1:15" ht="16" customHeight="1" x14ac:dyDescent="0.2">
      <c r="A120" s="56" t="s">
        <v>99</v>
      </c>
      <c r="B120" s="1" t="s">
        <v>617</v>
      </c>
      <c r="E120" s="58">
        <v>555.71783043560595</v>
      </c>
      <c r="F120" s="59"/>
      <c r="H120" s="59">
        <v>4517400</v>
      </c>
      <c r="L120" s="61">
        <v>2024640.7922398495</v>
      </c>
      <c r="M120" s="60">
        <v>2024640.7922398495</v>
      </c>
      <c r="N120" s="59" t="s">
        <v>1409</v>
      </c>
      <c r="O120" s="62">
        <v>0.39003156960990876</v>
      </c>
    </row>
    <row r="121" spans="1:15" ht="16" customHeight="1" x14ac:dyDescent="0.2">
      <c r="A121" s="56" t="s">
        <v>85</v>
      </c>
      <c r="B121" s="1" t="s">
        <v>617</v>
      </c>
      <c r="E121" s="58">
        <v>1.3157894736842106</v>
      </c>
      <c r="F121" s="59"/>
      <c r="G121" s="59">
        <v>27840</v>
      </c>
      <c r="H121" s="59">
        <v>34980</v>
      </c>
      <c r="I121" s="59">
        <v>23597.53532157675</v>
      </c>
      <c r="J121" s="63"/>
      <c r="K121" s="60">
        <v>21158.399999999998</v>
      </c>
      <c r="M121" s="60">
        <v>21158.399999999998</v>
      </c>
      <c r="N121" s="59" t="s">
        <v>1410</v>
      </c>
      <c r="O121" s="62">
        <v>0.9605805888318687</v>
      </c>
    </row>
    <row r="122" spans="1:15" ht="16" customHeight="1" x14ac:dyDescent="0.2">
      <c r="A122" s="56" t="s">
        <v>119</v>
      </c>
      <c r="B122" s="1" t="s">
        <v>617</v>
      </c>
      <c r="E122" s="58">
        <v>0.83333000000000002</v>
      </c>
      <c r="F122" s="59"/>
      <c r="L122" s="61">
        <v>11074.381636656801</v>
      </c>
      <c r="M122" s="60">
        <v>11074.381636656801</v>
      </c>
      <c r="N122" s="59" t="s">
        <v>1409</v>
      </c>
      <c r="O122" s="62">
        <v>0.77587244484930584</v>
      </c>
    </row>
    <row r="123" spans="1:15" ht="16" customHeight="1" x14ac:dyDescent="0.2">
      <c r="A123" s="56" t="s">
        <v>83</v>
      </c>
      <c r="B123" s="1" t="s">
        <v>617</v>
      </c>
      <c r="E123" s="58">
        <v>555.71783043560697</v>
      </c>
      <c r="F123" s="59"/>
      <c r="L123" s="61">
        <v>4506098.9222543593</v>
      </c>
      <c r="M123" s="60">
        <v>4506098.9222543593</v>
      </c>
      <c r="N123" s="59" t="s">
        <v>1409</v>
      </c>
      <c r="O123" s="62">
        <v>0.56864438309976073</v>
      </c>
    </row>
    <row r="124" spans="1:15" ht="16" customHeight="1" x14ac:dyDescent="0.2">
      <c r="A124" s="56" t="s">
        <v>461</v>
      </c>
      <c r="B124" s="1" t="s">
        <v>617</v>
      </c>
      <c r="E124" s="58">
        <v>555.71783043560697</v>
      </c>
      <c r="F124" s="59"/>
      <c r="H124" s="59">
        <v>3149400</v>
      </c>
      <c r="L124" s="61">
        <v>1389192.6715984335</v>
      </c>
      <c r="M124" s="60">
        <v>1389192.6715984335</v>
      </c>
      <c r="N124" s="59" t="s">
        <v>1409</v>
      </c>
      <c r="O124" s="62">
        <v>0.34429266501918759</v>
      </c>
    </row>
    <row r="125" spans="1:15" ht="16" customHeight="1" x14ac:dyDescent="0.2">
      <c r="A125" s="56" t="s">
        <v>91</v>
      </c>
      <c r="B125" s="1" t="s">
        <v>617</v>
      </c>
      <c r="E125" s="58">
        <v>0</v>
      </c>
      <c r="F125" s="59"/>
      <c r="N125" s="59">
        <v>0</v>
      </c>
      <c r="O125" s="62">
        <v>0</v>
      </c>
    </row>
    <row r="126" spans="1:15" ht="16" customHeight="1" x14ac:dyDescent="0.2">
      <c r="A126" s="56" t="s">
        <v>93</v>
      </c>
      <c r="B126" s="1" t="s">
        <v>617</v>
      </c>
      <c r="E126" s="58">
        <v>641.27681306639499</v>
      </c>
      <c r="F126" s="59"/>
      <c r="G126" s="59">
        <v>5925600</v>
      </c>
      <c r="H126" s="59">
        <v>7818600</v>
      </c>
      <c r="I126" s="59">
        <v>5836741.4730769498</v>
      </c>
      <c r="J126" s="63"/>
      <c r="K126" s="60">
        <v>9240.3153821600736</v>
      </c>
      <c r="M126" s="60">
        <v>9240.3153821600736</v>
      </c>
      <c r="N126" s="59" t="s">
        <v>1410</v>
      </c>
      <c r="O126" s="62">
        <v>0.63131495790897163</v>
      </c>
    </row>
    <row r="127" spans="1:15" ht="16" customHeight="1" x14ac:dyDescent="0.2">
      <c r="A127" s="56" t="s">
        <v>95</v>
      </c>
      <c r="B127" s="1" t="s">
        <v>617</v>
      </c>
      <c r="C127" s="1">
        <v>1</v>
      </c>
      <c r="E127" s="58">
        <v>6.6159571773543897</v>
      </c>
      <c r="F127" s="59"/>
      <c r="G127" s="59">
        <v>56280</v>
      </c>
      <c r="H127" s="59">
        <v>48540</v>
      </c>
      <c r="I127" s="59">
        <v>59630.408596029898</v>
      </c>
      <c r="J127" s="63"/>
      <c r="K127" s="60">
        <v>8506.7056045404188</v>
      </c>
      <c r="M127" s="60">
        <v>8506.7056045404188</v>
      </c>
      <c r="N127" s="59" t="s">
        <v>1410</v>
      </c>
      <c r="O127" s="62">
        <v>0.53656214507393496</v>
      </c>
    </row>
    <row r="128" spans="1:15" ht="16" customHeight="1" x14ac:dyDescent="0.2">
      <c r="A128" s="56" t="s">
        <v>95</v>
      </c>
      <c r="B128" s="1" t="s">
        <v>1002</v>
      </c>
      <c r="C128" s="1">
        <v>1</v>
      </c>
      <c r="E128" s="58">
        <v>6.6159571773543897</v>
      </c>
      <c r="F128" s="59"/>
      <c r="G128" s="59">
        <v>69480</v>
      </c>
      <c r="I128" s="59">
        <v>130103.16435073095</v>
      </c>
      <c r="J128" s="63"/>
      <c r="N128" s="59" t="s">
        <v>1410</v>
      </c>
      <c r="O128" s="62"/>
    </row>
    <row r="129" spans="1:15" ht="16" customHeight="1" x14ac:dyDescent="0.2">
      <c r="A129" s="56" t="s">
        <v>95</v>
      </c>
      <c r="B129" s="1" t="s">
        <v>1003</v>
      </c>
      <c r="C129" s="1">
        <v>1</v>
      </c>
      <c r="E129" s="58">
        <v>6.6159571773543897</v>
      </c>
      <c r="F129" s="64">
        <v>34773.470924174675</v>
      </c>
      <c r="G129" s="59">
        <v>39360</v>
      </c>
      <c r="I129" s="59">
        <v>53240.994051497815</v>
      </c>
      <c r="J129" s="63"/>
      <c r="N129" s="59" t="s">
        <v>1410</v>
      </c>
      <c r="O129" s="62"/>
    </row>
    <row r="130" spans="1:15" ht="16" customHeight="1" x14ac:dyDescent="0.2">
      <c r="A130" s="56" t="s">
        <v>95</v>
      </c>
      <c r="B130" s="1" t="s">
        <v>1004</v>
      </c>
      <c r="C130" s="1">
        <v>1</v>
      </c>
      <c r="E130" s="58">
        <v>6.6159571773543897</v>
      </c>
      <c r="F130" s="64">
        <v>43824.100342795478</v>
      </c>
      <c r="G130" s="59">
        <v>63120</v>
      </c>
      <c r="I130" s="59">
        <v>69618.385545959885</v>
      </c>
      <c r="J130" s="63"/>
      <c r="N130" s="59" t="s">
        <v>1410</v>
      </c>
      <c r="O130" s="62"/>
    </row>
    <row r="131" spans="1:15" ht="16" customHeight="1" x14ac:dyDescent="0.2">
      <c r="A131" s="56" t="s">
        <v>95</v>
      </c>
      <c r="B131" s="1" t="s">
        <v>1005</v>
      </c>
      <c r="C131" s="1">
        <v>1</v>
      </c>
      <c r="E131" s="58">
        <v>6.6159571773543897</v>
      </c>
      <c r="F131" s="64">
        <v>34932.253896431175</v>
      </c>
      <c r="G131" s="59">
        <v>56760</v>
      </c>
      <c r="I131" s="59">
        <v>84578.299001212465</v>
      </c>
      <c r="J131" s="63"/>
      <c r="N131" s="59" t="s">
        <v>1410</v>
      </c>
      <c r="O131" s="62"/>
    </row>
    <row r="132" spans="1:15" ht="16" customHeight="1" x14ac:dyDescent="0.2">
      <c r="A132" s="56" t="s">
        <v>95</v>
      </c>
      <c r="B132" s="1" t="s">
        <v>1006</v>
      </c>
      <c r="C132" s="1">
        <v>1</v>
      </c>
      <c r="E132" s="58">
        <v>6.6159571773543897</v>
      </c>
      <c r="F132" s="64">
        <v>51286.900038851229</v>
      </c>
      <c r="G132" s="59">
        <v>64560</v>
      </c>
      <c r="I132" s="59">
        <v>143320.50052630206</v>
      </c>
      <c r="J132" s="63"/>
      <c r="N132" s="59" t="s">
        <v>1410</v>
      </c>
      <c r="O132" s="62"/>
    </row>
    <row r="133" spans="1:15" ht="16" customHeight="1" x14ac:dyDescent="0.2">
      <c r="A133" s="56" t="s">
        <v>95</v>
      </c>
      <c r="B133" s="1" t="s">
        <v>1007</v>
      </c>
      <c r="C133" s="1">
        <v>1</v>
      </c>
      <c r="E133" s="58">
        <v>6.6159571773543897</v>
      </c>
      <c r="F133" s="59"/>
      <c r="G133" s="59">
        <v>51000</v>
      </c>
      <c r="I133" s="59">
        <v>59282.152442334307</v>
      </c>
      <c r="J133" s="63"/>
      <c r="N133" s="59" t="s">
        <v>1410</v>
      </c>
      <c r="O133" s="62"/>
    </row>
    <row r="134" spans="1:15" ht="16" customHeight="1" x14ac:dyDescent="0.2">
      <c r="A134" s="56" t="s">
        <v>95</v>
      </c>
      <c r="B134" s="1" t="s">
        <v>1008</v>
      </c>
      <c r="C134" s="1">
        <v>1</v>
      </c>
      <c r="E134" s="58">
        <v>6.6159571773543897</v>
      </c>
      <c r="F134" s="64">
        <v>46999.759787925585</v>
      </c>
      <c r="G134" s="59">
        <v>49800</v>
      </c>
      <c r="N134" s="59" t="s">
        <v>1410</v>
      </c>
      <c r="O134" s="62"/>
    </row>
    <row r="135" spans="1:15" ht="16" customHeight="1" x14ac:dyDescent="0.2">
      <c r="A135" s="56" t="s">
        <v>95</v>
      </c>
      <c r="B135" s="1" t="s">
        <v>1009</v>
      </c>
      <c r="C135" s="1">
        <v>1</v>
      </c>
      <c r="E135" s="58">
        <v>6.6159571773543897</v>
      </c>
      <c r="F135" s="64">
        <v>32709.292284840103</v>
      </c>
      <c r="G135" s="59">
        <v>43560</v>
      </c>
      <c r="N135" s="59" t="s">
        <v>1410</v>
      </c>
      <c r="O135" s="62"/>
    </row>
    <row r="136" spans="1:15" ht="16" customHeight="1" x14ac:dyDescent="0.2">
      <c r="A136" s="56" t="s">
        <v>95</v>
      </c>
      <c r="B136" s="1" t="s">
        <v>1010</v>
      </c>
      <c r="C136" s="1">
        <v>1</v>
      </c>
      <c r="E136" s="58">
        <v>6.6159571773543897</v>
      </c>
      <c r="F136" s="59"/>
      <c r="G136" s="59">
        <v>45120</v>
      </c>
      <c r="N136" s="59" t="s">
        <v>1410</v>
      </c>
      <c r="O136" s="62"/>
    </row>
    <row r="137" spans="1:15" ht="16" customHeight="1" x14ac:dyDescent="0.2">
      <c r="A137" s="56" t="s">
        <v>95</v>
      </c>
      <c r="B137" s="1" t="s">
        <v>1011</v>
      </c>
      <c r="C137" s="1">
        <v>1</v>
      </c>
      <c r="E137" s="58">
        <v>6.6159571773543897</v>
      </c>
      <c r="F137" s="59"/>
      <c r="G137" s="59">
        <v>61320</v>
      </c>
      <c r="N137" s="59" t="s">
        <v>1410</v>
      </c>
      <c r="O137" s="62"/>
    </row>
    <row r="138" spans="1:15" ht="16" customHeight="1" x14ac:dyDescent="0.2">
      <c r="A138" s="56" t="s">
        <v>95</v>
      </c>
      <c r="B138" s="1" t="s">
        <v>1012</v>
      </c>
      <c r="C138" s="1">
        <v>1</v>
      </c>
      <c r="E138" s="58">
        <v>6.6159571773543897</v>
      </c>
      <c r="F138" s="59"/>
      <c r="G138" s="59">
        <v>47160</v>
      </c>
      <c r="N138" s="59" t="s">
        <v>1410</v>
      </c>
      <c r="O138" s="62"/>
    </row>
    <row r="139" spans="1:15" ht="16" customHeight="1" x14ac:dyDescent="0.2">
      <c r="A139" s="56" t="s">
        <v>95</v>
      </c>
      <c r="B139" s="1" t="s">
        <v>927</v>
      </c>
      <c r="C139" s="1">
        <v>1</v>
      </c>
      <c r="E139" s="58">
        <v>6.6159571773543897</v>
      </c>
      <c r="F139" s="59"/>
      <c r="J139" s="59">
        <v>48936.321853182686</v>
      </c>
      <c r="N139" s="59">
        <v>0</v>
      </c>
      <c r="O139" s="62">
        <v>0.5219242726506762</v>
      </c>
    </row>
    <row r="140" spans="1:15" ht="16" customHeight="1" x14ac:dyDescent="0.2">
      <c r="A140" s="56" t="s">
        <v>95</v>
      </c>
      <c r="B140" t="s">
        <v>1013</v>
      </c>
      <c r="E140" s="58">
        <v>6.6159571773543897</v>
      </c>
      <c r="F140" s="59"/>
      <c r="G140" s="59">
        <v>47520</v>
      </c>
      <c r="N140" s="59" t="s">
        <v>1410</v>
      </c>
      <c r="O140" s="62"/>
    </row>
    <row r="141" spans="1:15" ht="16" customHeight="1" x14ac:dyDescent="0.2">
      <c r="A141" s="56" t="s">
        <v>95</v>
      </c>
      <c r="B141" t="s">
        <v>1014</v>
      </c>
      <c r="E141" s="58">
        <v>6.6159571773543897</v>
      </c>
      <c r="F141" s="59"/>
      <c r="G141" s="59">
        <v>39960</v>
      </c>
      <c r="N141" s="59" t="s">
        <v>1410</v>
      </c>
      <c r="O141" s="62"/>
    </row>
    <row r="142" spans="1:15" ht="16" customHeight="1" x14ac:dyDescent="0.2">
      <c r="A142" s="56" t="s">
        <v>95</v>
      </c>
      <c r="B142" t="s">
        <v>1015</v>
      </c>
      <c r="E142" s="58">
        <v>6.6159571773543897</v>
      </c>
      <c r="F142" s="59"/>
      <c r="G142" s="59">
        <v>60600</v>
      </c>
      <c r="N142" s="59" t="s">
        <v>1410</v>
      </c>
      <c r="O142" s="62"/>
    </row>
    <row r="143" spans="1:15" ht="16" customHeight="1" x14ac:dyDescent="0.2">
      <c r="A143" s="56" t="s">
        <v>95</v>
      </c>
      <c r="B143" t="s">
        <v>1016</v>
      </c>
      <c r="E143" s="58">
        <v>6.6159571773543897</v>
      </c>
      <c r="F143" s="59"/>
      <c r="G143" s="59">
        <v>54480</v>
      </c>
      <c r="N143" s="59" t="s">
        <v>1410</v>
      </c>
      <c r="O143" s="62"/>
    </row>
    <row r="144" spans="1:15" ht="16" customHeight="1" x14ac:dyDescent="0.2">
      <c r="A144" s="56" t="s">
        <v>95</v>
      </c>
      <c r="B144" t="s">
        <v>1017</v>
      </c>
      <c r="E144" s="58">
        <v>6.6159571773543897</v>
      </c>
      <c r="F144" s="59"/>
      <c r="G144" s="59">
        <v>81720</v>
      </c>
      <c r="N144" s="59" t="s">
        <v>1410</v>
      </c>
      <c r="O144" s="62"/>
    </row>
    <row r="145" spans="1:15" ht="16" customHeight="1" x14ac:dyDescent="0.2">
      <c r="A145" s="56" t="s">
        <v>95</v>
      </c>
      <c r="B145" t="s">
        <v>1018</v>
      </c>
      <c r="E145" s="58">
        <v>6.6159571773543897</v>
      </c>
      <c r="F145" s="59"/>
      <c r="G145" s="59">
        <v>43560</v>
      </c>
      <c r="N145" s="59" t="s">
        <v>1410</v>
      </c>
      <c r="O145" s="62"/>
    </row>
    <row r="146" spans="1:15" ht="16" customHeight="1" x14ac:dyDescent="0.2">
      <c r="A146" s="56" t="s">
        <v>95</v>
      </c>
      <c r="B146" t="s">
        <v>1019</v>
      </c>
      <c r="E146" s="58">
        <v>6.6159571773543897</v>
      </c>
      <c r="F146" s="59"/>
      <c r="G146" s="59">
        <v>44640</v>
      </c>
      <c r="N146" s="59" t="s">
        <v>1410</v>
      </c>
      <c r="O146" s="62"/>
    </row>
    <row r="147" spans="1:15" ht="16" customHeight="1" x14ac:dyDescent="0.2">
      <c r="A147" s="56" t="s">
        <v>95</v>
      </c>
      <c r="B147" t="s">
        <v>1020</v>
      </c>
      <c r="E147" s="58">
        <v>6.6159571773543897</v>
      </c>
      <c r="F147" s="59"/>
      <c r="G147" s="59">
        <v>27840</v>
      </c>
      <c r="N147" s="59" t="s">
        <v>1410</v>
      </c>
      <c r="O147" s="62"/>
    </row>
    <row r="148" spans="1:15" ht="16" customHeight="1" x14ac:dyDescent="0.2">
      <c r="A148" s="56" t="s">
        <v>95</v>
      </c>
      <c r="B148" t="s">
        <v>1021</v>
      </c>
      <c r="E148" s="58">
        <v>6.6159571773543897</v>
      </c>
      <c r="F148" s="59"/>
      <c r="G148" s="59">
        <v>51000</v>
      </c>
      <c r="N148" s="59" t="s">
        <v>1410</v>
      </c>
      <c r="O148" s="62"/>
    </row>
    <row r="149" spans="1:15" ht="16" customHeight="1" x14ac:dyDescent="0.2">
      <c r="A149" s="56" t="s">
        <v>95</v>
      </c>
      <c r="B149" t="s">
        <v>1022</v>
      </c>
      <c r="E149" s="58">
        <v>6.6159571773543897</v>
      </c>
      <c r="F149" s="59"/>
      <c r="G149" s="59">
        <v>40680</v>
      </c>
      <c r="N149" s="59" t="s">
        <v>1410</v>
      </c>
      <c r="O149" s="62"/>
    </row>
    <row r="150" spans="1:15" ht="16" customHeight="1" x14ac:dyDescent="0.2">
      <c r="A150" s="56" t="s">
        <v>95</v>
      </c>
      <c r="B150" t="s">
        <v>1023</v>
      </c>
      <c r="E150" s="58">
        <v>6.6159571773543897</v>
      </c>
      <c r="F150" s="59"/>
      <c r="G150" s="59">
        <v>47880</v>
      </c>
      <c r="N150" s="59" t="s">
        <v>1410</v>
      </c>
      <c r="O150" s="62"/>
    </row>
    <row r="151" spans="1:15" ht="16" customHeight="1" x14ac:dyDescent="0.2">
      <c r="A151" s="56" t="s">
        <v>95</v>
      </c>
      <c r="B151" t="s">
        <v>1024</v>
      </c>
      <c r="E151" s="58">
        <v>6.6159571773543897</v>
      </c>
      <c r="F151" s="59"/>
      <c r="G151" s="59">
        <v>56400</v>
      </c>
      <c r="N151" s="59" t="s">
        <v>1410</v>
      </c>
      <c r="O151" s="62"/>
    </row>
    <row r="152" spans="1:15" ht="16" customHeight="1" x14ac:dyDescent="0.2">
      <c r="A152" s="56" t="s">
        <v>95</v>
      </c>
      <c r="B152" t="s">
        <v>1025</v>
      </c>
      <c r="E152" s="58">
        <v>6.6159571773543897</v>
      </c>
      <c r="F152" s="59"/>
      <c r="G152" s="59">
        <v>47520</v>
      </c>
      <c r="N152" s="59" t="s">
        <v>1410</v>
      </c>
      <c r="O152" s="62"/>
    </row>
    <row r="153" spans="1:15" ht="16" customHeight="1" x14ac:dyDescent="0.2">
      <c r="A153" s="56" t="s">
        <v>95</v>
      </c>
      <c r="B153" t="s">
        <v>1026</v>
      </c>
      <c r="E153" s="58">
        <v>6.6159571773543897</v>
      </c>
      <c r="F153" s="59"/>
      <c r="G153" s="59">
        <v>63000</v>
      </c>
      <c r="N153" s="59" t="s">
        <v>1410</v>
      </c>
      <c r="O153" s="62"/>
    </row>
    <row r="154" spans="1:15" ht="16" customHeight="1" x14ac:dyDescent="0.2">
      <c r="A154" s="56" t="s">
        <v>105</v>
      </c>
      <c r="B154" s="1" t="s">
        <v>617</v>
      </c>
      <c r="E154" s="58">
        <v>2955.70396997842</v>
      </c>
      <c r="F154" s="59"/>
      <c r="G154" s="59">
        <v>11295600</v>
      </c>
      <c r="H154" s="59">
        <v>19637400</v>
      </c>
      <c r="I154" s="59">
        <v>16536286.62453834</v>
      </c>
      <c r="J154" s="63"/>
      <c r="K154" s="60">
        <v>3821.6276442875537</v>
      </c>
      <c r="M154" s="60">
        <v>3821.6276442875537</v>
      </c>
      <c r="N154" s="59" t="s">
        <v>1410</v>
      </c>
      <c r="O154" s="62">
        <v>0.4434358616805878</v>
      </c>
    </row>
    <row r="155" spans="1:15" ht="16" customHeight="1" x14ac:dyDescent="0.2">
      <c r="A155" s="56" t="s">
        <v>107</v>
      </c>
      <c r="B155" s="1" t="s">
        <v>617</v>
      </c>
      <c r="E155" s="58">
        <v>416.584843798669</v>
      </c>
      <c r="F155" s="59"/>
      <c r="L155" s="61">
        <v>2423850.4472605484</v>
      </c>
      <c r="M155" s="60">
        <v>2423850.4472605484</v>
      </c>
      <c r="N155" s="59" t="s">
        <v>1409</v>
      </c>
      <c r="O155" s="62">
        <v>0.47703534631346017</v>
      </c>
    </row>
    <row r="156" spans="1:15" ht="16" customHeight="1" x14ac:dyDescent="0.2">
      <c r="A156" s="56" t="s">
        <v>101</v>
      </c>
      <c r="B156" s="1" t="s">
        <v>617</v>
      </c>
      <c r="E156" s="58">
        <v>1622.5235016229201</v>
      </c>
      <c r="F156" s="59"/>
      <c r="L156" s="61">
        <v>11409732.816044269</v>
      </c>
      <c r="M156" s="60">
        <v>11409732.816044269</v>
      </c>
      <c r="N156" s="59" t="s">
        <v>1409</v>
      </c>
      <c r="O156" s="62">
        <v>0.5255836376084968</v>
      </c>
    </row>
    <row r="157" spans="1:15" ht="16" customHeight="1" x14ac:dyDescent="0.2">
      <c r="A157" s="56" t="s">
        <v>103</v>
      </c>
      <c r="B157" s="1" t="s">
        <v>617</v>
      </c>
      <c r="E157" s="58">
        <v>555.71783043560697</v>
      </c>
      <c r="F157" s="59"/>
      <c r="L157" s="61">
        <v>819001.17997645435</v>
      </c>
      <c r="M157" s="60">
        <v>819001.17997645435</v>
      </c>
      <c r="N157" s="59" t="s">
        <v>1409</v>
      </c>
      <c r="O157" s="62">
        <v>0.30325086571791077</v>
      </c>
    </row>
    <row r="158" spans="1:15" ht="16" customHeight="1" x14ac:dyDescent="0.2">
      <c r="A158" s="56" t="s">
        <v>111</v>
      </c>
      <c r="B158" s="1" t="s">
        <v>617</v>
      </c>
      <c r="E158" s="58">
        <v>576.97250124807999</v>
      </c>
      <c r="F158" s="59"/>
      <c r="G158" s="59">
        <v>3546000</v>
      </c>
      <c r="H158" s="59">
        <v>5197200</v>
      </c>
      <c r="I158" s="59">
        <v>7534101.3512314335</v>
      </c>
      <c r="J158" s="63"/>
      <c r="K158" s="60">
        <v>6145.8734902087335</v>
      </c>
      <c r="M158" s="60">
        <v>6145.8734902087335</v>
      </c>
      <c r="N158" s="59" t="s">
        <v>1410</v>
      </c>
      <c r="O158" s="62">
        <v>0.68158004511841885</v>
      </c>
    </row>
    <row r="159" spans="1:15" ht="16" customHeight="1" x14ac:dyDescent="0.2">
      <c r="A159" s="56" t="s">
        <v>111</v>
      </c>
      <c r="B159" s="1" t="s">
        <v>1027</v>
      </c>
      <c r="E159" s="58">
        <v>576.97250124807999</v>
      </c>
      <c r="F159" s="64">
        <v>5130439.4810979273</v>
      </c>
      <c r="N159" s="59">
        <v>0</v>
      </c>
      <c r="O159" s="62"/>
    </row>
    <row r="160" spans="1:15" ht="16" customHeight="1" x14ac:dyDescent="0.2">
      <c r="A160" s="56" t="s">
        <v>605</v>
      </c>
      <c r="B160" s="1" t="s">
        <v>617</v>
      </c>
      <c r="E160" s="58">
        <v>555.71783043560697</v>
      </c>
      <c r="F160" s="59"/>
      <c r="L160" s="61">
        <v>2122383.6389497342</v>
      </c>
      <c r="M160" s="60">
        <v>2122383.6389497342</v>
      </c>
      <c r="N160" s="59" t="s">
        <v>1409</v>
      </c>
      <c r="O160" s="62">
        <v>0.39706699956062774</v>
      </c>
    </row>
    <row r="161" spans="1:15" x14ac:dyDescent="0.2">
      <c r="A161" s="56" t="s">
        <v>210</v>
      </c>
      <c r="B161" s="1" t="s">
        <v>617</v>
      </c>
      <c r="C161" s="1">
        <v>1</v>
      </c>
      <c r="E161" s="58">
        <v>6.2790252500000001</v>
      </c>
      <c r="F161" s="59"/>
      <c r="G161" s="59">
        <v>68400</v>
      </c>
      <c r="H161" s="59">
        <v>110580</v>
      </c>
      <c r="I161" s="59">
        <v>60008.102908195127</v>
      </c>
      <c r="J161" s="63"/>
      <c r="K161" s="60">
        <v>10893.410565596945</v>
      </c>
      <c r="M161" s="60">
        <v>10893.410565596945</v>
      </c>
      <c r="N161" s="59" t="s">
        <v>1410</v>
      </c>
      <c r="O161" s="62">
        <v>0.54060230849938684</v>
      </c>
    </row>
    <row r="162" spans="1:15" x14ac:dyDescent="0.2">
      <c r="A162" s="56" t="s">
        <v>210</v>
      </c>
      <c r="B162" s="1" t="s">
        <v>858</v>
      </c>
      <c r="C162" s="1">
        <v>1</v>
      </c>
      <c r="E162" s="58">
        <v>6.2790252500000001</v>
      </c>
      <c r="F162" s="59"/>
      <c r="G162" s="59">
        <v>123600</v>
      </c>
      <c r="I162" s="59">
        <v>74170.490891435998</v>
      </c>
      <c r="J162" s="63"/>
      <c r="N162" s="59" t="s">
        <v>1410</v>
      </c>
      <c r="O162" s="62"/>
    </row>
    <row r="163" spans="1:15" x14ac:dyDescent="0.2">
      <c r="A163" s="56" t="s">
        <v>210</v>
      </c>
      <c r="B163" s="1" t="s">
        <v>1028</v>
      </c>
      <c r="C163" s="1">
        <v>1</v>
      </c>
      <c r="E163" s="58">
        <v>6.2790252500000001</v>
      </c>
      <c r="F163" s="59"/>
      <c r="I163" s="59">
        <v>44612.040735022434</v>
      </c>
      <c r="N163" s="59" t="s">
        <v>1411</v>
      </c>
      <c r="O163" s="62"/>
    </row>
    <row r="164" spans="1:15" x14ac:dyDescent="0.2">
      <c r="A164" s="56" t="s">
        <v>210</v>
      </c>
      <c r="B164" s="1" t="s">
        <v>1029</v>
      </c>
      <c r="C164" s="1">
        <v>1</v>
      </c>
      <c r="E164" s="58">
        <v>6.2790252500000001</v>
      </c>
      <c r="F164" s="59"/>
      <c r="G164" s="59">
        <v>113640</v>
      </c>
      <c r="N164" s="59" t="s">
        <v>1410</v>
      </c>
      <c r="O164" s="62"/>
    </row>
    <row r="165" spans="1:15" x14ac:dyDescent="0.2">
      <c r="A165" s="56" t="s">
        <v>210</v>
      </c>
      <c r="B165" t="s">
        <v>1030</v>
      </c>
      <c r="E165" s="58">
        <v>6.2790252500000001</v>
      </c>
      <c r="F165" s="59"/>
      <c r="G165" s="59">
        <v>84480</v>
      </c>
      <c r="N165" s="59" t="s">
        <v>1410</v>
      </c>
      <c r="O165" s="62"/>
    </row>
    <row r="166" spans="1:15" x14ac:dyDescent="0.2">
      <c r="A166" s="56" t="s">
        <v>210</v>
      </c>
      <c r="B166" t="s">
        <v>1031</v>
      </c>
      <c r="E166" s="58">
        <v>6.2790252500000001</v>
      </c>
      <c r="F166" s="59"/>
      <c r="G166" s="59">
        <v>101520</v>
      </c>
      <c r="N166" s="59" t="s">
        <v>1410</v>
      </c>
      <c r="O166" s="62"/>
    </row>
    <row r="167" spans="1:15" x14ac:dyDescent="0.2">
      <c r="A167" s="56" t="s">
        <v>210</v>
      </c>
      <c r="B167" t="s">
        <v>1032</v>
      </c>
      <c r="E167" s="58">
        <v>6.2790252500000001</v>
      </c>
      <c r="F167" s="59"/>
      <c r="G167" s="59">
        <v>106200</v>
      </c>
      <c r="N167" s="59" t="s">
        <v>1410</v>
      </c>
      <c r="O167" s="62"/>
    </row>
    <row r="168" spans="1:15" x14ac:dyDescent="0.2">
      <c r="A168" s="56" t="s">
        <v>210</v>
      </c>
      <c r="B168" t="s">
        <v>1033</v>
      </c>
      <c r="E168" s="58">
        <v>6.2790252500000001</v>
      </c>
      <c r="F168" s="59"/>
      <c r="G168" s="59">
        <v>108840</v>
      </c>
      <c r="N168" s="59" t="s">
        <v>1410</v>
      </c>
      <c r="O168" s="62"/>
    </row>
    <row r="169" spans="1:15" x14ac:dyDescent="0.2">
      <c r="A169" s="56" t="s">
        <v>210</v>
      </c>
      <c r="B169" t="s">
        <v>1034</v>
      </c>
      <c r="E169" s="58">
        <v>6.2790252500000001</v>
      </c>
      <c r="F169" s="59"/>
      <c r="G169" s="59">
        <v>121200</v>
      </c>
      <c r="N169" s="59" t="s">
        <v>1410</v>
      </c>
      <c r="O169" s="62"/>
    </row>
    <row r="170" spans="1:15" x14ac:dyDescent="0.2">
      <c r="A170" s="56" t="s">
        <v>210</v>
      </c>
      <c r="B170" t="s">
        <v>1035</v>
      </c>
      <c r="E170" s="58">
        <v>6.2790252500000001</v>
      </c>
      <c r="F170" s="59"/>
      <c r="G170" s="59">
        <v>109680</v>
      </c>
      <c r="N170" s="59" t="s">
        <v>1410</v>
      </c>
      <c r="O170" s="62"/>
    </row>
    <row r="171" spans="1:15" x14ac:dyDescent="0.2">
      <c r="A171" s="56" t="s">
        <v>210</v>
      </c>
      <c r="B171" t="s">
        <v>1036</v>
      </c>
      <c r="E171" s="58">
        <v>6.2790252500000001</v>
      </c>
      <c r="F171" s="59"/>
      <c r="G171" s="59">
        <v>90600</v>
      </c>
      <c r="N171" s="59" t="s">
        <v>1410</v>
      </c>
      <c r="O171" s="62"/>
    </row>
    <row r="172" spans="1:15" x14ac:dyDescent="0.2">
      <c r="A172" s="56" t="s">
        <v>210</v>
      </c>
      <c r="B172" t="s">
        <v>1037</v>
      </c>
      <c r="E172" s="58">
        <v>6.2790252500000001</v>
      </c>
      <c r="F172" s="59"/>
      <c r="G172" s="59">
        <v>83880</v>
      </c>
      <c r="N172" s="59" t="s">
        <v>1410</v>
      </c>
      <c r="O172" s="62"/>
    </row>
    <row r="173" spans="1:15" x14ac:dyDescent="0.2">
      <c r="A173" s="56" t="s">
        <v>407</v>
      </c>
      <c r="B173" s="1" t="s">
        <v>860</v>
      </c>
      <c r="C173" s="1">
        <v>1</v>
      </c>
      <c r="E173" s="58">
        <v>3.9416166666666701</v>
      </c>
      <c r="F173" s="59"/>
      <c r="G173" s="59">
        <v>27000</v>
      </c>
      <c r="I173" s="59">
        <v>37260.529848527971</v>
      </c>
      <c r="J173" s="63"/>
      <c r="N173" s="59" t="s">
        <v>1410</v>
      </c>
      <c r="O173" s="62"/>
    </row>
    <row r="174" spans="1:15" x14ac:dyDescent="0.2">
      <c r="A174" s="56" t="s">
        <v>407</v>
      </c>
      <c r="B174" s="1" t="s">
        <v>861</v>
      </c>
      <c r="C174" s="1">
        <v>1</v>
      </c>
      <c r="E174" s="58">
        <v>3.9416166666666701</v>
      </c>
      <c r="F174" s="59"/>
      <c r="G174" s="59">
        <v>770400</v>
      </c>
      <c r="I174" s="59">
        <v>914163.00394287589</v>
      </c>
      <c r="J174" s="63"/>
      <c r="N174" s="59" t="s">
        <v>1410</v>
      </c>
      <c r="O174" s="62"/>
    </row>
    <row r="175" spans="1:15" ht="16" customHeight="1" x14ac:dyDescent="0.2">
      <c r="A175" s="56" t="s">
        <v>115</v>
      </c>
      <c r="B175" s="1" t="s">
        <v>617</v>
      </c>
      <c r="E175" s="58">
        <v>0</v>
      </c>
      <c r="F175" s="59"/>
      <c r="N175" s="59">
        <v>0</v>
      </c>
      <c r="O175" s="62">
        <v>0</v>
      </c>
    </row>
    <row r="176" spans="1:15" ht="16" customHeight="1" x14ac:dyDescent="0.2">
      <c r="A176" s="56" t="s">
        <v>606</v>
      </c>
      <c r="B176" s="1" t="s">
        <v>617</v>
      </c>
      <c r="E176" s="58">
        <v>1.79</v>
      </c>
      <c r="F176" s="59"/>
      <c r="L176" s="61">
        <v>20585.143102345748</v>
      </c>
      <c r="M176" s="60">
        <v>20585.143102345748</v>
      </c>
      <c r="N176" s="59" t="s">
        <v>1409</v>
      </c>
      <c r="O176" s="62">
        <v>0.70430319781778206</v>
      </c>
    </row>
    <row r="177" spans="1:15" x14ac:dyDescent="0.2">
      <c r="A177" s="56" t="s">
        <v>121</v>
      </c>
      <c r="B177" s="1" t="s">
        <v>617</v>
      </c>
      <c r="E177" s="58">
        <v>0.84718637111214101</v>
      </c>
      <c r="F177" s="59"/>
      <c r="G177" s="59">
        <v>11340</v>
      </c>
      <c r="H177" s="59">
        <v>14220</v>
      </c>
      <c r="I177" s="59">
        <v>10055.195684581766</v>
      </c>
      <c r="J177" s="63"/>
      <c r="K177" s="60">
        <v>13385.484453808498</v>
      </c>
      <c r="M177" s="60">
        <v>13385.484453808498</v>
      </c>
      <c r="N177" s="59" t="s">
        <v>1410</v>
      </c>
      <c r="O177" s="62">
        <v>0.74457822139954088</v>
      </c>
    </row>
    <row r="178" spans="1:15" ht="16" customHeight="1" x14ac:dyDescent="0.2">
      <c r="A178" s="56" t="s">
        <v>655</v>
      </c>
      <c r="B178" s="1" t="s">
        <v>617</v>
      </c>
      <c r="E178" s="58">
        <v>21.7299166666667</v>
      </c>
      <c r="F178" s="59"/>
      <c r="G178" s="59">
        <v>181200</v>
      </c>
      <c r="H178" s="59">
        <v>228000</v>
      </c>
      <c r="I178" s="59">
        <v>255513.03971474193</v>
      </c>
      <c r="J178" s="63"/>
      <c r="K178" s="60">
        <v>8338.7342335259636</v>
      </c>
      <c r="M178" s="60">
        <v>8338.7342335259636</v>
      </c>
      <c r="N178" s="59" t="s">
        <v>1410</v>
      </c>
      <c r="O178" s="62">
        <v>0.58068658032896192</v>
      </c>
    </row>
    <row r="179" spans="1:15" ht="16" customHeight="1" x14ac:dyDescent="0.2">
      <c r="A179" s="56" t="s">
        <v>131</v>
      </c>
      <c r="B179" s="1" t="s">
        <v>617</v>
      </c>
      <c r="E179" s="58">
        <v>6.3146187866666699</v>
      </c>
      <c r="F179" s="59"/>
      <c r="G179" s="59">
        <v>152400</v>
      </c>
      <c r="I179" s="59">
        <v>190228.9761997241</v>
      </c>
      <c r="J179" s="63"/>
      <c r="K179" s="60">
        <v>24134.473536517027</v>
      </c>
      <c r="M179" s="60">
        <v>24134.473536517027</v>
      </c>
      <c r="N179" s="59" t="s">
        <v>1410</v>
      </c>
      <c r="O179" s="62">
        <v>1.1020130011163149</v>
      </c>
    </row>
    <row r="180" spans="1:15" ht="16" customHeight="1" x14ac:dyDescent="0.2">
      <c r="A180" s="56" t="s">
        <v>127</v>
      </c>
      <c r="B180" s="1" t="s">
        <v>617</v>
      </c>
      <c r="E180" s="58">
        <v>177.72</v>
      </c>
      <c r="F180" s="59"/>
      <c r="N180" s="59">
        <v>0</v>
      </c>
      <c r="O180" s="62">
        <v>0</v>
      </c>
    </row>
    <row r="181" spans="1:15" ht="16" customHeight="1" x14ac:dyDescent="0.2">
      <c r="A181" s="56" t="s">
        <v>129</v>
      </c>
      <c r="B181" s="1" t="s">
        <v>617</v>
      </c>
      <c r="E181" s="58">
        <v>2.7</v>
      </c>
      <c r="F181" s="59"/>
      <c r="L181" s="61">
        <v>28696.158493186002</v>
      </c>
      <c r="M181" s="60">
        <v>28696.158493186002</v>
      </c>
      <c r="N181" s="59" t="s">
        <v>1409</v>
      </c>
      <c r="O181" s="62">
        <v>0.66942827397312588</v>
      </c>
    </row>
    <row r="182" spans="1:15" ht="16" customHeight="1" x14ac:dyDescent="0.2">
      <c r="A182" s="56" t="s">
        <v>133</v>
      </c>
      <c r="B182" s="1" t="s">
        <v>617</v>
      </c>
      <c r="E182" s="58">
        <v>49.509992857142898</v>
      </c>
      <c r="F182" s="59"/>
      <c r="H182" s="59">
        <v>299400</v>
      </c>
      <c r="I182" s="59">
        <v>398636.78271193575</v>
      </c>
      <c r="K182" s="60">
        <v>8051.6429049418393</v>
      </c>
      <c r="M182" s="60">
        <v>8051.6429049418393</v>
      </c>
      <c r="N182" s="59" t="s">
        <v>1411</v>
      </c>
      <c r="O182" s="62">
        <v>0.42980821426727717</v>
      </c>
    </row>
    <row r="183" spans="1:15" ht="16" customHeight="1" x14ac:dyDescent="0.2">
      <c r="A183" s="56" t="s">
        <v>133</v>
      </c>
      <c r="B183" s="1" t="s">
        <v>1038</v>
      </c>
      <c r="E183" s="58">
        <v>49.509992857142898</v>
      </c>
      <c r="F183" s="64">
        <v>189524.25265714302</v>
      </c>
      <c r="N183" s="59">
        <v>0</v>
      </c>
      <c r="O183" s="62"/>
    </row>
    <row r="184" spans="1:15" x14ac:dyDescent="0.2">
      <c r="A184" s="56" t="s">
        <v>145</v>
      </c>
      <c r="B184" s="1" t="s">
        <v>617</v>
      </c>
      <c r="E184" s="58">
        <v>1</v>
      </c>
      <c r="F184" s="59"/>
      <c r="H184" s="59">
        <v>14580</v>
      </c>
      <c r="I184" s="59">
        <v>8095.1773963385931</v>
      </c>
      <c r="K184" s="60">
        <v>8095.1773963385931</v>
      </c>
      <c r="M184" s="60">
        <v>8095.1773963385931</v>
      </c>
      <c r="N184" s="59" t="s">
        <v>1411</v>
      </c>
      <c r="O184" s="62">
        <v>0.54166279679251395</v>
      </c>
    </row>
    <row r="185" spans="1:15" x14ac:dyDescent="0.2">
      <c r="A185" s="56" t="s">
        <v>147</v>
      </c>
      <c r="B185" s="1" t="s">
        <v>617</v>
      </c>
      <c r="E185" s="58">
        <v>17.767290421810699</v>
      </c>
      <c r="F185" s="59"/>
      <c r="G185" s="59">
        <v>28200</v>
      </c>
      <c r="H185" s="59">
        <v>53520</v>
      </c>
      <c r="I185" s="59">
        <v>86266.63350281991</v>
      </c>
      <c r="J185" s="63"/>
      <c r="K185" s="60">
        <v>1587.1863030607276</v>
      </c>
      <c r="M185" s="60">
        <v>1587.1863030607276</v>
      </c>
      <c r="N185" s="59" t="s">
        <v>1410</v>
      </c>
      <c r="O185" s="62">
        <v>0.20573470988208747</v>
      </c>
    </row>
    <row r="186" spans="1:15" x14ac:dyDescent="0.2">
      <c r="A186" s="56" t="s">
        <v>426</v>
      </c>
      <c r="B186" s="1" t="s">
        <v>617</v>
      </c>
      <c r="E186" s="58">
        <v>1</v>
      </c>
      <c r="F186" s="59"/>
      <c r="G186" s="59">
        <v>4440</v>
      </c>
      <c r="H186" s="59">
        <v>25560</v>
      </c>
      <c r="K186" s="60">
        <v>4440</v>
      </c>
      <c r="M186" s="60">
        <v>4440</v>
      </c>
      <c r="N186" s="59" t="s">
        <v>1410</v>
      </c>
      <c r="O186" s="62">
        <v>0.48794637895423298</v>
      </c>
    </row>
    <row r="187" spans="1:15" ht="16" customHeight="1" x14ac:dyDescent="0.2">
      <c r="A187" s="56" t="s">
        <v>189</v>
      </c>
      <c r="B187" s="1" t="s">
        <v>617</v>
      </c>
      <c r="E187" s="58">
        <v>555.71783043560697</v>
      </c>
      <c r="F187" s="59"/>
      <c r="L187" s="61">
        <v>2120802.8665414639</v>
      </c>
      <c r="M187" s="60">
        <v>2120802.8665414639</v>
      </c>
      <c r="N187" s="59" t="s">
        <v>1409</v>
      </c>
      <c r="O187" s="62">
        <v>0.39695321718247145</v>
      </c>
    </row>
    <row r="188" spans="1:15" ht="16" customHeight="1" x14ac:dyDescent="0.2">
      <c r="A188" s="56" t="s">
        <v>155</v>
      </c>
      <c r="B188" s="1" t="s">
        <v>617</v>
      </c>
      <c r="E188" s="58">
        <v>0.84718637111214101</v>
      </c>
      <c r="F188" s="59"/>
      <c r="G188" s="59">
        <v>6600</v>
      </c>
      <c r="H188" s="59">
        <v>6000</v>
      </c>
      <c r="I188" s="59">
        <v>8847.746449253229</v>
      </c>
      <c r="J188" s="63"/>
      <c r="K188" s="60">
        <v>7790.4935974546815</v>
      </c>
      <c r="M188" s="60">
        <v>7790.4935974546815</v>
      </c>
      <c r="N188" s="59" t="s">
        <v>1410</v>
      </c>
      <c r="O188" s="62">
        <v>0.646758515815963</v>
      </c>
    </row>
    <row r="189" spans="1:15" x14ac:dyDescent="0.2">
      <c r="A189" s="56" t="s">
        <v>157</v>
      </c>
      <c r="B189" s="1" t="s">
        <v>617</v>
      </c>
      <c r="E189" s="58">
        <v>27.429383815833301</v>
      </c>
      <c r="F189" s="59"/>
      <c r="G189" s="59">
        <v>81720</v>
      </c>
      <c r="H189" s="59">
        <v>137580</v>
      </c>
      <c r="K189" s="60">
        <v>2979.2867586339312</v>
      </c>
      <c r="M189" s="60">
        <v>2979.2867586339312</v>
      </c>
      <c r="N189" s="59" t="s">
        <v>1410</v>
      </c>
      <c r="O189" s="62">
        <v>0.382603284905214</v>
      </c>
    </row>
    <row r="190" spans="1:15" x14ac:dyDescent="0.2">
      <c r="A190" s="56" t="s">
        <v>157</v>
      </c>
      <c r="B190" s="1" t="s">
        <v>1039</v>
      </c>
      <c r="E190" s="58">
        <v>27.429383815833301</v>
      </c>
      <c r="F190" s="64">
        <v>48714.585656919946</v>
      </c>
      <c r="N190" s="59">
        <v>0</v>
      </c>
      <c r="O190" s="62"/>
    </row>
    <row r="191" spans="1:15" ht="16" customHeight="1" x14ac:dyDescent="0.2">
      <c r="A191" s="56" t="s">
        <v>169</v>
      </c>
      <c r="B191" s="1" t="s">
        <v>617</v>
      </c>
      <c r="E191" s="58">
        <v>0</v>
      </c>
      <c r="F191" s="59"/>
      <c r="N191" s="59">
        <v>0</v>
      </c>
      <c r="O191" s="62">
        <v>0</v>
      </c>
    </row>
    <row r="192" spans="1:15" ht="16" customHeight="1" x14ac:dyDescent="0.2">
      <c r="A192" s="56" t="s">
        <v>165</v>
      </c>
      <c r="B192" s="1" t="s">
        <v>617</v>
      </c>
      <c r="E192" s="58">
        <v>2.0873824407651198</v>
      </c>
      <c r="F192" s="59"/>
      <c r="H192" s="59">
        <v>13980</v>
      </c>
      <c r="L192" s="61">
        <v>17626.401137794815</v>
      </c>
      <c r="M192" s="60">
        <v>17626.401137794815</v>
      </c>
      <c r="N192" s="59" t="s">
        <v>1409</v>
      </c>
      <c r="O192" s="62">
        <v>0.58207042085941751</v>
      </c>
    </row>
    <row r="193" spans="1:15" x14ac:dyDescent="0.2">
      <c r="A193" s="56" t="s">
        <v>163</v>
      </c>
      <c r="B193" s="1" t="s">
        <v>617</v>
      </c>
      <c r="E193" s="58">
        <v>0.84718637111214101</v>
      </c>
      <c r="F193" s="59"/>
      <c r="G193" s="59">
        <v>15600</v>
      </c>
      <c r="H193" s="59">
        <v>16560</v>
      </c>
      <c r="I193" s="59">
        <v>11900.64236437163</v>
      </c>
      <c r="J193" s="63"/>
      <c r="K193" s="60">
        <v>18413.893957620156</v>
      </c>
      <c r="M193" s="60">
        <v>18413.893957620156</v>
      </c>
      <c r="N193" s="59" t="s">
        <v>1410</v>
      </c>
      <c r="O193" s="62">
        <v>1.0358429147626591</v>
      </c>
    </row>
    <row r="194" spans="1:15" x14ac:dyDescent="0.2">
      <c r="A194" s="56" t="s">
        <v>167</v>
      </c>
      <c r="B194" s="1" t="s">
        <v>617</v>
      </c>
      <c r="E194" s="58">
        <v>0.84718637111214101</v>
      </c>
      <c r="F194" s="59"/>
      <c r="G194" s="59">
        <v>15600</v>
      </c>
      <c r="H194" s="59">
        <v>22920</v>
      </c>
      <c r="I194" s="59">
        <v>13409.222302025113</v>
      </c>
      <c r="J194" s="63"/>
      <c r="K194" s="60">
        <v>18413.893957620156</v>
      </c>
      <c r="M194" s="60">
        <v>18413.893957620156</v>
      </c>
      <c r="N194" s="59" t="s">
        <v>1410</v>
      </c>
      <c r="O194" s="62">
        <v>0.9144564011139551</v>
      </c>
    </row>
    <row r="195" spans="1:15" ht="16" customHeight="1" x14ac:dyDescent="0.2">
      <c r="A195" s="56" t="s">
        <v>403</v>
      </c>
      <c r="B195" s="1" t="s">
        <v>617</v>
      </c>
      <c r="E195" s="58">
        <v>101.096189881643</v>
      </c>
      <c r="F195" s="59"/>
      <c r="N195" s="59">
        <v>0</v>
      </c>
      <c r="O195" s="62">
        <v>0</v>
      </c>
    </row>
    <row r="196" spans="1:15" ht="16" customHeight="1" x14ac:dyDescent="0.2">
      <c r="A196" s="56" t="s">
        <v>173</v>
      </c>
      <c r="B196" s="1" t="s">
        <v>617</v>
      </c>
      <c r="E196" s="58">
        <v>555.71783043560697</v>
      </c>
      <c r="F196" s="59"/>
      <c r="H196" s="59">
        <v>7429200</v>
      </c>
      <c r="L196" s="61">
        <v>2247269.7902400959</v>
      </c>
      <c r="M196" s="60">
        <v>2247269.7902400959</v>
      </c>
      <c r="N196" s="59" t="s">
        <v>1409</v>
      </c>
      <c r="O196" s="62">
        <v>0.40605617676176003</v>
      </c>
    </row>
    <row r="197" spans="1:15" ht="16" customHeight="1" x14ac:dyDescent="0.2">
      <c r="A197" s="56" t="s">
        <v>185</v>
      </c>
      <c r="B197" s="1" t="s">
        <v>617</v>
      </c>
      <c r="E197" s="58">
        <v>48.151345592820697</v>
      </c>
      <c r="F197" s="59"/>
      <c r="L197" s="61">
        <v>208280.47745378336</v>
      </c>
      <c r="M197" s="60">
        <v>208280.47745378336</v>
      </c>
      <c r="N197" s="59" t="s">
        <v>1409</v>
      </c>
      <c r="O197" s="62">
        <v>0.41732152194462263</v>
      </c>
    </row>
    <row r="198" spans="1:15" ht="16" customHeight="1" x14ac:dyDescent="0.2">
      <c r="A198" s="56" t="s">
        <v>177</v>
      </c>
      <c r="B198" s="1" t="s">
        <v>617</v>
      </c>
      <c r="E198" s="58">
        <v>2.53411083333333</v>
      </c>
      <c r="F198" s="59"/>
      <c r="I198" s="59">
        <v>13834.986000395269</v>
      </c>
      <c r="K198" s="60">
        <v>5459.5031197577664</v>
      </c>
      <c r="M198" s="60">
        <v>5459.5031197577664</v>
      </c>
      <c r="N198" s="59" t="s">
        <v>1411</v>
      </c>
      <c r="O198" s="62">
        <v>0.38041956378893022</v>
      </c>
    </row>
    <row r="199" spans="1:15" ht="16" customHeight="1" x14ac:dyDescent="0.2">
      <c r="A199" s="56" t="s">
        <v>125</v>
      </c>
      <c r="B199" s="1" t="s">
        <v>617</v>
      </c>
      <c r="E199" s="58">
        <v>0.84718637111214101</v>
      </c>
      <c r="F199" s="59"/>
      <c r="G199" s="59">
        <v>15960</v>
      </c>
      <c r="H199" s="59">
        <v>15420</v>
      </c>
      <c r="I199" s="59">
        <v>11960.510311822167</v>
      </c>
      <c r="J199" s="63"/>
      <c r="K199" s="60">
        <v>18838.829972026775</v>
      </c>
      <c r="M199" s="60">
        <v>18838.829972026775</v>
      </c>
      <c r="N199" s="59" t="s">
        <v>1410</v>
      </c>
      <c r="O199" s="62">
        <v>0.89690890447459726</v>
      </c>
    </row>
    <row r="200" spans="1:15" x14ac:dyDescent="0.2">
      <c r="A200" s="56" t="s">
        <v>179</v>
      </c>
      <c r="B200" s="1" t="s">
        <v>617</v>
      </c>
      <c r="E200" s="58">
        <v>4.5853250000000001</v>
      </c>
      <c r="F200" s="59"/>
      <c r="G200" s="59">
        <v>15000</v>
      </c>
      <c r="H200" s="59">
        <v>35760</v>
      </c>
      <c r="K200" s="60">
        <v>3271.3057416867941</v>
      </c>
      <c r="M200" s="60">
        <v>3271.3057416867941</v>
      </c>
      <c r="N200" s="59" t="s">
        <v>1410</v>
      </c>
      <c r="O200" s="62">
        <v>0.46478813363506427</v>
      </c>
    </row>
    <row r="201" spans="1:15" x14ac:dyDescent="0.2">
      <c r="A201" s="56" t="s">
        <v>179</v>
      </c>
      <c r="B201" s="1" t="s">
        <v>1040</v>
      </c>
      <c r="E201" s="58">
        <v>4.5853250000000001</v>
      </c>
      <c r="F201" s="64">
        <v>12336</v>
      </c>
      <c r="N201" s="59">
        <v>0</v>
      </c>
      <c r="O201" s="62"/>
    </row>
    <row r="202" spans="1:15" ht="16" customHeight="1" x14ac:dyDescent="0.2">
      <c r="A202" s="56" t="s">
        <v>181</v>
      </c>
      <c r="B202" s="1" t="s">
        <v>617</v>
      </c>
      <c r="E202" s="58">
        <v>0.74953154025984703</v>
      </c>
      <c r="F202" s="59"/>
      <c r="N202" s="59">
        <v>0</v>
      </c>
      <c r="O202" s="62">
        <v>0</v>
      </c>
    </row>
    <row r="203" spans="1:15" x14ac:dyDescent="0.2">
      <c r="A203" s="56" t="s">
        <v>191</v>
      </c>
      <c r="B203" s="1" t="s">
        <v>617</v>
      </c>
      <c r="E203" s="58">
        <v>0.84718637111214101</v>
      </c>
      <c r="F203" s="59"/>
      <c r="G203" s="59">
        <v>9060</v>
      </c>
      <c r="H203" s="59">
        <v>12090</v>
      </c>
      <c r="I203" s="59">
        <v>9746.4738709490575</v>
      </c>
      <c r="J203" s="63"/>
      <c r="K203" s="60">
        <v>10694.223029233244</v>
      </c>
      <c r="M203" s="60">
        <v>10694.223029233244</v>
      </c>
      <c r="N203" s="59" t="s">
        <v>1410</v>
      </c>
      <c r="O203" s="62">
        <v>0.68681227630724029</v>
      </c>
    </row>
    <row r="204" spans="1:15" ht="16" customHeight="1" x14ac:dyDescent="0.2">
      <c r="A204" s="56" t="s">
        <v>195</v>
      </c>
      <c r="B204" s="1" t="s">
        <v>617</v>
      </c>
      <c r="E204" s="58">
        <v>0</v>
      </c>
      <c r="F204" s="59"/>
      <c r="N204" s="59">
        <v>0</v>
      </c>
      <c r="O204" s="62">
        <v>0</v>
      </c>
    </row>
    <row r="205" spans="1:15" ht="16" customHeight="1" x14ac:dyDescent="0.2">
      <c r="A205" s="56" t="s">
        <v>193</v>
      </c>
      <c r="B205" s="1" t="s">
        <v>617</v>
      </c>
      <c r="E205" s="58">
        <v>2.7</v>
      </c>
      <c r="F205" s="59"/>
      <c r="L205" s="61">
        <v>30055.781239791002</v>
      </c>
      <c r="M205" s="60">
        <v>30055.781239791002</v>
      </c>
      <c r="N205" s="59" t="s">
        <v>1409</v>
      </c>
      <c r="O205" s="62">
        <v>0.68957083318208889</v>
      </c>
    </row>
    <row r="206" spans="1:15" ht="16" customHeight="1" x14ac:dyDescent="0.2">
      <c r="A206" s="56" t="s">
        <v>199</v>
      </c>
      <c r="B206" s="1" t="s">
        <v>617</v>
      </c>
      <c r="E206" s="58">
        <v>0</v>
      </c>
      <c r="F206" s="59"/>
      <c r="N206" s="59">
        <v>0</v>
      </c>
      <c r="O206" s="62">
        <v>0</v>
      </c>
    </row>
    <row r="207" spans="1:15" ht="16" customHeight="1" x14ac:dyDescent="0.2">
      <c r="A207" s="56" t="s">
        <v>197</v>
      </c>
      <c r="B207" s="1" t="s">
        <v>617</v>
      </c>
      <c r="E207" s="58">
        <v>7.51916458333333</v>
      </c>
      <c r="F207" s="59"/>
      <c r="G207" s="59">
        <v>30600</v>
      </c>
      <c r="H207" s="59">
        <v>47700</v>
      </c>
      <c r="I207" s="59">
        <v>81246.054160635467</v>
      </c>
      <c r="J207" s="63"/>
      <c r="K207" s="60">
        <v>4069.601038900877</v>
      </c>
      <c r="M207" s="60">
        <v>4069.601038900877</v>
      </c>
      <c r="N207" s="59" t="s">
        <v>1410</v>
      </c>
      <c r="O207" s="62">
        <v>0.53850707601032033</v>
      </c>
    </row>
    <row r="208" spans="1:15" ht="16" customHeight="1" x14ac:dyDescent="0.2">
      <c r="A208" s="56" t="s">
        <v>197</v>
      </c>
      <c r="B208" s="1" t="s">
        <v>1041</v>
      </c>
      <c r="E208" s="58">
        <v>7.51916458333333</v>
      </c>
      <c r="F208" s="64">
        <v>32268</v>
      </c>
      <c r="N208" s="59">
        <v>0</v>
      </c>
      <c r="O208" s="62"/>
    </row>
    <row r="209" spans="1:15" ht="16" customHeight="1" x14ac:dyDescent="0.2">
      <c r="A209" s="56" t="s">
        <v>183</v>
      </c>
      <c r="B209" s="1" t="s">
        <v>617</v>
      </c>
      <c r="E209" s="58">
        <v>9011.1341785019395</v>
      </c>
      <c r="F209" s="59"/>
      <c r="H209" s="59">
        <v>52285800</v>
      </c>
      <c r="L209" s="61">
        <v>20974224.008936916</v>
      </c>
      <c r="M209" s="60">
        <v>20974224.008936916</v>
      </c>
      <c r="N209" s="59" t="s">
        <v>1409</v>
      </c>
      <c r="O209" s="62">
        <v>0.33740359203828341</v>
      </c>
    </row>
    <row r="210" spans="1:15" ht="16" customHeight="1" x14ac:dyDescent="0.2">
      <c r="A210" s="56" t="s">
        <v>187</v>
      </c>
      <c r="B210" s="1" t="s">
        <v>617</v>
      </c>
      <c r="E210" s="58">
        <v>555.71783043560697</v>
      </c>
      <c r="F210" s="59"/>
      <c r="L210" s="61">
        <v>2506224.5018648701</v>
      </c>
      <c r="M210" s="60">
        <v>2506224.5018648701</v>
      </c>
      <c r="N210" s="59" t="s">
        <v>1409</v>
      </c>
      <c r="O210" s="62">
        <v>0.42469547155795467</v>
      </c>
    </row>
    <row r="211" spans="1:15" ht="16" customHeight="1" x14ac:dyDescent="0.2">
      <c r="A211" s="56" t="s">
        <v>201</v>
      </c>
      <c r="B211" s="1" t="s">
        <v>617</v>
      </c>
      <c r="E211" s="58">
        <v>207.71666666666701</v>
      </c>
      <c r="F211" s="59"/>
      <c r="L211" s="61">
        <v>1656896.764356208</v>
      </c>
      <c r="M211" s="60">
        <v>1656896.764356208</v>
      </c>
      <c r="N211" s="59" t="s">
        <v>1409</v>
      </c>
      <c r="O211" s="62">
        <v>0.56336862187714776</v>
      </c>
    </row>
    <row r="212" spans="1:15" ht="16" customHeight="1" x14ac:dyDescent="0.2">
      <c r="A212" s="56" t="s">
        <v>212</v>
      </c>
      <c r="B212" s="1" t="s">
        <v>617</v>
      </c>
      <c r="E212" s="58">
        <v>68.031753981281199</v>
      </c>
      <c r="F212" s="59"/>
      <c r="H212" s="59">
        <v>336600</v>
      </c>
      <c r="L212" s="61">
        <v>300512.14937246055</v>
      </c>
      <c r="M212" s="60">
        <v>300512.14937246055</v>
      </c>
      <c r="N212" s="59" t="s">
        <v>1409</v>
      </c>
      <c r="O212" s="62">
        <v>0.42098934389382103</v>
      </c>
    </row>
    <row r="213" spans="1:15" x14ac:dyDescent="0.2">
      <c r="A213" s="56" t="s">
        <v>206</v>
      </c>
      <c r="B213" s="1" t="s">
        <v>617</v>
      </c>
      <c r="E213" s="58">
        <v>23.902728292543198</v>
      </c>
      <c r="F213" s="59"/>
      <c r="G213" s="59">
        <v>78120</v>
      </c>
      <c r="H213" s="59">
        <v>107820</v>
      </c>
      <c r="K213" s="60">
        <v>3268.2461618563711</v>
      </c>
      <c r="M213" s="60">
        <v>3268.2461618563711</v>
      </c>
      <c r="N213" s="59" t="s">
        <v>1410</v>
      </c>
      <c r="O213" s="62">
        <v>0.48399223757046145</v>
      </c>
    </row>
    <row r="214" spans="1:15" x14ac:dyDescent="0.2">
      <c r="A214" s="56" t="s">
        <v>204</v>
      </c>
      <c r="B214" s="1" t="s">
        <v>617</v>
      </c>
      <c r="E214" s="58">
        <v>7.8384999999999998</v>
      </c>
      <c r="F214" s="59"/>
      <c r="L214" s="61">
        <v>100166.6474769675</v>
      </c>
      <c r="M214" s="60">
        <v>100166.6474769675</v>
      </c>
      <c r="N214" s="59" t="s">
        <v>1409</v>
      </c>
      <c r="O214" s="62">
        <v>0.7554521208239714</v>
      </c>
    </row>
    <row r="215" spans="1:15" ht="16" customHeight="1" x14ac:dyDescent="0.2">
      <c r="A215" s="56" t="s">
        <v>214</v>
      </c>
      <c r="B215" s="1" t="s">
        <v>617</v>
      </c>
      <c r="E215" s="58">
        <v>270.21166666666699</v>
      </c>
      <c r="F215" s="59"/>
      <c r="G215" s="59">
        <v>1694400</v>
      </c>
      <c r="H215" s="59">
        <v>2759400</v>
      </c>
      <c r="I215" s="59">
        <v>2342295.4393872274</v>
      </c>
      <c r="J215" s="63"/>
      <c r="K215" s="60">
        <v>6270.6396837047423</v>
      </c>
      <c r="M215" s="60">
        <v>6270.6396837047423</v>
      </c>
      <c r="N215" s="59" t="s">
        <v>1410</v>
      </c>
      <c r="O215" s="62">
        <v>0.51963601250871161</v>
      </c>
    </row>
    <row r="216" spans="1:15" ht="16" customHeight="1" x14ac:dyDescent="0.2">
      <c r="A216" s="56" t="s">
        <v>238</v>
      </c>
      <c r="B216" s="1" t="s">
        <v>617</v>
      </c>
      <c r="E216" s="58">
        <v>108.300176306626</v>
      </c>
      <c r="F216" s="59"/>
      <c r="I216" s="59">
        <v>2728602.6814138852</v>
      </c>
      <c r="K216" s="60">
        <v>25194.812921527482</v>
      </c>
      <c r="M216" s="60">
        <v>25194.812921527482</v>
      </c>
      <c r="N216" s="59" t="s">
        <v>1411</v>
      </c>
      <c r="O216" s="62">
        <v>1.277263645521294</v>
      </c>
    </row>
    <row r="217" spans="1:15" ht="16" customHeight="1" x14ac:dyDescent="0.2">
      <c r="A217" s="56" t="s">
        <v>230</v>
      </c>
      <c r="B217" s="1" t="s">
        <v>1042</v>
      </c>
      <c r="C217" s="1">
        <v>1</v>
      </c>
      <c r="E217" s="58">
        <v>68.389467093542095</v>
      </c>
      <c r="F217" s="59"/>
      <c r="G217" s="59">
        <v>176400</v>
      </c>
      <c r="N217" s="59" t="s">
        <v>1410</v>
      </c>
      <c r="O217" s="62"/>
    </row>
    <row r="218" spans="1:15" ht="16" customHeight="1" x14ac:dyDescent="0.2">
      <c r="A218" s="56" t="s">
        <v>230</v>
      </c>
      <c r="B218" s="1" t="s">
        <v>1043</v>
      </c>
      <c r="C218" s="1">
        <v>1</v>
      </c>
      <c r="E218" s="58">
        <v>68.389467093542095</v>
      </c>
      <c r="F218" s="59"/>
      <c r="G218" s="59">
        <v>165600</v>
      </c>
      <c r="N218" s="59" t="s">
        <v>1410</v>
      </c>
      <c r="O218" s="62"/>
    </row>
    <row r="219" spans="1:15" ht="16" customHeight="1" x14ac:dyDescent="0.2">
      <c r="A219" s="56" t="s">
        <v>230</v>
      </c>
      <c r="B219" s="1" t="s">
        <v>1044</v>
      </c>
      <c r="C219" s="1">
        <v>1</v>
      </c>
      <c r="E219" s="58">
        <v>68.389467093542095</v>
      </c>
      <c r="F219" s="59"/>
      <c r="G219" s="59">
        <v>129600</v>
      </c>
      <c r="N219" s="59" t="s">
        <v>1410</v>
      </c>
      <c r="O219" s="62"/>
    </row>
    <row r="220" spans="1:15" ht="16" customHeight="1" x14ac:dyDescent="0.2">
      <c r="A220" s="56" t="s">
        <v>230</v>
      </c>
      <c r="B220" s="1" t="s">
        <v>1045</v>
      </c>
      <c r="C220" s="1">
        <v>1</v>
      </c>
      <c r="E220" s="58">
        <v>68.389467093542095</v>
      </c>
      <c r="F220" s="59"/>
      <c r="G220" s="59">
        <v>312000</v>
      </c>
      <c r="I220" s="59">
        <v>944156.94262775127</v>
      </c>
      <c r="J220" s="63"/>
      <c r="N220" s="59" t="s">
        <v>1410</v>
      </c>
      <c r="O220" s="62"/>
    </row>
    <row r="221" spans="1:15" ht="16" customHeight="1" x14ac:dyDescent="0.2">
      <c r="A221" s="56" t="s">
        <v>230</v>
      </c>
      <c r="B221" s="1" t="s">
        <v>1046</v>
      </c>
      <c r="C221" s="1">
        <v>1</v>
      </c>
      <c r="E221" s="58">
        <v>68.389467093542095</v>
      </c>
      <c r="F221" s="59"/>
      <c r="I221" s="59">
        <v>383198.49408819777</v>
      </c>
      <c r="N221" s="59" t="s">
        <v>1411</v>
      </c>
      <c r="O221" s="62"/>
    </row>
    <row r="222" spans="1:15" ht="16" customHeight="1" x14ac:dyDescent="0.2">
      <c r="A222" s="56" t="s">
        <v>230</v>
      </c>
      <c r="B222" s="1" t="s">
        <v>1047</v>
      </c>
      <c r="C222" s="1">
        <v>1</v>
      </c>
      <c r="E222" s="58">
        <v>68.389467093542095</v>
      </c>
      <c r="F222" s="59"/>
      <c r="G222" s="59">
        <v>249600</v>
      </c>
      <c r="I222" s="59">
        <v>520558.48038912268</v>
      </c>
      <c r="J222" s="63"/>
      <c r="N222" s="59" t="s">
        <v>1410</v>
      </c>
      <c r="O222" s="62"/>
    </row>
    <row r="223" spans="1:15" ht="16" customHeight="1" x14ac:dyDescent="0.2">
      <c r="A223" s="56" t="s">
        <v>230</v>
      </c>
      <c r="B223" s="1" t="s">
        <v>1048</v>
      </c>
      <c r="C223" s="1">
        <v>1</v>
      </c>
      <c r="E223" s="58">
        <v>68.389467093542095</v>
      </c>
      <c r="F223" s="59"/>
      <c r="G223" s="59">
        <v>214800</v>
      </c>
      <c r="I223" s="59">
        <v>457673.79544212355</v>
      </c>
      <c r="J223" s="63"/>
      <c r="N223" s="59" t="s">
        <v>1410</v>
      </c>
      <c r="O223" s="62"/>
    </row>
    <row r="224" spans="1:15" ht="16" customHeight="1" x14ac:dyDescent="0.2">
      <c r="A224" s="56" t="s">
        <v>230</v>
      </c>
      <c r="B224" s="1" t="s">
        <v>1049</v>
      </c>
      <c r="C224" s="1">
        <v>1</v>
      </c>
      <c r="E224" s="58">
        <v>68.389467093542095</v>
      </c>
      <c r="F224" s="59"/>
      <c r="G224" s="59">
        <v>142800</v>
      </c>
      <c r="N224" s="59" t="s">
        <v>1410</v>
      </c>
      <c r="O224" s="62"/>
    </row>
    <row r="225" spans="1:15" ht="16" customHeight="1" x14ac:dyDescent="0.2">
      <c r="A225" s="56" t="s">
        <v>230</v>
      </c>
      <c r="B225" s="1" t="s">
        <v>1050</v>
      </c>
      <c r="C225" s="1">
        <v>1</v>
      </c>
      <c r="E225" s="58">
        <v>68.389467093542095</v>
      </c>
      <c r="F225" s="59"/>
      <c r="G225" s="59">
        <v>207600</v>
      </c>
      <c r="N225" s="59" t="s">
        <v>1410</v>
      </c>
      <c r="O225" s="62"/>
    </row>
    <row r="226" spans="1:15" ht="16" customHeight="1" x14ac:dyDescent="0.2">
      <c r="A226" s="56" t="s">
        <v>230</v>
      </c>
      <c r="B226" s="1" t="s">
        <v>1051</v>
      </c>
      <c r="C226" s="1">
        <v>1</v>
      </c>
      <c r="E226" s="58">
        <v>68.389467093542095</v>
      </c>
      <c r="F226" s="59"/>
      <c r="G226" s="59">
        <v>148800</v>
      </c>
      <c r="N226" s="59" t="s">
        <v>1410</v>
      </c>
      <c r="O226" s="62"/>
    </row>
    <row r="227" spans="1:15" ht="16" customHeight="1" x14ac:dyDescent="0.2">
      <c r="A227" s="56" t="s">
        <v>230</v>
      </c>
      <c r="B227" s="1" t="s">
        <v>617</v>
      </c>
      <c r="C227" s="1">
        <v>1</v>
      </c>
      <c r="E227" s="58">
        <v>68.389467093542095</v>
      </c>
      <c r="F227" s="59"/>
      <c r="G227" s="59">
        <v>186000</v>
      </c>
      <c r="H227" s="59">
        <v>242400</v>
      </c>
      <c r="I227" s="59">
        <v>302773.84473922878</v>
      </c>
      <c r="J227" s="63"/>
      <c r="K227" s="60">
        <v>2719.7170544638398</v>
      </c>
      <c r="M227" s="60">
        <v>2719.7170544638398</v>
      </c>
      <c r="N227" s="59" t="s">
        <v>1410</v>
      </c>
      <c r="O227" s="62">
        <v>0.25968765549801215</v>
      </c>
    </row>
    <row r="228" spans="1:15" ht="16" customHeight="1" x14ac:dyDescent="0.2">
      <c r="A228" s="56" t="s">
        <v>230</v>
      </c>
      <c r="B228" s="1" t="s">
        <v>1052</v>
      </c>
      <c r="E228" s="58">
        <v>68.389467093542095</v>
      </c>
      <c r="F228" s="64">
        <v>109149.58948129318</v>
      </c>
      <c r="N228" s="59">
        <v>0</v>
      </c>
      <c r="O228" s="62"/>
    </row>
    <row r="229" spans="1:15" ht="16" customHeight="1" x14ac:dyDescent="0.2">
      <c r="A229" s="56" t="s">
        <v>230</v>
      </c>
      <c r="B229" s="1" t="s">
        <v>1053</v>
      </c>
      <c r="E229" s="58">
        <v>68.389467093542095</v>
      </c>
      <c r="F229" s="64">
        <v>183830.88754744115</v>
      </c>
      <c r="N229" s="59">
        <v>0</v>
      </c>
      <c r="O229" s="62"/>
    </row>
    <row r="230" spans="1:15" ht="16" customHeight="1" x14ac:dyDescent="0.2">
      <c r="A230" s="56" t="s">
        <v>230</v>
      </c>
      <c r="B230" s="1" t="s">
        <v>927</v>
      </c>
      <c r="E230" s="58">
        <v>68.389467093542095</v>
      </c>
      <c r="F230" s="59"/>
      <c r="J230" s="59">
        <v>267889.75276856468</v>
      </c>
      <c r="N230" s="59">
        <v>0</v>
      </c>
      <c r="O230" s="62">
        <v>0.27639853585320706</v>
      </c>
    </row>
    <row r="231" spans="1:15" ht="16" customHeight="1" x14ac:dyDescent="0.2">
      <c r="A231" s="56" t="s">
        <v>230</v>
      </c>
      <c r="B231" t="s">
        <v>1054</v>
      </c>
      <c r="E231" s="58">
        <v>68.389467093542095</v>
      </c>
      <c r="F231" s="59"/>
      <c r="G231" s="59">
        <v>198000</v>
      </c>
      <c r="N231" s="59" t="s">
        <v>1410</v>
      </c>
      <c r="O231" s="62"/>
    </row>
    <row r="232" spans="1:15" ht="16" customHeight="1" x14ac:dyDescent="0.2">
      <c r="A232" s="56" t="s">
        <v>230</v>
      </c>
      <c r="B232" t="s">
        <v>1055</v>
      </c>
      <c r="E232" s="58">
        <v>68.389467093542095</v>
      </c>
      <c r="F232" s="59"/>
      <c r="G232" s="59">
        <v>163200</v>
      </c>
      <c r="N232" s="59" t="s">
        <v>1410</v>
      </c>
      <c r="O232" s="62"/>
    </row>
    <row r="233" spans="1:15" ht="16" customHeight="1" x14ac:dyDescent="0.2">
      <c r="A233" s="56" t="s">
        <v>230</v>
      </c>
      <c r="B233" t="s">
        <v>1056</v>
      </c>
      <c r="E233" s="58">
        <v>68.389467093542095</v>
      </c>
      <c r="F233" s="59"/>
      <c r="G233" s="59">
        <v>169200</v>
      </c>
      <c r="N233" s="59" t="s">
        <v>1410</v>
      </c>
      <c r="O233" s="62"/>
    </row>
    <row r="234" spans="1:15" ht="16" customHeight="1" x14ac:dyDescent="0.2">
      <c r="A234" s="56" t="s">
        <v>230</v>
      </c>
      <c r="B234" t="s">
        <v>1057</v>
      </c>
      <c r="E234" s="58">
        <v>68.389467093542095</v>
      </c>
      <c r="F234" s="59"/>
      <c r="G234" s="59">
        <v>195600</v>
      </c>
      <c r="N234" s="59" t="s">
        <v>1410</v>
      </c>
      <c r="O234" s="62"/>
    </row>
    <row r="235" spans="1:15" ht="16" customHeight="1" x14ac:dyDescent="0.2">
      <c r="A235" s="56" t="s">
        <v>230</v>
      </c>
      <c r="B235" t="s">
        <v>1058</v>
      </c>
      <c r="E235" s="58">
        <v>68.389467093542095</v>
      </c>
      <c r="F235" s="59"/>
      <c r="G235" s="59">
        <v>244800</v>
      </c>
      <c r="N235" s="59" t="s">
        <v>1410</v>
      </c>
      <c r="O235" s="62"/>
    </row>
    <row r="236" spans="1:15" ht="16" customHeight="1" x14ac:dyDescent="0.2">
      <c r="A236" s="56" t="s">
        <v>230</v>
      </c>
      <c r="B236" t="s">
        <v>1059</v>
      </c>
      <c r="E236" s="58">
        <v>68.389467093542095</v>
      </c>
      <c r="F236" s="59"/>
      <c r="G236" s="59">
        <v>150000</v>
      </c>
      <c r="N236" s="59" t="s">
        <v>1410</v>
      </c>
      <c r="O236" s="62"/>
    </row>
    <row r="237" spans="1:15" ht="16" customHeight="1" x14ac:dyDescent="0.2">
      <c r="A237" s="56" t="s">
        <v>230</v>
      </c>
      <c r="B237" t="s">
        <v>1060</v>
      </c>
      <c r="E237" s="58">
        <v>68.389467093542095</v>
      </c>
      <c r="F237" s="59"/>
      <c r="G237" s="59">
        <v>162000</v>
      </c>
      <c r="N237" s="59" t="s">
        <v>1410</v>
      </c>
      <c r="O237" s="62"/>
    </row>
    <row r="238" spans="1:15" ht="16" customHeight="1" x14ac:dyDescent="0.2">
      <c r="A238" s="56" t="s">
        <v>230</v>
      </c>
      <c r="B238" t="s">
        <v>1061</v>
      </c>
      <c r="E238" s="58">
        <v>68.389467093542095</v>
      </c>
      <c r="F238" s="59"/>
      <c r="G238" s="59">
        <v>228000</v>
      </c>
      <c r="N238" s="59" t="s">
        <v>1410</v>
      </c>
      <c r="O238" s="62"/>
    </row>
    <row r="239" spans="1:15" ht="16" customHeight="1" x14ac:dyDescent="0.2">
      <c r="A239" s="56" t="s">
        <v>230</v>
      </c>
      <c r="B239" t="s">
        <v>1062</v>
      </c>
      <c r="E239" s="58">
        <v>68.389467093542095</v>
      </c>
      <c r="F239" s="59"/>
      <c r="G239" s="59">
        <v>181200</v>
      </c>
      <c r="N239" s="59" t="s">
        <v>1410</v>
      </c>
      <c r="O239" s="62"/>
    </row>
    <row r="240" spans="1:15" ht="16" customHeight="1" x14ac:dyDescent="0.2">
      <c r="A240" s="56" t="s">
        <v>230</v>
      </c>
      <c r="B240" t="s">
        <v>1063</v>
      </c>
      <c r="E240" s="58">
        <v>68.389467093542095</v>
      </c>
      <c r="F240" s="59"/>
      <c r="G240" s="59">
        <v>176400</v>
      </c>
      <c r="N240" s="59" t="s">
        <v>1410</v>
      </c>
      <c r="O240" s="62"/>
    </row>
    <row r="241" spans="1:15" ht="16" customHeight="1" x14ac:dyDescent="0.2">
      <c r="A241" s="56" t="s">
        <v>230</v>
      </c>
      <c r="B241" t="s">
        <v>1064</v>
      </c>
      <c r="E241" s="58">
        <v>68.389467093542095</v>
      </c>
      <c r="F241" s="59"/>
      <c r="G241" s="59">
        <v>156000</v>
      </c>
      <c r="N241" s="59" t="s">
        <v>1410</v>
      </c>
      <c r="O241" s="62"/>
    </row>
    <row r="242" spans="1:15" ht="16" customHeight="1" x14ac:dyDescent="0.2">
      <c r="A242" s="56" t="s">
        <v>230</v>
      </c>
      <c r="B242" t="s">
        <v>1065</v>
      </c>
      <c r="E242" s="58">
        <v>68.389467093542095</v>
      </c>
      <c r="F242" s="59"/>
      <c r="G242" s="59">
        <v>150000</v>
      </c>
      <c r="N242" s="59" t="s">
        <v>1410</v>
      </c>
      <c r="O242" s="62"/>
    </row>
    <row r="243" spans="1:15" ht="16" customHeight="1" x14ac:dyDescent="0.2">
      <c r="A243" s="56" t="s">
        <v>230</v>
      </c>
      <c r="B243" t="s">
        <v>1066</v>
      </c>
      <c r="E243" s="58">
        <v>68.389467093542095</v>
      </c>
      <c r="F243" s="59"/>
      <c r="G243" s="59">
        <v>177600</v>
      </c>
      <c r="N243" s="59" t="s">
        <v>1410</v>
      </c>
      <c r="O243" s="62"/>
    </row>
    <row r="244" spans="1:15" ht="16" customHeight="1" x14ac:dyDescent="0.2">
      <c r="A244" s="56" t="s">
        <v>230</v>
      </c>
      <c r="B244" t="s">
        <v>1067</v>
      </c>
      <c r="E244" s="58">
        <v>68.389467093542095</v>
      </c>
      <c r="F244" s="59"/>
      <c r="G244" s="59">
        <v>141600</v>
      </c>
      <c r="N244" s="59" t="s">
        <v>1410</v>
      </c>
      <c r="O244" s="62"/>
    </row>
    <row r="245" spans="1:15" ht="16" customHeight="1" x14ac:dyDescent="0.2">
      <c r="A245" s="56" t="s">
        <v>230</v>
      </c>
      <c r="B245" t="s">
        <v>1068</v>
      </c>
      <c r="E245" s="58">
        <v>68.389467093542095</v>
      </c>
      <c r="F245" s="59"/>
      <c r="G245" s="59">
        <v>141600</v>
      </c>
      <c r="N245" s="59" t="s">
        <v>1410</v>
      </c>
      <c r="O245" s="62"/>
    </row>
    <row r="246" spans="1:15" ht="16" customHeight="1" x14ac:dyDescent="0.2">
      <c r="A246" s="56" t="s">
        <v>230</v>
      </c>
      <c r="B246" t="s">
        <v>1069</v>
      </c>
      <c r="E246" s="58">
        <v>68.389467093542095</v>
      </c>
      <c r="F246" s="59"/>
      <c r="G246" s="59">
        <v>175200</v>
      </c>
      <c r="N246" s="59" t="s">
        <v>1410</v>
      </c>
      <c r="O246" s="62"/>
    </row>
    <row r="247" spans="1:15" ht="16" customHeight="1" x14ac:dyDescent="0.2">
      <c r="A247" s="56" t="s">
        <v>230</v>
      </c>
      <c r="B247" t="s">
        <v>1070</v>
      </c>
      <c r="E247" s="58">
        <v>68.389467093542095</v>
      </c>
      <c r="F247" s="59"/>
      <c r="G247" s="59">
        <v>204000</v>
      </c>
      <c r="I247" s="59">
        <v>418263.9836306923</v>
      </c>
      <c r="J247" s="63"/>
      <c r="N247" s="59" t="s">
        <v>1410</v>
      </c>
      <c r="O247" s="62"/>
    </row>
    <row r="248" spans="1:15" ht="16" customHeight="1" x14ac:dyDescent="0.2">
      <c r="A248" s="56" t="s">
        <v>230</v>
      </c>
      <c r="B248" t="s">
        <v>1071</v>
      </c>
      <c r="E248" s="58">
        <v>68.389467093542095</v>
      </c>
      <c r="F248" s="59"/>
      <c r="G248" s="59">
        <v>231600</v>
      </c>
      <c r="N248" s="59" t="s">
        <v>1410</v>
      </c>
      <c r="O248" s="62"/>
    </row>
    <row r="249" spans="1:15" ht="16" customHeight="1" x14ac:dyDescent="0.2">
      <c r="A249" s="56" t="s">
        <v>230</v>
      </c>
      <c r="B249" t="s">
        <v>1072</v>
      </c>
      <c r="E249" s="58">
        <v>68.389467093542095</v>
      </c>
      <c r="F249" s="59"/>
      <c r="G249" s="59">
        <v>142800</v>
      </c>
      <c r="N249" s="59" t="s">
        <v>1410</v>
      </c>
      <c r="O249" s="62"/>
    </row>
    <row r="250" spans="1:15" ht="16" customHeight="1" x14ac:dyDescent="0.2">
      <c r="A250" s="56" t="s">
        <v>230</v>
      </c>
      <c r="B250" t="s">
        <v>1073</v>
      </c>
      <c r="E250" s="58">
        <v>68.389467093542095</v>
      </c>
      <c r="F250" s="59"/>
      <c r="G250" s="59">
        <v>174000</v>
      </c>
      <c r="N250" s="59" t="s">
        <v>1410</v>
      </c>
      <c r="O250" s="62"/>
    </row>
    <row r="251" spans="1:15" ht="16" customHeight="1" x14ac:dyDescent="0.2">
      <c r="A251" s="56" t="s">
        <v>230</v>
      </c>
      <c r="B251" t="s">
        <v>1074</v>
      </c>
      <c r="E251" s="58">
        <v>68.389467093542095</v>
      </c>
      <c r="F251" s="59"/>
      <c r="G251" s="59">
        <v>171600</v>
      </c>
      <c r="N251" s="59" t="s">
        <v>1410</v>
      </c>
      <c r="O251" s="62"/>
    </row>
    <row r="252" spans="1:15" ht="16" customHeight="1" x14ac:dyDescent="0.2">
      <c r="A252" s="56" t="s">
        <v>230</v>
      </c>
      <c r="B252" t="s">
        <v>1075</v>
      </c>
      <c r="E252" s="58">
        <v>68.389467093542095</v>
      </c>
      <c r="F252" s="59"/>
      <c r="G252" s="59">
        <v>192000</v>
      </c>
      <c r="N252" s="59" t="s">
        <v>1410</v>
      </c>
      <c r="O252" s="62"/>
    </row>
    <row r="253" spans="1:15" ht="16" customHeight="1" x14ac:dyDescent="0.2">
      <c r="A253" s="56" t="s">
        <v>230</v>
      </c>
      <c r="B253" t="s">
        <v>1076</v>
      </c>
      <c r="E253" s="58">
        <v>68.389467093542095</v>
      </c>
      <c r="F253" s="59"/>
      <c r="G253" s="59">
        <v>171600</v>
      </c>
      <c r="N253" s="59" t="s">
        <v>1410</v>
      </c>
      <c r="O253" s="62"/>
    </row>
    <row r="254" spans="1:15" ht="16" customHeight="1" x14ac:dyDescent="0.2">
      <c r="A254" s="56" t="s">
        <v>230</v>
      </c>
      <c r="B254" t="s">
        <v>1077</v>
      </c>
      <c r="E254" s="58">
        <v>68.389467093542095</v>
      </c>
      <c r="F254" s="59"/>
      <c r="G254" s="59">
        <v>246000</v>
      </c>
      <c r="N254" s="59" t="s">
        <v>1410</v>
      </c>
      <c r="O254" s="62"/>
    </row>
    <row r="255" spans="1:15" ht="16" customHeight="1" x14ac:dyDescent="0.2">
      <c r="A255" s="56" t="s">
        <v>230</v>
      </c>
      <c r="B255" t="s">
        <v>1078</v>
      </c>
      <c r="E255" s="58">
        <v>68.389467093542095</v>
      </c>
      <c r="F255" s="59"/>
      <c r="G255" s="59">
        <v>168000</v>
      </c>
      <c r="N255" s="59" t="s">
        <v>1410</v>
      </c>
      <c r="O255" s="62"/>
    </row>
    <row r="256" spans="1:15" ht="16" customHeight="1" x14ac:dyDescent="0.2">
      <c r="A256" s="56" t="s">
        <v>230</v>
      </c>
      <c r="B256" t="s">
        <v>1079</v>
      </c>
      <c r="E256" s="58">
        <v>68.389467093542095</v>
      </c>
      <c r="F256" s="59"/>
      <c r="G256" s="59">
        <v>218400</v>
      </c>
      <c r="N256" s="59" t="s">
        <v>1410</v>
      </c>
      <c r="O256" s="62"/>
    </row>
    <row r="257" spans="1:15" ht="16" customHeight="1" x14ac:dyDescent="0.2">
      <c r="A257" s="56" t="s">
        <v>230</v>
      </c>
      <c r="B257" t="s">
        <v>1080</v>
      </c>
      <c r="E257" s="58">
        <v>68.389467093542095</v>
      </c>
      <c r="F257" s="59"/>
      <c r="G257" s="59">
        <v>220800</v>
      </c>
      <c r="N257" s="59" t="s">
        <v>1410</v>
      </c>
      <c r="O257" s="62"/>
    </row>
    <row r="258" spans="1:15" ht="16" customHeight="1" x14ac:dyDescent="0.2">
      <c r="A258" s="56" t="s">
        <v>230</v>
      </c>
      <c r="B258" t="s">
        <v>1081</v>
      </c>
      <c r="E258" s="58">
        <v>68.389467093542095</v>
      </c>
      <c r="F258" s="59"/>
      <c r="G258" s="59">
        <v>232800</v>
      </c>
      <c r="N258" s="59" t="s">
        <v>1410</v>
      </c>
      <c r="O258" s="62"/>
    </row>
    <row r="259" spans="1:15" ht="16" customHeight="1" x14ac:dyDescent="0.2">
      <c r="A259" s="56" t="s">
        <v>230</v>
      </c>
      <c r="B259" t="s">
        <v>1082</v>
      </c>
      <c r="E259" s="58">
        <v>68.389467093542095</v>
      </c>
      <c r="F259" s="59"/>
      <c r="G259" s="59">
        <v>202800</v>
      </c>
      <c r="I259" s="59">
        <v>413089.48986601742</v>
      </c>
      <c r="J259" s="63"/>
      <c r="N259" s="59" t="s">
        <v>1410</v>
      </c>
      <c r="O259" s="62"/>
    </row>
    <row r="260" spans="1:15" ht="16" customHeight="1" x14ac:dyDescent="0.2">
      <c r="A260" s="56" t="s">
        <v>230</v>
      </c>
      <c r="B260" t="s">
        <v>1083</v>
      </c>
      <c r="E260" s="58">
        <v>68.389467093542095</v>
      </c>
      <c r="F260" s="59"/>
      <c r="G260" s="59">
        <v>158400</v>
      </c>
      <c r="N260" s="59" t="s">
        <v>1410</v>
      </c>
      <c r="O260" s="62"/>
    </row>
    <row r="261" spans="1:15" ht="16" customHeight="1" x14ac:dyDescent="0.2">
      <c r="A261" s="56" t="s">
        <v>230</v>
      </c>
      <c r="B261" t="s">
        <v>1084</v>
      </c>
      <c r="E261" s="58">
        <v>68.389467093542095</v>
      </c>
      <c r="F261" s="59"/>
      <c r="G261" s="59">
        <v>156000</v>
      </c>
      <c r="N261" s="59" t="s">
        <v>1410</v>
      </c>
      <c r="O261" s="62"/>
    </row>
    <row r="262" spans="1:15" ht="16" customHeight="1" x14ac:dyDescent="0.2">
      <c r="A262" s="56" t="s">
        <v>230</v>
      </c>
      <c r="B262" t="s">
        <v>1085</v>
      </c>
      <c r="E262" s="58">
        <v>68.389467093542095</v>
      </c>
      <c r="F262" s="59"/>
      <c r="G262" s="59">
        <v>163200</v>
      </c>
      <c r="N262" s="59" t="s">
        <v>1410</v>
      </c>
      <c r="O262" s="62"/>
    </row>
    <row r="263" spans="1:15" ht="16" customHeight="1" x14ac:dyDescent="0.2">
      <c r="A263" s="56" t="s">
        <v>230</v>
      </c>
      <c r="B263" t="s">
        <v>1086</v>
      </c>
      <c r="E263" s="58">
        <v>68.389467093542095</v>
      </c>
      <c r="F263" s="59"/>
      <c r="G263" s="59">
        <v>172800</v>
      </c>
      <c r="N263" s="59" t="s">
        <v>1410</v>
      </c>
      <c r="O263" s="62"/>
    </row>
    <row r="264" spans="1:15" ht="16" customHeight="1" x14ac:dyDescent="0.2">
      <c r="A264" s="56" t="s">
        <v>230</v>
      </c>
      <c r="B264" t="s">
        <v>1087</v>
      </c>
      <c r="E264" s="58">
        <v>68.389467093542095</v>
      </c>
      <c r="F264" s="59"/>
      <c r="G264" s="59">
        <v>157200</v>
      </c>
      <c r="N264" s="59" t="s">
        <v>1410</v>
      </c>
      <c r="O264" s="62"/>
    </row>
    <row r="265" spans="1:15" ht="16" customHeight="1" x14ac:dyDescent="0.2">
      <c r="A265" s="56" t="s">
        <v>230</v>
      </c>
      <c r="B265" t="s">
        <v>1088</v>
      </c>
      <c r="E265" s="58">
        <v>68.389467093542095</v>
      </c>
      <c r="F265" s="59"/>
      <c r="G265" s="59">
        <v>164400</v>
      </c>
      <c r="N265" s="59" t="s">
        <v>1410</v>
      </c>
      <c r="O265" s="62"/>
    </row>
    <row r="266" spans="1:15" ht="16" customHeight="1" x14ac:dyDescent="0.2">
      <c r="A266" s="56" t="s">
        <v>230</v>
      </c>
      <c r="B266" t="s">
        <v>1089</v>
      </c>
      <c r="E266" s="58">
        <v>68.389467093542095</v>
      </c>
      <c r="F266" s="59"/>
      <c r="G266" s="59">
        <v>134400</v>
      </c>
      <c r="N266" s="59" t="s">
        <v>1410</v>
      </c>
      <c r="O266" s="62"/>
    </row>
    <row r="267" spans="1:15" ht="16" customHeight="1" x14ac:dyDescent="0.2">
      <c r="A267" s="56" t="s">
        <v>230</v>
      </c>
      <c r="B267" t="s">
        <v>1090</v>
      </c>
      <c r="E267" s="58">
        <v>68.389467093542095</v>
      </c>
      <c r="F267" s="59"/>
      <c r="G267" s="59">
        <v>156000</v>
      </c>
      <c r="N267" s="59" t="s">
        <v>1410</v>
      </c>
      <c r="O267" s="62"/>
    </row>
    <row r="268" spans="1:15" ht="16" customHeight="1" x14ac:dyDescent="0.2">
      <c r="A268" s="56" t="s">
        <v>230</v>
      </c>
      <c r="B268" t="s">
        <v>1091</v>
      </c>
      <c r="E268" s="58">
        <v>68.389467093542095</v>
      </c>
      <c r="F268" s="59"/>
      <c r="G268" s="59">
        <v>159600</v>
      </c>
      <c r="N268" s="59" t="s">
        <v>1410</v>
      </c>
      <c r="O268" s="62"/>
    </row>
    <row r="269" spans="1:15" ht="16" customHeight="1" x14ac:dyDescent="0.2">
      <c r="A269" s="56" t="s">
        <v>230</v>
      </c>
      <c r="B269" t="s">
        <v>1092</v>
      </c>
      <c r="E269" s="58">
        <v>68.389467093542095</v>
      </c>
      <c r="F269" s="59"/>
      <c r="G269" s="59">
        <v>195600</v>
      </c>
      <c r="N269" s="59" t="s">
        <v>1410</v>
      </c>
      <c r="O269" s="62"/>
    </row>
    <row r="270" spans="1:15" ht="16" customHeight="1" x14ac:dyDescent="0.2">
      <c r="A270" s="56" t="s">
        <v>230</v>
      </c>
      <c r="B270" t="s">
        <v>1093</v>
      </c>
      <c r="E270" s="58">
        <v>68.389467093542095</v>
      </c>
      <c r="F270" s="59"/>
      <c r="G270" s="59">
        <v>151200</v>
      </c>
      <c r="N270" s="59" t="s">
        <v>1410</v>
      </c>
      <c r="O270" s="62"/>
    </row>
    <row r="271" spans="1:15" ht="16" customHeight="1" x14ac:dyDescent="0.2">
      <c r="A271" s="56" t="s">
        <v>230</v>
      </c>
      <c r="B271" t="s">
        <v>1094</v>
      </c>
      <c r="E271" s="58">
        <v>68.389467093542095</v>
      </c>
      <c r="F271" s="59"/>
      <c r="G271" s="59">
        <v>156000</v>
      </c>
      <c r="N271" s="59" t="s">
        <v>1410</v>
      </c>
      <c r="O271" s="62"/>
    </row>
    <row r="272" spans="1:15" ht="16" customHeight="1" x14ac:dyDescent="0.2">
      <c r="A272" s="56" t="s">
        <v>230</v>
      </c>
      <c r="B272" t="s">
        <v>1095</v>
      </c>
      <c r="E272" s="58">
        <v>68.389467093542095</v>
      </c>
      <c r="F272" s="59"/>
      <c r="G272" s="59">
        <v>163200</v>
      </c>
      <c r="N272" s="59" t="s">
        <v>1410</v>
      </c>
      <c r="O272" s="62"/>
    </row>
    <row r="273" spans="1:15" ht="16" customHeight="1" x14ac:dyDescent="0.2">
      <c r="A273" s="56" t="s">
        <v>230</v>
      </c>
      <c r="B273" t="s">
        <v>1096</v>
      </c>
      <c r="E273" s="58">
        <v>68.389467093542095</v>
      </c>
      <c r="F273" s="59"/>
      <c r="G273" s="59">
        <v>154800</v>
      </c>
      <c r="N273" s="59" t="s">
        <v>1410</v>
      </c>
      <c r="O273" s="62"/>
    </row>
    <row r="274" spans="1:15" ht="16" customHeight="1" x14ac:dyDescent="0.2">
      <c r="A274" s="56" t="s">
        <v>230</v>
      </c>
      <c r="B274" t="s">
        <v>1097</v>
      </c>
      <c r="E274" s="58">
        <v>68.389467093542095</v>
      </c>
      <c r="F274" s="59"/>
      <c r="G274" s="59">
        <v>169200</v>
      </c>
      <c r="N274" s="59" t="s">
        <v>1410</v>
      </c>
      <c r="O274" s="62"/>
    </row>
    <row r="275" spans="1:15" ht="16" customHeight="1" x14ac:dyDescent="0.2">
      <c r="A275" s="56" t="s">
        <v>230</v>
      </c>
      <c r="B275" t="s">
        <v>1098</v>
      </c>
      <c r="E275" s="58">
        <v>68.389467093542095</v>
      </c>
      <c r="F275" s="59"/>
      <c r="G275" s="59">
        <v>154800</v>
      </c>
      <c r="N275" s="59" t="s">
        <v>1410</v>
      </c>
      <c r="O275" s="62"/>
    </row>
    <row r="276" spans="1:15" ht="16" customHeight="1" x14ac:dyDescent="0.2">
      <c r="A276" s="56" t="s">
        <v>230</v>
      </c>
      <c r="B276" t="s">
        <v>1099</v>
      </c>
      <c r="E276" s="58">
        <v>68.389467093542095</v>
      </c>
      <c r="F276" s="59"/>
      <c r="G276" s="59">
        <v>162000</v>
      </c>
      <c r="N276" s="59" t="s">
        <v>1410</v>
      </c>
      <c r="O276" s="62"/>
    </row>
    <row r="277" spans="1:15" ht="16" customHeight="1" x14ac:dyDescent="0.2">
      <c r="A277" s="56" t="s">
        <v>230</v>
      </c>
      <c r="B277" t="s">
        <v>1100</v>
      </c>
      <c r="E277" s="58">
        <v>68.389467093542095</v>
      </c>
      <c r="F277" s="59"/>
      <c r="G277" s="59">
        <v>249600</v>
      </c>
      <c r="N277" s="59" t="s">
        <v>1410</v>
      </c>
      <c r="O277" s="62"/>
    </row>
    <row r="278" spans="1:15" ht="16" customHeight="1" x14ac:dyDescent="0.2">
      <c r="A278" s="56" t="s">
        <v>230</v>
      </c>
      <c r="B278" t="s">
        <v>1101</v>
      </c>
      <c r="E278" s="58">
        <v>68.389467093542095</v>
      </c>
      <c r="F278" s="59"/>
      <c r="G278" s="59">
        <v>122400</v>
      </c>
      <c r="N278" s="59" t="s">
        <v>1410</v>
      </c>
      <c r="O278" s="62"/>
    </row>
    <row r="279" spans="1:15" ht="16" customHeight="1" x14ac:dyDescent="0.2">
      <c r="A279" s="56" t="s">
        <v>230</v>
      </c>
      <c r="B279" t="s">
        <v>1102</v>
      </c>
      <c r="E279" s="58">
        <v>68.389467093542095</v>
      </c>
      <c r="F279" s="59"/>
      <c r="G279" s="59">
        <v>202800</v>
      </c>
      <c r="N279" s="59" t="s">
        <v>1410</v>
      </c>
      <c r="O279" s="62"/>
    </row>
    <row r="280" spans="1:15" ht="16" customHeight="1" x14ac:dyDescent="0.2">
      <c r="A280" s="56" t="s">
        <v>230</v>
      </c>
      <c r="B280" t="s">
        <v>1103</v>
      </c>
      <c r="E280" s="58">
        <v>68.389467093542095</v>
      </c>
      <c r="F280" s="59"/>
      <c r="G280" s="59">
        <v>204000</v>
      </c>
      <c r="N280" s="59" t="s">
        <v>1410</v>
      </c>
      <c r="O280" s="62"/>
    </row>
    <row r="281" spans="1:15" ht="16" customHeight="1" x14ac:dyDescent="0.2">
      <c r="A281" s="56" t="s">
        <v>230</v>
      </c>
      <c r="B281" t="s">
        <v>1104</v>
      </c>
      <c r="E281" s="58">
        <v>68.389467093542095</v>
      </c>
      <c r="F281" s="59"/>
      <c r="G281" s="59">
        <v>164400</v>
      </c>
      <c r="N281" s="59" t="s">
        <v>1410</v>
      </c>
      <c r="O281" s="62"/>
    </row>
    <row r="282" spans="1:15" ht="16" customHeight="1" x14ac:dyDescent="0.2">
      <c r="A282" s="56" t="s">
        <v>230</v>
      </c>
      <c r="B282" t="s">
        <v>1105</v>
      </c>
      <c r="E282" s="58">
        <v>68.389467093542095</v>
      </c>
      <c r="F282" s="59"/>
      <c r="G282" s="59">
        <v>199200</v>
      </c>
      <c r="N282" s="59" t="s">
        <v>1410</v>
      </c>
      <c r="O282" s="62"/>
    </row>
    <row r="283" spans="1:15" ht="16" customHeight="1" x14ac:dyDescent="0.2">
      <c r="A283" s="56" t="s">
        <v>230</v>
      </c>
      <c r="B283" t="s">
        <v>1106</v>
      </c>
      <c r="E283" s="58">
        <v>68.389467093542095</v>
      </c>
      <c r="F283" s="59"/>
      <c r="G283" s="59">
        <v>194400</v>
      </c>
      <c r="N283" s="59" t="s">
        <v>1410</v>
      </c>
      <c r="O283" s="62"/>
    </row>
    <row r="284" spans="1:15" ht="16" customHeight="1" x14ac:dyDescent="0.2">
      <c r="A284" s="56" t="s">
        <v>230</v>
      </c>
      <c r="B284" t="s">
        <v>1107</v>
      </c>
      <c r="E284" s="58">
        <v>68.389467093542095</v>
      </c>
      <c r="F284" s="59"/>
      <c r="G284" s="59">
        <v>212400</v>
      </c>
      <c r="N284" s="59" t="s">
        <v>1410</v>
      </c>
      <c r="O284" s="62"/>
    </row>
    <row r="285" spans="1:15" ht="16" customHeight="1" x14ac:dyDescent="0.2">
      <c r="A285" s="56" t="s">
        <v>230</v>
      </c>
      <c r="B285" t="s">
        <v>1108</v>
      </c>
      <c r="E285" s="58">
        <v>68.389467093542095</v>
      </c>
      <c r="F285" s="59"/>
      <c r="G285" s="59">
        <v>170400</v>
      </c>
      <c r="N285" s="59" t="s">
        <v>1410</v>
      </c>
      <c r="O285" s="62"/>
    </row>
    <row r="286" spans="1:15" ht="16" customHeight="1" x14ac:dyDescent="0.2">
      <c r="A286" s="56" t="s">
        <v>230</v>
      </c>
      <c r="B286" t="s">
        <v>1109</v>
      </c>
      <c r="E286" s="58">
        <v>68.389467093542095</v>
      </c>
      <c r="F286" s="59"/>
      <c r="G286" s="59">
        <v>150000</v>
      </c>
      <c r="N286" s="59" t="s">
        <v>1410</v>
      </c>
      <c r="O286" s="62"/>
    </row>
    <row r="287" spans="1:15" ht="16" customHeight="1" x14ac:dyDescent="0.2">
      <c r="A287" s="56" t="s">
        <v>230</v>
      </c>
      <c r="B287" t="s">
        <v>1110</v>
      </c>
      <c r="E287" s="58">
        <v>68.389467093542095</v>
      </c>
      <c r="F287" s="59"/>
      <c r="G287" s="59">
        <v>177600</v>
      </c>
      <c r="N287" s="59" t="s">
        <v>1410</v>
      </c>
      <c r="O287" s="62"/>
    </row>
    <row r="288" spans="1:15" ht="16" customHeight="1" x14ac:dyDescent="0.2">
      <c r="A288" s="56" t="s">
        <v>230</v>
      </c>
      <c r="B288" t="s">
        <v>1111</v>
      </c>
      <c r="E288" s="58">
        <v>68.389467093542095</v>
      </c>
      <c r="F288" s="59"/>
      <c r="G288" s="59">
        <v>158400</v>
      </c>
      <c r="N288" s="59" t="s">
        <v>1410</v>
      </c>
      <c r="O288" s="62"/>
    </row>
    <row r="289" spans="1:15" ht="16" customHeight="1" x14ac:dyDescent="0.2">
      <c r="A289" s="56" t="s">
        <v>230</v>
      </c>
      <c r="B289" t="s">
        <v>1112</v>
      </c>
      <c r="E289" s="58">
        <v>68.389467093542095</v>
      </c>
      <c r="F289" s="59"/>
      <c r="G289" s="59">
        <v>211200</v>
      </c>
      <c r="N289" s="59" t="s">
        <v>1410</v>
      </c>
      <c r="O289" s="62"/>
    </row>
    <row r="290" spans="1:15" ht="16" customHeight="1" x14ac:dyDescent="0.2">
      <c r="A290" s="56" t="s">
        <v>230</v>
      </c>
      <c r="B290" t="s">
        <v>1113</v>
      </c>
      <c r="E290" s="58">
        <v>68.389467093542095</v>
      </c>
      <c r="F290" s="59"/>
      <c r="G290" s="59">
        <v>183600</v>
      </c>
      <c r="N290" s="59" t="s">
        <v>1410</v>
      </c>
      <c r="O290" s="62"/>
    </row>
    <row r="291" spans="1:15" ht="16" customHeight="1" x14ac:dyDescent="0.2">
      <c r="A291" s="56" t="s">
        <v>230</v>
      </c>
      <c r="B291" t="s">
        <v>1114</v>
      </c>
      <c r="E291" s="58">
        <v>68.389467093542095</v>
      </c>
      <c r="F291" s="59"/>
      <c r="G291" s="59">
        <v>188400</v>
      </c>
      <c r="N291" s="59" t="s">
        <v>1410</v>
      </c>
      <c r="O291" s="62"/>
    </row>
    <row r="292" spans="1:15" ht="16" customHeight="1" x14ac:dyDescent="0.2">
      <c r="A292" s="56" t="s">
        <v>230</v>
      </c>
      <c r="B292" t="s">
        <v>1115</v>
      </c>
      <c r="E292" s="58">
        <v>68.389467093542095</v>
      </c>
      <c r="F292" s="59"/>
      <c r="G292" s="59">
        <v>148800</v>
      </c>
      <c r="N292" s="59" t="s">
        <v>1410</v>
      </c>
      <c r="O292" s="62"/>
    </row>
    <row r="293" spans="1:15" ht="16" customHeight="1" x14ac:dyDescent="0.2">
      <c r="A293" s="56" t="s">
        <v>230</v>
      </c>
      <c r="B293" t="s">
        <v>1116</v>
      </c>
      <c r="E293" s="58">
        <v>68.389467093542095</v>
      </c>
      <c r="F293" s="59"/>
      <c r="G293" s="59">
        <v>202800</v>
      </c>
      <c r="N293" s="59" t="s">
        <v>1410</v>
      </c>
      <c r="O293" s="62"/>
    </row>
    <row r="294" spans="1:15" ht="16" customHeight="1" x14ac:dyDescent="0.2">
      <c r="A294" s="56" t="s">
        <v>230</v>
      </c>
      <c r="B294" t="s">
        <v>1117</v>
      </c>
      <c r="E294" s="58">
        <v>68.389467093542095</v>
      </c>
      <c r="F294" s="59"/>
      <c r="G294" s="59">
        <v>139200</v>
      </c>
      <c r="N294" s="59" t="s">
        <v>1410</v>
      </c>
      <c r="O294" s="62"/>
    </row>
    <row r="295" spans="1:15" ht="16" customHeight="1" x14ac:dyDescent="0.2">
      <c r="A295" s="56" t="s">
        <v>230</v>
      </c>
      <c r="B295" t="s">
        <v>1118</v>
      </c>
      <c r="E295" s="58">
        <v>68.389467093542095</v>
      </c>
      <c r="F295" s="59"/>
      <c r="G295" s="59">
        <v>212400</v>
      </c>
      <c r="N295" s="59" t="s">
        <v>1410</v>
      </c>
      <c r="O295" s="62"/>
    </row>
    <row r="296" spans="1:15" ht="16" customHeight="1" x14ac:dyDescent="0.2">
      <c r="A296" s="56" t="s">
        <v>230</v>
      </c>
      <c r="B296" t="s">
        <v>1119</v>
      </c>
      <c r="E296" s="58">
        <v>68.389467093542095</v>
      </c>
      <c r="F296" s="59"/>
      <c r="G296" s="59">
        <v>208800</v>
      </c>
      <c r="N296" s="59" t="s">
        <v>1410</v>
      </c>
      <c r="O296" s="62"/>
    </row>
    <row r="297" spans="1:15" ht="16" customHeight="1" x14ac:dyDescent="0.2">
      <c r="A297" s="56" t="s">
        <v>230</v>
      </c>
      <c r="B297" t="s">
        <v>1120</v>
      </c>
      <c r="E297" s="58">
        <v>68.389467093542095</v>
      </c>
      <c r="F297" s="59"/>
      <c r="G297" s="59">
        <v>198000</v>
      </c>
      <c r="N297" s="59" t="s">
        <v>1410</v>
      </c>
      <c r="O297" s="62"/>
    </row>
    <row r="298" spans="1:15" ht="16" customHeight="1" x14ac:dyDescent="0.2">
      <c r="A298" s="56" t="s">
        <v>230</v>
      </c>
      <c r="B298" t="s">
        <v>1121</v>
      </c>
      <c r="E298" s="58">
        <v>68.389467093542095</v>
      </c>
      <c r="F298" s="59"/>
      <c r="G298" s="59">
        <v>212400</v>
      </c>
      <c r="N298" s="59" t="s">
        <v>1410</v>
      </c>
      <c r="O298" s="62"/>
    </row>
    <row r="299" spans="1:15" ht="16" customHeight="1" x14ac:dyDescent="0.2">
      <c r="A299" s="56" t="s">
        <v>230</v>
      </c>
      <c r="B299" t="s">
        <v>1122</v>
      </c>
      <c r="E299" s="58">
        <v>68.389467093542095</v>
      </c>
      <c r="F299" s="59"/>
      <c r="G299" s="59">
        <v>205200</v>
      </c>
      <c r="N299" s="59" t="s">
        <v>1410</v>
      </c>
      <c r="O299" s="62"/>
    </row>
    <row r="300" spans="1:15" ht="16" customHeight="1" x14ac:dyDescent="0.2">
      <c r="A300" s="56" t="s">
        <v>230</v>
      </c>
      <c r="B300" t="s">
        <v>1123</v>
      </c>
      <c r="E300" s="58">
        <v>68.389467093542095</v>
      </c>
      <c r="F300" s="59"/>
      <c r="G300" s="59">
        <v>165600</v>
      </c>
      <c r="N300" s="59" t="s">
        <v>1410</v>
      </c>
      <c r="O300" s="62"/>
    </row>
    <row r="301" spans="1:15" ht="16" customHeight="1" x14ac:dyDescent="0.2">
      <c r="A301" s="56" t="s">
        <v>230</v>
      </c>
      <c r="B301" t="s">
        <v>1124</v>
      </c>
      <c r="E301" s="58">
        <v>68.389467093542095</v>
      </c>
      <c r="F301" s="59"/>
      <c r="G301" s="59">
        <v>223200</v>
      </c>
      <c r="I301" s="59">
        <v>425691.57012455881</v>
      </c>
      <c r="J301" s="63"/>
      <c r="N301" s="59" t="s">
        <v>1410</v>
      </c>
      <c r="O301" s="62"/>
    </row>
    <row r="302" spans="1:15" ht="16" customHeight="1" x14ac:dyDescent="0.2">
      <c r="A302" s="56" t="s">
        <v>230</v>
      </c>
      <c r="B302" t="s">
        <v>1125</v>
      </c>
      <c r="E302" s="58">
        <v>68.389467093542095</v>
      </c>
      <c r="F302" s="59"/>
      <c r="G302" s="59">
        <v>146400</v>
      </c>
      <c r="N302" s="59" t="s">
        <v>1410</v>
      </c>
      <c r="O302" s="62"/>
    </row>
    <row r="303" spans="1:15" ht="16" customHeight="1" x14ac:dyDescent="0.2">
      <c r="A303" s="56" t="s">
        <v>230</v>
      </c>
      <c r="B303" t="s">
        <v>1126</v>
      </c>
      <c r="E303" s="58">
        <v>68.389467093542095</v>
      </c>
      <c r="F303" s="59"/>
      <c r="G303" s="59">
        <v>241200</v>
      </c>
      <c r="N303" s="59" t="s">
        <v>1410</v>
      </c>
      <c r="O303" s="62"/>
    </row>
    <row r="304" spans="1:15" ht="16" customHeight="1" x14ac:dyDescent="0.2">
      <c r="A304" s="56" t="s">
        <v>230</v>
      </c>
      <c r="B304" t="s">
        <v>1127</v>
      </c>
      <c r="E304" s="58">
        <v>68.389467093542095</v>
      </c>
      <c r="F304" s="59"/>
      <c r="G304" s="59">
        <v>123600</v>
      </c>
      <c r="N304" s="59" t="s">
        <v>1410</v>
      </c>
      <c r="O304" s="62"/>
    </row>
    <row r="305" spans="1:15" ht="16" customHeight="1" x14ac:dyDescent="0.2">
      <c r="A305" s="56" t="s">
        <v>230</v>
      </c>
      <c r="B305" t="s">
        <v>1128</v>
      </c>
      <c r="E305" s="58">
        <v>68.389467093542095</v>
      </c>
      <c r="F305" s="59"/>
      <c r="G305" s="59">
        <v>188400</v>
      </c>
      <c r="N305" s="59" t="s">
        <v>1410</v>
      </c>
      <c r="O305" s="62"/>
    </row>
    <row r="306" spans="1:15" ht="16" customHeight="1" x14ac:dyDescent="0.2">
      <c r="A306" s="56" t="s">
        <v>230</v>
      </c>
      <c r="B306" t="s">
        <v>1129</v>
      </c>
      <c r="E306" s="58">
        <v>68.389467093542095</v>
      </c>
      <c r="F306" s="59"/>
      <c r="G306" s="59">
        <v>166800</v>
      </c>
      <c r="N306" s="59" t="s">
        <v>1410</v>
      </c>
      <c r="O306" s="62"/>
    </row>
    <row r="307" spans="1:15" ht="16" customHeight="1" x14ac:dyDescent="0.2">
      <c r="A307" s="56" t="s">
        <v>230</v>
      </c>
      <c r="B307" t="s">
        <v>1130</v>
      </c>
      <c r="E307" s="58">
        <v>68.389467093542095</v>
      </c>
      <c r="F307" s="59"/>
      <c r="G307" s="59">
        <v>136800</v>
      </c>
      <c r="N307" s="59" t="s">
        <v>1410</v>
      </c>
      <c r="O307" s="62"/>
    </row>
    <row r="308" spans="1:15" ht="16" customHeight="1" x14ac:dyDescent="0.2">
      <c r="A308" s="56" t="s">
        <v>230</v>
      </c>
      <c r="B308" t="s">
        <v>1131</v>
      </c>
      <c r="E308" s="58">
        <v>68.389467093542095</v>
      </c>
      <c r="F308" s="59"/>
      <c r="G308" s="59">
        <v>178800</v>
      </c>
      <c r="N308" s="59" t="s">
        <v>1410</v>
      </c>
      <c r="O308" s="62"/>
    </row>
    <row r="309" spans="1:15" ht="16" customHeight="1" x14ac:dyDescent="0.2">
      <c r="A309" s="56" t="s">
        <v>230</v>
      </c>
      <c r="B309" t="s">
        <v>1132</v>
      </c>
      <c r="E309" s="58">
        <v>68.389467093542095</v>
      </c>
      <c r="F309" s="59"/>
      <c r="G309" s="59">
        <v>162000</v>
      </c>
      <c r="N309" s="59" t="s">
        <v>1410</v>
      </c>
      <c r="O309" s="62"/>
    </row>
    <row r="310" spans="1:15" ht="16" customHeight="1" x14ac:dyDescent="0.2">
      <c r="A310" s="56" t="s">
        <v>230</v>
      </c>
      <c r="B310" t="s">
        <v>1133</v>
      </c>
      <c r="E310" s="58">
        <v>68.389467093542095</v>
      </c>
      <c r="F310" s="59"/>
      <c r="G310" s="59">
        <v>147600</v>
      </c>
      <c r="N310" s="59" t="s">
        <v>1410</v>
      </c>
      <c r="O310" s="62"/>
    </row>
    <row r="311" spans="1:15" ht="16" customHeight="1" x14ac:dyDescent="0.2">
      <c r="A311" s="56" t="s">
        <v>230</v>
      </c>
      <c r="B311" t="s">
        <v>1134</v>
      </c>
      <c r="E311" s="58">
        <v>68.389467093542095</v>
      </c>
      <c r="F311" s="59"/>
      <c r="G311" s="59">
        <v>512400</v>
      </c>
      <c r="N311" s="59" t="s">
        <v>1410</v>
      </c>
      <c r="O311" s="62"/>
    </row>
    <row r="312" spans="1:15" ht="16" customHeight="1" x14ac:dyDescent="0.2">
      <c r="A312" s="56" t="s">
        <v>230</v>
      </c>
      <c r="B312" t="s">
        <v>1135</v>
      </c>
      <c r="E312" s="58">
        <v>68.389467093542095</v>
      </c>
      <c r="F312" s="59"/>
      <c r="G312" s="59">
        <v>147600</v>
      </c>
      <c r="N312" s="59" t="s">
        <v>1410</v>
      </c>
      <c r="O312" s="62"/>
    </row>
    <row r="313" spans="1:15" ht="16" customHeight="1" x14ac:dyDescent="0.2">
      <c r="A313" s="56" t="s">
        <v>230</v>
      </c>
      <c r="B313" t="s">
        <v>1136</v>
      </c>
      <c r="E313" s="58">
        <v>68.389467093542095</v>
      </c>
      <c r="F313" s="59"/>
      <c r="G313" s="59">
        <v>142800</v>
      </c>
      <c r="N313" s="59" t="s">
        <v>1410</v>
      </c>
      <c r="O313" s="62"/>
    </row>
    <row r="314" spans="1:15" ht="16" customHeight="1" x14ac:dyDescent="0.2">
      <c r="A314" s="56" t="s">
        <v>230</v>
      </c>
      <c r="B314" t="s">
        <v>1137</v>
      </c>
      <c r="E314" s="58">
        <v>68.389467093542095</v>
      </c>
      <c r="F314" s="59"/>
      <c r="G314" s="59">
        <v>138000</v>
      </c>
      <c r="N314" s="59" t="s">
        <v>1410</v>
      </c>
      <c r="O314" s="62"/>
    </row>
    <row r="315" spans="1:15" ht="16" customHeight="1" x14ac:dyDescent="0.2">
      <c r="A315" s="56" t="s">
        <v>230</v>
      </c>
      <c r="B315" t="s">
        <v>1138</v>
      </c>
      <c r="E315" s="58">
        <v>68.389467093542095</v>
      </c>
      <c r="F315" s="59"/>
      <c r="G315" s="59">
        <v>153600</v>
      </c>
      <c r="N315" s="59" t="s">
        <v>1410</v>
      </c>
      <c r="O315" s="62"/>
    </row>
    <row r="316" spans="1:15" ht="16" customHeight="1" x14ac:dyDescent="0.2">
      <c r="A316" s="56" t="s">
        <v>230</v>
      </c>
      <c r="B316" t="s">
        <v>1139</v>
      </c>
      <c r="E316" s="58">
        <v>68.389467093542095</v>
      </c>
      <c r="F316" s="59"/>
      <c r="G316" s="59">
        <v>144000</v>
      </c>
      <c r="N316" s="59" t="s">
        <v>1410</v>
      </c>
      <c r="O316" s="62"/>
    </row>
    <row r="317" spans="1:15" ht="16" customHeight="1" x14ac:dyDescent="0.2">
      <c r="A317" s="56" t="s">
        <v>230</v>
      </c>
      <c r="B317" t="s">
        <v>1140</v>
      </c>
      <c r="E317" s="58">
        <v>68.389467093542095</v>
      </c>
      <c r="F317" s="59"/>
      <c r="G317" s="59">
        <v>140400</v>
      </c>
      <c r="N317" s="59" t="s">
        <v>1410</v>
      </c>
      <c r="O317" s="62"/>
    </row>
    <row r="318" spans="1:15" ht="16" customHeight="1" x14ac:dyDescent="0.2">
      <c r="A318" s="56" t="s">
        <v>230</v>
      </c>
      <c r="B318" t="s">
        <v>1141</v>
      </c>
      <c r="E318" s="58">
        <v>68.389467093542095</v>
      </c>
      <c r="F318" s="59"/>
      <c r="G318" s="59">
        <v>120000</v>
      </c>
      <c r="N318" s="59" t="s">
        <v>1410</v>
      </c>
      <c r="O318" s="62"/>
    </row>
    <row r="319" spans="1:15" ht="16" customHeight="1" x14ac:dyDescent="0.2">
      <c r="A319" s="56" t="s">
        <v>230</v>
      </c>
      <c r="B319" t="s">
        <v>1142</v>
      </c>
      <c r="E319" s="58">
        <v>68.389467093542095</v>
      </c>
      <c r="F319" s="59"/>
      <c r="G319" s="59">
        <v>133200</v>
      </c>
      <c r="N319" s="59" t="s">
        <v>1410</v>
      </c>
      <c r="O319" s="62"/>
    </row>
    <row r="320" spans="1:15" ht="16" customHeight="1" x14ac:dyDescent="0.2">
      <c r="A320" s="56" t="s">
        <v>230</v>
      </c>
      <c r="B320" t="s">
        <v>1143</v>
      </c>
      <c r="E320" s="58">
        <v>68.389467093542095</v>
      </c>
      <c r="F320" s="59"/>
      <c r="G320" s="59">
        <v>162000</v>
      </c>
      <c r="N320" s="59" t="s">
        <v>1410</v>
      </c>
      <c r="O320" s="62"/>
    </row>
    <row r="321" spans="1:15" ht="16" customHeight="1" x14ac:dyDescent="0.2">
      <c r="A321" s="56" t="s">
        <v>230</v>
      </c>
      <c r="B321" t="s">
        <v>1144</v>
      </c>
      <c r="E321" s="58">
        <v>68.389467093542095</v>
      </c>
      <c r="F321" s="59"/>
      <c r="G321" s="59">
        <v>165600</v>
      </c>
      <c r="N321" s="59" t="s">
        <v>1410</v>
      </c>
      <c r="O321" s="62"/>
    </row>
    <row r="322" spans="1:15" ht="16" customHeight="1" x14ac:dyDescent="0.2">
      <c r="A322" s="56" t="s">
        <v>230</v>
      </c>
      <c r="B322" t="s">
        <v>1145</v>
      </c>
      <c r="E322" s="58">
        <v>68.389467093542095</v>
      </c>
      <c r="F322" s="59"/>
      <c r="G322" s="59">
        <v>145200</v>
      </c>
      <c r="N322" s="59" t="s">
        <v>1410</v>
      </c>
      <c r="O322" s="62"/>
    </row>
    <row r="323" spans="1:15" ht="16" customHeight="1" x14ac:dyDescent="0.2">
      <c r="A323" s="56" t="s">
        <v>230</v>
      </c>
      <c r="B323" t="s">
        <v>1146</v>
      </c>
      <c r="E323" s="58">
        <v>68.389467093542095</v>
      </c>
      <c r="F323" s="59"/>
      <c r="G323" s="59">
        <v>134400</v>
      </c>
      <c r="N323" s="59" t="s">
        <v>1410</v>
      </c>
      <c r="O323" s="62"/>
    </row>
    <row r="324" spans="1:15" ht="16" customHeight="1" x14ac:dyDescent="0.2">
      <c r="A324" s="56" t="s">
        <v>230</v>
      </c>
      <c r="B324" t="s">
        <v>1147</v>
      </c>
      <c r="E324" s="58">
        <v>68.389467093542095</v>
      </c>
      <c r="F324" s="59"/>
      <c r="G324" s="59">
        <v>202800</v>
      </c>
      <c r="N324" s="59" t="s">
        <v>1410</v>
      </c>
      <c r="O324" s="62"/>
    </row>
    <row r="325" spans="1:15" ht="16" customHeight="1" x14ac:dyDescent="0.2">
      <c r="A325" s="56" t="s">
        <v>230</v>
      </c>
      <c r="B325" t="s">
        <v>1148</v>
      </c>
      <c r="E325" s="58">
        <v>68.389467093542095</v>
      </c>
      <c r="F325" s="59"/>
      <c r="G325" s="59">
        <v>226800</v>
      </c>
      <c r="I325" s="59">
        <v>415274.12825594045</v>
      </c>
      <c r="J325" s="63"/>
      <c r="N325" s="59" t="s">
        <v>1410</v>
      </c>
      <c r="O325" s="62"/>
    </row>
    <row r="326" spans="1:15" ht="16" customHeight="1" x14ac:dyDescent="0.2">
      <c r="A326" s="56" t="s">
        <v>230</v>
      </c>
      <c r="B326" t="s">
        <v>1149</v>
      </c>
      <c r="E326" s="58">
        <v>68.389467093542095</v>
      </c>
      <c r="F326" s="59"/>
      <c r="G326" s="59">
        <v>222000</v>
      </c>
      <c r="N326" s="59" t="s">
        <v>1410</v>
      </c>
      <c r="O326" s="62"/>
    </row>
    <row r="327" spans="1:15" ht="16" customHeight="1" x14ac:dyDescent="0.2">
      <c r="A327" s="56" t="s">
        <v>230</v>
      </c>
      <c r="B327" t="s">
        <v>1150</v>
      </c>
      <c r="E327" s="58">
        <v>68.389467093542095</v>
      </c>
      <c r="F327" s="59"/>
      <c r="G327" s="59">
        <v>159600</v>
      </c>
      <c r="N327" s="59" t="s">
        <v>1410</v>
      </c>
      <c r="O327" s="62"/>
    </row>
    <row r="328" spans="1:15" ht="16" customHeight="1" x14ac:dyDescent="0.2">
      <c r="A328" s="56" t="s">
        <v>230</v>
      </c>
      <c r="B328" t="s">
        <v>1151</v>
      </c>
      <c r="E328" s="58">
        <v>68.389467093542095</v>
      </c>
      <c r="F328" s="59"/>
      <c r="G328" s="59">
        <v>158400</v>
      </c>
      <c r="N328" s="59" t="s">
        <v>1410</v>
      </c>
      <c r="O328" s="62"/>
    </row>
    <row r="329" spans="1:15" ht="16" customHeight="1" x14ac:dyDescent="0.2">
      <c r="A329" s="56" t="s">
        <v>230</v>
      </c>
      <c r="B329" t="s">
        <v>1152</v>
      </c>
      <c r="E329" s="58">
        <v>68.389467093542095</v>
      </c>
      <c r="F329" s="59"/>
      <c r="G329" s="59">
        <v>133200</v>
      </c>
      <c r="N329" s="59" t="s">
        <v>1410</v>
      </c>
      <c r="O329" s="62"/>
    </row>
    <row r="330" spans="1:15" ht="16" customHeight="1" x14ac:dyDescent="0.2">
      <c r="A330" s="56" t="s">
        <v>230</v>
      </c>
      <c r="B330" t="s">
        <v>1153</v>
      </c>
      <c r="E330" s="58">
        <v>68.389467093542095</v>
      </c>
      <c r="F330" s="59"/>
      <c r="G330" s="59">
        <v>163200</v>
      </c>
      <c r="N330" s="59" t="s">
        <v>1410</v>
      </c>
      <c r="O330" s="62"/>
    </row>
    <row r="331" spans="1:15" ht="16" customHeight="1" x14ac:dyDescent="0.2">
      <c r="A331" s="56" t="s">
        <v>230</v>
      </c>
      <c r="B331" t="s">
        <v>1154</v>
      </c>
      <c r="E331" s="58">
        <v>68.389467093542095</v>
      </c>
      <c r="F331" s="59"/>
      <c r="G331" s="59">
        <v>153600</v>
      </c>
      <c r="N331" s="59" t="s">
        <v>1410</v>
      </c>
      <c r="O331" s="62"/>
    </row>
    <row r="332" spans="1:15" ht="16" customHeight="1" x14ac:dyDescent="0.2">
      <c r="A332" s="56" t="s">
        <v>230</v>
      </c>
      <c r="B332" t="s">
        <v>1155</v>
      </c>
      <c r="E332" s="58">
        <v>68.389467093542095</v>
      </c>
      <c r="F332" s="59"/>
      <c r="G332" s="59">
        <v>177600</v>
      </c>
      <c r="N332" s="59" t="s">
        <v>1410</v>
      </c>
      <c r="O332" s="62"/>
    </row>
    <row r="333" spans="1:15" ht="16" customHeight="1" x14ac:dyDescent="0.2">
      <c r="A333" s="56" t="s">
        <v>230</v>
      </c>
      <c r="B333" t="s">
        <v>1156</v>
      </c>
      <c r="E333" s="58">
        <v>68.389467093542095</v>
      </c>
      <c r="F333" s="59"/>
      <c r="G333" s="59">
        <v>129600</v>
      </c>
      <c r="N333" s="59" t="s">
        <v>1410</v>
      </c>
      <c r="O333" s="62"/>
    </row>
    <row r="334" spans="1:15" ht="16" customHeight="1" x14ac:dyDescent="0.2">
      <c r="A334" s="56" t="s">
        <v>230</v>
      </c>
      <c r="B334" t="s">
        <v>1157</v>
      </c>
      <c r="E334" s="58">
        <v>68.389467093542095</v>
      </c>
      <c r="F334" s="59"/>
      <c r="G334" s="59">
        <v>148800</v>
      </c>
      <c r="N334" s="59" t="s">
        <v>1410</v>
      </c>
      <c r="O334" s="62"/>
    </row>
    <row r="335" spans="1:15" ht="16" customHeight="1" x14ac:dyDescent="0.2">
      <c r="A335" s="56" t="s">
        <v>230</v>
      </c>
      <c r="B335" t="s">
        <v>1158</v>
      </c>
      <c r="E335" s="58">
        <v>68.389467093542095</v>
      </c>
      <c r="F335" s="59"/>
      <c r="G335" s="59">
        <v>166800</v>
      </c>
      <c r="N335" s="59" t="s">
        <v>1410</v>
      </c>
      <c r="O335" s="62"/>
    </row>
    <row r="336" spans="1:15" ht="16" customHeight="1" x14ac:dyDescent="0.2">
      <c r="A336" s="56" t="s">
        <v>230</v>
      </c>
      <c r="B336" t="s">
        <v>1159</v>
      </c>
      <c r="E336" s="58">
        <v>68.389467093542095</v>
      </c>
      <c r="F336" s="59"/>
      <c r="G336" s="59">
        <v>144000</v>
      </c>
      <c r="N336" s="59" t="s">
        <v>1410</v>
      </c>
      <c r="O336" s="62"/>
    </row>
    <row r="337" spans="1:15" ht="16" customHeight="1" x14ac:dyDescent="0.2">
      <c r="A337" s="56" t="s">
        <v>230</v>
      </c>
      <c r="B337" t="s">
        <v>1160</v>
      </c>
      <c r="E337" s="58">
        <v>68.389467093542095</v>
      </c>
      <c r="F337" s="59"/>
      <c r="G337" s="59">
        <v>176400</v>
      </c>
      <c r="N337" s="59" t="s">
        <v>1410</v>
      </c>
      <c r="O337" s="62"/>
    </row>
    <row r="338" spans="1:15" ht="16" customHeight="1" x14ac:dyDescent="0.2">
      <c r="A338" s="56" t="s">
        <v>230</v>
      </c>
      <c r="B338" t="s">
        <v>1161</v>
      </c>
      <c r="E338" s="58">
        <v>68.389467093542095</v>
      </c>
      <c r="F338" s="59"/>
      <c r="G338" s="59">
        <v>171600</v>
      </c>
      <c r="N338" s="59" t="s">
        <v>1410</v>
      </c>
      <c r="O338" s="62"/>
    </row>
    <row r="339" spans="1:15" ht="16" customHeight="1" x14ac:dyDescent="0.2">
      <c r="A339" s="56" t="s">
        <v>230</v>
      </c>
      <c r="B339" t="s">
        <v>1162</v>
      </c>
      <c r="E339" s="58">
        <v>68.389467093542095</v>
      </c>
      <c r="F339" s="59"/>
      <c r="G339" s="59">
        <v>140400</v>
      </c>
      <c r="N339" s="59" t="s">
        <v>1410</v>
      </c>
      <c r="O339" s="62"/>
    </row>
    <row r="340" spans="1:15" ht="16" customHeight="1" x14ac:dyDescent="0.2">
      <c r="A340" s="56" t="s">
        <v>230</v>
      </c>
      <c r="B340" t="s">
        <v>1163</v>
      </c>
      <c r="E340" s="58">
        <v>68.389467093542095</v>
      </c>
      <c r="F340" s="59"/>
      <c r="G340" s="59">
        <v>166800</v>
      </c>
      <c r="N340" s="59" t="s">
        <v>1410</v>
      </c>
      <c r="O340" s="62"/>
    </row>
    <row r="341" spans="1:15" ht="16" customHeight="1" x14ac:dyDescent="0.2">
      <c r="A341" s="56" t="s">
        <v>230</v>
      </c>
      <c r="B341" t="s">
        <v>1164</v>
      </c>
      <c r="E341" s="58">
        <v>68.389467093542095</v>
      </c>
      <c r="F341" s="59"/>
      <c r="G341" s="59">
        <v>154800</v>
      </c>
      <c r="N341" s="59" t="s">
        <v>1410</v>
      </c>
      <c r="O341" s="62"/>
    </row>
    <row r="342" spans="1:15" ht="16" customHeight="1" x14ac:dyDescent="0.2">
      <c r="A342" s="56" t="s">
        <v>230</v>
      </c>
      <c r="B342" t="s">
        <v>1165</v>
      </c>
      <c r="E342" s="58">
        <v>68.389467093542095</v>
      </c>
      <c r="F342" s="59"/>
      <c r="G342" s="59">
        <v>229200</v>
      </c>
      <c r="N342" s="59" t="s">
        <v>1410</v>
      </c>
      <c r="O342" s="62"/>
    </row>
    <row r="343" spans="1:15" ht="16" customHeight="1" x14ac:dyDescent="0.2">
      <c r="A343" s="56" t="s">
        <v>230</v>
      </c>
      <c r="B343" t="s">
        <v>1166</v>
      </c>
      <c r="E343" s="58">
        <v>68.389467093542095</v>
      </c>
      <c r="F343" s="59"/>
      <c r="G343" s="59">
        <v>159600</v>
      </c>
      <c r="N343" s="59" t="s">
        <v>1410</v>
      </c>
      <c r="O343" s="62"/>
    </row>
    <row r="344" spans="1:15" ht="16" customHeight="1" x14ac:dyDescent="0.2">
      <c r="A344" s="56" t="s">
        <v>230</v>
      </c>
      <c r="B344" t="s">
        <v>1167</v>
      </c>
      <c r="E344" s="58">
        <v>68.389467093542095</v>
      </c>
      <c r="F344" s="59"/>
      <c r="G344" s="59">
        <v>182400</v>
      </c>
      <c r="N344" s="59" t="s">
        <v>1410</v>
      </c>
      <c r="O344" s="62"/>
    </row>
    <row r="345" spans="1:15" ht="16" customHeight="1" x14ac:dyDescent="0.2">
      <c r="A345" s="56" t="s">
        <v>230</v>
      </c>
      <c r="B345" t="s">
        <v>1168</v>
      </c>
      <c r="E345" s="58">
        <v>68.389467093542095</v>
      </c>
      <c r="F345" s="59"/>
      <c r="G345" s="59">
        <v>189600</v>
      </c>
      <c r="N345" s="59" t="s">
        <v>1410</v>
      </c>
      <c r="O345" s="62"/>
    </row>
    <row r="346" spans="1:15" ht="16" customHeight="1" x14ac:dyDescent="0.2">
      <c r="A346" s="56" t="s">
        <v>230</v>
      </c>
      <c r="B346" t="s">
        <v>1169</v>
      </c>
      <c r="E346" s="58">
        <v>68.389467093542095</v>
      </c>
      <c r="F346" s="59"/>
      <c r="G346" s="59">
        <v>136800</v>
      </c>
      <c r="N346" s="59" t="s">
        <v>1410</v>
      </c>
      <c r="O346" s="62"/>
    </row>
    <row r="347" spans="1:15" ht="16" customHeight="1" x14ac:dyDescent="0.2">
      <c r="A347" s="56" t="s">
        <v>230</v>
      </c>
      <c r="B347" t="s">
        <v>1170</v>
      </c>
      <c r="E347" s="58">
        <v>68.389467093542095</v>
      </c>
      <c r="F347" s="59"/>
      <c r="G347" s="59">
        <v>136800</v>
      </c>
      <c r="N347" s="59" t="s">
        <v>1410</v>
      </c>
      <c r="O347" s="62"/>
    </row>
    <row r="348" spans="1:15" ht="16" customHeight="1" x14ac:dyDescent="0.2">
      <c r="A348" s="56" t="s">
        <v>230</v>
      </c>
      <c r="B348" t="s">
        <v>1171</v>
      </c>
      <c r="E348" s="58">
        <v>68.389467093542095</v>
      </c>
      <c r="F348" s="59"/>
      <c r="G348" s="59">
        <v>181200</v>
      </c>
      <c r="N348" s="59" t="s">
        <v>1410</v>
      </c>
      <c r="O348" s="62"/>
    </row>
    <row r="349" spans="1:15" ht="16" customHeight="1" x14ac:dyDescent="0.2">
      <c r="A349" s="56" t="s">
        <v>230</v>
      </c>
      <c r="B349" t="s">
        <v>1172</v>
      </c>
      <c r="E349" s="58">
        <v>68.389467093542095</v>
      </c>
      <c r="F349" s="59"/>
      <c r="G349" s="59">
        <v>181200</v>
      </c>
      <c r="I349" s="59">
        <v>337059.02435155341</v>
      </c>
      <c r="J349" s="63"/>
      <c r="N349" s="59" t="s">
        <v>1410</v>
      </c>
      <c r="O349" s="62"/>
    </row>
    <row r="350" spans="1:15" ht="16" customHeight="1" x14ac:dyDescent="0.2">
      <c r="A350" s="56" t="s">
        <v>230</v>
      </c>
      <c r="B350" t="s">
        <v>1173</v>
      </c>
      <c r="E350" s="58">
        <v>68.389467093542095</v>
      </c>
      <c r="F350" s="59"/>
      <c r="G350" s="59">
        <v>132000</v>
      </c>
      <c r="N350" s="59" t="s">
        <v>1410</v>
      </c>
      <c r="O350" s="62"/>
    </row>
    <row r="351" spans="1:15" x14ac:dyDescent="0.2">
      <c r="A351" s="56" t="s">
        <v>224</v>
      </c>
      <c r="B351" s="1" t="s">
        <v>617</v>
      </c>
      <c r="E351" s="58">
        <v>14236.938773481799</v>
      </c>
      <c r="F351" s="59"/>
      <c r="G351" s="59">
        <v>26528400</v>
      </c>
      <c r="H351" s="59">
        <v>35808600</v>
      </c>
      <c r="I351" s="59">
        <v>117823719.52520733</v>
      </c>
      <c r="J351" s="63"/>
      <c r="K351" s="60">
        <v>1863.3500095830075</v>
      </c>
      <c r="M351" s="60">
        <v>1863.3500095830075</v>
      </c>
      <c r="N351" s="59" t="s">
        <v>1410</v>
      </c>
      <c r="O351" s="62">
        <v>0.29821010665655662</v>
      </c>
    </row>
    <row r="352" spans="1:15" x14ac:dyDescent="0.2">
      <c r="A352" s="56" t="s">
        <v>224</v>
      </c>
      <c r="B352" s="1" t="s">
        <v>927</v>
      </c>
      <c r="E352" s="58">
        <v>14236.938773481799</v>
      </c>
      <c r="F352" s="59"/>
      <c r="J352" s="59">
        <v>63046404.413939655</v>
      </c>
      <c r="N352" s="59">
        <v>0</v>
      </c>
      <c r="O352" s="62">
        <v>0.3124730470846776</v>
      </c>
    </row>
    <row r="353" spans="1:15" ht="16" customHeight="1" x14ac:dyDescent="0.2">
      <c r="A353" s="56" t="s">
        <v>234</v>
      </c>
      <c r="B353" s="1" t="s">
        <v>617</v>
      </c>
      <c r="E353" s="58">
        <v>40864.329009777</v>
      </c>
      <c r="F353" s="59"/>
      <c r="I353" s="59">
        <v>315242020.62670392</v>
      </c>
      <c r="N353" s="59" t="s">
        <v>1411</v>
      </c>
      <c r="O353" s="62">
        <v>0</v>
      </c>
    </row>
    <row r="354" spans="1:15" x14ac:dyDescent="0.2">
      <c r="A354" s="56" t="s">
        <v>236</v>
      </c>
      <c r="B354" s="1" t="s">
        <v>617</v>
      </c>
      <c r="E354" s="58">
        <v>1182.75</v>
      </c>
      <c r="F354" s="59"/>
      <c r="I354" s="59">
        <v>11611341.319441648</v>
      </c>
      <c r="K354" s="60">
        <v>9817.240599823841</v>
      </c>
      <c r="M354" s="60">
        <v>9817.240599823841</v>
      </c>
      <c r="N354" s="59" t="s">
        <v>1411</v>
      </c>
      <c r="O354" s="62">
        <v>0.3356930132217299</v>
      </c>
    </row>
    <row r="355" spans="1:15" ht="16" customHeight="1" x14ac:dyDescent="0.2">
      <c r="A355" s="56" t="s">
        <v>232</v>
      </c>
      <c r="B355" s="1" t="s">
        <v>617</v>
      </c>
      <c r="E355" s="58">
        <v>0.84718637111214101</v>
      </c>
      <c r="F355" s="59"/>
      <c r="G355" s="59">
        <v>19680</v>
      </c>
      <c r="H355" s="59">
        <v>30360</v>
      </c>
      <c r="I355" s="59">
        <v>19024.967494403867</v>
      </c>
      <c r="J355" s="63"/>
      <c r="K355" s="60">
        <v>23229.835454228505</v>
      </c>
      <c r="M355" s="60">
        <v>23229.835454228505</v>
      </c>
      <c r="N355" s="59" t="s">
        <v>1410</v>
      </c>
      <c r="O355" s="62">
        <v>0.94715404704472661</v>
      </c>
    </row>
    <row r="356" spans="1:15" ht="16" customHeight="1" x14ac:dyDescent="0.2">
      <c r="A356" s="56" t="s">
        <v>240</v>
      </c>
      <c r="B356" s="1" t="s">
        <v>617</v>
      </c>
      <c r="E356" s="58">
        <v>3.59055812689938</v>
      </c>
      <c r="F356" s="59"/>
      <c r="H356" s="59">
        <v>78420</v>
      </c>
      <c r="I356" s="59">
        <v>71531.118831312138</v>
      </c>
      <c r="K356" s="60">
        <v>19922.005522044761</v>
      </c>
      <c r="M356" s="60">
        <v>19922.005522044761</v>
      </c>
      <c r="N356" s="59" t="s">
        <v>1411</v>
      </c>
      <c r="O356" s="62">
        <v>1.0449873995606662</v>
      </c>
    </row>
    <row r="357" spans="1:15" x14ac:dyDescent="0.2">
      <c r="A357" s="56" t="s">
        <v>242</v>
      </c>
      <c r="B357" s="1" t="s">
        <v>617</v>
      </c>
      <c r="E357" s="58">
        <v>0.84718637111214101</v>
      </c>
      <c r="F357" s="59"/>
      <c r="G357" s="59">
        <v>12840</v>
      </c>
      <c r="H357" s="59">
        <v>15420</v>
      </c>
      <c r="I357" s="59">
        <v>14486.282389095559</v>
      </c>
      <c r="J357" s="63"/>
      <c r="K357" s="60">
        <v>15156.051180502744</v>
      </c>
      <c r="M357" s="60">
        <v>15156.051180502744</v>
      </c>
      <c r="N357" s="59" t="s">
        <v>1410</v>
      </c>
      <c r="O357" s="62">
        <v>0.82435698190375606</v>
      </c>
    </row>
    <row r="358" spans="1:15" ht="16" customHeight="1" x14ac:dyDescent="0.2">
      <c r="A358" s="56" t="s">
        <v>244</v>
      </c>
      <c r="B358" s="1" t="s">
        <v>617</v>
      </c>
      <c r="E358" s="58">
        <v>128.87151906465999</v>
      </c>
      <c r="F358" s="59"/>
      <c r="H358" s="59">
        <v>819600</v>
      </c>
      <c r="L358" s="61">
        <v>1030373.6794548113</v>
      </c>
      <c r="M358" s="60">
        <v>1030373.6794548113</v>
      </c>
      <c r="N358" s="59" t="s">
        <v>1409</v>
      </c>
      <c r="O358" s="62">
        <v>0.56411424194676607</v>
      </c>
    </row>
    <row r="359" spans="1:15" ht="16" customHeight="1" x14ac:dyDescent="0.2">
      <c r="A359" s="56" t="s">
        <v>248</v>
      </c>
      <c r="B359" s="1" t="s">
        <v>617</v>
      </c>
      <c r="E359" s="58">
        <v>110.42317934106001</v>
      </c>
      <c r="F359" s="59"/>
      <c r="H359" s="59">
        <v>1716600</v>
      </c>
      <c r="I359" s="59">
        <v>1895408.8901760702</v>
      </c>
      <c r="K359" s="60">
        <v>17164.954871674094</v>
      </c>
      <c r="M359" s="60">
        <v>17164.954871674094</v>
      </c>
      <c r="N359" s="59" t="s">
        <v>1411</v>
      </c>
      <c r="O359" s="62">
        <v>0.91804419692437789</v>
      </c>
    </row>
    <row r="360" spans="1:15" x14ac:dyDescent="0.2">
      <c r="A360" s="56" t="s">
        <v>246</v>
      </c>
      <c r="B360" s="1" t="s">
        <v>617</v>
      </c>
      <c r="E360" s="58">
        <v>0.71</v>
      </c>
      <c r="F360" s="59"/>
      <c r="H360" s="59">
        <v>5310</v>
      </c>
      <c r="I360" s="59">
        <v>7499.2264757058138</v>
      </c>
      <c r="K360" s="60">
        <v>10562.290810853259</v>
      </c>
      <c r="M360" s="60">
        <v>10562.290810853259</v>
      </c>
      <c r="N360" s="59" t="s">
        <v>1411</v>
      </c>
      <c r="O360" s="62">
        <v>0.45440682188668269</v>
      </c>
    </row>
    <row r="361" spans="1:15" x14ac:dyDescent="0.2">
      <c r="A361" s="56" t="s">
        <v>250</v>
      </c>
      <c r="B361" s="1" t="s">
        <v>617</v>
      </c>
      <c r="E361" s="58">
        <v>344.70583333333298</v>
      </c>
      <c r="F361" s="59"/>
      <c r="G361" s="59">
        <v>1171200</v>
      </c>
      <c r="H361" s="59">
        <v>1819800</v>
      </c>
      <c r="I361" s="59">
        <v>2092599.2762844525</v>
      </c>
      <c r="J361" s="63"/>
      <c r="K361" s="60">
        <v>3397.6796640613893</v>
      </c>
      <c r="M361" s="60">
        <v>3397.6796640613893</v>
      </c>
      <c r="N361" s="59" t="s">
        <v>1410</v>
      </c>
      <c r="O361" s="62">
        <v>0.33528029881258453</v>
      </c>
    </row>
    <row r="362" spans="1:15" x14ac:dyDescent="0.2">
      <c r="A362" s="56" t="s">
        <v>252</v>
      </c>
      <c r="B362" s="1" t="s">
        <v>617</v>
      </c>
      <c r="E362" s="58">
        <v>101.301574049018</v>
      </c>
      <c r="F362" s="59"/>
      <c r="G362" s="59">
        <v>439200</v>
      </c>
      <c r="H362" s="59">
        <v>729000</v>
      </c>
      <c r="I362" s="59">
        <v>1085403.048763074</v>
      </c>
      <c r="J362" s="63"/>
      <c r="K362" s="60">
        <v>4335.5693544058759</v>
      </c>
      <c r="M362" s="60">
        <v>4335.5693544058759</v>
      </c>
      <c r="N362" s="59" t="s">
        <v>1410</v>
      </c>
      <c r="O362" s="62">
        <v>0.49416122436856685</v>
      </c>
    </row>
    <row r="363" spans="1:15" x14ac:dyDescent="0.2">
      <c r="A363" s="56" t="s">
        <v>252</v>
      </c>
      <c r="B363" s="1" t="s">
        <v>1174</v>
      </c>
      <c r="E363" s="58">
        <v>101.301574049018</v>
      </c>
      <c r="F363" s="64">
        <v>266220.53660081932</v>
      </c>
      <c r="N363" s="59">
        <v>0</v>
      </c>
      <c r="O363" s="62"/>
    </row>
    <row r="364" spans="1:15" x14ac:dyDescent="0.2">
      <c r="A364" s="56" t="s">
        <v>252</v>
      </c>
      <c r="B364" s="1" t="s">
        <v>1175</v>
      </c>
      <c r="E364" s="58">
        <v>101.301574049018</v>
      </c>
      <c r="F364" s="64">
        <v>167755.40662517381</v>
      </c>
      <c r="N364" s="59">
        <v>0</v>
      </c>
      <c r="O364" s="62"/>
    </row>
    <row r="365" spans="1:15" ht="16" customHeight="1" x14ac:dyDescent="0.2">
      <c r="A365" s="56" t="s">
        <v>258</v>
      </c>
      <c r="B365" s="1" t="s">
        <v>617</v>
      </c>
      <c r="E365" s="58">
        <v>1.33841214646451</v>
      </c>
      <c r="F365" s="59"/>
      <c r="L365" s="61">
        <v>16239.559121265125</v>
      </c>
      <c r="M365" s="60">
        <v>16239.559121265125</v>
      </c>
      <c r="N365" s="59" t="s">
        <v>1409</v>
      </c>
      <c r="O365" s="62">
        <v>0.72963806762476935</v>
      </c>
    </row>
    <row r="366" spans="1:15" ht="16" customHeight="1" x14ac:dyDescent="0.2">
      <c r="A366" s="56" t="s">
        <v>1176</v>
      </c>
      <c r="B366" s="1" t="s">
        <v>617</v>
      </c>
      <c r="E366" s="58">
        <v>0</v>
      </c>
      <c r="F366" s="59"/>
      <c r="N366" s="59">
        <v>0</v>
      </c>
      <c r="O366" s="62">
        <v>0</v>
      </c>
    </row>
    <row r="367" spans="1:15" x14ac:dyDescent="0.2">
      <c r="A367" s="56" t="s">
        <v>262</v>
      </c>
      <c r="B367" s="1" t="s">
        <v>617</v>
      </c>
      <c r="E367" s="58">
        <v>1100.5574999999999</v>
      </c>
      <c r="F367" s="59"/>
      <c r="I367" s="59">
        <v>26735007.17292219</v>
      </c>
      <c r="K367" s="60">
        <v>24292.240226359998</v>
      </c>
      <c r="M367" s="60">
        <v>24292.240226359998</v>
      </c>
      <c r="N367" s="59" t="s">
        <v>1411</v>
      </c>
      <c r="O367" s="62">
        <v>0.78188389520765611</v>
      </c>
    </row>
    <row r="368" spans="1:15" ht="16" customHeight="1" x14ac:dyDescent="0.2">
      <c r="A368" s="56" t="s">
        <v>524</v>
      </c>
      <c r="B368" s="1" t="s">
        <v>617</v>
      </c>
      <c r="E368" s="58">
        <v>0.84718637111214101</v>
      </c>
      <c r="F368" s="59"/>
      <c r="I368" s="59">
        <v>3867.6109979538196</v>
      </c>
      <c r="K368" s="60">
        <v>4565.2422298491729</v>
      </c>
      <c r="M368" s="60">
        <v>4565.2422298491729</v>
      </c>
      <c r="N368" s="59" t="s">
        <v>1411</v>
      </c>
      <c r="O368" s="62">
        <v>0.37661773770358964</v>
      </c>
    </row>
    <row r="369" spans="1:15" ht="16" customHeight="1" x14ac:dyDescent="0.2">
      <c r="A369" s="56" t="s">
        <v>264</v>
      </c>
      <c r="B369" s="1" t="s">
        <v>617</v>
      </c>
      <c r="E369" s="58">
        <v>0.30195649352417703</v>
      </c>
      <c r="F369" s="59"/>
      <c r="I369" s="59">
        <v>5324.0988830461974</v>
      </c>
      <c r="K369" s="60">
        <v>17632.006587796423</v>
      </c>
      <c r="M369" s="60">
        <v>17632.006587796423</v>
      </c>
      <c r="N369" s="59" t="s">
        <v>1411</v>
      </c>
      <c r="O369" s="62">
        <v>0.40586452039849652</v>
      </c>
    </row>
    <row r="370" spans="1:15" ht="16" customHeight="1" x14ac:dyDescent="0.2">
      <c r="A370" s="56" t="s">
        <v>254</v>
      </c>
      <c r="B370" s="1" t="s">
        <v>617</v>
      </c>
      <c r="E370" s="58">
        <v>68.840320327700994</v>
      </c>
      <c r="F370" s="59"/>
      <c r="L370" s="61">
        <v>152413.16241491662</v>
      </c>
      <c r="M370" s="60">
        <v>152413.16241491662</v>
      </c>
      <c r="N370" s="59" t="s">
        <v>1409</v>
      </c>
      <c r="O370" s="62">
        <v>0.332860402792656</v>
      </c>
    </row>
    <row r="371" spans="1:15" ht="16" customHeight="1" x14ac:dyDescent="0.2">
      <c r="A371" s="56" t="s">
        <v>268</v>
      </c>
      <c r="B371" s="1" t="s">
        <v>617</v>
      </c>
      <c r="E371" s="58">
        <v>8489.2399094627599</v>
      </c>
      <c r="F371" s="59"/>
      <c r="L371" s="61">
        <v>22279961.478778705</v>
      </c>
      <c r="M371" s="60">
        <v>22279961.478778705</v>
      </c>
      <c r="N371" s="59" t="s">
        <v>1409</v>
      </c>
      <c r="O371" s="62">
        <v>0.34927977070453031</v>
      </c>
    </row>
    <row r="372" spans="1:15" ht="16" customHeight="1" x14ac:dyDescent="0.2">
      <c r="A372" s="56" t="s">
        <v>297</v>
      </c>
      <c r="B372" s="1" t="s">
        <v>617</v>
      </c>
      <c r="E372" s="58">
        <v>0.84718637111214101</v>
      </c>
      <c r="F372" s="59"/>
      <c r="G372" s="59">
        <v>8700</v>
      </c>
      <c r="H372" s="59">
        <v>7050</v>
      </c>
      <c r="I372" s="59">
        <v>7549.5635724828971</v>
      </c>
      <c r="J372" s="63"/>
      <c r="K372" s="60">
        <v>10269.287014826625</v>
      </c>
      <c r="M372" s="60">
        <v>10269.287014826625</v>
      </c>
      <c r="N372" s="59" t="s">
        <v>1410</v>
      </c>
      <c r="O372" s="62">
        <v>0.58936492760883896</v>
      </c>
    </row>
    <row r="373" spans="1:15" x14ac:dyDescent="0.2">
      <c r="A373" s="56" t="s">
        <v>270</v>
      </c>
      <c r="B373" s="1" t="s">
        <v>617</v>
      </c>
      <c r="E373" s="58">
        <v>1507.5</v>
      </c>
      <c r="F373" s="59"/>
      <c r="I373" s="59">
        <v>17848517.313010994</v>
      </c>
      <c r="K373" s="60">
        <v>11839.812479609283</v>
      </c>
      <c r="M373" s="60">
        <v>11839.812479609283</v>
      </c>
      <c r="N373" s="59" t="s">
        <v>1411</v>
      </c>
      <c r="O373" s="62">
        <v>0.63331009610620825</v>
      </c>
    </row>
    <row r="374" spans="1:15" ht="16" customHeight="1" x14ac:dyDescent="0.2">
      <c r="A374" s="56" t="s">
        <v>289</v>
      </c>
      <c r="B374" s="1" t="s">
        <v>617</v>
      </c>
      <c r="E374" s="58">
        <v>13.240911130256199</v>
      </c>
      <c r="F374" s="59"/>
      <c r="L374" s="61">
        <v>49466.512058879009</v>
      </c>
      <c r="M374" s="60">
        <v>49466.512058879009</v>
      </c>
      <c r="N374" s="59" t="s">
        <v>1409</v>
      </c>
      <c r="O374" s="62">
        <v>0.39373537215001875</v>
      </c>
    </row>
    <row r="375" spans="1:15" ht="16" customHeight="1" x14ac:dyDescent="0.2">
      <c r="A375" s="56" t="s">
        <v>272</v>
      </c>
      <c r="B375" s="1" t="s">
        <v>617</v>
      </c>
      <c r="E375" s="58">
        <v>144.055575801282</v>
      </c>
      <c r="F375" s="59"/>
      <c r="L375" s="61">
        <v>1065646.8805968761</v>
      </c>
      <c r="M375" s="60">
        <v>1065646.8805968761</v>
      </c>
      <c r="N375" s="59" t="s">
        <v>1409</v>
      </c>
      <c r="O375" s="62">
        <v>0.540198822289777</v>
      </c>
    </row>
    <row r="376" spans="1:15" ht="16" customHeight="1" x14ac:dyDescent="0.2">
      <c r="A376" s="56" t="s">
        <v>274</v>
      </c>
      <c r="B376" s="1" t="s">
        <v>617</v>
      </c>
      <c r="E376" s="58">
        <v>1.36496666666667</v>
      </c>
      <c r="F376" s="59"/>
      <c r="L376" s="61">
        <v>2035.05788193275</v>
      </c>
      <c r="M376" s="60">
        <v>2035.05788193275</v>
      </c>
      <c r="N376" s="59" t="s">
        <v>1409</v>
      </c>
      <c r="O376" s="62">
        <v>0.30393685214093857</v>
      </c>
    </row>
    <row r="377" spans="1:15" x14ac:dyDescent="0.2">
      <c r="A377" s="56" t="s">
        <v>293</v>
      </c>
      <c r="B377" s="1" t="s">
        <v>617</v>
      </c>
      <c r="E377" s="58">
        <v>0.84718637111214101</v>
      </c>
      <c r="F377" s="59"/>
      <c r="G377" s="59">
        <v>8460</v>
      </c>
      <c r="H377" s="59">
        <v>10770</v>
      </c>
      <c r="I377" s="59">
        <v>6936.7215157115488</v>
      </c>
      <c r="J377" s="63"/>
      <c r="K377" s="60">
        <v>9985.9963385555457</v>
      </c>
      <c r="M377" s="60">
        <v>9985.9963385555457</v>
      </c>
      <c r="N377" s="59" t="s">
        <v>1410</v>
      </c>
      <c r="O377" s="62">
        <v>0.54012055579760543</v>
      </c>
    </row>
    <row r="378" spans="1:15" ht="16" customHeight="1" x14ac:dyDescent="0.2">
      <c r="A378" s="56" t="s">
        <v>295</v>
      </c>
      <c r="B378" s="1" t="s">
        <v>617</v>
      </c>
      <c r="E378" s="58">
        <v>0.84718637111214101</v>
      </c>
      <c r="F378" s="59"/>
      <c r="G378" s="59">
        <v>19080</v>
      </c>
      <c r="H378" s="59">
        <v>17580</v>
      </c>
      <c r="K378" s="60">
        <v>22521.608763550805</v>
      </c>
      <c r="M378" s="60">
        <v>22521.608763550805</v>
      </c>
      <c r="N378" s="59" t="s">
        <v>1410</v>
      </c>
      <c r="O378" s="62">
        <v>1.0291383687575768</v>
      </c>
    </row>
    <row r="379" spans="1:15" ht="16" customHeight="1" x14ac:dyDescent="0.2">
      <c r="A379" s="56" t="s">
        <v>299</v>
      </c>
      <c r="B379" s="1" t="s">
        <v>617</v>
      </c>
      <c r="E379" s="58">
        <v>8.0725074166666708</v>
      </c>
      <c r="F379" s="59"/>
      <c r="L379" s="61">
        <v>91965.653149555845</v>
      </c>
      <c r="M379" s="60">
        <v>91965.653149555845</v>
      </c>
      <c r="N379" s="59" t="s">
        <v>1409</v>
      </c>
      <c r="O379" s="62">
        <v>0.69999807943282455</v>
      </c>
    </row>
    <row r="380" spans="1:15" ht="16" customHeight="1" x14ac:dyDescent="0.2">
      <c r="A380" s="56" t="s">
        <v>856</v>
      </c>
      <c r="B380" s="1" t="s">
        <v>617</v>
      </c>
      <c r="E380" s="58">
        <v>55.555555555555557</v>
      </c>
      <c r="F380" s="59"/>
      <c r="I380" s="59">
        <v>344363.88171928126</v>
      </c>
      <c r="K380" s="60">
        <v>6198.5498709470621</v>
      </c>
      <c r="M380" s="60">
        <v>6198.5498709470621</v>
      </c>
      <c r="N380" s="59" t="s">
        <v>1411</v>
      </c>
      <c r="O380" s="62"/>
    </row>
    <row r="381" spans="1:15" ht="16" customHeight="1" x14ac:dyDescent="0.2">
      <c r="A381" s="56" t="s">
        <v>309</v>
      </c>
      <c r="B381" s="1" t="s">
        <v>1042</v>
      </c>
      <c r="C381" s="1">
        <v>1</v>
      </c>
      <c r="E381" s="58">
        <v>3334.75225490196</v>
      </c>
      <c r="F381" s="59"/>
      <c r="G381" s="59">
        <v>5674800</v>
      </c>
      <c r="N381" s="59" t="s">
        <v>1410</v>
      </c>
      <c r="O381" s="62"/>
    </row>
    <row r="382" spans="1:15" ht="16" customHeight="1" x14ac:dyDescent="0.2">
      <c r="A382" s="56" t="s">
        <v>309</v>
      </c>
      <c r="B382" s="1" t="s">
        <v>1043</v>
      </c>
      <c r="C382" s="1">
        <v>1</v>
      </c>
      <c r="E382" s="58">
        <v>3334.75225490196</v>
      </c>
      <c r="F382" s="59"/>
      <c r="G382" s="59">
        <v>5611200</v>
      </c>
      <c r="N382" s="59" t="s">
        <v>1410</v>
      </c>
      <c r="O382" s="62"/>
    </row>
    <row r="383" spans="1:15" ht="16" customHeight="1" x14ac:dyDescent="0.2">
      <c r="A383" s="56" t="s">
        <v>309</v>
      </c>
      <c r="B383" s="1" t="s">
        <v>617</v>
      </c>
      <c r="C383" s="1">
        <v>1</v>
      </c>
      <c r="E383" s="58">
        <v>3334.75225490196</v>
      </c>
      <c r="F383" s="59"/>
      <c r="G383" s="59">
        <v>5334000</v>
      </c>
      <c r="H383" s="59">
        <v>9205200</v>
      </c>
      <c r="K383" s="60">
        <v>1599.5191223453621</v>
      </c>
      <c r="M383" s="60">
        <v>1599.5191223453621</v>
      </c>
      <c r="N383" s="59" t="s">
        <v>1410</v>
      </c>
      <c r="O383" s="62">
        <v>0.28195155186808801</v>
      </c>
    </row>
    <row r="384" spans="1:15" ht="16" customHeight="1" x14ac:dyDescent="0.2">
      <c r="A384" s="56" t="s">
        <v>309</v>
      </c>
      <c r="B384" t="s">
        <v>1177</v>
      </c>
      <c r="E384" s="58">
        <v>3334.75225490196</v>
      </c>
      <c r="F384" s="59"/>
      <c r="G384" s="59">
        <v>5973600</v>
      </c>
      <c r="N384" s="59" t="s">
        <v>1410</v>
      </c>
      <c r="O384" s="62"/>
    </row>
    <row r="385" spans="1:15" ht="16" customHeight="1" x14ac:dyDescent="0.2">
      <c r="A385" s="56" t="s">
        <v>309</v>
      </c>
      <c r="B385" t="s">
        <v>1178</v>
      </c>
      <c r="E385" s="58">
        <v>3334.75225490196</v>
      </c>
      <c r="F385" s="59"/>
      <c r="G385" s="59">
        <v>7101600</v>
      </c>
      <c r="N385" s="59" t="s">
        <v>1410</v>
      </c>
      <c r="O385" s="62"/>
    </row>
    <row r="386" spans="1:15" ht="16" customHeight="1" x14ac:dyDescent="0.2">
      <c r="A386" s="56" t="s">
        <v>309</v>
      </c>
      <c r="B386" t="s">
        <v>1179</v>
      </c>
      <c r="E386" s="58">
        <v>3334.75225490196</v>
      </c>
      <c r="F386" s="59"/>
      <c r="G386" s="59">
        <v>5071200</v>
      </c>
      <c r="N386" s="59" t="s">
        <v>1410</v>
      </c>
      <c r="O386" s="62"/>
    </row>
    <row r="387" spans="1:15" ht="16" customHeight="1" x14ac:dyDescent="0.2">
      <c r="A387" s="56" t="s">
        <v>309</v>
      </c>
      <c r="B387" t="s">
        <v>1180</v>
      </c>
      <c r="E387" s="58">
        <v>3334.75225490196</v>
      </c>
      <c r="F387" s="59"/>
      <c r="G387" s="59">
        <v>5488800</v>
      </c>
      <c r="N387" s="59" t="s">
        <v>1410</v>
      </c>
      <c r="O387" s="62"/>
    </row>
    <row r="388" spans="1:15" ht="16" customHeight="1" x14ac:dyDescent="0.2">
      <c r="A388" s="56" t="s">
        <v>309</v>
      </c>
      <c r="B388" t="s">
        <v>1181</v>
      </c>
      <c r="E388" s="58">
        <v>3334.75225490196</v>
      </c>
      <c r="F388" s="59"/>
      <c r="G388" s="59">
        <v>8482800</v>
      </c>
      <c r="N388" s="59" t="s">
        <v>1410</v>
      </c>
      <c r="O388" s="62"/>
    </row>
    <row r="389" spans="1:15" ht="16" customHeight="1" x14ac:dyDescent="0.2">
      <c r="A389" s="56" t="s">
        <v>309</v>
      </c>
      <c r="B389" t="s">
        <v>1182</v>
      </c>
      <c r="E389" s="58">
        <v>3334.75225490196</v>
      </c>
      <c r="F389" s="59"/>
      <c r="G389" s="59">
        <v>7808400</v>
      </c>
      <c r="N389" s="59" t="s">
        <v>1410</v>
      </c>
      <c r="O389" s="62"/>
    </row>
    <row r="390" spans="1:15" ht="16" customHeight="1" x14ac:dyDescent="0.2">
      <c r="A390" s="56" t="s">
        <v>309</v>
      </c>
      <c r="B390" t="s">
        <v>1183</v>
      </c>
      <c r="E390" s="58">
        <v>3334.75225490196</v>
      </c>
      <c r="F390" s="59"/>
      <c r="G390" s="59">
        <v>5840400</v>
      </c>
      <c r="N390" s="59" t="s">
        <v>1410</v>
      </c>
      <c r="O390" s="62"/>
    </row>
    <row r="391" spans="1:15" x14ac:dyDescent="0.2">
      <c r="A391" s="56" t="s">
        <v>342</v>
      </c>
      <c r="B391" s="1" t="s">
        <v>617</v>
      </c>
      <c r="E391" s="58">
        <v>732.33333333333303</v>
      </c>
      <c r="F391" s="59"/>
      <c r="L391" s="61">
        <v>671157.94192860939</v>
      </c>
      <c r="M391" s="60">
        <v>671157.94192860939</v>
      </c>
      <c r="N391" s="59" t="s">
        <v>1409</v>
      </c>
      <c r="O391" s="62">
        <v>0.2809586040197693</v>
      </c>
    </row>
    <row r="392" spans="1:15" x14ac:dyDescent="0.2">
      <c r="A392" s="56" t="s">
        <v>342</v>
      </c>
      <c r="B392" s="1" t="s">
        <v>1184</v>
      </c>
      <c r="E392" s="58">
        <v>732.33333333333303</v>
      </c>
      <c r="F392" s="64">
        <v>841980</v>
      </c>
      <c r="N392" s="59">
        <v>0</v>
      </c>
      <c r="O392" s="62"/>
    </row>
    <row r="393" spans="1:15" x14ac:dyDescent="0.2">
      <c r="A393" s="56" t="s">
        <v>344</v>
      </c>
      <c r="B393" s="1" t="s">
        <v>617</v>
      </c>
      <c r="E393" s="58">
        <v>4.0351301370680597</v>
      </c>
      <c r="F393" s="59"/>
      <c r="G393" s="59">
        <v>19560</v>
      </c>
      <c r="H393" s="59">
        <v>25440</v>
      </c>
      <c r="I393" s="59">
        <v>28468.527784691581</v>
      </c>
      <c r="J393" s="63"/>
      <c r="K393" s="60">
        <v>4847.4273035992755</v>
      </c>
      <c r="M393" s="60">
        <v>4847.4273035992755</v>
      </c>
      <c r="N393" s="59" t="s">
        <v>1410</v>
      </c>
      <c r="O393" s="62">
        <v>0.35455945685398693</v>
      </c>
    </row>
    <row r="394" spans="1:15" x14ac:dyDescent="0.2">
      <c r="A394" s="56" t="s">
        <v>344</v>
      </c>
      <c r="B394" s="1" t="s">
        <v>927</v>
      </c>
      <c r="E394" s="58">
        <v>4.0351301370680597</v>
      </c>
      <c r="F394" s="59"/>
      <c r="J394" s="59">
        <v>19283.442660447185</v>
      </c>
      <c r="N394" s="59">
        <v>0</v>
      </c>
      <c r="O394" s="62">
        <v>0.33720645644931774</v>
      </c>
    </row>
    <row r="395" spans="1:15" x14ac:dyDescent="0.2">
      <c r="A395" s="56" t="s">
        <v>311</v>
      </c>
      <c r="B395" s="1" t="s">
        <v>617</v>
      </c>
      <c r="E395" s="58">
        <v>15.390837269585299</v>
      </c>
      <c r="F395" s="59"/>
      <c r="L395" s="61">
        <v>163104.4991481225</v>
      </c>
      <c r="M395" s="60">
        <v>163104.4991481225</v>
      </c>
      <c r="N395" s="59" t="s">
        <v>1409</v>
      </c>
      <c r="O395" s="62">
        <v>0.66820026297124846</v>
      </c>
    </row>
    <row r="396" spans="1:15" x14ac:dyDescent="0.2">
      <c r="A396" s="56" t="s">
        <v>322</v>
      </c>
      <c r="B396" s="1" t="s">
        <v>617</v>
      </c>
      <c r="E396" s="58">
        <v>555.71783043560697</v>
      </c>
      <c r="F396" s="59"/>
      <c r="L396" s="61">
        <v>1787381.3537978157</v>
      </c>
      <c r="M396" s="60">
        <v>1787381.3537978157</v>
      </c>
      <c r="N396" s="59" t="s">
        <v>1409</v>
      </c>
      <c r="O396" s="62">
        <v>0.37295387834662441</v>
      </c>
    </row>
    <row r="397" spans="1:15" ht="16" customHeight="1" x14ac:dyDescent="0.2">
      <c r="A397" s="56" t="s">
        <v>324</v>
      </c>
      <c r="B397" s="1" t="s">
        <v>617</v>
      </c>
      <c r="E397" s="58">
        <v>0.84718637111214101</v>
      </c>
      <c r="F397" s="59"/>
      <c r="G397" s="59">
        <v>14160</v>
      </c>
      <c r="H397" s="59">
        <v>19500</v>
      </c>
      <c r="I397" s="59">
        <v>12434.123097488047</v>
      </c>
      <c r="J397" s="63"/>
      <c r="K397" s="60">
        <v>16714.149899993681</v>
      </c>
      <c r="M397" s="60">
        <v>16714.149899993681</v>
      </c>
      <c r="N397" s="59" t="s">
        <v>1410</v>
      </c>
      <c r="O397" s="62">
        <v>0.70652374131015339</v>
      </c>
    </row>
    <row r="398" spans="1:15" x14ac:dyDescent="0.2">
      <c r="A398" s="56" t="s">
        <v>316</v>
      </c>
      <c r="B398" s="1" t="s">
        <v>617</v>
      </c>
      <c r="E398" s="58">
        <v>0</v>
      </c>
      <c r="F398" s="59"/>
      <c r="N398" s="59">
        <v>0</v>
      </c>
      <c r="O398" s="62">
        <v>0.90491942005846704</v>
      </c>
    </row>
    <row r="399" spans="1:15" ht="16" customHeight="1" x14ac:dyDescent="0.2">
      <c r="A399" s="56" t="s">
        <v>338</v>
      </c>
      <c r="B399" s="1" t="s">
        <v>617</v>
      </c>
      <c r="E399" s="58">
        <v>35.677500000000002</v>
      </c>
      <c r="F399" s="59"/>
      <c r="L399" s="61">
        <v>36912.538523261064</v>
      </c>
      <c r="M399" s="60">
        <v>36912.538523261064</v>
      </c>
      <c r="N399" s="59" t="s">
        <v>1409</v>
      </c>
      <c r="O399" s="62">
        <v>0.28568466935548853</v>
      </c>
    </row>
    <row r="400" spans="1:15" ht="16" customHeight="1" x14ac:dyDescent="0.2">
      <c r="A400" s="56" t="s">
        <v>340</v>
      </c>
      <c r="B400" s="1" t="s">
        <v>617</v>
      </c>
      <c r="E400" s="58">
        <v>33.934449999999998</v>
      </c>
      <c r="F400" s="59"/>
      <c r="H400" s="59">
        <v>333600</v>
      </c>
      <c r="L400" s="61">
        <v>190639.06865021033</v>
      </c>
      <c r="M400" s="60">
        <v>190639.06865021033</v>
      </c>
      <c r="N400" s="59" t="s">
        <v>1409</v>
      </c>
      <c r="O400" s="62">
        <v>0.46901449356062686</v>
      </c>
    </row>
    <row r="401" spans="1:15" ht="16" customHeight="1" x14ac:dyDescent="0.2">
      <c r="A401" s="56" t="s">
        <v>314</v>
      </c>
      <c r="B401" s="1" t="s">
        <v>617</v>
      </c>
      <c r="E401" s="58">
        <v>19.244341666666699</v>
      </c>
      <c r="F401" s="59"/>
      <c r="G401" s="59">
        <v>78480</v>
      </c>
      <c r="H401" s="59">
        <v>138060</v>
      </c>
      <c r="I401" s="59">
        <v>155327.43431354297</v>
      </c>
      <c r="J401" s="63"/>
      <c r="K401" s="60">
        <v>4078.0818257834162</v>
      </c>
      <c r="M401" s="60">
        <v>4078.0818257834162</v>
      </c>
      <c r="N401" s="59" t="s">
        <v>1410</v>
      </c>
      <c r="O401" s="62">
        <v>0.48763685722935923</v>
      </c>
    </row>
    <row r="402" spans="1:15" x14ac:dyDescent="0.2">
      <c r="A402" s="56" t="s">
        <v>171</v>
      </c>
      <c r="B402" s="1" t="s">
        <v>617</v>
      </c>
      <c r="E402" s="58">
        <v>1</v>
      </c>
      <c r="F402" s="59"/>
      <c r="L402" s="61">
        <v>15425.4284913182</v>
      </c>
      <c r="M402" s="60">
        <v>15425.4284913182</v>
      </c>
      <c r="N402" s="59" t="s">
        <v>1409</v>
      </c>
      <c r="O402" s="62">
        <v>0.86131713965272805</v>
      </c>
    </row>
    <row r="403" spans="1:15" x14ac:dyDescent="0.2">
      <c r="A403" s="56" t="s">
        <v>307</v>
      </c>
      <c r="B403" s="1" t="s">
        <v>617</v>
      </c>
      <c r="E403" s="58">
        <v>16.8020517223502</v>
      </c>
      <c r="F403" s="59"/>
      <c r="L403" s="61">
        <v>80877.457878749745</v>
      </c>
      <c r="M403" s="60">
        <v>80877.457878749745</v>
      </c>
      <c r="N403" s="59" t="s">
        <v>1409</v>
      </c>
      <c r="O403" s="62">
        <v>0.43684186147080128</v>
      </c>
    </row>
    <row r="404" spans="1:15" x14ac:dyDescent="0.2">
      <c r="A404" s="56" t="s">
        <v>305</v>
      </c>
      <c r="B404" s="1" t="s">
        <v>617</v>
      </c>
      <c r="E404" s="58">
        <v>0</v>
      </c>
      <c r="F404" s="59"/>
      <c r="N404" s="59">
        <v>0</v>
      </c>
      <c r="O404" s="62">
        <v>0</v>
      </c>
    </row>
    <row r="405" spans="1:15" ht="16" customHeight="1" x14ac:dyDescent="0.2">
      <c r="A405" s="56" t="s">
        <v>332</v>
      </c>
      <c r="B405" s="1" t="s">
        <v>617</v>
      </c>
      <c r="E405" s="58">
        <v>2472.4840511423499</v>
      </c>
      <c r="F405" s="59"/>
      <c r="L405" s="61">
        <v>2649034.0159359574</v>
      </c>
      <c r="M405" s="60">
        <v>2649034.0159359574</v>
      </c>
      <c r="N405" s="59" t="s">
        <v>1409</v>
      </c>
      <c r="O405" s="62">
        <v>0.28715623625700698</v>
      </c>
    </row>
    <row r="406" spans="1:15" x14ac:dyDescent="0.2">
      <c r="A406" s="56" t="s">
        <v>330</v>
      </c>
      <c r="B406" s="1" t="s">
        <v>617</v>
      </c>
      <c r="E406" s="58">
        <v>0.84718637111214101</v>
      </c>
      <c r="F406" s="59"/>
      <c r="H406" s="59">
        <v>3960</v>
      </c>
      <c r="I406" s="59">
        <v>6293.4776877505346</v>
      </c>
      <c r="K406" s="60">
        <v>7428.6814594158232</v>
      </c>
      <c r="M406" s="60">
        <v>7428.6814594158232</v>
      </c>
      <c r="N406" s="59" t="s">
        <v>1411</v>
      </c>
      <c r="O406" s="62">
        <v>0.427464603613534</v>
      </c>
    </row>
    <row r="407" spans="1:15" x14ac:dyDescent="0.2">
      <c r="A407" s="56" t="s">
        <v>303</v>
      </c>
      <c r="B407" s="1" t="s">
        <v>1185</v>
      </c>
      <c r="C407" s="1">
        <v>1</v>
      </c>
      <c r="E407" s="58">
        <v>9.3861024209197197</v>
      </c>
      <c r="F407" s="59"/>
      <c r="I407" s="59">
        <v>104626.37016545561</v>
      </c>
      <c r="N407" s="59" t="s">
        <v>1411</v>
      </c>
      <c r="O407" s="62"/>
    </row>
    <row r="408" spans="1:15" ht="16" customHeight="1" x14ac:dyDescent="0.2">
      <c r="A408" s="56" t="s">
        <v>303</v>
      </c>
      <c r="B408" s="1" t="s">
        <v>617</v>
      </c>
      <c r="C408" s="1">
        <v>1</v>
      </c>
      <c r="E408" s="58">
        <v>9.3861024209197197</v>
      </c>
      <c r="F408" s="59"/>
      <c r="H408" s="59">
        <v>72300</v>
      </c>
      <c r="I408" s="59">
        <v>61928.806589755615</v>
      </c>
      <c r="K408" s="60">
        <v>6597.9257217275681</v>
      </c>
      <c r="M408" s="60">
        <v>6597.9257217275681</v>
      </c>
      <c r="N408" s="59" t="s">
        <v>1411</v>
      </c>
      <c r="O408" s="62">
        <v>0.37708391853834816</v>
      </c>
    </row>
    <row r="409" spans="1:15" ht="16" customHeight="1" x14ac:dyDescent="0.2">
      <c r="A409" s="56" t="s">
        <v>336</v>
      </c>
      <c r="B409" s="1" t="s">
        <v>617</v>
      </c>
      <c r="E409" s="58">
        <v>60.326207643202203</v>
      </c>
      <c r="F409" s="59"/>
      <c r="G409" s="59">
        <v>116160</v>
      </c>
      <c r="H409" s="59">
        <v>250200</v>
      </c>
      <c r="K409" s="60">
        <v>1925.5312829711643</v>
      </c>
      <c r="M409" s="60">
        <v>1925.5312829711643</v>
      </c>
      <c r="N409" s="59" t="s">
        <v>1410</v>
      </c>
      <c r="O409" s="62">
        <v>0.36912530159263512</v>
      </c>
    </row>
    <row r="410" spans="1:15" x14ac:dyDescent="0.2">
      <c r="A410" s="56" t="s">
        <v>326</v>
      </c>
      <c r="B410" s="1" t="s">
        <v>617</v>
      </c>
      <c r="E410" s="58">
        <v>1429.8079752010699</v>
      </c>
      <c r="F410" s="59"/>
      <c r="G410" s="59">
        <v>2305200</v>
      </c>
      <c r="H410" s="59">
        <v>3358800</v>
      </c>
      <c r="N410" s="59" t="s">
        <v>1410</v>
      </c>
      <c r="O410" s="62">
        <v>0</v>
      </c>
    </row>
    <row r="411" spans="1:15" x14ac:dyDescent="0.2">
      <c r="A411" s="56" t="s">
        <v>347</v>
      </c>
      <c r="B411" s="1" t="s">
        <v>617</v>
      </c>
      <c r="E411" s="58">
        <v>13.2339416666667</v>
      </c>
      <c r="F411" s="59"/>
      <c r="H411" s="59">
        <v>66720</v>
      </c>
      <c r="I411" s="59">
        <v>247281.7816445269</v>
      </c>
      <c r="K411" s="60">
        <v>18685.421764203002</v>
      </c>
      <c r="M411" s="60">
        <v>18685.421764203002</v>
      </c>
      <c r="N411" s="59" t="s">
        <v>1411</v>
      </c>
      <c r="O411" s="62">
        <v>0.50848728024423151</v>
      </c>
    </row>
    <row r="412" spans="1:15" x14ac:dyDescent="0.2">
      <c r="A412" s="56" t="s">
        <v>363</v>
      </c>
      <c r="B412" s="1" t="s">
        <v>617</v>
      </c>
      <c r="E412" s="58">
        <v>1.33841214646451</v>
      </c>
      <c r="F412" s="59"/>
      <c r="L412" s="61">
        <v>11503.195166393898</v>
      </c>
      <c r="M412" s="60">
        <v>11503.195166393898</v>
      </c>
      <c r="N412" s="59" t="s">
        <v>1409</v>
      </c>
      <c r="O412" s="62">
        <v>0.58808633507713526</v>
      </c>
    </row>
    <row r="413" spans="1:15" x14ac:dyDescent="0.2">
      <c r="A413" s="56" t="s">
        <v>361</v>
      </c>
      <c r="B413" s="1" t="s">
        <v>617</v>
      </c>
      <c r="E413" s="58">
        <v>108.930134109273</v>
      </c>
      <c r="F413" s="59"/>
      <c r="H413" s="59">
        <v>209400</v>
      </c>
      <c r="I413" s="59">
        <v>421746.71753742028</v>
      </c>
      <c r="K413" s="60">
        <v>3871.7176012502296</v>
      </c>
      <c r="M413" s="60">
        <v>3871.7176012502296</v>
      </c>
      <c r="N413" s="59" t="s">
        <v>1411</v>
      </c>
      <c r="O413" s="62">
        <v>0.33474150166052807</v>
      </c>
    </row>
    <row r="414" spans="1:15" ht="16" customHeight="1" x14ac:dyDescent="0.2">
      <c r="A414" s="56" t="s">
        <v>357</v>
      </c>
      <c r="B414" s="1" t="s">
        <v>617</v>
      </c>
      <c r="E414" s="58">
        <v>0.84718637111214101</v>
      </c>
      <c r="F414" s="59"/>
      <c r="G414" s="59">
        <v>12480</v>
      </c>
      <c r="H414" s="59">
        <v>16740</v>
      </c>
      <c r="I414" s="59">
        <v>13943.457892893615</v>
      </c>
      <c r="J414" s="63"/>
      <c r="K414" s="60">
        <v>14731.115166096124</v>
      </c>
      <c r="M414" s="60">
        <v>14731.115166096124</v>
      </c>
      <c r="N414" s="59" t="s">
        <v>1410</v>
      </c>
      <c r="O414" s="62">
        <v>0.94132888251390245</v>
      </c>
    </row>
    <row r="415" spans="1:15" x14ac:dyDescent="0.2">
      <c r="A415" s="56" t="s">
        <v>349</v>
      </c>
      <c r="B415" s="1" t="s">
        <v>617</v>
      </c>
      <c r="E415" s="58">
        <v>101.096189881643</v>
      </c>
      <c r="F415" s="59"/>
      <c r="H415" s="59">
        <v>1787400</v>
      </c>
      <c r="N415" s="59">
        <v>0</v>
      </c>
      <c r="O415" s="62">
        <v>0</v>
      </c>
    </row>
    <row r="416" spans="1:15" x14ac:dyDescent="0.2">
      <c r="A416" s="56" t="s">
        <v>365</v>
      </c>
      <c r="B416" s="1" t="s">
        <v>617</v>
      </c>
      <c r="E416" s="58">
        <v>1.44525833333333</v>
      </c>
      <c r="F416" s="59"/>
      <c r="H416" s="59">
        <v>28440</v>
      </c>
      <c r="I416" s="59">
        <v>23484.015778305955</v>
      </c>
      <c r="K416" s="60">
        <v>16249.009077942936</v>
      </c>
      <c r="M416" s="60">
        <v>16249.009077942936</v>
      </c>
      <c r="N416" s="59" t="s">
        <v>1411</v>
      </c>
      <c r="O416" s="62">
        <v>1.0229216230085765</v>
      </c>
    </row>
    <row r="417" spans="1:15" ht="16" customHeight="1" x14ac:dyDescent="0.2">
      <c r="A417" s="56" t="s">
        <v>355</v>
      </c>
      <c r="B417" s="1" t="s">
        <v>617</v>
      </c>
      <c r="E417" s="58">
        <v>31.5532123338754</v>
      </c>
      <c r="F417" s="59"/>
      <c r="G417" s="59">
        <v>61080</v>
      </c>
      <c r="H417" s="59">
        <v>98460</v>
      </c>
      <c r="K417" s="60">
        <v>1935.777547898816</v>
      </c>
      <c r="M417" s="60">
        <v>1935.777547898816</v>
      </c>
      <c r="N417" s="59" t="s">
        <v>1410</v>
      </c>
      <c r="O417" s="62">
        <v>0.3673033161374703</v>
      </c>
    </row>
    <row r="418" spans="1:15" ht="16" customHeight="1" x14ac:dyDescent="0.2">
      <c r="A418" s="56" t="s">
        <v>355</v>
      </c>
      <c r="B418" s="1" t="s">
        <v>1186</v>
      </c>
      <c r="E418" s="58">
        <v>31.5532123338754</v>
      </c>
      <c r="F418" s="64">
        <v>100339.21522172377</v>
      </c>
      <c r="N418" s="59">
        <v>0</v>
      </c>
      <c r="O418" s="62"/>
    </row>
    <row r="419" spans="1:15" x14ac:dyDescent="0.2">
      <c r="A419" s="56" t="s">
        <v>351</v>
      </c>
      <c r="B419" s="1" t="s">
        <v>617</v>
      </c>
      <c r="E419" s="58">
        <v>555.71783043560697</v>
      </c>
      <c r="F419" s="59"/>
      <c r="G419" s="59">
        <v>2535600</v>
      </c>
      <c r="H419" s="59">
        <v>3129600</v>
      </c>
      <c r="K419" s="60">
        <v>4562.7472453285072</v>
      </c>
      <c r="M419" s="60">
        <v>4562.7472453285072</v>
      </c>
      <c r="N419" s="59" t="s">
        <v>1410</v>
      </c>
      <c r="O419" s="62">
        <v>0.39265192115756237</v>
      </c>
    </row>
    <row r="420" spans="1:15" ht="16" customHeight="1" x14ac:dyDescent="0.2">
      <c r="A420" s="56" t="s">
        <v>353</v>
      </c>
      <c r="B420" s="1" t="s">
        <v>617</v>
      </c>
      <c r="E420" s="58">
        <v>306.08368824523399</v>
      </c>
      <c r="F420" s="59"/>
      <c r="G420" s="59">
        <v>890400</v>
      </c>
      <c r="H420" s="59">
        <v>1077000</v>
      </c>
      <c r="I420" s="59">
        <v>4719879.7059846818</v>
      </c>
      <c r="J420" s="63"/>
      <c r="K420" s="60">
        <v>2909.0083339776415</v>
      </c>
      <c r="M420" s="60">
        <v>2909.0083339776415</v>
      </c>
      <c r="N420" s="59" t="s">
        <v>1410</v>
      </c>
      <c r="O420" s="62">
        <v>0.33914467792809538</v>
      </c>
    </row>
    <row r="421" spans="1:15" x14ac:dyDescent="0.2">
      <c r="A421" s="56" t="s">
        <v>334</v>
      </c>
      <c r="B421" s="1" t="s">
        <v>617</v>
      </c>
      <c r="E421" s="58">
        <v>0</v>
      </c>
      <c r="F421" s="59"/>
      <c r="N421" s="59">
        <v>0</v>
      </c>
      <c r="O421" s="62">
        <v>0</v>
      </c>
    </row>
    <row r="422" spans="1:15" x14ac:dyDescent="0.2">
      <c r="A422" s="56" t="s">
        <v>359</v>
      </c>
      <c r="B422" s="1" t="s">
        <v>617</v>
      </c>
      <c r="E422" s="58">
        <v>8.1325000000000003</v>
      </c>
      <c r="F422" s="59"/>
      <c r="I422" s="59">
        <v>190572.69495894515</v>
      </c>
      <c r="K422" s="60">
        <v>23433.470022618523</v>
      </c>
      <c r="M422" s="60">
        <v>23433.470022618523</v>
      </c>
      <c r="N422" s="59" t="s">
        <v>1411</v>
      </c>
      <c r="O422" s="62">
        <v>1.2470846603135566</v>
      </c>
    </row>
    <row r="423" spans="1:15" ht="16" customHeight="1" x14ac:dyDescent="0.2">
      <c r="A423" s="56" t="s">
        <v>369</v>
      </c>
      <c r="B423" s="1" t="s">
        <v>617</v>
      </c>
      <c r="E423" s="58">
        <v>0.38450000000000001</v>
      </c>
      <c r="F423" s="59"/>
      <c r="L423" s="61">
        <v>1202.4554332668247</v>
      </c>
      <c r="M423" s="60">
        <v>1202.4554332668247</v>
      </c>
      <c r="N423" s="59" t="s">
        <v>1409</v>
      </c>
      <c r="O423" s="62">
        <v>0.36939289292762806</v>
      </c>
    </row>
    <row r="424" spans="1:15" x14ac:dyDescent="0.2">
      <c r="A424" s="56" t="s">
        <v>373</v>
      </c>
      <c r="B424" s="1" t="s">
        <v>617</v>
      </c>
      <c r="E424" s="58">
        <v>121.824068875756</v>
      </c>
      <c r="F424" s="59"/>
      <c r="G424" s="59">
        <v>312000</v>
      </c>
      <c r="H424" s="59">
        <v>437400</v>
      </c>
      <c r="I424" s="59">
        <v>643658.41576113936</v>
      </c>
      <c r="J424" s="63"/>
      <c r="K424" s="60">
        <v>2561.0702620530401</v>
      </c>
      <c r="M424" s="60">
        <v>2561.0702620530401</v>
      </c>
      <c r="N424" s="59" t="s">
        <v>1410</v>
      </c>
      <c r="O424" s="62">
        <v>0.26567829548676941</v>
      </c>
    </row>
    <row r="425" spans="1:15" x14ac:dyDescent="0.2">
      <c r="A425" s="56" t="s">
        <v>373</v>
      </c>
      <c r="B425" s="1" t="s">
        <v>1187</v>
      </c>
      <c r="E425" s="58">
        <v>121.824068875756</v>
      </c>
      <c r="F425" s="64">
        <v>293839.65412832348</v>
      </c>
      <c r="N425" s="59">
        <v>0</v>
      </c>
      <c r="O425" s="62"/>
    </row>
    <row r="426" spans="1:15" x14ac:dyDescent="0.2">
      <c r="A426" s="56" t="s">
        <v>373</v>
      </c>
      <c r="B426" s="1" t="s">
        <v>1188</v>
      </c>
      <c r="E426" s="58">
        <v>121.824068875756</v>
      </c>
      <c r="F426" s="64">
        <v>247059.21168003316</v>
      </c>
      <c r="N426" s="59">
        <v>0</v>
      </c>
      <c r="O426" s="62"/>
    </row>
    <row r="427" spans="1:15" x14ac:dyDescent="0.2">
      <c r="A427" s="56" t="s">
        <v>373</v>
      </c>
      <c r="B427" s="1" t="s">
        <v>927</v>
      </c>
      <c r="E427" s="58">
        <v>121.824068875756</v>
      </c>
      <c r="F427" s="59"/>
      <c r="J427" s="59">
        <v>482452.16381797881</v>
      </c>
      <c r="N427" s="59">
        <v>0</v>
      </c>
      <c r="O427" s="62">
        <v>0.27944092758232358</v>
      </c>
    </row>
    <row r="428" spans="1:15" ht="16" customHeight="1" x14ac:dyDescent="0.2">
      <c r="A428" s="56" t="s">
        <v>381</v>
      </c>
      <c r="B428" s="1" t="s">
        <v>617</v>
      </c>
      <c r="E428" s="58">
        <v>1</v>
      </c>
      <c r="F428" s="59"/>
      <c r="L428" s="61">
        <v>16341.073378265699</v>
      </c>
      <c r="M428" s="60">
        <v>16341.073378265699</v>
      </c>
      <c r="N428" s="59" t="s">
        <v>1409</v>
      </c>
      <c r="O428" s="62">
        <v>0.89794293513062795</v>
      </c>
    </row>
    <row r="429" spans="1:15" ht="16" customHeight="1" x14ac:dyDescent="0.2">
      <c r="A429" s="56" t="s">
        <v>375</v>
      </c>
      <c r="B429" s="1" t="s">
        <v>617</v>
      </c>
      <c r="E429" s="58">
        <v>1</v>
      </c>
      <c r="F429" s="59"/>
      <c r="H429" s="59">
        <v>20040</v>
      </c>
      <c r="I429" s="59">
        <v>15305.545076610404</v>
      </c>
      <c r="K429" s="60">
        <v>15305.545076610404</v>
      </c>
      <c r="M429" s="60">
        <v>15305.545076610404</v>
      </c>
      <c r="N429" s="59" t="s">
        <v>1411</v>
      </c>
      <c r="O429" s="62">
        <v>0.61058046878689498</v>
      </c>
    </row>
    <row r="430" spans="1:15" ht="16" customHeight="1" x14ac:dyDescent="0.2">
      <c r="A430" s="56" t="s">
        <v>383</v>
      </c>
      <c r="B430" s="1" t="s">
        <v>617</v>
      </c>
      <c r="E430" s="58">
        <v>3.27903663433933</v>
      </c>
      <c r="F430" s="59"/>
      <c r="L430" s="61">
        <v>30665.986071750638</v>
      </c>
      <c r="M430" s="60">
        <v>30665.986071750638</v>
      </c>
      <c r="N430" s="59" t="s">
        <v>1409</v>
      </c>
      <c r="O430" s="62">
        <v>0.61838531213838432</v>
      </c>
    </row>
    <row r="431" spans="1:15" x14ac:dyDescent="0.2">
      <c r="A431" s="56" t="s">
        <v>395</v>
      </c>
      <c r="B431" s="1" t="s">
        <v>617</v>
      </c>
      <c r="E431" s="58">
        <v>5732.10455572912</v>
      </c>
      <c r="F431" s="59"/>
      <c r="G431" s="59">
        <v>23312400</v>
      </c>
      <c r="H431" s="59">
        <v>35760600</v>
      </c>
      <c r="K431" s="60">
        <v>4066.9879227341967</v>
      </c>
      <c r="M431" s="60">
        <v>4066.9879227341967</v>
      </c>
      <c r="N431" s="59" t="s">
        <v>1410</v>
      </c>
      <c r="O431" s="62">
        <v>0.43265246028313753</v>
      </c>
    </row>
    <row r="432" spans="1:15" ht="16" customHeight="1" x14ac:dyDescent="0.2">
      <c r="A432" s="56" t="s">
        <v>377</v>
      </c>
      <c r="B432" s="1" t="s">
        <v>617</v>
      </c>
      <c r="E432" s="58">
        <v>3.2866026980329601</v>
      </c>
      <c r="F432" s="59"/>
      <c r="G432" s="59">
        <v>13920</v>
      </c>
      <c r="H432" s="59">
        <v>22200</v>
      </c>
      <c r="I432" s="59">
        <v>26544.922525337945</v>
      </c>
      <c r="J432" s="63"/>
      <c r="K432" s="60">
        <v>4235.3765510906305</v>
      </c>
      <c r="M432" s="60">
        <v>4235.3765510906305</v>
      </c>
      <c r="N432" s="59" t="s">
        <v>1410</v>
      </c>
      <c r="O432" s="62">
        <v>0.48266787018271767</v>
      </c>
    </row>
    <row r="433" spans="1:15" ht="16" customHeight="1" x14ac:dyDescent="0.2">
      <c r="A433" s="56" t="s">
        <v>379</v>
      </c>
      <c r="B433" s="1" t="s">
        <v>617</v>
      </c>
      <c r="E433" s="58">
        <v>52.661429953968302</v>
      </c>
      <c r="F433" s="59"/>
      <c r="H433" s="59">
        <v>165600</v>
      </c>
      <c r="I433" s="59">
        <v>458080.69740692666</v>
      </c>
      <c r="K433" s="60">
        <v>8698.5996735625667</v>
      </c>
      <c r="M433" s="60">
        <v>8698.5996735625667</v>
      </c>
      <c r="N433" s="59" t="s">
        <v>1411</v>
      </c>
      <c r="O433" s="62">
        <v>0.34724220785458609</v>
      </c>
    </row>
    <row r="434" spans="1:15" ht="16" customHeight="1" x14ac:dyDescent="0.2">
      <c r="A434" s="56" t="s">
        <v>379</v>
      </c>
      <c r="B434" s="1" t="s">
        <v>927</v>
      </c>
      <c r="E434" s="58">
        <v>52.661429953968302</v>
      </c>
      <c r="F434" s="59"/>
      <c r="J434" s="59">
        <v>266832.38394120062</v>
      </c>
      <c r="N434" s="59">
        <v>0</v>
      </c>
      <c r="O434" s="62">
        <v>0.35753185733234266</v>
      </c>
    </row>
    <row r="435" spans="1:15" x14ac:dyDescent="0.2">
      <c r="A435" s="56" t="s">
        <v>385</v>
      </c>
      <c r="B435" s="1" t="s">
        <v>617</v>
      </c>
      <c r="E435" s="58">
        <v>3.6117166666666698</v>
      </c>
      <c r="F435" s="59"/>
      <c r="G435" s="59">
        <v>21960</v>
      </c>
      <c r="H435" s="59">
        <v>28200</v>
      </c>
      <c r="I435" s="59">
        <v>32347.04587044636</v>
      </c>
      <c r="J435" s="63"/>
      <c r="K435" s="60">
        <v>6080.2111645893174</v>
      </c>
      <c r="M435" s="60">
        <v>6080.2111645893174</v>
      </c>
      <c r="N435" s="59" t="s">
        <v>1410</v>
      </c>
      <c r="O435" s="62">
        <v>0.4921053797380735</v>
      </c>
    </row>
    <row r="436" spans="1:15" ht="16" customHeight="1" x14ac:dyDescent="0.2">
      <c r="A436" s="56" t="s">
        <v>393</v>
      </c>
      <c r="B436" s="1" t="s">
        <v>617</v>
      </c>
      <c r="E436" s="58">
        <v>0.84718637111214101</v>
      </c>
      <c r="F436" s="59"/>
      <c r="G436" s="59">
        <v>8640</v>
      </c>
      <c r="H436" s="59">
        <v>11550</v>
      </c>
      <c r="I436" s="59">
        <v>9771.7443204291449</v>
      </c>
      <c r="J436" s="63"/>
      <c r="K436" s="60">
        <v>10198.464345758855</v>
      </c>
      <c r="M436" s="60">
        <v>10198.464345758855</v>
      </c>
      <c r="N436" s="59" t="s">
        <v>1410</v>
      </c>
      <c r="O436" s="62">
        <v>0.70051174126058258</v>
      </c>
    </row>
    <row r="437" spans="1:15" x14ac:dyDescent="0.2">
      <c r="A437" s="56" t="s">
        <v>389</v>
      </c>
      <c r="B437" s="1" t="s">
        <v>617</v>
      </c>
      <c r="E437" s="58">
        <v>0</v>
      </c>
      <c r="F437" s="59"/>
      <c r="H437" s="59">
        <v>14100</v>
      </c>
      <c r="N437" s="59">
        <v>0</v>
      </c>
      <c r="O437" s="62">
        <v>0.80189160540515003</v>
      </c>
    </row>
    <row r="438" spans="1:15" x14ac:dyDescent="0.2">
      <c r="A438" s="56" t="s">
        <v>405</v>
      </c>
      <c r="B438" s="1" t="s">
        <v>617</v>
      </c>
      <c r="E438" s="58">
        <v>3.64</v>
      </c>
      <c r="F438" s="59"/>
      <c r="I438" s="59">
        <v>60506.175619480324</v>
      </c>
      <c r="K438" s="60">
        <v>16622.575719637451</v>
      </c>
      <c r="M438" s="60">
        <v>16622.575719637451</v>
      </c>
      <c r="N438" s="59" t="s">
        <v>1411</v>
      </c>
      <c r="O438" s="62">
        <v>0.5452429388689698</v>
      </c>
    </row>
    <row r="439" spans="1:15" x14ac:dyDescent="0.2">
      <c r="A439" s="56" t="s">
        <v>407</v>
      </c>
      <c r="B439" s="1" t="s">
        <v>1042</v>
      </c>
      <c r="C439" s="1">
        <v>1</v>
      </c>
      <c r="E439" s="58">
        <v>3.9416166666666701</v>
      </c>
      <c r="F439" s="59"/>
      <c r="G439" s="59">
        <v>21720</v>
      </c>
      <c r="N439" s="59" t="s">
        <v>1410</v>
      </c>
      <c r="O439" s="62"/>
    </row>
    <row r="440" spans="1:15" x14ac:dyDescent="0.2">
      <c r="A440" s="56" t="s">
        <v>407</v>
      </c>
      <c r="B440" s="1" t="s">
        <v>1043</v>
      </c>
      <c r="C440" s="1">
        <v>1</v>
      </c>
      <c r="E440" s="58">
        <v>3.9416166666666701</v>
      </c>
      <c r="F440" s="59"/>
      <c r="G440" s="59">
        <v>24720</v>
      </c>
      <c r="N440" s="59" t="s">
        <v>1410</v>
      </c>
      <c r="O440" s="62"/>
    </row>
    <row r="441" spans="1:15" x14ac:dyDescent="0.2">
      <c r="A441" s="56" t="s">
        <v>407</v>
      </c>
      <c r="B441" s="1" t="s">
        <v>1044</v>
      </c>
      <c r="C441" s="1">
        <v>1</v>
      </c>
      <c r="E441" s="58">
        <v>3.9416166666666701</v>
      </c>
      <c r="F441" s="59"/>
      <c r="G441" s="59">
        <v>22440</v>
      </c>
      <c r="N441" s="59" t="s">
        <v>1410</v>
      </c>
      <c r="O441" s="62"/>
    </row>
    <row r="442" spans="1:15" x14ac:dyDescent="0.2">
      <c r="A442" s="56" t="s">
        <v>407</v>
      </c>
      <c r="B442" s="1" t="s">
        <v>617</v>
      </c>
      <c r="C442" s="1">
        <v>1</v>
      </c>
      <c r="E442" s="58">
        <v>3.9416166666666701</v>
      </c>
      <c r="F442" s="59"/>
      <c r="G442" s="59">
        <v>24360</v>
      </c>
      <c r="H442" s="59">
        <v>34980</v>
      </c>
      <c r="I442" s="59">
        <v>26637.316186422569</v>
      </c>
      <c r="J442" s="63"/>
      <c r="K442" s="60">
        <v>6180.205245732499</v>
      </c>
      <c r="M442" s="60">
        <v>6180.205245732499</v>
      </c>
      <c r="N442" s="59" t="s">
        <v>1410</v>
      </c>
      <c r="O442" s="62">
        <v>0.43611397181602901</v>
      </c>
    </row>
    <row r="443" spans="1:15" x14ac:dyDescent="0.2">
      <c r="A443" s="56" t="s">
        <v>407</v>
      </c>
      <c r="B443" t="s">
        <v>860</v>
      </c>
      <c r="E443" s="58">
        <v>3.9416166666666701</v>
      </c>
      <c r="F443" s="59"/>
      <c r="G443" s="59">
        <v>27000</v>
      </c>
      <c r="I443" s="59">
        <v>37260.529848527971</v>
      </c>
      <c r="J443" s="63"/>
      <c r="N443" s="59" t="s">
        <v>1410</v>
      </c>
      <c r="O443" s="62"/>
    </row>
    <row r="444" spans="1:15" x14ac:dyDescent="0.2">
      <c r="A444" s="56" t="s">
        <v>407</v>
      </c>
      <c r="B444" t="s">
        <v>1189</v>
      </c>
      <c r="E444" s="58">
        <v>3.9416166666666701</v>
      </c>
      <c r="F444" s="59"/>
      <c r="G444" s="59">
        <v>24600</v>
      </c>
      <c r="I444" s="59">
        <v>31018.474168247121</v>
      </c>
      <c r="J444" s="63"/>
      <c r="N444" s="59" t="s">
        <v>1410</v>
      </c>
      <c r="O444" s="62"/>
    </row>
    <row r="445" spans="1:15" x14ac:dyDescent="0.2">
      <c r="A445" s="56" t="s">
        <v>407</v>
      </c>
      <c r="B445" t="s">
        <v>1190</v>
      </c>
      <c r="E445" s="58">
        <v>3.9416166666666701</v>
      </c>
      <c r="F445" s="59"/>
      <c r="G445" s="59">
        <v>24000</v>
      </c>
      <c r="N445" s="59" t="s">
        <v>1410</v>
      </c>
      <c r="O445" s="62"/>
    </row>
    <row r="446" spans="1:15" x14ac:dyDescent="0.2">
      <c r="A446" s="56" t="s">
        <v>407</v>
      </c>
      <c r="B446" t="s">
        <v>1191</v>
      </c>
      <c r="E446" s="58">
        <v>3.9416166666666701</v>
      </c>
      <c r="F446" s="59"/>
      <c r="G446" s="59">
        <v>23160</v>
      </c>
      <c r="N446" s="59" t="s">
        <v>1410</v>
      </c>
      <c r="O446" s="62"/>
    </row>
    <row r="447" spans="1:15" x14ac:dyDescent="0.2">
      <c r="A447" s="56" t="s">
        <v>407</v>
      </c>
      <c r="B447" t="s">
        <v>1192</v>
      </c>
      <c r="E447" s="58">
        <v>3.9416166666666701</v>
      </c>
      <c r="F447" s="59"/>
      <c r="G447" s="59">
        <v>22320</v>
      </c>
      <c r="N447" s="59" t="s">
        <v>1410</v>
      </c>
      <c r="O447" s="62"/>
    </row>
    <row r="448" spans="1:15" x14ac:dyDescent="0.2">
      <c r="A448" s="56" t="s">
        <v>407</v>
      </c>
      <c r="B448" t="s">
        <v>1193</v>
      </c>
      <c r="E448" s="58">
        <v>3.9416166666666701</v>
      </c>
      <c r="F448" s="59"/>
      <c r="G448" s="59">
        <v>26520</v>
      </c>
      <c r="I448" s="59">
        <v>31520.663284043359</v>
      </c>
      <c r="J448" s="63"/>
      <c r="N448" s="59" t="s">
        <v>1410</v>
      </c>
      <c r="O448" s="62"/>
    </row>
    <row r="449" spans="1:15" x14ac:dyDescent="0.2">
      <c r="A449" s="56" t="s">
        <v>407</v>
      </c>
      <c r="B449" t="s">
        <v>1194</v>
      </c>
      <c r="E449" s="58">
        <v>3.9416166666666701</v>
      </c>
      <c r="F449" s="59"/>
      <c r="G449" s="59">
        <v>26160</v>
      </c>
      <c r="N449" s="59" t="s">
        <v>1410</v>
      </c>
      <c r="O449" s="62"/>
    </row>
    <row r="450" spans="1:15" x14ac:dyDescent="0.2">
      <c r="A450" s="56" t="s">
        <v>407</v>
      </c>
      <c r="B450" t="s">
        <v>1195</v>
      </c>
      <c r="E450" s="58">
        <v>3.9416166666666701</v>
      </c>
      <c r="F450" s="59"/>
      <c r="G450" s="59">
        <v>22320</v>
      </c>
      <c r="N450" s="59" t="s">
        <v>1410</v>
      </c>
      <c r="O450" s="62"/>
    </row>
    <row r="451" spans="1:15" x14ac:dyDescent="0.2">
      <c r="A451" s="56" t="s">
        <v>407</v>
      </c>
      <c r="B451" t="s">
        <v>1196</v>
      </c>
      <c r="E451" s="58">
        <v>3.9416166666666701</v>
      </c>
      <c r="F451" s="59"/>
      <c r="G451" s="59">
        <v>23160</v>
      </c>
      <c r="N451" s="59" t="s">
        <v>1410</v>
      </c>
      <c r="O451" s="62"/>
    </row>
    <row r="452" spans="1:15" x14ac:dyDescent="0.2">
      <c r="A452" s="56" t="s">
        <v>407</v>
      </c>
      <c r="B452" t="s">
        <v>1197</v>
      </c>
      <c r="E452" s="58">
        <v>3.9416166666666701</v>
      </c>
      <c r="F452" s="59"/>
      <c r="G452" s="59">
        <v>21960</v>
      </c>
      <c r="N452" s="59" t="s">
        <v>1410</v>
      </c>
      <c r="O452" s="62"/>
    </row>
    <row r="453" spans="1:15" x14ac:dyDescent="0.2">
      <c r="A453" s="56" t="s">
        <v>407</v>
      </c>
      <c r="B453" t="s">
        <v>1198</v>
      </c>
      <c r="E453" s="58">
        <v>3.9416166666666701</v>
      </c>
      <c r="F453" s="59"/>
      <c r="G453" s="59">
        <v>21600</v>
      </c>
      <c r="N453" s="59" t="s">
        <v>1410</v>
      </c>
      <c r="O453" s="62"/>
    </row>
    <row r="454" spans="1:15" x14ac:dyDescent="0.2">
      <c r="A454" s="56" t="s">
        <v>407</v>
      </c>
      <c r="B454" t="s">
        <v>1199</v>
      </c>
      <c r="E454" s="58">
        <v>3.9416166666666701</v>
      </c>
      <c r="F454" s="59"/>
      <c r="G454" s="59">
        <v>24720</v>
      </c>
      <c r="I454" s="59">
        <v>30872.277388814848</v>
      </c>
      <c r="J454" s="63"/>
      <c r="N454" s="59" t="s">
        <v>1410</v>
      </c>
      <c r="O454" s="62"/>
    </row>
    <row r="455" spans="1:15" x14ac:dyDescent="0.2">
      <c r="A455" s="56" t="s">
        <v>407</v>
      </c>
      <c r="B455" t="s">
        <v>1200</v>
      </c>
      <c r="E455" s="58">
        <v>3.9416166666666701</v>
      </c>
      <c r="F455" s="59"/>
      <c r="G455" s="59">
        <v>21000</v>
      </c>
      <c r="N455" s="59" t="s">
        <v>1410</v>
      </c>
      <c r="O455" s="62"/>
    </row>
    <row r="456" spans="1:15" x14ac:dyDescent="0.2">
      <c r="A456" s="56" t="s">
        <v>407</v>
      </c>
      <c r="B456" t="s">
        <v>1201</v>
      </c>
      <c r="E456" s="58">
        <v>3.9416166666666701</v>
      </c>
      <c r="F456" s="59"/>
      <c r="G456" s="59">
        <v>22200</v>
      </c>
      <c r="N456" s="59" t="s">
        <v>1410</v>
      </c>
      <c r="O456" s="62"/>
    </row>
    <row r="457" spans="1:15" x14ac:dyDescent="0.2">
      <c r="A457" s="56" t="s">
        <v>407</v>
      </c>
      <c r="B457" t="s">
        <v>1202</v>
      </c>
      <c r="E457" s="58">
        <v>3.9416166666666701</v>
      </c>
      <c r="F457" s="59"/>
      <c r="G457" s="59">
        <v>21000</v>
      </c>
      <c r="N457" s="59" t="s">
        <v>1410</v>
      </c>
      <c r="O457" s="62"/>
    </row>
    <row r="458" spans="1:15" x14ac:dyDescent="0.2">
      <c r="A458" s="56" t="s">
        <v>407</v>
      </c>
      <c r="B458" t="s">
        <v>1203</v>
      </c>
      <c r="E458" s="58">
        <v>3.9416166666666701</v>
      </c>
      <c r="F458" s="59"/>
      <c r="G458" s="59">
        <v>26760</v>
      </c>
      <c r="I458" s="59">
        <v>37285.865122571253</v>
      </c>
      <c r="J458" s="63"/>
      <c r="N458" s="59" t="s">
        <v>1410</v>
      </c>
      <c r="O458" s="62"/>
    </row>
    <row r="459" spans="1:15" x14ac:dyDescent="0.2">
      <c r="A459" s="56" t="s">
        <v>407</v>
      </c>
      <c r="B459" t="s">
        <v>1204</v>
      </c>
      <c r="E459" s="58">
        <v>3.9416166666666701</v>
      </c>
      <c r="F459" s="59"/>
      <c r="G459" s="59">
        <v>22200</v>
      </c>
      <c r="N459" s="59" t="s">
        <v>1410</v>
      </c>
      <c r="O459" s="62"/>
    </row>
    <row r="460" spans="1:15" x14ac:dyDescent="0.2">
      <c r="A460" s="56" t="s">
        <v>407</v>
      </c>
      <c r="B460" t="s">
        <v>1205</v>
      </c>
      <c r="E460" s="58">
        <v>3.9416166666666701</v>
      </c>
      <c r="F460" s="59"/>
      <c r="G460" s="59">
        <v>20640</v>
      </c>
      <c r="N460" s="59" t="s">
        <v>1410</v>
      </c>
      <c r="O460" s="62"/>
    </row>
    <row r="461" spans="1:15" x14ac:dyDescent="0.2">
      <c r="A461" s="56" t="s">
        <v>407</v>
      </c>
      <c r="B461" t="s">
        <v>1206</v>
      </c>
      <c r="E461" s="58">
        <v>3.9416166666666701</v>
      </c>
      <c r="F461" s="59"/>
      <c r="G461" s="59">
        <v>23400</v>
      </c>
      <c r="N461" s="59" t="s">
        <v>1410</v>
      </c>
      <c r="O461" s="62"/>
    </row>
    <row r="462" spans="1:15" x14ac:dyDescent="0.2">
      <c r="A462" s="56" t="s">
        <v>407</v>
      </c>
      <c r="B462" t="s">
        <v>1207</v>
      </c>
      <c r="E462" s="58">
        <v>3.9416166666666701</v>
      </c>
      <c r="F462" s="59"/>
      <c r="G462" s="59">
        <v>22800</v>
      </c>
      <c r="N462" s="59" t="s">
        <v>1410</v>
      </c>
      <c r="O462" s="62"/>
    </row>
    <row r="463" spans="1:15" x14ac:dyDescent="0.2">
      <c r="A463" s="56" t="s">
        <v>407</v>
      </c>
      <c r="B463" t="s">
        <v>1208</v>
      </c>
      <c r="E463" s="58">
        <v>3.9416166666666701</v>
      </c>
      <c r="F463" s="59"/>
      <c r="G463" s="59">
        <v>21960</v>
      </c>
      <c r="N463" s="59" t="s">
        <v>1410</v>
      </c>
      <c r="O463" s="62"/>
    </row>
    <row r="464" spans="1:15" x14ac:dyDescent="0.2">
      <c r="A464" s="56" t="s">
        <v>407</v>
      </c>
      <c r="B464" t="s">
        <v>1209</v>
      </c>
      <c r="E464" s="58">
        <v>3.9416166666666701</v>
      </c>
      <c r="F464" s="59"/>
      <c r="G464" s="59">
        <v>22320</v>
      </c>
      <c r="N464" s="59" t="s">
        <v>1410</v>
      </c>
      <c r="O464" s="62"/>
    </row>
    <row r="465" spans="1:15" x14ac:dyDescent="0.2">
      <c r="A465" s="56" t="s">
        <v>409</v>
      </c>
      <c r="B465" s="1" t="s">
        <v>617</v>
      </c>
      <c r="E465" s="58">
        <v>62.668133333333301</v>
      </c>
      <c r="F465" s="59"/>
      <c r="G465" s="59">
        <v>260400</v>
      </c>
      <c r="H465" s="59">
        <v>416400</v>
      </c>
      <c r="I465" s="59">
        <v>521490.98576430639</v>
      </c>
      <c r="J465" s="63"/>
      <c r="K465" s="60">
        <v>4155.2218990619385</v>
      </c>
      <c r="M465" s="60">
        <v>4155.2218990619385</v>
      </c>
      <c r="N465" s="59" t="s">
        <v>1410</v>
      </c>
      <c r="O465" s="62">
        <v>0.4091931678412416</v>
      </c>
    </row>
    <row r="466" spans="1:15" ht="16" customHeight="1" x14ac:dyDescent="0.2">
      <c r="A466" s="56" t="s">
        <v>411</v>
      </c>
      <c r="B466" s="1" t="s">
        <v>617</v>
      </c>
      <c r="E466" s="58">
        <v>861.09341216666701</v>
      </c>
      <c r="F466" s="59"/>
      <c r="G466" s="59">
        <v>2875200</v>
      </c>
      <c r="H466" s="59">
        <v>2956200</v>
      </c>
      <c r="K466" s="60">
        <v>3339.0105642144863</v>
      </c>
      <c r="M466" s="60">
        <v>3339.0105642144863</v>
      </c>
      <c r="N466" s="59" t="s">
        <v>1410</v>
      </c>
      <c r="O466" s="62">
        <v>0.34300464884100612</v>
      </c>
    </row>
    <row r="467" spans="1:15" x14ac:dyDescent="0.2">
      <c r="A467" s="56" t="s">
        <v>522</v>
      </c>
      <c r="B467" s="1" t="s">
        <v>617</v>
      </c>
      <c r="E467" s="58">
        <v>2.5872799505726101</v>
      </c>
      <c r="F467" s="59"/>
      <c r="L467" s="61">
        <v>25924.840936907392</v>
      </c>
      <c r="M467" s="60">
        <v>25924.840936907392</v>
      </c>
      <c r="N467" s="59" t="s">
        <v>1409</v>
      </c>
      <c r="O467" s="62">
        <v>0.64510457363989193</v>
      </c>
    </row>
    <row r="468" spans="1:15" ht="16" customHeight="1" x14ac:dyDescent="0.2">
      <c r="A468" s="56" t="s">
        <v>428</v>
      </c>
      <c r="B468" s="1" t="s">
        <v>617</v>
      </c>
      <c r="E468" s="58">
        <v>0.84718637111214101</v>
      </c>
      <c r="F468" s="59"/>
      <c r="L468" s="61">
        <v>11119.351544541363</v>
      </c>
      <c r="M468" s="60">
        <v>11119.351544541363</v>
      </c>
      <c r="N468" s="59" t="s">
        <v>1409</v>
      </c>
      <c r="O468" s="62">
        <v>0.76930143645816551</v>
      </c>
    </row>
    <row r="469" spans="1:15" x14ac:dyDescent="0.2">
      <c r="A469" s="56" t="s">
        <v>609</v>
      </c>
      <c r="B469" s="1" t="s">
        <v>617</v>
      </c>
      <c r="E469" s="58">
        <v>20.750859237091401</v>
      </c>
      <c r="F469" s="59"/>
      <c r="L469" s="61">
        <v>156867.29596298459</v>
      </c>
      <c r="M469" s="60">
        <v>156867.29596298459</v>
      </c>
      <c r="N469" s="59" t="s">
        <v>1409</v>
      </c>
      <c r="O469" s="62">
        <v>0.54668226604629466</v>
      </c>
    </row>
    <row r="470" spans="1:15" x14ac:dyDescent="0.2">
      <c r="A470" s="56" t="s">
        <v>414</v>
      </c>
      <c r="B470" s="1" t="s">
        <v>617</v>
      </c>
      <c r="E470" s="58">
        <v>3.75</v>
      </c>
      <c r="F470" s="59"/>
      <c r="I470" s="59">
        <v>33782.902567019104</v>
      </c>
      <c r="K470" s="60">
        <v>9008.7740178717613</v>
      </c>
      <c r="M470" s="60">
        <v>9008.7740178717613</v>
      </c>
      <c r="N470" s="59" t="s">
        <v>1411</v>
      </c>
      <c r="O470" s="62">
        <v>0.42124757680876801</v>
      </c>
    </row>
    <row r="471" spans="1:15" x14ac:dyDescent="0.2">
      <c r="A471" s="56" t="s">
        <v>418</v>
      </c>
      <c r="B471" s="1" t="s">
        <v>617</v>
      </c>
      <c r="E471" s="58">
        <v>555.71783043560697</v>
      </c>
      <c r="F471" s="59"/>
      <c r="G471" s="59">
        <v>2156400</v>
      </c>
      <c r="H471" s="59">
        <v>3346800</v>
      </c>
      <c r="K471" s="60">
        <v>3880.3865593257583</v>
      </c>
      <c r="M471" s="60">
        <v>3880.3865593257583</v>
      </c>
      <c r="N471" s="59" t="s">
        <v>1410</v>
      </c>
      <c r="O471" s="62">
        <v>0.40307382328484526</v>
      </c>
    </row>
    <row r="472" spans="1:15" x14ac:dyDescent="0.2">
      <c r="A472" s="56" t="s">
        <v>432</v>
      </c>
      <c r="B472" s="1" t="s">
        <v>861</v>
      </c>
      <c r="C472" s="1">
        <v>1</v>
      </c>
      <c r="E472" s="58">
        <v>100.17507500000001</v>
      </c>
      <c r="F472" s="59"/>
      <c r="G472" s="59">
        <v>770400</v>
      </c>
      <c r="I472" s="59">
        <v>914163.00394287589</v>
      </c>
      <c r="J472" s="63"/>
      <c r="N472" s="59" t="s">
        <v>1410</v>
      </c>
      <c r="O472" s="62"/>
    </row>
    <row r="473" spans="1:15" x14ac:dyDescent="0.2">
      <c r="A473" s="56" t="s">
        <v>432</v>
      </c>
      <c r="B473" s="1" t="s">
        <v>617</v>
      </c>
      <c r="C473" s="1">
        <v>1</v>
      </c>
      <c r="E473" s="58">
        <v>100.17507500000001</v>
      </c>
      <c r="F473" s="59"/>
      <c r="H473" s="59">
        <v>739800</v>
      </c>
      <c r="I473" s="59">
        <v>616555.56972795748</v>
      </c>
      <c r="K473" s="60">
        <v>6154.7802158167333</v>
      </c>
      <c r="M473" s="60">
        <v>6154.7802158167333</v>
      </c>
      <c r="N473" s="59" t="s">
        <v>1411</v>
      </c>
      <c r="O473" s="62">
        <v>0.41564476730179056</v>
      </c>
    </row>
    <row r="474" spans="1:15" x14ac:dyDescent="0.2">
      <c r="A474" s="56" t="s">
        <v>432</v>
      </c>
      <c r="B474" t="s">
        <v>1210</v>
      </c>
      <c r="E474" s="58">
        <v>100.17507500000001</v>
      </c>
      <c r="F474" s="59"/>
      <c r="G474" s="59">
        <v>658800</v>
      </c>
      <c r="I474" s="59">
        <v>736586.38216829428</v>
      </c>
      <c r="J474" s="63"/>
      <c r="N474" s="59" t="s">
        <v>1410</v>
      </c>
      <c r="O474" s="62"/>
    </row>
    <row r="475" spans="1:15" x14ac:dyDescent="0.2">
      <c r="A475" s="56" t="s">
        <v>432</v>
      </c>
      <c r="B475" t="s">
        <v>1211</v>
      </c>
      <c r="E475" s="58">
        <v>100.17507500000001</v>
      </c>
      <c r="F475" s="59"/>
      <c r="G475" s="59">
        <v>592800</v>
      </c>
      <c r="N475" s="59" t="s">
        <v>1410</v>
      </c>
      <c r="O475" s="62"/>
    </row>
    <row r="476" spans="1:15" x14ac:dyDescent="0.2">
      <c r="A476" s="56" t="s">
        <v>432</v>
      </c>
      <c r="B476" t="s">
        <v>1212</v>
      </c>
      <c r="E476" s="58">
        <v>100.17507500000001</v>
      </c>
      <c r="F476" s="59"/>
      <c r="G476" s="59">
        <v>594000</v>
      </c>
      <c r="N476" s="59" t="s">
        <v>1410</v>
      </c>
      <c r="O476" s="62"/>
    </row>
    <row r="477" spans="1:15" x14ac:dyDescent="0.2">
      <c r="A477" s="56" t="s">
        <v>432</v>
      </c>
      <c r="B477" t="s">
        <v>1213</v>
      </c>
      <c r="E477" s="58">
        <v>100.17507500000001</v>
      </c>
      <c r="F477" s="59"/>
      <c r="G477" s="59">
        <v>541200</v>
      </c>
      <c r="N477" s="59" t="s">
        <v>1410</v>
      </c>
      <c r="O477" s="62"/>
    </row>
    <row r="478" spans="1:15" x14ac:dyDescent="0.2">
      <c r="A478" s="56" t="s">
        <v>432</v>
      </c>
      <c r="B478" t="s">
        <v>1214</v>
      </c>
      <c r="E478" s="58">
        <v>100.17507500000001</v>
      </c>
      <c r="F478" s="59"/>
      <c r="G478" s="59">
        <v>535200</v>
      </c>
      <c r="N478" s="59" t="s">
        <v>1410</v>
      </c>
      <c r="O478" s="62"/>
    </row>
    <row r="479" spans="1:15" x14ac:dyDescent="0.2">
      <c r="A479" s="56" t="s">
        <v>455</v>
      </c>
      <c r="B479" s="1" t="s">
        <v>617</v>
      </c>
      <c r="E479" s="58">
        <v>13.9111166666667</v>
      </c>
      <c r="F479" s="59"/>
      <c r="L479" s="61">
        <v>102718.67700228428</v>
      </c>
      <c r="M479" s="60">
        <v>102718.67700228428</v>
      </c>
      <c r="N479" s="59" t="s">
        <v>1409</v>
      </c>
      <c r="O479" s="62">
        <v>0.53965710026331659</v>
      </c>
    </row>
    <row r="480" spans="1:15" x14ac:dyDescent="0.2">
      <c r="A480" s="56" t="s">
        <v>424</v>
      </c>
      <c r="B480" s="1" t="s">
        <v>617</v>
      </c>
      <c r="E480" s="58">
        <v>7931.6317497372802</v>
      </c>
      <c r="F480" s="59"/>
      <c r="H480" s="59">
        <v>28109400</v>
      </c>
      <c r="L480" s="61">
        <v>15673538.758146135</v>
      </c>
      <c r="M480" s="60">
        <v>15673538.758146135</v>
      </c>
      <c r="N480" s="59" t="s">
        <v>1409</v>
      </c>
      <c r="O480" s="62">
        <v>0.32334319944589102</v>
      </c>
    </row>
    <row r="481" spans="1:15" x14ac:dyDescent="0.2">
      <c r="A481" s="56" t="s">
        <v>420</v>
      </c>
      <c r="B481" s="1" t="s">
        <v>617</v>
      </c>
      <c r="E481" s="58">
        <v>1.34884166666667</v>
      </c>
      <c r="F481" s="59"/>
      <c r="I481" s="59">
        <v>26820.237607878011</v>
      </c>
      <c r="K481" s="60">
        <v>19883.903552710988</v>
      </c>
      <c r="M481" s="60">
        <v>19883.903552710988</v>
      </c>
      <c r="N481" s="59" t="s">
        <v>1411</v>
      </c>
      <c r="O481" s="62">
        <v>0.63720081128268391</v>
      </c>
    </row>
    <row r="482" spans="1:15" x14ac:dyDescent="0.2">
      <c r="A482" s="56" t="s">
        <v>453</v>
      </c>
      <c r="B482" s="1" t="s">
        <v>617</v>
      </c>
      <c r="E482" s="58">
        <v>1.79</v>
      </c>
      <c r="F482" s="59"/>
      <c r="N482" s="59">
        <v>0</v>
      </c>
      <c r="O482" s="62">
        <v>0</v>
      </c>
    </row>
    <row r="483" spans="1:15" x14ac:dyDescent="0.2">
      <c r="A483" s="56" t="s">
        <v>445</v>
      </c>
      <c r="B483" s="1" t="s">
        <v>617</v>
      </c>
      <c r="E483" s="58">
        <v>0.84718637111214101</v>
      </c>
      <c r="F483" s="59"/>
      <c r="G483" s="59">
        <v>5460</v>
      </c>
      <c r="H483" s="59">
        <v>7890</v>
      </c>
      <c r="I483" s="59">
        <v>10060.369910088293</v>
      </c>
      <c r="J483" s="63"/>
      <c r="K483" s="60">
        <v>6444.8628851670546</v>
      </c>
      <c r="M483" s="60">
        <v>6444.8628851670546</v>
      </c>
      <c r="N483" s="59" t="s">
        <v>1410</v>
      </c>
      <c r="O483" s="62">
        <v>0.57631238727207024</v>
      </c>
    </row>
    <row r="484" spans="1:15" x14ac:dyDescent="0.2">
      <c r="A484" s="56" t="s">
        <v>447</v>
      </c>
      <c r="B484" s="1" t="s">
        <v>617</v>
      </c>
      <c r="E484" s="58">
        <v>0.84718637111214101</v>
      </c>
      <c r="F484" s="59"/>
      <c r="G484" s="59">
        <v>10680</v>
      </c>
      <c r="H484" s="59">
        <v>9690</v>
      </c>
      <c r="I484" s="59">
        <v>10014.782430434278</v>
      </c>
      <c r="J484" s="63"/>
      <c r="K484" s="60">
        <v>12606.43509406303</v>
      </c>
      <c r="M484" s="60">
        <v>12606.43509406303</v>
      </c>
      <c r="N484" s="59" t="s">
        <v>1410</v>
      </c>
      <c r="O484" s="62">
        <v>0.68659154565531244</v>
      </c>
    </row>
    <row r="485" spans="1:15" x14ac:dyDescent="0.2">
      <c r="A485" s="56" t="s">
        <v>422</v>
      </c>
      <c r="B485" s="1" t="s">
        <v>617</v>
      </c>
      <c r="E485" s="58">
        <v>7.9525048613100298</v>
      </c>
      <c r="F485" s="59"/>
      <c r="L485" s="61">
        <v>127954.94852030695</v>
      </c>
      <c r="M485" s="60">
        <v>127954.94852030695</v>
      </c>
      <c r="N485" s="59" t="s">
        <v>1409</v>
      </c>
      <c r="O485" s="62">
        <v>0.88789570098636172</v>
      </c>
    </row>
    <row r="486" spans="1:15" x14ac:dyDescent="0.2">
      <c r="A486" s="56" t="s">
        <v>430</v>
      </c>
      <c r="B486" s="1" t="s">
        <v>617</v>
      </c>
      <c r="E486" s="58">
        <v>0</v>
      </c>
      <c r="F486" s="59"/>
      <c r="N486" s="59">
        <v>0</v>
      </c>
      <c r="O486" s="62">
        <v>0</v>
      </c>
    </row>
    <row r="487" spans="1:15" x14ac:dyDescent="0.2">
      <c r="A487" s="56" t="s">
        <v>528</v>
      </c>
      <c r="B487" s="1" t="s">
        <v>617</v>
      </c>
      <c r="E487" s="58">
        <v>14.705882352941176</v>
      </c>
      <c r="F487" s="59"/>
      <c r="G487" s="59">
        <v>97080</v>
      </c>
      <c r="H487" s="59">
        <v>151800</v>
      </c>
      <c r="I487" s="59">
        <v>192886.58918797917</v>
      </c>
      <c r="J487" s="63"/>
      <c r="K487" s="60">
        <v>6601.4400000000005</v>
      </c>
      <c r="M487" s="60">
        <v>6601.4400000000005</v>
      </c>
      <c r="N487" s="59" t="s">
        <v>1410</v>
      </c>
      <c r="O487" s="62">
        <v>0.46422897225223331</v>
      </c>
    </row>
    <row r="488" spans="1:15" x14ac:dyDescent="0.2">
      <c r="A488" s="56" t="s">
        <v>528</v>
      </c>
      <c r="B488" s="1" t="s">
        <v>1215</v>
      </c>
      <c r="E488" s="58">
        <v>14.705882352941176</v>
      </c>
      <c r="F488" s="64">
        <v>57352.941176470587</v>
      </c>
      <c r="N488" s="59">
        <v>0</v>
      </c>
      <c r="O488" s="62"/>
    </row>
    <row r="489" spans="1:15" x14ac:dyDescent="0.2">
      <c r="A489" s="56" t="s">
        <v>436</v>
      </c>
      <c r="B489" s="1" t="s">
        <v>617</v>
      </c>
      <c r="E489" s="58">
        <v>141.38583333333301</v>
      </c>
      <c r="F489" s="59"/>
      <c r="N489" s="59">
        <v>0</v>
      </c>
      <c r="O489" s="62">
        <v>0</v>
      </c>
    </row>
    <row r="490" spans="1:15" x14ac:dyDescent="0.2">
      <c r="A490" s="56" t="s">
        <v>153</v>
      </c>
      <c r="B490" s="1" t="s">
        <v>617</v>
      </c>
      <c r="E490" s="58">
        <v>0.84718637111214101</v>
      </c>
      <c r="F490" s="59"/>
      <c r="G490" s="59">
        <v>10260</v>
      </c>
      <c r="H490" s="59">
        <v>12630</v>
      </c>
      <c r="I490" s="59">
        <v>11282.759109631999</v>
      </c>
      <c r="J490" s="63"/>
      <c r="K490" s="60">
        <v>12110.676410588641</v>
      </c>
      <c r="M490" s="60">
        <v>12110.676410588641</v>
      </c>
      <c r="N490" s="59" t="s">
        <v>1410</v>
      </c>
      <c r="O490" s="62">
        <v>0.76471249077051595</v>
      </c>
    </row>
    <row r="491" spans="1:15" x14ac:dyDescent="0.2">
      <c r="A491" s="56" t="s">
        <v>284</v>
      </c>
      <c r="B491" s="1" t="s">
        <v>617</v>
      </c>
      <c r="E491" s="58">
        <v>162.46485873677801</v>
      </c>
      <c r="F491" s="59"/>
      <c r="G491" s="59">
        <v>452400</v>
      </c>
      <c r="H491" s="59">
        <v>678600</v>
      </c>
      <c r="I491" s="59">
        <v>974757.78563441616</v>
      </c>
      <c r="J491" s="63"/>
      <c r="K491" s="60">
        <v>2784.6021811582559</v>
      </c>
      <c r="M491" s="60">
        <v>2784.6021811582559</v>
      </c>
      <c r="N491" s="59" t="s">
        <v>1410</v>
      </c>
      <c r="O491" s="62">
        <v>0.30501942453554631</v>
      </c>
    </row>
    <row r="492" spans="1:15" x14ac:dyDescent="0.2">
      <c r="A492" s="56" t="s">
        <v>284</v>
      </c>
      <c r="B492" s="1" t="s">
        <v>1216</v>
      </c>
      <c r="E492" s="58">
        <v>162.46485873677801</v>
      </c>
      <c r="F492" s="64">
        <v>263193.07115358039</v>
      </c>
      <c r="N492" s="59">
        <v>0</v>
      </c>
      <c r="O492" s="62">
        <v>0.31871745328569839</v>
      </c>
    </row>
    <row r="493" spans="1:15" x14ac:dyDescent="0.2">
      <c r="A493" s="56" t="s">
        <v>284</v>
      </c>
      <c r="B493" s="1" t="s">
        <v>927</v>
      </c>
      <c r="E493" s="58">
        <v>162.46485873677801</v>
      </c>
      <c r="F493" s="59"/>
      <c r="J493" s="59">
        <v>733831.63074639405</v>
      </c>
      <c r="N493" s="59">
        <v>0</v>
      </c>
      <c r="O493" s="62">
        <v>0.31871745328569839</v>
      </c>
    </row>
    <row r="494" spans="1:15" x14ac:dyDescent="0.2">
      <c r="A494" s="56" t="s">
        <v>260</v>
      </c>
      <c r="B494" s="1" t="s">
        <v>617</v>
      </c>
      <c r="E494" s="58">
        <v>2.7</v>
      </c>
      <c r="F494" s="59"/>
      <c r="L494" s="61">
        <v>25759.331074239006</v>
      </c>
      <c r="M494" s="60">
        <v>25759.331074239006</v>
      </c>
      <c r="N494" s="59" t="s">
        <v>1409</v>
      </c>
      <c r="O494" s="62">
        <v>0.62591971961835557</v>
      </c>
    </row>
    <row r="495" spans="1:15" x14ac:dyDescent="0.2">
      <c r="A495" s="56" t="s">
        <v>276</v>
      </c>
      <c r="B495" s="1" t="s">
        <v>617</v>
      </c>
      <c r="E495" s="58">
        <v>2.7</v>
      </c>
      <c r="F495" s="59"/>
      <c r="L495" s="61">
        <v>33270.589308935501</v>
      </c>
      <c r="M495" s="60">
        <v>33270.589308935501</v>
      </c>
      <c r="N495" s="59" t="s">
        <v>1409</v>
      </c>
      <c r="O495" s="62">
        <v>0.73719761939163697</v>
      </c>
    </row>
    <row r="496" spans="1:15" x14ac:dyDescent="0.2">
      <c r="A496" s="56" t="s">
        <v>301</v>
      </c>
      <c r="B496" s="1" t="s">
        <v>617</v>
      </c>
      <c r="E496" s="58">
        <v>0</v>
      </c>
      <c r="F496" s="59"/>
      <c r="N496" s="59">
        <v>0</v>
      </c>
      <c r="O496" s="62">
        <v>0</v>
      </c>
    </row>
    <row r="497" spans="1:15" x14ac:dyDescent="0.2">
      <c r="A497" s="56" t="s">
        <v>508</v>
      </c>
      <c r="B497" s="1" t="s">
        <v>617</v>
      </c>
      <c r="E497" s="58">
        <v>2.7</v>
      </c>
      <c r="F497" s="59"/>
      <c r="L497" s="61">
        <v>24489.07768682425</v>
      </c>
      <c r="M497" s="60">
        <v>24489.07768682425</v>
      </c>
      <c r="N497" s="59" t="s">
        <v>1409</v>
      </c>
      <c r="O497" s="62">
        <v>0.60710115091591477</v>
      </c>
    </row>
    <row r="498" spans="1:15" x14ac:dyDescent="0.2">
      <c r="A498" s="56" t="s">
        <v>416</v>
      </c>
      <c r="B498" s="1" t="s">
        <v>617</v>
      </c>
      <c r="E498" s="58">
        <v>24.3289109018116</v>
      </c>
      <c r="F498" s="59"/>
      <c r="L498" s="61">
        <v>227171.06405534022</v>
      </c>
      <c r="M498" s="60">
        <v>227171.06405534022</v>
      </c>
      <c r="N498" s="59" t="s">
        <v>1409</v>
      </c>
      <c r="O498" s="62">
        <v>0.61779976737088449</v>
      </c>
    </row>
    <row r="499" spans="1:15" x14ac:dyDescent="0.2">
      <c r="A499" s="56" t="s">
        <v>443</v>
      </c>
      <c r="B499" s="1" t="s">
        <v>617</v>
      </c>
      <c r="E499" s="58">
        <v>7.4625111984126997</v>
      </c>
      <c r="F499" s="59"/>
      <c r="L499" s="61">
        <v>21314.819665477509</v>
      </c>
      <c r="M499" s="60">
        <v>21314.819665477509</v>
      </c>
      <c r="N499" s="59" t="s">
        <v>1409</v>
      </c>
      <c r="O499" s="62">
        <v>0.35855011821763827</v>
      </c>
    </row>
    <row r="500" spans="1:15" x14ac:dyDescent="0.2">
      <c r="A500" s="56" t="s">
        <v>1217</v>
      </c>
      <c r="B500" s="1" t="s">
        <v>617</v>
      </c>
      <c r="F500" s="59"/>
      <c r="N500" s="59">
        <v>0</v>
      </c>
      <c r="O500" s="62" t="e">
        <v>#N/A</v>
      </c>
    </row>
    <row r="501" spans="1:15" x14ac:dyDescent="0.2">
      <c r="A501" s="56" t="s">
        <v>449</v>
      </c>
      <c r="B501" s="1" t="s">
        <v>617</v>
      </c>
      <c r="E501" s="58">
        <v>8.6925183333333305</v>
      </c>
      <c r="F501" s="59"/>
      <c r="G501" s="59">
        <v>213600</v>
      </c>
      <c r="I501" s="59">
        <v>172435.55144059283</v>
      </c>
      <c r="J501" s="63"/>
      <c r="K501" s="60">
        <v>24572.855852475441</v>
      </c>
      <c r="M501" s="60">
        <v>24572.855852475441</v>
      </c>
      <c r="N501" s="59" t="s">
        <v>1410</v>
      </c>
      <c r="O501" s="62">
        <v>1.0263015455244944</v>
      </c>
    </row>
    <row r="502" spans="1:15" x14ac:dyDescent="0.2">
      <c r="A502" s="56" t="s">
        <v>89</v>
      </c>
      <c r="B502" s="1" t="s">
        <v>617</v>
      </c>
      <c r="E502" s="58">
        <v>0.97788333333333299</v>
      </c>
      <c r="F502" s="59"/>
      <c r="I502" s="59">
        <v>26705.241661748747</v>
      </c>
      <c r="K502" s="60">
        <v>27309.230816643521</v>
      </c>
      <c r="M502" s="60">
        <v>27309.230816643521</v>
      </c>
      <c r="N502" s="59" t="s">
        <v>1411</v>
      </c>
      <c r="O502" s="62">
        <v>1.2165060590049941</v>
      </c>
    </row>
    <row r="503" spans="1:15" x14ac:dyDescent="0.2">
      <c r="A503" s="56" t="s">
        <v>457</v>
      </c>
      <c r="B503" s="1" t="s">
        <v>617</v>
      </c>
      <c r="E503" s="58">
        <v>0</v>
      </c>
      <c r="F503" s="59"/>
      <c r="I503" s="59">
        <v>2102094.9188633962</v>
      </c>
      <c r="N503" s="59" t="s">
        <v>1411</v>
      </c>
      <c r="O503" s="62">
        <v>0</v>
      </c>
    </row>
    <row r="504" spans="1:15" x14ac:dyDescent="0.2">
      <c r="A504" s="56" t="s">
        <v>857</v>
      </c>
      <c r="B504" s="1" t="s">
        <v>617</v>
      </c>
      <c r="E504" s="58">
        <v>30.303030303030301</v>
      </c>
      <c r="F504" s="59"/>
      <c r="I504" s="59">
        <v>398482.89653795771</v>
      </c>
      <c r="K504" s="60">
        <v>13149.935585752606</v>
      </c>
      <c r="M504" s="60">
        <v>13149.935585752606</v>
      </c>
      <c r="N504" s="59" t="s">
        <v>1411</v>
      </c>
      <c r="O504" s="62"/>
    </row>
    <row r="505" spans="1:15" x14ac:dyDescent="0.2">
      <c r="A505" s="56" t="s">
        <v>471</v>
      </c>
      <c r="B505" s="1" t="s">
        <v>617</v>
      </c>
      <c r="E505" s="58">
        <v>9.1512166666666701</v>
      </c>
      <c r="F505" s="59"/>
      <c r="H505" s="59">
        <v>22260</v>
      </c>
      <c r="L505" s="61">
        <v>1438.9303047488995</v>
      </c>
      <c r="M505" s="60">
        <v>1438.9303047488995</v>
      </c>
      <c r="N505" s="59" t="s">
        <v>1409</v>
      </c>
      <c r="O505" s="62">
        <v>0.25058956938585097</v>
      </c>
    </row>
    <row r="506" spans="1:15" x14ac:dyDescent="0.2">
      <c r="A506" s="56" t="s">
        <v>495</v>
      </c>
      <c r="B506" s="1" t="s">
        <v>617</v>
      </c>
      <c r="E506" s="58">
        <v>2263.7806339768299</v>
      </c>
      <c r="F506" s="59"/>
      <c r="G506" s="59">
        <v>6709200</v>
      </c>
      <c r="H506" s="59">
        <v>11755200</v>
      </c>
      <c r="K506" s="60">
        <v>2963.7147254033225</v>
      </c>
      <c r="M506" s="60">
        <v>2963.7147254033225</v>
      </c>
      <c r="N506" s="59" t="s">
        <v>1410</v>
      </c>
      <c r="O506" s="62">
        <v>0.32558540908102801</v>
      </c>
    </row>
    <row r="507" spans="1:15" x14ac:dyDescent="0.2">
      <c r="A507" s="56" t="s">
        <v>469</v>
      </c>
      <c r="B507" s="1" t="s">
        <v>617</v>
      </c>
      <c r="E507" s="58">
        <v>32.3102257431458</v>
      </c>
      <c r="F507" s="59"/>
      <c r="I507" s="59">
        <v>312586.51374000363</v>
      </c>
      <c r="K507" s="60">
        <v>9674.5382166299114</v>
      </c>
      <c r="M507" s="60">
        <v>9674.5382166299114</v>
      </c>
      <c r="N507" s="59" t="s">
        <v>1411</v>
      </c>
      <c r="O507" s="62">
        <v>0.38246210062934921</v>
      </c>
    </row>
    <row r="508" spans="1:15" x14ac:dyDescent="0.2">
      <c r="A508" s="56" t="s">
        <v>469</v>
      </c>
      <c r="B508" s="1" t="s">
        <v>927</v>
      </c>
      <c r="E508" s="58">
        <v>32.3102257431458</v>
      </c>
      <c r="F508" s="59"/>
      <c r="J508" s="59">
        <v>168115.2712819466</v>
      </c>
      <c r="N508" s="59">
        <v>0</v>
      </c>
      <c r="O508" s="62">
        <v>0.36714365723795961</v>
      </c>
    </row>
    <row r="509" spans="1:15" x14ac:dyDescent="0.2">
      <c r="A509" s="56" t="s">
        <v>477</v>
      </c>
      <c r="B509" s="1" t="s">
        <v>617</v>
      </c>
      <c r="E509" s="58">
        <v>1</v>
      </c>
      <c r="F509" s="59"/>
      <c r="L509" s="61">
        <v>636.50262530070063</v>
      </c>
      <c r="M509" s="60">
        <v>636.50262530070063</v>
      </c>
      <c r="N509" s="59" t="s">
        <v>1409</v>
      </c>
      <c r="O509" s="62">
        <v>0.26976010501202802</v>
      </c>
    </row>
    <row r="510" spans="1:15" x14ac:dyDescent="0.2">
      <c r="A510" s="56" t="s">
        <v>467</v>
      </c>
      <c r="B510" s="1" t="s">
        <v>617</v>
      </c>
      <c r="E510" s="58">
        <v>555.71783043560697</v>
      </c>
      <c r="F510" s="59"/>
      <c r="L510" s="61">
        <v>1717027.2429318212</v>
      </c>
      <c r="M510" s="60">
        <v>1717027.2429318212</v>
      </c>
      <c r="N510" s="59" t="s">
        <v>1409</v>
      </c>
      <c r="O510" s="62">
        <v>0.3678898615371694</v>
      </c>
    </row>
    <row r="511" spans="1:15" x14ac:dyDescent="0.2">
      <c r="A511" s="56" t="s">
        <v>481</v>
      </c>
      <c r="B511" s="1" t="s">
        <v>617</v>
      </c>
      <c r="E511" s="58">
        <v>2.2365714759422302</v>
      </c>
      <c r="F511" s="59"/>
      <c r="L511" s="61">
        <v>23643.501638370937</v>
      </c>
      <c r="M511" s="60">
        <v>23643.501638370937</v>
      </c>
      <c r="N511" s="59" t="s">
        <v>1409</v>
      </c>
      <c r="O511" s="62">
        <v>0.66715260082574068</v>
      </c>
    </row>
    <row r="512" spans="1:15" x14ac:dyDescent="0.2">
      <c r="A512" s="56" t="s">
        <v>487</v>
      </c>
      <c r="B512" s="1" t="s">
        <v>617</v>
      </c>
      <c r="E512" s="58">
        <v>6.7707508982460602</v>
      </c>
      <c r="F512" s="59"/>
      <c r="L512" s="61">
        <v>45229.973359267708</v>
      </c>
      <c r="M512" s="60">
        <v>45229.973359267708</v>
      </c>
      <c r="N512" s="59" t="s">
        <v>1409</v>
      </c>
      <c r="O512" s="62">
        <v>0.51150801895685971</v>
      </c>
    </row>
    <row r="513" spans="1:15" x14ac:dyDescent="0.2">
      <c r="A513" s="56" t="s">
        <v>489</v>
      </c>
      <c r="B513" s="1" t="s">
        <v>1218</v>
      </c>
      <c r="C513" s="1">
        <v>1</v>
      </c>
      <c r="E513" s="58">
        <v>2.64686666666667</v>
      </c>
      <c r="F513" s="59"/>
      <c r="I513" s="59">
        <v>17473.544282218092</v>
      </c>
      <c r="N513" s="59" t="s">
        <v>1411</v>
      </c>
      <c r="O513" s="62"/>
    </row>
    <row r="514" spans="1:15" x14ac:dyDescent="0.2">
      <c r="A514" s="56" t="s">
        <v>489</v>
      </c>
      <c r="B514" s="1" t="s">
        <v>617</v>
      </c>
      <c r="C514" s="1">
        <v>1</v>
      </c>
      <c r="E514" s="58">
        <v>2.64686666666667</v>
      </c>
      <c r="F514" s="59"/>
      <c r="H514" s="59">
        <v>4260</v>
      </c>
      <c r="I514" s="59">
        <v>13868.176423705228</v>
      </c>
      <c r="K514" s="60">
        <v>5239.4692178318555</v>
      </c>
      <c r="M514" s="60">
        <v>5239.4692178318555</v>
      </c>
      <c r="N514" s="59" t="s">
        <v>1411</v>
      </c>
      <c r="O514" s="62">
        <v>0.27609275582246351</v>
      </c>
    </row>
    <row r="515" spans="1:15" x14ac:dyDescent="0.2">
      <c r="A515" s="56" t="s">
        <v>621</v>
      </c>
      <c r="B515" s="1" t="s">
        <v>617</v>
      </c>
      <c r="E515" s="58">
        <v>4.8283701472094203</v>
      </c>
      <c r="F515" s="59"/>
      <c r="G515" s="59">
        <v>32160</v>
      </c>
      <c r="H515" s="59">
        <v>30600</v>
      </c>
      <c r="I515" s="59">
        <v>31253.697203810512</v>
      </c>
      <c r="J515" s="63"/>
      <c r="K515" s="60">
        <v>6660.6326813173237</v>
      </c>
      <c r="M515" s="60">
        <v>6660.6326813173237</v>
      </c>
      <c r="N515" s="59" t="s">
        <v>1410</v>
      </c>
      <c r="O515" s="62">
        <v>0.33383025741606381</v>
      </c>
    </row>
    <row r="516" spans="1:15" x14ac:dyDescent="0.2">
      <c r="A516" s="56" t="s">
        <v>473</v>
      </c>
      <c r="B516" s="1" t="s">
        <v>617</v>
      </c>
      <c r="E516" s="58">
        <v>0</v>
      </c>
      <c r="F516" s="59"/>
      <c r="N516" s="59">
        <v>0</v>
      </c>
      <c r="O516" s="62">
        <v>0.3652955432392857</v>
      </c>
    </row>
    <row r="517" spans="1:15" x14ac:dyDescent="0.2">
      <c r="A517" s="56" t="s">
        <v>459</v>
      </c>
      <c r="B517" s="1" t="s">
        <v>617</v>
      </c>
      <c r="E517" s="58">
        <v>0</v>
      </c>
      <c r="F517" s="59"/>
      <c r="N517" s="59">
        <v>0</v>
      </c>
      <c r="O517" s="62">
        <v>1.0862962562563601</v>
      </c>
    </row>
    <row r="518" spans="1:15" x14ac:dyDescent="0.2">
      <c r="A518" s="56" t="s">
        <v>493</v>
      </c>
      <c r="B518" s="1" t="s">
        <v>617</v>
      </c>
      <c r="E518" s="58">
        <v>0</v>
      </c>
      <c r="F518" s="59"/>
      <c r="N518" s="59">
        <v>0</v>
      </c>
      <c r="O518" s="62">
        <v>0.9151957236985081</v>
      </c>
    </row>
    <row r="519" spans="1:15" x14ac:dyDescent="0.2">
      <c r="A519" s="56" t="s">
        <v>497</v>
      </c>
      <c r="B519" s="1" t="s">
        <v>617</v>
      </c>
      <c r="E519" s="58">
        <v>3727.0689948461199</v>
      </c>
      <c r="F519" s="59"/>
      <c r="G519" s="59">
        <v>15182400</v>
      </c>
      <c r="H519" s="59">
        <v>22729800</v>
      </c>
      <c r="K519" s="60">
        <v>4073.5494891547714</v>
      </c>
      <c r="M519" s="60">
        <v>4073.5494891547714</v>
      </c>
      <c r="N519" s="59" t="s">
        <v>1410</v>
      </c>
      <c r="O519" s="62">
        <v>0.31630534485408401</v>
      </c>
    </row>
    <row r="520" spans="1:15" x14ac:dyDescent="0.2">
      <c r="A520" s="56" t="s">
        <v>499</v>
      </c>
      <c r="B520" s="1" t="s">
        <v>617</v>
      </c>
      <c r="E520" s="58">
        <v>27.200492333333301</v>
      </c>
      <c r="F520" s="59"/>
      <c r="G520" s="59">
        <v>63240</v>
      </c>
      <c r="H520" s="59">
        <v>132120</v>
      </c>
      <c r="I520" s="59">
        <v>203180.22794236836</v>
      </c>
      <c r="J520" s="63"/>
      <c r="K520" s="60">
        <v>2324.9579171220175</v>
      </c>
      <c r="M520" s="60">
        <v>2324.9579171220175</v>
      </c>
      <c r="N520" s="59" t="s">
        <v>1410</v>
      </c>
      <c r="O520" s="62">
        <v>0.3352239943286256</v>
      </c>
    </row>
    <row r="521" spans="1:15" x14ac:dyDescent="0.2">
      <c r="A521" s="56" t="s">
        <v>29</v>
      </c>
      <c r="B521" s="1" t="s">
        <v>617</v>
      </c>
      <c r="E521" s="58">
        <v>3.6724999999999999</v>
      </c>
      <c r="F521" s="59"/>
      <c r="I521" s="59">
        <v>58872.646682331208</v>
      </c>
      <c r="K521" s="60">
        <v>16030.673024460506</v>
      </c>
      <c r="M521" s="60">
        <v>16030.673024460506</v>
      </c>
      <c r="N521" s="59" t="s">
        <v>1411</v>
      </c>
      <c r="O521" s="62">
        <v>0.5738375627910306</v>
      </c>
    </row>
    <row r="522" spans="1:15" x14ac:dyDescent="0.2">
      <c r="A522" s="56" t="s">
        <v>175</v>
      </c>
      <c r="B522" s="1" t="s">
        <v>617</v>
      </c>
      <c r="E522" s="58">
        <v>0.74953154025984703</v>
      </c>
      <c r="F522" s="59"/>
      <c r="G522" s="59">
        <v>10500</v>
      </c>
      <c r="H522" s="59">
        <v>14010</v>
      </c>
      <c r="I522" s="59">
        <v>11201.076089521535</v>
      </c>
      <c r="J522" s="63"/>
      <c r="K522" s="60">
        <v>14008.750047209311</v>
      </c>
      <c r="M522" s="60">
        <v>14008.750047209311</v>
      </c>
      <c r="N522" s="59" t="s">
        <v>1410</v>
      </c>
      <c r="O522" s="62">
        <v>0.93409972286963405</v>
      </c>
    </row>
    <row r="523" spans="1:15" x14ac:dyDescent="0.2">
      <c r="A523" s="56" t="s">
        <v>175</v>
      </c>
      <c r="B523" s="1" t="s">
        <v>1219</v>
      </c>
      <c r="E523" s="58">
        <v>0.74953154025984703</v>
      </c>
      <c r="F523" s="59"/>
      <c r="I523" s="59">
        <v>26332.837007956452</v>
      </c>
      <c r="J523" s="59">
        <v>21672</v>
      </c>
      <c r="N523" s="59" t="s">
        <v>1411</v>
      </c>
      <c r="O523" s="62"/>
    </row>
    <row r="524" spans="1:15" x14ac:dyDescent="0.2">
      <c r="A524" s="56" t="s">
        <v>504</v>
      </c>
      <c r="B524" s="1" t="s">
        <v>617</v>
      </c>
      <c r="E524" s="58">
        <v>1</v>
      </c>
      <c r="F524" s="59"/>
      <c r="G524" s="59">
        <v>18600</v>
      </c>
      <c r="H524" s="59">
        <v>22620</v>
      </c>
      <c r="I524" s="59">
        <v>21910.890730094165</v>
      </c>
      <c r="J524" s="63"/>
      <c r="K524" s="60">
        <v>18600</v>
      </c>
      <c r="M524" s="60">
        <v>18600</v>
      </c>
      <c r="N524" s="59" t="s">
        <v>1410</v>
      </c>
      <c r="O524" s="62">
        <v>1</v>
      </c>
    </row>
    <row r="525" spans="1:15" x14ac:dyDescent="0.2">
      <c r="A525" s="56" t="s">
        <v>504</v>
      </c>
      <c r="B525" s="1" t="s">
        <v>1220</v>
      </c>
      <c r="E525" s="58">
        <v>1</v>
      </c>
      <c r="F525" s="59"/>
      <c r="J525" s="59">
        <v>31248</v>
      </c>
      <c r="N525" s="59">
        <v>0</v>
      </c>
      <c r="O525" s="62"/>
    </row>
    <row r="526" spans="1:15" x14ac:dyDescent="0.2">
      <c r="A526" s="56" t="s">
        <v>504</v>
      </c>
      <c r="B526" s="1" t="s">
        <v>1221</v>
      </c>
      <c r="E526" s="58">
        <v>1</v>
      </c>
      <c r="F526" s="59"/>
      <c r="J526" s="59">
        <v>37485</v>
      </c>
      <c r="N526" s="59">
        <v>0</v>
      </c>
      <c r="O526" s="62"/>
    </row>
    <row r="527" spans="1:15" x14ac:dyDescent="0.2">
      <c r="A527" s="56" t="s">
        <v>504</v>
      </c>
      <c r="B527" s="1" t="s">
        <v>1222</v>
      </c>
      <c r="E527" s="58">
        <v>1</v>
      </c>
      <c r="F527" s="59"/>
      <c r="J527" s="59">
        <v>34734</v>
      </c>
      <c r="N527" s="59">
        <v>0</v>
      </c>
      <c r="O527" s="62"/>
    </row>
    <row r="528" spans="1:15" x14ac:dyDescent="0.2">
      <c r="A528" s="56" t="s">
        <v>504</v>
      </c>
      <c r="B528" s="1" t="s">
        <v>1223</v>
      </c>
      <c r="E528" s="58">
        <v>1</v>
      </c>
      <c r="F528" s="59"/>
      <c r="J528" s="59">
        <v>29777.999999999996</v>
      </c>
      <c r="N528" s="59">
        <v>0</v>
      </c>
      <c r="O528" s="62"/>
    </row>
    <row r="529" spans="1:15" x14ac:dyDescent="0.2">
      <c r="A529" s="56" t="s">
        <v>504</v>
      </c>
      <c r="B529" s="1" t="s">
        <v>1224</v>
      </c>
      <c r="E529" s="58">
        <v>1</v>
      </c>
      <c r="F529" s="59"/>
      <c r="J529" s="59">
        <v>40908</v>
      </c>
      <c r="N529" s="59">
        <v>0</v>
      </c>
      <c r="O529" s="62"/>
    </row>
    <row r="530" spans="1:15" x14ac:dyDescent="0.2">
      <c r="A530" s="56" t="s">
        <v>504</v>
      </c>
      <c r="B530" s="1" t="s">
        <v>1225</v>
      </c>
      <c r="E530" s="58">
        <v>1</v>
      </c>
      <c r="F530" s="59"/>
      <c r="J530" s="59">
        <v>36917.999999999993</v>
      </c>
      <c r="N530" s="59">
        <v>0</v>
      </c>
      <c r="O530" s="62"/>
    </row>
    <row r="531" spans="1:15" x14ac:dyDescent="0.2">
      <c r="A531" s="56" t="s">
        <v>504</v>
      </c>
      <c r="B531" s="1" t="s">
        <v>1226</v>
      </c>
      <c r="E531" s="58">
        <v>1</v>
      </c>
      <c r="F531" s="59"/>
      <c r="J531" s="59">
        <v>37464</v>
      </c>
      <c r="N531" s="59">
        <v>0</v>
      </c>
      <c r="O531" s="62"/>
    </row>
    <row r="532" spans="1:15" x14ac:dyDescent="0.2">
      <c r="A532" s="56" t="s">
        <v>504</v>
      </c>
      <c r="B532" s="1" t="s">
        <v>1227</v>
      </c>
      <c r="E532" s="58">
        <v>1</v>
      </c>
      <c r="F532" s="59"/>
      <c r="J532" s="59">
        <v>34146</v>
      </c>
      <c r="N532" s="59">
        <v>0</v>
      </c>
      <c r="O532" s="62"/>
    </row>
    <row r="533" spans="1:15" x14ac:dyDescent="0.2">
      <c r="A533" s="56" t="s">
        <v>504</v>
      </c>
      <c r="B533" s="1" t="s">
        <v>1228</v>
      </c>
      <c r="E533" s="58">
        <v>1</v>
      </c>
      <c r="F533" s="59"/>
      <c r="J533" s="59">
        <v>38136</v>
      </c>
      <c r="N533" s="59">
        <v>0</v>
      </c>
      <c r="O533" s="62"/>
    </row>
    <row r="534" spans="1:15" x14ac:dyDescent="0.2">
      <c r="A534" s="56" t="s">
        <v>504</v>
      </c>
      <c r="B534" s="1" t="s">
        <v>1229</v>
      </c>
      <c r="E534" s="58">
        <v>1</v>
      </c>
      <c r="F534" s="59"/>
      <c r="J534" s="59">
        <v>33348</v>
      </c>
      <c r="N534" s="59">
        <v>0</v>
      </c>
      <c r="O534" s="62"/>
    </row>
    <row r="535" spans="1:15" x14ac:dyDescent="0.2">
      <c r="A535" s="56" t="s">
        <v>504</v>
      </c>
      <c r="B535" s="1" t="s">
        <v>177</v>
      </c>
      <c r="E535" s="58">
        <v>1</v>
      </c>
      <c r="F535" s="59"/>
      <c r="J535" s="59">
        <v>31899</v>
      </c>
      <c r="N535" s="59">
        <v>0</v>
      </c>
      <c r="O535" s="62"/>
    </row>
    <row r="536" spans="1:15" x14ac:dyDescent="0.2">
      <c r="A536" s="56" t="s">
        <v>504</v>
      </c>
      <c r="B536" s="1" t="s">
        <v>1230</v>
      </c>
      <c r="E536" s="58">
        <v>1</v>
      </c>
      <c r="F536" s="59"/>
      <c r="J536" s="59">
        <v>34817.999999999993</v>
      </c>
      <c r="N536" s="59">
        <v>0</v>
      </c>
      <c r="O536" s="62"/>
    </row>
    <row r="537" spans="1:15" x14ac:dyDescent="0.2">
      <c r="A537" s="56" t="s">
        <v>504</v>
      </c>
      <c r="B537" s="1" t="s">
        <v>1231</v>
      </c>
      <c r="E537" s="58">
        <v>1</v>
      </c>
      <c r="F537" s="59"/>
      <c r="J537" s="59">
        <v>33159</v>
      </c>
      <c r="N537" s="59">
        <v>0</v>
      </c>
      <c r="O537" s="62"/>
    </row>
    <row r="538" spans="1:15" x14ac:dyDescent="0.2">
      <c r="A538" s="56" t="s">
        <v>504</v>
      </c>
      <c r="B538" s="1" t="s">
        <v>1232</v>
      </c>
      <c r="E538" s="58">
        <v>1</v>
      </c>
      <c r="F538" s="59"/>
      <c r="J538" s="59">
        <v>35217</v>
      </c>
      <c r="N538" s="59">
        <v>0</v>
      </c>
      <c r="O538" s="62"/>
    </row>
    <row r="539" spans="1:15" x14ac:dyDescent="0.2">
      <c r="A539" s="56" t="s">
        <v>504</v>
      </c>
      <c r="B539" s="1" t="s">
        <v>1233</v>
      </c>
      <c r="E539" s="58">
        <v>1</v>
      </c>
      <c r="F539" s="59"/>
      <c r="J539" s="59">
        <v>31815.000000000004</v>
      </c>
      <c r="N539" s="59">
        <v>0</v>
      </c>
      <c r="O539" s="62"/>
    </row>
    <row r="540" spans="1:15" x14ac:dyDescent="0.2">
      <c r="A540" s="56" t="s">
        <v>504</v>
      </c>
      <c r="B540" s="1" t="s">
        <v>1234</v>
      </c>
      <c r="E540" s="58">
        <v>1</v>
      </c>
      <c r="F540" s="59"/>
      <c r="J540" s="59">
        <v>31332</v>
      </c>
      <c r="N540" s="59">
        <v>0</v>
      </c>
      <c r="O540" s="62"/>
    </row>
    <row r="541" spans="1:15" x14ac:dyDescent="0.2">
      <c r="A541" s="56" t="s">
        <v>504</v>
      </c>
      <c r="B541" s="1" t="s">
        <v>1235</v>
      </c>
      <c r="E541" s="58">
        <v>1</v>
      </c>
      <c r="F541" s="59"/>
      <c r="J541" s="59">
        <v>30870</v>
      </c>
      <c r="N541" s="59">
        <v>0</v>
      </c>
      <c r="O541" s="62"/>
    </row>
    <row r="542" spans="1:15" x14ac:dyDescent="0.2">
      <c r="A542" s="56" t="s">
        <v>504</v>
      </c>
      <c r="B542" s="1" t="s">
        <v>1236</v>
      </c>
      <c r="E542" s="58">
        <v>1</v>
      </c>
      <c r="F542" s="59"/>
      <c r="J542" s="59">
        <v>32319</v>
      </c>
      <c r="N542" s="59">
        <v>0</v>
      </c>
      <c r="O542" s="62"/>
    </row>
    <row r="543" spans="1:15" x14ac:dyDescent="0.2">
      <c r="A543" s="56" t="s">
        <v>504</v>
      </c>
      <c r="B543" s="1" t="s">
        <v>1237</v>
      </c>
      <c r="E543" s="58">
        <v>1</v>
      </c>
      <c r="F543" s="59"/>
      <c r="J543" s="59">
        <v>31122.000000000004</v>
      </c>
      <c r="N543" s="59">
        <v>0</v>
      </c>
      <c r="O543" s="62"/>
    </row>
    <row r="544" spans="1:15" x14ac:dyDescent="0.2">
      <c r="A544" s="56" t="s">
        <v>504</v>
      </c>
      <c r="B544" s="1" t="s">
        <v>1238</v>
      </c>
      <c r="E544" s="58">
        <v>1</v>
      </c>
      <c r="F544" s="59"/>
      <c r="J544" s="59">
        <v>33390</v>
      </c>
      <c r="N544" s="59">
        <v>0</v>
      </c>
      <c r="O544" s="62"/>
    </row>
    <row r="545" spans="1:15" x14ac:dyDescent="0.2">
      <c r="A545" s="56" t="s">
        <v>504</v>
      </c>
      <c r="B545" s="1" t="s">
        <v>1239</v>
      </c>
      <c r="E545" s="58">
        <v>1</v>
      </c>
      <c r="F545" s="59"/>
      <c r="J545" s="59">
        <v>38388</v>
      </c>
      <c r="N545" s="59">
        <v>0</v>
      </c>
      <c r="O545" s="62"/>
    </row>
    <row r="546" spans="1:15" x14ac:dyDescent="0.2">
      <c r="A546" s="56" t="s">
        <v>504</v>
      </c>
      <c r="B546" s="1" t="s">
        <v>1240</v>
      </c>
      <c r="E546" s="58">
        <v>1</v>
      </c>
      <c r="F546" s="59"/>
      <c r="J546" s="59">
        <v>38072.999999999993</v>
      </c>
      <c r="N546" s="59">
        <v>0</v>
      </c>
      <c r="O546" s="62"/>
    </row>
    <row r="547" spans="1:15" x14ac:dyDescent="0.2">
      <c r="A547" s="56" t="s">
        <v>504</v>
      </c>
      <c r="B547" s="1" t="s">
        <v>1241</v>
      </c>
      <c r="E547" s="58">
        <v>1</v>
      </c>
      <c r="F547" s="59"/>
      <c r="J547" s="59">
        <v>32739</v>
      </c>
      <c r="N547" s="59">
        <v>0</v>
      </c>
      <c r="O547" s="62"/>
    </row>
    <row r="548" spans="1:15" x14ac:dyDescent="0.2">
      <c r="A548" s="56" t="s">
        <v>504</v>
      </c>
      <c r="B548" s="1" t="s">
        <v>1242</v>
      </c>
      <c r="E548" s="58">
        <v>1</v>
      </c>
      <c r="F548" s="59"/>
      <c r="J548" s="59">
        <v>34797</v>
      </c>
      <c r="N548" s="59">
        <v>0</v>
      </c>
      <c r="O548" s="62"/>
    </row>
    <row r="549" spans="1:15" x14ac:dyDescent="0.2">
      <c r="A549" s="56" t="s">
        <v>504</v>
      </c>
      <c r="B549" s="1" t="s">
        <v>1243</v>
      </c>
      <c r="E549" s="58">
        <v>1</v>
      </c>
      <c r="F549" s="59"/>
      <c r="J549" s="59">
        <v>27720</v>
      </c>
      <c r="N549" s="59">
        <v>0</v>
      </c>
      <c r="O549" s="62"/>
    </row>
    <row r="550" spans="1:15" x14ac:dyDescent="0.2">
      <c r="A550" s="56" t="s">
        <v>504</v>
      </c>
      <c r="B550" s="1" t="s">
        <v>1244</v>
      </c>
      <c r="E550" s="58">
        <v>1</v>
      </c>
      <c r="F550" s="59"/>
      <c r="J550" s="59">
        <v>31773</v>
      </c>
      <c r="N550" s="59">
        <v>0</v>
      </c>
      <c r="O550" s="62"/>
    </row>
    <row r="551" spans="1:15" x14ac:dyDescent="0.2">
      <c r="A551" s="56" t="s">
        <v>504</v>
      </c>
      <c r="B551" s="1" t="s">
        <v>1245</v>
      </c>
      <c r="E551" s="58">
        <v>1</v>
      </c>
      <c r="F551" s="59"/>
      <c r="J551" s="59">
        <v>34902.000000000007</v>
      </c>
      <c r="N551" s="59">
        <v>0</v>
      </c>
      <c r="O551" s="62"/>
    </row>
    <row r="552" spans="1:15" x14ac:dyDescent="0.2">
      <c r="A552" s="56" t="s">
        <v>504</v>
      </c>
      <c r="B552" s="1" t="s">
        <v>1246</v>
      </c>
      <c r="E552" s="58">
        <v>1</v>
      </c>
      <c r="F552" s="59"/>
      <c r="J552" s="59">
        <v>32445</v>
      </c>
      <c r="N552" s="59">
        <v>0</v>
      </c>
      <c r="O552" s="62"/>
    </row>
    <row r="553" spans="1:15" x14ac:dyDescent="0.2">
      <c r="A553" s="56" t="s">
        <v>504</v>
      </c>
      <c r="B553" s="1" t="s">
        <v>1247</v>
      </c>
      <c r="E553" s="58">
        <v>1</v>
      </c>
      <c r="F553" s="59"/>
      <c r="J553" s="59">
        <v>33894</v>
      </c>
      <c r="N553" s="59">
        <v>0</v>
      </c>
      <c r="O553" s="62"/>
    </row>
    <row r="554" spans="1:15" x14ac:dyDescent="0.2">
      <c r="A554" s="56" t="s">
        <v>504</v>
      </c>
      <c r="B554" s="1" t="s">
        <v>1248</v>
      </c>
      <c r="E554" s="58">
        <v>1</v>
      </c>
      <c r="F554" s="59"/>
      <c r="J554" s="59">
        <v>33789</v>
      </c>
      <c r="N554" s="59">
        <v>0</v>
      </c>
      <c r="O554" s="62"/>
    </row>
    <row r="555" spans="1:15" x14ac:dyDescent="0.2">
      <c r="A555" s="56" t="s">
        <v>504</v>
      </c>
      <c r="B555" s="1" t="s">
        <v>1249</v>
      </c>
      <c r="E555" s="58">
        <v>1</v>
      </c>
      <c r="F555" s="59"/>
      <c r="J555" s="59">
        <v>38304</v>
      </c>
      <c r="N555" s="59">
        <v>0</v>
      </c>
      <c r="O555" s="62"/>
    </row>
    <row r="556" spans="1:15" x14ac:dyDescent="0.2">
      <c r="A556" s="56" t="s">
        <v>504</v>
      </c>
      <c r="B556" s="1" t="s">
        <v>1250</v>
      </c>
      <c r="E556" s="58">
        <v>1</v>
      </c>
      <c r="F556" s="59"/>
      <c r="J556" s="59">
        <v>33747</v>
      </c>
      <c r="N556" s="59">
        <v>0</v>
      </c>
      <c r="O556" s="62"/>
    </row>
    <row r="557" spans="1:15" x14ac:dyDescent="0.2">
      <c r="A557" s="56" t="s">
        <v>504</v>
      </c>
      <c r="B557" s="1" t="s">
        <v>1251</v>
      </c>
      <c r="E557" s="58">
        <v>1</v>
      </c>
      <c r="F557" s="59"/>
      <c r="I557" s="59">
        <v>57617.60739970734</v>
      </c>
      <c r="J557" s="59">
        <v>44457.000000000007</v>
      </c>
      <c r="N557" s="59" t="s">
        <v>1411</v>
      </c>
      <c r="O557" s="62"/>
    </row>
    <row r="558" spans="1:15" x14ac:dyDescent="0.2">
      <c r="A558" s="56" t="s">
        <v>504</v>
      </c>
      <c r="B558" s="1" t="s">
        <v>1252</v>
      </c>
      <c r="E558" s="58">
        <v>1</v>
      </c>
      <c r="F558" s="59"/>
      <c r="J558" s="59">
        <v>32067</v>
      </c>
      <c r="N558" s="59">
        <v>0</v>
      </c>
      <c r="O558" s="62"/>
    </row>
    <row r="559" spans="1:15" x14ac:dyDescent="0.2">
      <c r="A559" s="56" t="s">
        <v>504</v>
      </c>
      <c r="B559" s="1" t="s">
        <v>1253</v>
      </c>
      <c r="E559" s="58">
        <v>1</v>
      </c>
      <c r="F559" s="59"/>
      <c r="J559" s="59">
        <v>31647.000000000004</v>
      </c>
      <c r="N559" s="59">
        <v>0</v>
      </c>
      <c r="O559" s="62"/>
    </row>
    <row r="560" spans="1:15" x14ac:dyDescent="0.2">
      <c r="A560" s="56" t="s">
        <v>504</v>
      </c>
      <c r="B560" s="1" t="s">
        <v>1254</v>
      </c>
      <c r="E560" s="58">
        <v>1</v>
      </c>
      <c r="F560" s="59"/>
      <c r="J560" s="59">
        <v>31184.999999999996</v>
      </c>
      <c r="N560" s="59">
        <v>0</v>
      </c>
      <c r="O560" s="62"/>
    </row>
    <row r="561" spans="1:15" x14ac:dyDescent="0.2">
      <c r="A561" s="56" t="s">
        <v>504</v>
      </c>
      <c r="B561" s="1" t="s">
        <v>1255</v>
      </c>
      <c r="E561" s="58">
        <v>1</v>
      </c>
      <c r="F561" s="59"/>
      <c r="J561" s="59">
        <v>32508</v>
      </c>
      <c r="N561" s="59">
        <v>0</v>
      </c>
      <c r="O561" s="62"/>
    </row>
    <row r="562" spans="1:15" x14ac:dyDescent="0.2">
      <c r="A562" s="56" t="s">
        <v>504</v>
      </c>
      <c r="B562" s="1" t="s">
        <v>1256</v>
      </c>
      <c r="E562" s="58">
        <v>1</v>
      </c>
      <c r="F562" s="59"/>
      <c r="J562" s="59">
        <v>36497.999999999993</v>
      </c>
      <c r="N562" s="59">
        <v>0</v>
      </c>
      <c r="O562" s="62"/>
    </row>
    <row r="563" spans="1:15" x14ac:dyDescent="0.2">
      <c r="A563" s="56" t="s">
        <v>504</v>
      </c>
      <c r="B563" s="1" t="s">
        <v>1257</v>
      </c>
      <c r="E563" s="58">
        <v>1</v>
      </c>
      <c r="F563" s="59"/>
      <c r="J563" s="59">
        <v>33075</v>
      </c>
      <c r="N563" s="59">
        <v>0</v>
      </c>
      <c r="O563" s="62"/>
    </row>
    <row r="564" spans="1:15" x14ac:dyDescent="0.2">
      <c r="A564" s="56" t="s">
        <v>504</v>
      </c>
      <c r="B564" s="1" t="s">
        <v>1258</v>
      </c>
      <c r="E564" s="58">
        <v>1</v>
      </c>
      <c r="F564" s="59"/>
      <c r="J564" s="59">
        <v>35406</v>
      </c>
      <c r="N564" s="59">
        <v>0</v>
      </c>
      <c r="O564" s="62"/>
    </row>
    <row r="565" spans="1:15" x14ac:dyDescent="0.2">
      <c r="A565" s="56" t="s">
        <v>504</v>
      </c>
      <c r="B565" s="1" t="s">
        <v>1259</v>
      </c>
      <c r="E565" s="58">
        <v>1</v>
      </c>
      <c r="F565" s="59"/>
      <c r="J565" s="59">
        <v>30240.000000000004</v>
      </c>
      <c r="N565" s="59">
        <v>0</v>
      </c>
      <c r="O565" s="62"/>
    </row>
    <row r="566" spans="1:15" x14ac:dyDescent="0.2">
      <c r="A566" s="56" t="s">
        <v>504</v>
      </c>
      <c r="B566" s="1" t="s">
        <v>1260</v>
      </c>
      <c r="E566" s="58">
        <v>1</v>
      </c>
      <c r="F566" s="59"/>
      <c r="J566" s="59">
        <v>30324</v>
      </c>
      <c r="N566" s="59">
        <v>0</v>
      </c>
      <c r="O566" s="62"/>
    </row>
    <row r="567" spans="1:15" x14ac:dyDescent="0.2">
      <c r="A567" s="56" t="s">
        <v>504</v>
      </c>
      <c r="B567" s="1" t="s">
        <v>1261</v>
      </c>
      <c r="E567" s="58">
        <v>1</v>
      </c>
      <c r="F567" s="59"/>
      <c r="J567" s="59">
        <v>29379.000000000004</v>
      </c>
      <c r="N567" s="59">
        <v>0</v>
      </c>
      <c r="O567" s="62"/>
    </row>
    <row r="568" spans="1:15" x14ac:dyDescent="0.2">
      <c r="A568" s="56" t="s">
        <v>504</v>
      </c>
      <c r="B568" s="1" t="s">
        <v>1262</v>
      </c>
      <c r="E568" s="58">
        <v>1</v>
      </c>
      <c r="F568" s="59"/>
      <c r="J568" s="59">
        <v>31038</v>
      </c>
      <c r="N568" s="59">
        <v>0</v>
      </c>
      <c r="O568" s="62"/>
    </row>
    <row r="569" spans="1:15" x14ac:dyDescent="0.2">
      <c r="A569" s="56" t="s">
        <v>504</v>
      </c>
      <c r="B569" s="1" t="s">
        <v>1263</v>
      </c>
      <c r="E569" s="58">
        <v>1</v>
      </c>
      <c r="F569" s="59"/>
      <c r="J569" s="59">
        <v>33957.000000000007</v>
      </c>
      <c r="N569" s="59">
        <v>0</v>
      </c>
      <c r="O569" s="62"/>
    </row>
    <row r="570" spans="1:15" x14ac:dyDescent="0.2">
      <c r="A570" s="56" t="s">
        <v>504</v>
      </c>
      <c r="B570" s="1" t="s">
        <v>1264</v>
      </c>
      <c r="E570" s="58">
        <v>1</v>
      </c>
      <c r="F570" s="59"/>
      <c r="J570" s="59">
        <v>34650</v>
      </c>
      <c r="N570" s="59">
        <v>0</v>
      </c>
      <c r="O570" s="62"/>
    </row>
    <row r="571" spans="1:15" x14ac:dyDescent="0.2">
      <c r="A571" s="56" t="s">
        <v>504</v>
      </c>
      <c r="B571" s="1" t="s">
        <v>1265</v>
      </c>
      <c r="E571" s="58">
        <v>1</v>
      </c>
      <c r="F571" s="59"/>
      <c r="J571" s="59">
        <v>36456</v>
      </c>
      <c r="N571" s="59">
        <v>0</v>
      </c>
      <c r="O571" s="62"/>
    </row>
    <row r="572" spans="1:15" x14ac:dyDescent="0.2">
      <c r="A572" s="56" t="s">
        <v>504</v>
      </c>
      <c r="B572" s="1" t="s">
        <v>1266</v>
      </c>
      <c r="E572" s="58">
        <v>1</v>
      </c>
      <c r="F572" s="59"/>
      <c r="J572" s="59">
        <v>36687</v>
      </c>
      <c r="N572" s="59">
        <v>0</v>
      </c>
      <c r="O572" s="62"/>
    </row>
    <row r="573" spans="1:15" x14ac:dyDescent="0.2">
      <c r="A573" s="56" t="s">
        <v>504</v>
      </c>
      <c r="B573" s="1" t="s">
        <v>1267</v>
      </c>
      <c r="E573" s="58">
        <v>1</v>
      </c>
      <c r="F573" s="59"/>
      <c r="J573" s="59">
        <v>30450</v>
      </c>
      <c r="N573" s="59">
        <v>0</v>
      </c>
      <c r="O573" s="62"/>
    </row>
    <row r="574" spans="1:15" x14ac:dyDescent="0.2">
      <c r="A574" s="56" t="s">
        <v>504</v>
      </c>
      <c r="B574" s="1" t="s">
        <v>1268</v>
      </c>
      <c r="E574" s="58">
        <v>1</v>
      </c>
      <c r="F574" s="59"/>
      <c r="J574" s="59">
        <v>33684</v>
      </c>
      <c r="N574" s="59">
        <v>0</v>
      </c>
      <c r="O574" s="62"/>
    </row>
    <row r="575" spans="1:15" x14ac:dyDescent="0.2">
      <c r="A575" s="56" t="s">
        <v>504</v>
      </c>
      <c r="B575" s="1" t="s">
        <v>1269</v>
      </c>
      <c r="E575" s="58">
        <v>1</v>
      </c>
      <c r="F575" s="59"/>
      <c r="J575" s="59">
        <v>34272</v>
      </c>
      <c r="N575" s="59">
        <v>0</v>
      </c>
      <c r="O575" s="62"/>
    </row>
    <row r="576" spans="1:15" x14ac:dyDescent="0.2">
      <c r="A576" s="56" t="s">
        <v>21</v>
      </c>
      <c r="B576" s="1" t="s">
        <v>617</v>
      </c>
      <c r="E576" s="58">
        <v>0</v>
      </c>
      <c r="F576" s="59"/>
      <c r="N576" s="59">
        <v>0</v>
      </c>
      <c r="O576" s="62">
        <v>0</v>
      </c>
    </row>
    <row r="577" spans="1:15" x14ac:dyDescent="0.2">
      <c r="A577" s="56" t="s">
        <v>502</v>
      </c>
      <c r="B577" s="1" t="s">
        <v>617</v>
      </c>
      <c r="E577" s="58">
        <v>30.725258333333301</v>
      </c>
      <c r="F577" s="59"/>
      <c r="I577" s="59">
        <v>324439.62787404546</v>
      </c>
      <c r="K577" s="60">
        <v>10559.378357514623</v>
      </c>
      <c r="M577" s="60">
        <v>10559.378357514623</v>
      </c>
      <c r="N577" s="59" t="s">
        <v>1411</v>
      </c>
      <c r="O577" s="62">
        <v>0.73427642039493179</v>
      </c>
    </row>
    <row r="578" spans="1:15" x14ac:dyDescent="0.2">
      <c r="A578" s="56" t="s">
        <v>506</v>
      </c>
      <c r="B578" s="1" t="s">
        <v>617</v>
      </c>
      <c r="E578" s="58">
        <v>8069.6062365591397</v>
      </c>
      <c r="F578" s="59"/>
      <c r="H578" s="59">
        <v>20533800</v>
      </c>
      <c r="I578" s="59">
        <v>46512037.562036902</v>
      </c>
      <c r="K578" s="60">
        <v>5763.8546663299794</v>
      </c>
      <c r="M578" s="60">
        <v>5763.8546663299794</v>
      </c>
      <c r="N578" s="59" t="s">
        <v>1411</v>
      </c>
      <c r="O578" s="62">
        <v>0.2748962455464129</v>
      </c>
    </row>
    <row r="579" spans="1:15" x14ac:dyDescent="0.2">
      <c r="A579" s="56" t="s">
        <v>518</v>
      </c>
      <c r="B579" s="1" t="s">
        <v>617</v>
      </c>
      <c r="E579" s="58">
        <v>110.168333333333</v>
      </c>
      <c r="F579" s="59"/>
      <c r="L579" s="61">
        <v>1962517.0997118</v>
      </c>
      <c r="M579" s="60">
        <v>1962517.0997118</v>
      </c>
      <c r="N579" s="59" t="s">
        <v>1409</v>
      </c>
      <c r="O579" s="62">
        <v>0.95685216098218395</v>
      </c>
    </row>
    <row r="580" spans="1:15" x14ac:dyDescent="0.2">
      <c r="A580" s="56" t="s">
        <v>510</v>
      </c>
      <c r="B580" s="1" t="s">
        <v>617</v>
      </c>
      <c r="E580" s="58">
        <v>33765.9852631338</v>
      </c>
      <c r="F580" s="59"/>
      <c r="I580" s="59">
        <v>235065485.92082915</v>
      </c>
      <c r="N580" s="59" t="s">
        <v>1411</v>
      </c>
      <c r="O580" s="62">
        <v>0</v>
      </c>
    </row>
    <row r="581" spans="1:15" x14ac:dyDescent="0.2">
      <c r="A581" s="56" t="s">
        <v>516</v>
      </c>
      <c r="B581" s="1" t="s">
        <v>617</v>
      </c>
      <c r="E581" s="58">
        <v>22602.05</v>
      </c>
      <c r="F581" s="59"/>
      <c r="G581" s="59">
        <v>61998000</v>
      </c>
      <c r="H581" s="59">
        <v>105794400</v>
      </c>
      <c r="I581" s="59">
        <v>187133053.57461846</v>
      </c>
      <c r="J581" s="63"/>
      <c r="K581" s="60">
        <v>2743.0255220212325</v>
      </c>
      <c r="M581" s="60">
        <v>2743.0255220212325</v>
      </c>
      <c r="N581" s="59" t="s">
        <v>1410</v>
      </c>
      <c r="O581" s="62">
        <v>0.34484614776122813</v>
      </c>
    </row>
    <row r="582" spans="1:15" x14ac:dyDescent="0.2">
      <c r="A582" s="56" t="s">
        <v>516</v>
      </c>
      <c r="B582" s="1" t="s">
        <v>1270</v>
      </c>
      <c r="E582" s="58">
        <v>22602.05</v>
      </c>
      <c r="F582" s="64">
        <v>77230368</v>
      </c>
      <c r="N582" s="59">
        <v>0</v>
      </c>
      <c r="O582" s="62"/>
    </row>
    <row r="583" spans="1:15" x14ac:dyDescent="0.2">
      <c r="A583" s="56" t="s">
        <v>516</v>
      </c>
      <c r="B583" s="1" t="s">
        <v>1271</v>
      </c>
      <c r="E583" s="58">
        <v>22602.05</v>
      </c>
      <c r="F583" s="64">
        <v>47902092</v>
      </c>
      <c r="N583" s="59">
        <v>0</v>
      </c>
      <c r="O583" s="62"/>
    </row>
    <row r="584" spans="1:15" x14ac:dyDescent="0.2">
      <c r="A584" s="56" t="s">
        <v>514</v>
      </c>
      <c r="B584" s="1" t="s">
        <v>617</v>
      </c>
      <c r="E584" s="58">
        <v>0</v>
      </c>
      <c r="F584" s="59"/>
      <c r="N584" s="59">
        <v>0</v>
      </c>
      <c r="O584" s="62">
        <v>0</v>
      </c>
    </row>
    <row r="585" spans="1:15" x14ac:dyDescent="0.2">
      <c r="A585" s="56" t="s">
        <v>397</v>
      </c>
      <c r="B585" s="1" t="s">
        <v>617</v>
      </c>
      <c r="E585" s="58">
        <v>0</v>
      </c>
      <c r="F585" s="59"/>
      <c r="N585" s="59">
        <v>0</v>
      </c>
      <c r="O585" s="62">
        <v>0.63592066536647396</v>
      </c>
    </row>
    <row r="586" spans="1:15" x14ac:dyDescent="0.2">
      <c r="A586" s="56" t="s">
        <v>520</v>
      </c>
      <c r="B586" s="1" t="s">
        <v>617</v>
      </c>
      <c r="E586" s="58">
        <v>0</v>
      </c>
      <c r="F586" s="59"/>
      <c r="N586" s="59">
        <v>0</v>
      </c>
      <c r="O586" s="62">
        <v>0</v>
      </c>
    </row>
    <row r="587" spans="1:15" x14ac:dyDescent="0.2">
      <c r="A587" s="56" t="s">
        <v>526</v>
      </c>
      <c r="B587" s="1" t="s">
        <v>617</v>
      </c>
      <c r="E587" s="58">
        <v>214.89</v>
      </c>
      <c r="F587" s="59"/>
      <c r="L587" s="61">
        <v>644281.85607905791</v>
      </c>
      <c r="M587" s="60">
        <v>644281.85607905791</v>
      </c>
      <c r="N587" s="59" t="s">
        <v>1409</v>
      </c>
      <c r="O587" s="62">
        <v>0.3642277502124916</v>
      </c>
    </row>
    <row r="588" spans="1:15" x14ac:dyDescent="0.2">
      <c r="A588" s="56" t="s">
        <v>530</v>
      </c>
      <c r="B588" s="1" t="s">
        <v>617</v>
      </c>
      <c r="E588" s="58">
        <v>10.4581432223713</v>
      </c>
      <c r="F588" s="59"/>
      <c r="G588" s="59">
        <v>57960</v>
      </c>
      <c r="H588" s="59">
        <v>92220</v>
      </c>
      <c r="K588" s="60">
        <v>5542.092775705747</v>
      </c>
      <c r="M588" s="60">
        <v>5542.092775705747</v>
      </c>
      <c r="N588" s="59" t="s">
        <v>1410</v>
      </c>
      <c r="O588" s="62">
        <v>0.3652117891319494</v>
      </c>
    </row>
    <row r="589" spans="1:15" x14ac:dyDescent="0.2">
      <c r="A589" s="56" t="s">
        <v>532</v>
      </c>
      <c r="B589" s="1" t="s">
        <v>617</v>
      </c>
      <c r="E589" s="58">
        <v>1</v>
      </c>
      <c r="F589" s="59"/>
      <c r="G589" s="59">
        <v>5280</v>
      </c>
      <c r="H589" s="59">
        <v>30180</v>
      </c>
      <c r="K589" s="60">
        <v>5280</v>
      </c>
      <c r="M589" s="60">
        <v>5280</v>
      </c>
      <c r="N589" s="59" t="s">
        <v>1410</v>
      </c>
      <c r="O589" s="62">
        <v>0.70987996658933505</v>
      </c>
    </row>
    <row r="590" spans="1:15" x14ac:dyDescent="0.2">
      <c r="A590" s="56" t="s">
        <v>89</v>
      </c>
      <c r="B590" s="1" t="s">
        <v>1272</v>
      </c>
      <c r="F590" s="59"/>
      <c r="I590" s="59">
        <v>35525.002053267679</v>
      </c>
      <c r="N590" s="59" t="s">
        <v>1411</v>
      </c>
    </row>
    <row r="591" spans="1:15" x14ac:dyDescent="0.2">
      <c r="A591" s="56" t="s">
        <v>359</v>
      </c>
      <c r="B591" s="1" t="s">
        <v>1273</v>
      </c>
      <c r="F591" s="59"/>
      <c r="I591" s="59">
        <v>237685.10955996157</v>
      </c>
      <c r="N591" s="59" t="s">
        <v>1411</v>
      </c>
    </row>
    <row r="592" spans="1:15" x14ac:dyDescent="0.2">
      <c r="A592" s="56" t="s">
        <v>238</v>
      </c>
      <c r="B592" s="1" t="s">
        <v>1274</v>
      </c>
      <c r="I592" s="59">
        <v>3177077.0712128975</v>
      </c>
      <c r="N592" s="59" t="s">
        <v>1411</v>
      </c>
    </row>
    <row r="593" spans="1:14" x14ac:dyDescent="0.2">
      <c r="A593" s="56" t="s">
        <v>131</v>
      </c>
      <c r="B593" s="1" t="s">
        <v>1275</v>
      </c>
      <c r="I593" s="59">
        <v>270694.9638333355</v>
      </c>
      <c r="N593" s="59" t="s">
        <v>1411</v>
      </c>
    </row>
    <row r="594" spans="1:14" x14ac:dyDescent="0.2">
      <c r="A594" s="56" t="s">
        <v>504</v>
      </c>
      <c r="B594" s="1" t="s">
        <v>1276</v>
      </c>
      <c r="I594" s="59">
        <v>56756.434265879718</v>
      </c>
      <c r="N594" s="59" t="s">
        <v>1411</v>
      </c>
    </row>
    <row r="595" spans="1:14" x14ac:dyDescent="0.2">
      <c r="A595" s="56" t="s">
        <v>240</v>
      </c>
      <c r="B595" s="1" t="s">
        <v>1277</v>
      </c>
      <c r="I595" s="59">
        <v>103184.23620625515</v>
      </c>
      <c r="N595" s="59" t="s">
        <v>1411</v>
      </c>
    </row>
    <row r="596" spans="1:14" x14ac:dyDescent="0.2">
      <c r="A596" s="56" t="s">
        <v>240</v>
      </c>
      <c r="B596" s="1" t="s">
        <v>1278</v>
      </c>
      <c r="I596" s="59">
        <v>77783.606027476577</v>
      </c>
      <c r="N596" s="59" t="s">
        <v>1411</v>
      </c>
    </row>
    <row r="597" spans="1:14" x14ac:dyDescent="0.2">
      <c r="A597" s="56" t="s">
        <v>357</v>
      </c>
      <c r="B597" s="1" t="s">
        <v>1279</v>
      </c>
      <c r="I597" s="59">
        <v>15933.533810498322</v>
      </c>
      <c r="N597" s="59" t="s">
        <v>1411</v>
      </c>
    </row>
    <row r="598" spans="1:14" x14ac:dyDescent="0.2">
      <c r="A598" s="56" t="s">
        <v>48</v>
      </c>
      <c r="B598" s="1" t="s">
        <v>1280</v>
      </c>
      <c r="I598" s="59">
        <v>20751.292092077052</v>
      </c>
      <c r="N598" s="59" t="s">
        <v>1411</v>
      </c>
    </row>
    <row r="599" spans="1:14" x14ac:dyDescent="0.2">
      <c r="A599" s="56" t="s">
        <v>242</v>
      </c>
      <c r="B599" s="1" t="s">
        <v>1281</v>
      </c>
      <c r="I599" s="59">
        <v>28175.539735096379</v>
      </c>
      <c r="N599" s="59" t="s">
        <v>1411</v>
      </c>
    </row>
    <row r="600" spans="1:14" x14ac:dyDescent="0.2">
      <c r="A600" s="56" t="s">
        <v>242</v>
      </c>
      <c r="B600" s="1" t="s">
        <v>1282</v>
      </c>
      <c r="I600" s="59">
        <v>23578.251904555462</v>
      </c>
      <c r="N600" s="59" t="s">
        <v>1411</v>
      </c>
    </row>
    <row r="601" spans="1:14" x14ac:dyDescent="0.2">
      <c r="A601" s="56" t="s">
        <v>357</v>
      </c>
      <c r="B601" s="1" t="s">
        <v>1283</v>
      </c>
      <c r="I601" s="59">
        <v>23225.659533020138</v>
      </c>
      <c r="N601" s="59" t="s">
        <v>1411</v>
      </c>
    </row>
    <row r="602" spans="1:14" x14ac:dyDescent="0.2">
      <c r="A602" s="56" t="s">
        <v>167</v>
      </c>
      <c r="B602" s="1" t="s">
        <v>1284</v>
      </c>
      <c r="I602" s="59">
        <v>24383.434562425631</v>
      </c>
      <c r="N602" s="59" t="s">
        <v>1411</v>
      </c>
    </row>
    <row r="603" spans="1:14" x14ac:dyDescent="0.2">
      <c r="A603" s="56" t="s">
        <v>357</v>
      </c>
      <c r="B603" s="1" t="s">
        <v>1285</v>
      </c>
      <c r="I603" s="59">
        <v>15676.89577475515</v>
      </c>
      <c r="N603" s="59" t="s">
        <v>1411</v>
      </c>
    </row>
    <row r="604" spans="1:14" x14ac:dyDescent="0.2">
      <c r="A604" s="56" t="s">
        <v>357</v>
      </c>
      <c r="B604" s="1" t="s">
        <v>1286</v>
      </c>
      <c r="I604" s="59">
        <v>18911.006154440282</v>
      </c>
      <c r="N604" s="59" t="s">
        <v>1411</v>
      </c>
    </row>
    <row r="605" spans="1:14" x14ac:dyDescent="0.2">
      <c r="A605" s="56" t="s">
        <v>232</v>
      </c>
      <c r="B605" s="1" t="s">
        <v>1287</v>
      </c>
      <c r="I605" s="59">
        <v>28334.352986255282</v>
      </c>
      <c r="N605" s="59" t="s">
        <v>1411</v>
      </c>
    </row>
    <row r="606" spans="1:14" x14ac:dyDescent="0.2">
      <c r="A606" s="56" t="s">
        <v>175</v>
      </c>
      <c r="B606" s="1" t="s">
        <v>1288</v>
      </c>
      <c r="I606" s="59">
        <v>14326.147141292427</v>
      </c>
      <c r="N606" s="59" t="s">
        <v>1411</v>
      </c>
    </row>
    <row r="607" spans="1:14" x14ac:dyDescent="0.2">
      <c r="A607" s="56" t="s">
        <v>85</v>
      </c>
      <c r="B607" s="1" t="s">
        <v>1289</v>
      </c>
      <c r="I607" s="59">
        <v>25479.011655880084</v>
      </c>
      <c r="N607" s="59" t="s">
        <v>1411</v>
      </c>
    </row>
    <row r="608" spans="1:14" x14ac:dyDescent="0.2">
      <c r="A608" s="56" t="s">
        <v>85</v>
      </c>
      <c r="B608" s="1" t="s">
        <v>1290</v>
      </c>
      <c r="I608" s="59">
        <v>37901.507778831292</v>
      </c>
      <c r="N608" s="59" t="s">
        <v>1411</v>
      </c>
    </row>
    <row r="609" spans="1:14" x14ac:dyDescent="0.2">
      <c r="A609" s="56" t="s">
        <v>85</v>
      </c>
      <c r="B609" s="1" t="s">
        <v>1291</v>
      </c>
      <c r="I609" s="59">
        <v>24670.560910593707</v>
      </c>
      <c r="N609" s="59" t="s">
        <v>1411</v>
      </c>
    </row>
    <row r="610" spans="1:14" x14ac:dyDescent="0.2">
      <c r="A610" s="56" t="s">
        <v>504</v>
      </c>
      <c r="B610" s="1" t="s">
        <v>1292</v>
      </c>
      <c r="I610" s="59">
        <v>30751.337354106039</v>
      </c>
      <c r="N610" s="59" t="s">
        <v>1411</v>
      </c>
    </row>
    <row r="611" spans="1:14" x14ac:dyDescent="0.2">
      <c r="A611" s="56" t="s">
        <v>504</v>
      </c>
      <c r="B611" s="1" t="s">
        <v>1293</v>
      </c>
      <c r="I611" s="59">
        <v>38786.315427734909</v>
      </c>
      <c r="N611" s="59" t="s">
        <v>1411</v>
      </c>
    </row>
    <row r="612" spans="1:14" x14ac:dyDescent="0.2">
      <c r="A612" s="56" t="s">
        <v>504</v>
      </c>
      <c r="B612" s="1" t="s">
        <v>1294</v>
      </c>
      <c r="I612" s="59">
        <v>35054.237682857893</v>
      </c>
      <c r="N612" s="59" t="s">
        <v>1411</v>
      </c>
    </row>
    <row r="613" spans="1:14" x14ac:dyDescent="0.2">
      <c r="A613" s="56" t="s">
        <v>504</v>
      </c>
      <c r="B613" s="1" t="s">
        <v>1295</v>
      </c>
      <c r="I613" s="59">
        <v>28248.957846755784</v>
      </c>
      <c r="N613" s="59" t="s">
        <v>1411</v>
      </c>
    </row>
    <row r="614" spans="1:14" x14ac:dyDescent="0.2">
      <c r="A614" s="56" t="s">
        <v>504</v>
      </c>
      <c r="B614" s="1" t="s">
        <v>1296</v>
      </c>
      <c r="I614" s="59">
        <v>25606.817385777158</v>
      </c>
      <c r="N614" s="59" t="s">
        <v>1411</v>
      </c>
    </row>
    <row r="615" spans="1:14" x14ac:dyDescent="0.2">
      <c r="A615" s="56" t="s">
        <v>504</v>
      </c>
      <c r="B615" s="1" t="s">
        <v>1297</v>
      </c>
      <c r="I615" s="59">
        <v>21510.400092265849</v>
      </c>
      <c r="N615" s="59" t="s">
        <v>1411</v>
      </c>
    </row>
    <row r="616" spans="1:14" x14ac:dyDescent="0.2">
      <c r="A616" s="56" t="s">
        <v>504</v>
      </c>
      <c r="B616" s="1" t="s">
        <v>1298</v>
      </c>
      <c r="I616" s="59">
        <v>38149.625638150515</v>
      </c>
      <c r="N616" s="59" t="s">
        <v>1411</v>
      </c>
    </row>
    <row r="617" spans="1:14" x14ac:dyDescent="0.2">
      <c r="A617" s="56" t="s">
        <v>504</v>
      </c>
      <c r="B617" s="1" t="s">
        <v>1299</v>
      </c>
      <c r="I617" s="59">
        <v>36184.287363704803</v>
      </c>
      <c r="N617" s="59" t="s">
        <v>1411</v>
      </c>
    </row>
    <row r="618" spans="1:14" x14ac:dyDescent="0.2">
      <c r="A618" s="56" t="s">
        <v>504</v>
      </c>
      <c r="B618" s="1" t="s">
        <v>1300</v>
      </c>
      <c r="I618" s="59">
        <v>37176.246570140618</v>
      </c>
      <c r="N618" s="59" t="s">
        <v>1411</v>
      </c>
    </row>
    <row r="619" spans="1:14" x14ac:dyDescent="0.2">
      <c r="A619" s="56" t="s">
        <v>163</v>
      </c>
      <c r="B619" s="1" t="s">
        <v>1301</v>
      </c>
      <c r="I619" s="59">
        <v>17951.876721533568</v>
      </c>
      <c r="N619" s="59" t="s">
        <v>1411</v>
      </c>
    </row>
    <row r="620" spans="1:14" x14ac:dyDescent="0.2">
      <c r="A620" s="56" t="s">
        <v>357</v>
      </c>
      <c r="B620" s="1" t="s">
        <v>1302</v>
      </c>
      <c r="I620" s="59">
        <v>17172.370664165697</v>
      </c>
      <c r="N620" s="59" t="s">
        <v>1411</v>
      </c>
    </row>
    <row r="621" spans="1:14" x14ac:dyDescent="0.2">
      <c r="A621" s="56" t="s">
        <v>504</v>
      </c>
      <c r="B621" s="1" t="s">
        <v>1303</v>
      </c>
      <c r="I621" s="59">
        <v>30860.4206977309</v>
      </c>
      <c r="N621" s="59" t="s">
        <v>1411</v>
      </c>
    </row>
    <row r="622" spans="1:14" x14ac:dyDescent="0.2">
      <c r="A622" s="56" t="s">
        <v>40</v>
      </c>
      <c r="B622" s="1" t="s">
        <v>1304</v>
      </c>
      <c r="I622" s="59">
        <v>30319.334380566881</v>
      </c>
      <c r="N622" s="59" t="s">
        <v>1411</v>
      </c>
    </row>
    <row r="623" spans="1:14" x14ac:dyDescent="0.2">
      <c r="A623" s="56" t="s">
        <v>40</v>
      </c>
      <c r="B623" s="1" t="s">
        <v>1305</v>
      </c>
      <c r="I623" s="59">
        <v>26922.752133709477</v>
      </c>
      <c r="N623" s="59" t="s">
        <v>1411</v>
      </c>
    </row>
    <row r="624" spans="1:14" x14ac:dyDescent="0.2">
      <c r="A624" s="56" t="s">
        <v>125</v>
      </c>
      <c r="B624" s="1" t="s">
        <v>1306</v>
      </c>
      <c r="I624" s="59">
        <v>19402.234534727861</v>
      </c>
      <c r="N624" s="59" t="s">
        <v>1411</v>
      </c>
    </row>
    <row r="625" spans="1:14" x14ac:dyDescent="0.2">
      <c r="A625" s="56" t="s">
        <v>153</v>
      </c>
      <c r="B625" s="1" t="s">
        <v>1307</v>
      </c>
      <c r="I625" s="59">
        <v>18342.622126950508</v>
      </c>
      <c r="N625" s="59" t="s">
        <v>1411</v>
      </c>
    </row>
    <row r="626" spans="1:14" x14ac:dyDescent="0.2">
      <c r="A626" s="56" t="s">
        <v>365</v>
      </c>
      <c r="B626" s="1" t="s">
        <v>1308</v>
      </c>
      <c r="I626" s="59">
        <v>31786.536725658818</v>
      </c>
      <c r="N626" s="59" t="s">
        <v>1411</v>
      </c>
    </row>
    <row r="627" spans="1:14" x14ac:dyDescent="0.2">
      <c r="A627" s="56" t="s">
        <v>85</v>
      </c>
      <c r="B627" s="1" t="s">
        <v>1309</v>
      </c>
      <c r="I627" s="59">
        <v>32304.983567657207</v>
      </c>
      <c r="N627" s="59" t="s">
        <v>1411</v>
      </c>
    </row>
    <row r="628" spans="1:14" x14ac:dyDescent="0.2">
      <c r="A628" s="56" t="s">
        <v>40</v>
      </c>
      <c r="B628" s="1" t="s">
        <v>1310</v>
      </c>
      <c r="I628" s="59">
        <v>40863.773592927886</v>
      </c>
      <c r="N628" s="59" t="s">
        <v>1411</v>
      </c>
    </row>
    <row r="629" spans="1:14" x14ac:dyDescent="0.2">
      <c r="A629" s="56" t="s">
        <v>125</v>
      </c>
      <c r="B629" s="1" t="s">
        <v>1311</v>
      </c>
      <c r="I629" s="59">
        <v>16773.877630432504</v>
      </c>
      <c r="N629" s="59" t="s">
        <v>1411</v>
      </c>
    </row>
    <row r="630" spans="1:14" x14ac:dyDescent="0.2">
      <c r="A630" s="56" t="s">
        <v>449</v>
      </c>
      <c r="B630" s="1" t="s">
        <v>1312</v>
      </c>
      <c r="I630" s="59">
        <v>256906.95090349164</v>
      </c>
      <c r="N630" s="59" t="s">
        <v>1411</v>
      </c>
    </row>
    <row r="631" spans="1:14" x14ac:dyDescent="0.2">
      <c r="A631" s="56" t="s">
        <v>40</v>
      </c>
      <c r="B631" s="1" t="s">
        <v>1313</v>
      </c>
      <c r="I631" s="59">
        <v>25325.448019105897</v>
      </c>
      <c r="N631" s="59" t="s">
        <v>1411</v>
      </c>
    </row>
    <row r="632" spans="1:14" x14ac:dyDescent="0.2">
      <c r="A632" s="56" t="s">
        <v>85</v>
      </c>
      <c r="B632" s="1" t="s">
        <v>1314</v>
      </c>
      <c r="I632" s="59">
        <v>39437.769375563941</v>
      </c>
      <c r="N632" s="59" t="s">
        <v>1411</v>
      </c>
    </row>
    <row r="633" spans="1:14" x14ac:dyDescent="0.2">
      <c r="A633" s="56" t="s">
        <v>85</v>
      </c>
      <c r="B633" s="1" t="s">
        <v>1315</v>
      </c>
      <c r="I633" s="59">
        <v>27802.492806446335</v>
      </c>
      <c r="N633" s="59" t="s">
        <v>1411</v>
      </c>
    </row>
    <row r="634" spans="1:14" x14ac:dyDescent="0.2">
      <c r="A634" s="56" t="s">
        <v>153</v>
      </c>
      <c r="B634" s="1" t="s">
        <v>1316</v>
      </c>
      <c r="I634" s="59">
        <v>17202.378348737482</v>
      </c>
      <c r="N634" s="59" t="s">
        <v>1411</v>
      </c>
    </row>
    <row r="635" spans="1:14" x14ac:dyDescent="0.2">
      <c r="A635" s="56" t="s">
        <v>504</v>
      </c>
      <c r="B635" s="1" t="s">
        <v>1317</v>
      </c>
      <c r="I635" s="59">
        <v>23210.517771937692</v>
      </c>
      <c r="N635" s="59" t="s">
        <v>1411</v>
      </c>
    </row>
    <row r="636" spans="1:14" x14ac:dyDescent="0.2">
      <c r="A636" s="56" t="s">
        <v>449</v>
      </c>
      <c r="B636" s="1" t="s">
        <v>1318</v>
      </c>
      <c r="I636" s="59">
        <v>227773.66163670248</v>
      </c>
      <c r="N636" s="59" t="s">
        <v>1411</v>
      </c>
    </row>
    <row r="637" spans="1:14" x14ac:dyDescent="0.2">
      <c r="A637" s="56" t="s">
        <v>85</v>
      </c>
      <c r="B637" s="1" t="s">
        <v>1319</v>
      </c>
      <c r="I637" s="59">
        <v>27640.14464949608</v>
      </c>
      <c r="N637" s="59" t="s">
        <v>1411</v>
      </c>
    </row>
    <row r="638" spans="1:14" x14ac:dyDescent="0.2">
      <c r="A638" s="56" t="s">
        <v>85</v>
      </c>
      <c r="B638" s="1" t="s">
        <v>1320</v>
      </c>
      <c r="I638" s="59">
        <v>20768.656256168935</v>
      </c>
      <c r="N638" s="59" t="s">
        <v>1411</v>
      </c>
    </row>
    <row r="639" spans="1:14" x14ac:dyDescent="0.2">
      <c r="A639" s="56" t="s">
        <v>191</v>
      </c>
      <c r="B639" s="1" t="s">
        <v>1321</v>
      </c>
      <c r="I639" s="59">
        <v>10450.639537588069</v>
      </c>
      <c r="N639" s="59" t="s">
        <v>1411</v>
      </c>
    </row>
    <row r="640" spans="1:14" x14ac:dyDescent="0.2">
      <c r="A640" s="56" t="s">
        <v>125</v>
      </c>
      <c r="B640" s="1" t="s">
        <v>1322</v>
      </c>
      <c r="I640" s="59">
        <v>17154.214353151299</v>
      </c>
      <c r="N640" s="59" t="s">
        <v>1411</v>
      </c>
    </row>
    <row r="641" spans="1:14" x14ac:dyDescent="0.2">
      <c r="A641" s="56" t="s">
        <v>191</v>
      </c>
      <c r="B641" s="1" t="s">
        <v>1323</v>
      </c>
      <c r="I641" s="59">
        <v>11540.833560979334</v>
      </c>
      <c r="N641" s="59" t="s">
        <v>1411</v>
      </c>
    </row>
    <row r="642" spans="1:14" x14ac:dyDescent="0.2">
      <c r="A642" s="56" t="s">
        <v>42</v>
      </c>
      <c r="B642" s="1" t="s">
        <v>1324</v>
      </c>
      <c r="I642" s="59">
        <v>16248.027877166945</v>
      </c>
      <c r="N642" s="59" t="s">
        <v>1411</v>
      </c>
    </row>
    <row r="643" spans="1:14" x14ac:dyDescent="0.2">
      <c r="A643" s="56" t="s">
        <v>40</v>
      </c>
      <c r="B643" s="1" t="s">
        <v>1325</v>
      </c>
      <c r="I643" s="59">
        <v>33478.766835999326</v>
      </c>
      <c r="N643" s="59" t="s">
        <v>1411</v>
      </c>
    </row>
    <row r="644" spans="1:14" x14ac:dyDescent="0.2">
      <c r="A644" s="56" t="s">
        <v>528</v>
      </c>
      <c r="B644" s="1" t="s">
        <v>1326</v>
      </c>
      <c r="I644" s="59">
        <v>219168.78760294986</v>
      </c>
      <c r="N644" s="59" t="s">
        <v>1411</v>
      </c>
    </row>
    <row r="645" spans="1:14" x14ac:dyDescent="0.2">
      <c r="A645" s="56" t="s">
        <v>270</v>
      </c>
      <c r="B645" s="1" t="s">
        <v>1327</v>
      </c>
      <c r="I645" s="59">
        <v>28669020.250442028</v>
      </c>
      <c r="N645" s="59" t="s">
        <v>1411</v>
      </c>
    </row>
    <row r="646" spans="1:14" x14ac:dyDescent="0.2">
      <c r="A646" s="56" t="s">
        <v>375</v>
      </c>
      <c r="B646" s="1" t="s">
        <v>1328</v>
      </c>
      <c r="I646" s="59">
        <v>19447.073191914824</v>
      </c>
      <c r="N646" s="59" t="s">
        <v>1411</v>
      </c>
    </row>
    <row r="647" spans="1:14" x14ac:dyDescent="0.2">
      <c r="A647" s="56" t="s">
        <v>64</v>
      </c>
      <c r="B647" s="1" t="s">
        <v>1329</v>
      </c>
      <c r="I647" s="59">
        <v>17251.369116013888</v>
      </c>
      <c r="N647" s="59" t="s">
        <v>1411</v>
      </c>
    </row>
    <row r="648" spans="1:14" x14ac:dyDescent="0.2">
      <c r="A648" s="56" t="s">
        <v>153</v>
      </c>
      <c r="B648" s="1" t="s">
        <v>1330</v>
      </c>
      <c r="I648" s="59">
        <v>13362.512376293871</v>
      </c>
      <c r="N648" s="59" t="s">
        <v>1411</v>
      </c>
    </row>
    <row r="649" spans="1:14" x14ac:dyDescent="0.2">
      <c r="A649" s="56" t="s">
        <v>528</v>
      </c>
      <c r="B649" s="1" t="s">
        <v>1331</v>
      </c>
      <c r="I649" s="59">
        <v>296513.19851355691</v>
      </c>
      <c r="N649" s="59" t="s">
        <v>1411</v>
      </c>
    </row>
    <row r="650" spans="1:14" x14ac:dyDescent="0.2">
      <c r="A650" s="56" t="s">
        <v>409</v>
      </c>
      <c r="B650" s="1" t="s">
        <v>1332</v>
      </c>
      <c r="I650" s="59">
        <v>1198349.4889294731</v>
      </c>
      <c r="N650" s="59" t="s">
        <v>1411</v>
      </c>
    </row>
    <row r="651" spans="1:14" x14ac:dyDescent="0.2">
      <c r="A651" s="56" t="s">
        <v>502</v>
      </c>
      <c r="B651" s="1" t="s">
        <v>1333</v>
      </c>
      <c r="I651" s="59">
        <v>373360.46122986561</v>
      </c>
      <c r="N651" s="59" t="s">
        <v>1411</v>
      </c>
    </row>
    <row r="652" spans="1:14" x14ac:dyDescent="0.2">
      <c r="A652" s="56" t="s">
        <v>125</v>
      </c>
      <c r="B652" s="1" t="s">
        <v>1334</v>
      </c>
      <c r="I652" s="59">
        <v>15909.851365710339</v>
      </c>
      <c r="N652" s="59" t="s">
        <v>1411</v>
      </c>
    </row>
    <row r="653" spans="1:14" x14ac:dyDescent="0.2">
      <c r="A653" s="56" t="s">
        <v>393</v>
      </c>
      <c r="B653" s="1" t="s">
        <v>1335</v>
      </c>
      <c r="I653" s="59">
        <v>16297.966724273569</v>
      </c>
      <c r="N653" s="59" t="s">
        <v>1411</v>
      </c>
    </row>
    <row r="654" spans="1:14" x14ac:dyDescent="0.2">
      <c r="A654" s="56" t="s">
        <v>248</v>
      </c>
      <c r="B654" s="1" t="s">
        <v>1336</v>
      </c>
      <c r="I654" s="59">
        <v>3013601.8344109156</v>
      </c>
      <c r="N654" s="59" t="s">
        <v>1411</v>
      </c>
    </row>
    <row r="655" spans="1:14" x14ac:dyDescent="0.2">
      <c r="A655" s="56" t="s">
        <v>420</v>
      </c>
      <c r="B655" s="1" t="s">
        <v>420</v>
      </c>
      <c r="I655" s="59">
        <v>39542.193017445556</v>
      </c>
      <c r="N655" s="59" t="s">
        <v>1411</v>
      </c>
    </row>
    <row r="656" spans="1:14" x14ac:dyDescent="0.2">
      <c r="A656" s="56" t="s">
        <v>447</v>
      </c>
      <c r="B656" s="1" t="s">
        <v>1337</v>
      </c>
      <c r="I656" s="59">
        <v>12778.583468992796</v>
      </c>
      <c r="N656" s="59" t="s">
        <v>1411</v>
      </c>
    </row>
    <row r="657" spans="1:14" x14ac:dyDescent="0.2">
      <c r="A657" s="56" t="s">
        <v>155</v>
      </c>
      <c r="B657" s="1" t="s">
        <v>1338</v>
      </c>
      <c r="I657" s="59">
        <v>11331.774220156754</v>
      </c>
      <c r="N657" s="59" t="s">
        <v>1411</v>
      </c>
    </row>
    <row r="658" spans="1:14" x14ac:dyDescent="0.2">
      <c r="A658" s="56" t="s">
        <v>528</v>
      </c>
      <c r="B658" s="1" t="s">
        <v>1339</v>
      </c>
      <c r="I658" s="59">
        <v>171262.98572688212</v>
      </c>
      <c r="N658" s="59" t="s">
        <v>1411</v>
      </c>
    </row>
    <row r="659" spans="1:14" x14ac:dyDescent="0.2">
      <c r="A659" s="56" t="s">
        <v>528</v>
      </c>
      <c r="B659" s="1" t="s">
        <v>1340</v>
      </c>
      <c r="I659" s="59">
        <v>194225.29275272592</v>
      </c>
      <c r="N659" s="59" t="s">
        <v>1411</v>
      </c>
    </row>
    <row r="660" spans="1:14" x14ac:dyDescent="0.2">
      <c r="A660" s="56" t="s">
        <v>29</v>
      </c>
      <c r="B660" s="1" t="s">
        <v>1341</v>
      </c>
      <c r="I660" s="59">
        <v>89437.808772229808</v>
      </c>
      <c r="N660" s="59" t="s">
        <v>1411</v>
      </c>
    </row>
    <row r="661" spans="1:14" x14ac:dyDescent="0.2">
      <c r="A661" s="56" t="s">
        <v>409</v>
      </c>
      <c r="B661" s="1" t="s">
        <v>1342</v>
      </c>
      <c r="I661" s="59">
        <v>779884.56932630134</v>
      </c>
      <c r="N661" s="59" t="s">
        <v>1411</v>
      </c>
    </row>
    <row r="662" spans="1:14" x14ac:dyDescent="0.2">
      <c r="A662" s="56" t="s">
        <v>293</v>
      </c>
      <c r="B662" s="1" t="s">
        <v>1343</v>
      </c>
      <c r="I662" s="59">
        <v>9254.1108995175946</v>
      </c>
      <c r="N662" s="59" t="s">
        <v>1411</v>
      </c>
    </row>
    <row r="663" spans="1:14" x14ac:dyDescent="0.2">
      <c r="A663" s="56" t="s">
        <v>297</v>
      </c>
      <c r="B663" s="1" t="s">
        <v>1344</v>
      </c>
      <c r="I663" s="59">
        <v>9294.9045480950645</v>
      </c>
      <c r="N663" s="59" t="s">
        <v>1411</v>
      </c>
    </row>
    <row r="664" spans="1:14" x14ac:dyDescent="0.2">
      <c r="A664" s="56" t="s">
        <v>393</v>
      </c>
      <c r="B664" s="1" t="s">
        <v>1345</v>
      </c>
      <c r="I664" s="59">
        <v>13417.450960834029</v>
      </c>
      <c r="N664" s="59" t="s">
        <v>1411</v>
      </c>
    </row>
    <row r="665" spans="1:14" x14ac:dyDescent="0.2">
      <c r="A665" s="56" t="s">
        <v>93</v>
      </c>
      <c r="B665" s="1" t="s">
        <v>1346</v>
      </c>
      <c r="I665" s="59">
        <v>6806346.825958089</v>
      </c>
      <c r="N665" s="59" t="s">
        <v>1411</v>
      </c>
    </row>
    <row r="666" spans="1:14" x14ac:dyDescent="0.2">
      <c r="A666" s="56" t="s">
        <v>405</v>
      </c>
      <c r="B666" s="1" t="s">
        <v>1347</v>
      </c>
      <c r="I666" s="59">
        <v>78037.071248240085</v>
      </c>
      <c r="N666" s="59" t="s">
        <v>1411</v>
      </c>
    </row>
    <row r="667" spans="1:14" x14ac:dyDescent="0.2">
      <c r="A667" s="56" t="s">
        <v>111</v>
      </c>
      <c r="B667" s="1" t="s">
        <v>1348</v>
      </c>
      <c r="I667" s="59">
        <v>9156752.448269641</v>
      </c>
      <c r="N667" s="59" t="s">
        <v>1411</v>
      </c>
    </row>
    <row r="668" spans="1:14" x14ac:dyDescent="0.2">
      <c r="A668" s="56" t="s">
        <v>246</v>
      </c>
      <c r="B668" s="1" t="s">
        <v>1349</v>
      </c>
      <c r="I668" s="59">
        <v>9007.6539088420923</v>
      </c>
      <c r="N668" s="59" t="s">
        <v>1411</v>
      </c>
    </row>
    <row r="669" spans="1:14" x14ac:dyDescent="0.2">
      <c r="A669" s="56" t="s">
        <v>29</v>
      </c>
      <c r="B669" s="1" t="s">
        <v>1350</v>
      </c>
      <c r="I669" s="59">
        <v>76586.724013521583</v>
      </c>
      <c r="N669" s="59" t="s">
        <v>1411</v>
      </c>
    </row>
    <row r="670" spans="1:14" x14ac:dyDescent="0.2">
      <c r="A670" s="56" t="s">
        <v>262</v>
      </c>
      <c r="B670" s="1" t="s">
        <v>1351</v>
      </c>
      <c r="I670" s="59">
        <v>28800760.383106314</v>
      </c>
      <c r="N670" s="59" t="s">
        <v>1411</v>
      </c>
    </row>
    <row r="671" spans="1:14" x14ac:dyDescent="0.2">
      <c r="A671" s="56" t="s">
        <v>56</v>
      </c>
      <c r="B671" s="1" t="s">
        <v>1352</v>
      </c>
      <c r="I671" s="59">
        <v>15703.320027293057</v>
      </c>
      <c r="N671" s="59" t="s">
        <v>1411</v>
      </c>
    </row>
    <row r="672" spans="1:14" x14ac:dyDescent="0.2">
      <c r="A672" s="56" t="s">
        <v>56</v>
      </c>
      <c r="B672" s="1" t="s">
        <v>1353</v>
      </c>
      <c r="I672" s="59">
        <v>11992.827728833805</v>
      </c>
      <c r="N672" s="59" t="s">
        <v>1411</v>
      </c>
    </row>
    <row r="673" spans="1:14" x14ac:dyDescent="0.2">
      <c r="A673" s="56" t="s">
        <v>31</v>
      </c>
      <c r="B673" s="1" t="s">
        <v>1354</v>
      </c>
      <c r="I673" s="59">
        <v>238207.87286600692</v>
      </c>
      <c r="N673" s="59" t="s">
        <v>1411</v>
      </c>
    </row>
    <row r="674" spans="1:14" x14ac:dyDescent="0.2">
      <c r="A674" s="56" t="s">
        <v>293</v>
      </c>
      <c r="B674" s="1" t="s">
        <v>1355</v>
      </c>
      <c r="I674" s="59">
        <v>8160.4998860883607</v>
      </c>
      <c r="N674" s="59" t="s">
        <v>1411</v>
      </c>
    </row>
    <row r="675" spans="1:14" x14ac:dyDescent="0.2">
      <c r="A675" s="56" t="s">
        <v>445</v>
      </c>
      <c r="B675" s="1" t="s">
        <v>1356</v>
      </c>
      <c r="I675" s="59">
        <v>12945.575619599889</v>
      </c>
      <c r="N675" s="59" t="s">
        <v>1411</v>
      </c>
    </row>
    <row r="676" spans="1:14" x14ac:dyDescent="0.2">
      <c r="A676" s="56" t="s">
        <v>655</v>
      </c>
      <c r="B676" s="1" t="s">
        <v>1357</v>
      </c>
      <c r="I676" s="59">
        <v>288379.31943832652</v>
      </c>
      <c r="N676" s="59" t="s">
        <v>1411</v>
      </c>
    </row>
    <row r="677" spans="1:14" x14ac:dyDescent="0.2">
      <c r="A677" s="56" t="s">
        <v>655</v>
      </c>
      <c r="B677" s="1" t="s">
        <v>1358</v>
      </c>
      <c r="I677" s="59">
        <v>358193.66440969164</v>
      </c>
      <c r="N677" s="59" t="s">
        <v>1411</v>
      </c>
    </row>
    <row r="678" spans="1:14" x14ac:dyDescent="0.2">
      <c r="A678" s="56" t="s">
        <v>214</v>
      </c>
      <c r="B678" s="1" t="s">
        <v>1359</v>
      </c>
      <c r="I678" s="59">
        <v>3357328.0597977843</v>
      </c>
      <c r="N678" s="59" t="s">
        <v>1411</v>
      </c>
    </row>
    <row r="679" spans="1:14" x14ac:dyDescent="0.2">
      <c r="A679" s="56" t="s">
        <v>385</v>
      </c>
      <c r="B679" s="1" t="s">
        <v>1360</v>
      </c>
      <c r="I679" s="59">
        <v>40173.851723581713</v>
      </c>
      <c r="N679" s="59" t="s">
        <v>1411</v>
      </c>
    </row>
    <row r="680" spans="1:14" x14ac:dyDescent="0.2">
      <c r="A680" s="56" t="s">
        <v>385</v>
      </c>
      <c r="B680" s="1" t="s">
        <v>1361</v>
      </c>
      <c r="I680" s="59">
        <v>40555.549779742279</v>
      </c>
      <c r="N680" s="59" t="s">
        <v>1411</v>
      </c>
    </row>
    <row r="681" spans="1:14" x14ac:dyDescent="0.2">
      <c r="A681" s="56" t="s">
        <v>385</v>
      </c>
      <c r="B681" s="1" t="s">
        <v>1362</v>
      </c>
      <c r="I681" s="59">
        <v>41952.576941723484</v>
      </c>
      <c r="N681" s="59" t="s">
        <v>1411</v>
      </c>
    </row>
    <row r="682" spans="1:14" x14ac:dyDescent="0.2">
      <c r="A682" s="56" t="s">
        <v>385</v>
      </c>
      <c r="B682" s="1" t="s">
        <v>1363</v>
      </c>
      <c r="I682" s="59">
        <v>47527.308624511359</v>
      </c>
      <c r="N682" s="59" t="s">
        <v>1411</v>
      </c>
    </row>
    <row r="683" spans="1:14" x14ac:dyDescent="0.2">
      <c r="A683" s="56" t="s">
        <v>1364</v>
      </c>
      <c r="B683" s="1" t="s">
        <v>666</v>
      </c>
      <c r="I683" s="59">
        <v>250108.18173173256</v>
      </c>
      <c r="N683" s="59" t="s">
        <v>1411</v>
      </c>
    </row>
    <row r="684" spans="1:14" x14ac:dyDescent="0.2">
      <c r="A684" s="56" t="s">
        <v>385</v>
      </c>
      <c r="B684" s="1" t="s">
        <v>1365</v>
      </c>
      <c r="I684" s="59">
        <v>36746.704466826704</v>
      </c>
      <c r="N684" s="59" t="s">
        <v>1411</v>
      </c>
    </row>
    <row r="685" spans="1:14" x14ac:dyDescent="0.2">
      <c r="A685" s="56" t="s">
        <v>409</v>
      </c>
      <c r="B685" s="1" t="s">
        <v>1366</v>
      </c>
      <c r="I685" s="59">
        <v>516252.52472025051</v>
      </c>
      <c r="N685" s="59" t="s">
        <v>1411</v>
      </c>
    </row>
    <row r="686" spans="1:14" x14ac:dyDescent="0.2">
      <c r="A686" s="56" t="s">
        <v>314</v>
      </c>
      <c r="B686" s="1" t="s">
        <v>1367</v>
      </c>
      <c r="I686" s="59">
        <v>210675.78142118573</v>
      </c>
      <c r="N686" s="59" t="s">
        <v>1411</v>
      </c>
    </row>
    <row r="687" spans="1:14" x14ac:dyDescent="0.2">
      <c r="A687" s="56" t="s">
        <v>499</v>
      </c>
      <c r="B687" s="1" t="s">
        <v>1368</v>
      </c>
      <c r="I687" s="59">
        <v>259953.23542154991</v>
      </c>
      <c r="N687" s="59" t="s">
        <v>1411</v>
      </c>
    </row>
    <row r="688" spans="1:14" x14ac:dyDescent="0.2">
      <c r="A688" s="56" t="s">
        <v>499</v>
      </c>
      <c r="B688" s="1" t="s">
        <v>1369</v>
      </c>
      <c r="I688" s="59">
        <v>363061.71646124253</v>
      </c>
      <c r="N688" s="59" t="s">
        <v>1411</v>
      </c>
    </row>
    <row r="689" spans="1:14" x14ac:dyDescent="0.2">
      <c r="A689" s="56" t="s">
        <v>133</v>
      </c>
      <c r="B689" s="1" t="s">
        <v>1370</v>
      </c>
      <c r="I689" s="59">
        <v>554143.54705323477</v>
      </c>
      <c r="N689" s="59" t="s">
        <v>1411</v>
      </c>
    </row>
    <row r="690" spans="1:14" x14ac:dyDescent="0.2">
      <c r="A690" s="56" t="s">
        <v>409</v>
      </c>
      <c r="B690" s="1" t="s">
        <v>1371</v>
      </c>
      <c r="I690" s="59">
        <v>577006.53261045075</v>
      </c>
      <c r="N690" s="59" t="s">
        <v>1411</v>
      </c>
    </row>
    <row r="691" spans="1:14" x14ac:dyDescent="0.2">
      <c r="A691" s="56" t="s">
        <v>44</v>
      </c>
      <c r="B691" s="1" t="s">
        <v>1372</v>
      </c>
      <c r="I691" s="59">
        <v>12304.243367219873</v>
      </c>
      <c r="N691" s="59" t="s">
        <v>1411</v>
      </c>
    </row>
    <row r="692" spans="1:14" x14ac:dyDescent="0.2">
      <c r="A692" s="56" t="s">
        <v>314</v>
      </c>
      <c r="B692" s="1" t="s">
        <v>1373</v>
      </c>
      <c r="I692" s="59">
        <v>180768.64931331339</v>
      </c>
      <c r="N692" s="59" t="s">
        <v>1411</v>
      </c>
    </row>
    <row r="693" spans="1:14" x14ac:dyDescent="0.2">
      <c r="A693" s="56" t="s">
        <v>56</v>
      </c>
      <c r="B693" s="1" t="s">
        <v>1374</v>
      </c>
      <c r="I693" s="59">
        <v>11818.188957834684</v>
      </c>
      <c r="N693" s="59" t="s">
        <v>1411</v>
      </c>
    </row>
    <row r="694" spans="1:14" x14ac:dyDescent="0.2">
      <c r="A694" s="56" t="s">
        <v>330</v>
      </c>
      <c r="B694" s="1" t="s">
        <v>1375</v>
      </c>
      <c r="I694" s="59">
        <v>7711.9828478115851</v>
      </c>
      <c r="N694" s="59" t="s">
        <v>1411</v>
      </c>
    </row>
    <row r="695" spans="1:14" x14ac:dyDescent="0.2">
      <c r="A695" s="56" t="s">
        <v>307</v>
      </c>
      <c r="B695" s="1" t="s">
        <v>1376</v>
      </c>
      <c r="I695" s="59">
        <v>132188.95134951512</v>
      </c>
      <c r="N695" s="59" t="s">
        <v>1411</v>
      </c>
    </row>
    <row r="696" spans="1:14" x14ac:dyDescent="0.2">
      <c r="A696" s="56" t="s">
        <v>856</v>
      </c>
      <c r="B696" s="1" t="s">
        <v>1377</v>
      </c>
      <c r="I696" s="59">
        <v>420407.2603791366</v>
      </c>
      <c r="N696" s="59" t="s">
        <v>1411</v>
      </c>
    </row>
    <row r="697" spans="1:14" x14ac:dyDescent="0.2">
      <c r="A697" s="56" t="s">
        <v>314</v>
      </c>
      <c r="B697" s="1" t="s">
        <v>1378</v>
      </c>
      <c r="I697" s="59">
        <v>257567.49532445005</v>
      </c>
      <c r="N697" s="59" t="s">
        <v>1411</v>
      </c>
    </row>
    <row r="698" spans="1:14" x14ac:dyDescent="0.2">
      <c r="A698" s="56" t="s">
        <v>250</v>
      </c>
      <c r="B698" s="1" t="s">
        <v>1379</v>
      </c>
      <c r="I698" s="59">
        <v>2786763.6822463269</v>
      </c>
      <c r="N698" s="59" t="s">
        <v>1411</v>
      </c>
    </row>
    <row r="699" spans="1:14" x14ac:dyDescent="0.2">
      <c r="A699" s="56" t="s">
        <v>33</v>
      </c>
      <c r="B699" s="1" t="s">
        <v>1380</v>
      </c>
      <c r="I699" s="59">
        <v>4142417.1557675381</v>
      </c>
      <c r="N699" s="59" t="s">
        <v>1411</v>
      </c>
    </row>
    <row r="700" spans="1:14" x14ac:dyDescent="0.2">
      <c r="A700" s="56" t="s">
        <v>177</v>
      </c>
      <c r="B700" s="1" t="s">
        <v>1381</v>
      </c>
      <c r="I700" s="59">
        <v>19384.813873184346</v>
      </c>
      <c r="N700" s="59" t="s">
        <v>1411</v>
      </c>
    </row>
    <row r="701" spans="1:14" x14ac:dyDescent="0.2">
      <c r="A701" s="56" t="s">
        <v>385</v>
      </c>
      <c r="B701" s="1" t="s">
        <v>1382</v>
      </c>
      <c r="I701" s="59">
        <v>32709.030300035909</v>
      </c>
      <c r="N701" s="59" t="s">
        <v>1411</v>
      </c>
    </row>
    <row r="702" spans="1:14" x14ac:dyDescent="0.2">
      <c r="A702" s="56" t="s">
        <v>621</v>
      </c>
      <c r="B702" s="1" t="s">
        <v>1383</v>
      </c>
      <c r="I702" s="59">
        <v>45980.805804966367</v>
      </c>
      <c r="N702" s="59" t="s">
        <v>1411</v>
      </c>
    </row>
    <row r="703" spans="1:14" x14ac:dyDescent="0.2">
      <c r="A703" s="56" t="s">
        <v>252</v>
      </c>
      <c r="B703" s="1" t="s">
        <v>1384</v>
      </c>
      <c r="I703" s="59">
        <v>1557827.8121913553</v>
      </c>
      <c r="N703" s="59" t="s">
        <v>1411</v>
      </c>
    </row>
    <row r="704" spans="1:14" x14ac:dyDescent="0.2">
      <c r="A704" s="56" t="s">
        <v>499</v>
      </c>
      <c r="B704" s="1" t="s">
        <v>1385</v>
      </c>
      <c r="I704" s="59">
        <v>266950.3191954057</v>
      </c>
      <c r="N704" s="59" t="s">
        <v>1411</v>
      </c>
    </row>
    <row r="705" spans="1:14" x14ac:dyDescent="0.2">
      <c r="A705" s="56" t="s">
        <v>621</v>
      </c>
      <c r="B705" s="1" t="s">
        <v>1386</v>
      </c>
      <c r="I705" s="59">
        <v>35938.917001365066</v>
      </c>
      <c r="N705" s="59" t="s">
        <v>1411</v>
      </c>
    </row>
    <row r="706" spans="1:14" x14ac:dyDescent="0.2">
      <c r="A706" s="56" t="s">
        <v>621</v>
      </c>
      <c r="B706" s="1" t="s">
        <v>1387</v>
      </c>
      <c r="I706" s="59">
        <v>36987.67935277478</v>
      </c>
      <c r="N706" s="59" t="s">
        <v>1411</v>
      </c>
    </row>
    <row r="707" spans="1:14" x14ac:dyDescent="0.2">
      <c r="A707" s="56" t="s">
        <v>62</v>
      </c>
      <c r="B707" s="1" t="s">
        <v>1388</v>
      </c>
      <c r="I707" s="59">
        <v>15257.558386035696</v>
      </c>
      <c r="N707" s="59" t="s">
        <v>1411</v>
      </c>
    </row>
    <row r="708" spans="1:14" x14ac:dyDescent="0.2">
      <c r="A708" s="56" t="s">
        <v>499</v>
      </c>
      <c r="B708" s="1" t="s">
        <v>1389</v>
      </c>
      <c r="I708" s="59">
        <v>252506.43681060511</v>
      </c>
      <c r="N708" s="59" t="s">
        <v>1411</v>
      </c>
    </row>
    <row r="709" spans="1:14" x14ac:dyDescent="0.2">
      <c r="A709" s="56" t="s">
        <v>506</v>
      </c>
      <c r="B709" s="1" t="s">
        <v>1390</v>
      </c>
      <c r="I709" s="59">
        <v>65674188.526976064</v>
      </c>
      <c r="N709" s="59" t="s">
        <v>1411</v>
      </c>
    </row>
    <row r="710" spans="1:14" x14ac:dyDescent="0.2">
      <c r="A710" s="56" t="s">
        <v>145</v>
      </c>
      <c r="B710" s="1" t="s">
        <v>1391</v>
      </c>
      <c r="I710" s="59">
        <v>10491.566763478844</v>
      </c>
      <c r="N710" s="59" t="s">
        <v>1411</v>
      </c>
    </row>
    <row r="711" spans="1:14" x14ac:dyDescent="0.2">
      <c r="A711" s="56" t="s">
        <v>857</v>
      </c>
      <c r="B711" s="1" t="s">
        <v>1392</v>
      </c>
      <c r="I711" s="59">
        <v>503032.56272738648</v>
      </c>
      <c r="N711" s="59" t="s">
        <v>1411</v>
      </c>
    </row>
    <row r="712" spans="1:14" x14ac:dyDescent="0.2">
      <c r="A712" s="56" t="s">
        <v>62</v>
      </c>
      <c r="B712" s="1" t="s">
        <v>1393</v>
      </c>
      <c r="I712" s="59">
        <v>13491.878433178221</v>
      </c>
      <c r="N712" s="59" t="s">
        <v>1411</v>
      </c>
    </row>
    <row r="713" spans="1:14" x14ac:dyDescent="0.2">
      <c r="A713" s="56" t="s">
        <v>379</v>
      </c>
      <c r="B713" s="1" t="s">
        <v>1394</v>
      </c>
      <c r="I713" s="59">
        <v>1023870.1930332492</v>
      </c>
      <c r="N713" s="59" t="s">
        <v>1411</v>
      </c>
    </row>
    <row r="714" spans="1:14" x14ac:dyDescent="0.2">
      <c r="A714" s="56" t="s">
        <v>147</v>
      </c>
      <c r="B714" s="1" t="s">
        <v>1395</v>
      </c>
      <c r="I714" s="59">
        <v>122005.5548954384</v>
      </c>
      <c r="N714" s="59" t="s">
        <v>1411</v>
      </c>
    </row>
    <row r="715" spans="1:14" x14ac:dyDescent="0.2">
      <c r="A715" s="56" t="s">
        <v>377</v>
      </c>
      <c r="B715" s="1" t="s">
        <v>1396</v>
      </c>
      <c r="I715" s="59">
        <v>37036.152510244159</v>
      </c>
      <c r="N715" s="59" t="s">
        <v>1411</v>
      </c>
    </row>
    <row r="716" spans="1:14" x14ac:dyDescent="0.2">
      <c r="A716" s="56" t="s">
        <v>105</v>
      </c>
      <c r="B716" s="1" t="s">
        <v>1397</v>
      </c>
      <c r="I716" s="59">
        <v>22077803.894543611</v>
      </c>
      <c r="N716" s="59" t="s">
        <v>1411</v>
      </c>
    </row>
    <row r="717" spans="1:14" x14ac:dyDescent="0.2">
      <c r="A717" s="56" t="s">
        <v>621</v>
      </c>
      <c r="B717" s="1" t="s">
        <v>1398</v>
      </c>
      <c r="I717" s="59">
        <v>36251.451567167249</v>
      </c>
      <c r="N717" s="59" t="s">
        <v>1411</v>
      </c>
    </row>
    <row r="718" spans="1:14" x14ac:dyDescent="0.2">
      <c r="A718" s="56" t="s">
        <v>344</v>
      </c>
      <c r="B718" s="1" t="s">
        <v>1399</v>
      </c>
      <c r="I718" s="59">
        <v>42556.43665596455</v>
      </c>
      <c r="N718" s="59" t="s">
        <v>1411</v>
      </c>
    </row>
    <row r="719" spans="1:14" x14ac:dyDescent="0.2">
      <c r="A719" s="56" t="s">
        <v>147</v>
      </c>
      <c r="B719" s="1" t="s">
        <v>1400</v>
      </c>
      <c r="I719" s="59">
        <v>111182.27514624198</v>
      </c>
      <c r="N719" s="59" t="s">
        <v>1411</v>
      </c>
    </row>
    <row r="720" spans="1:14" x14ac:dyDescent="0.2">
      <c r="A720" s="56" t="s">
        <v>224</v>
      </c>
      <c r="B720" s="1" t="s">
        <v>1401</v>
      </c>
      <c r="I720" s="59">
        <v>230371149.75536349</v>
      </c>
      <c r="N720" s="59" t="s">
        <v>1411</v>
      </c>
    </row>
    <row r="721" spans="1:14" x14ac:dyDescent="0.2">
      <c r="A721" s="56" t="s">
        <v>230</v>
      </c>
      <c r="B721" s="1" t="s">
        <v>1402</v>
      </c>
      <c r="I721" s="59">
        <v>494294.243264444</v>
      </c>
      <c r="N721" s="59" t="s">
        <v>1411</v>
      </c>
    </row>
    <row r="722" spans="1:14" x14ac:dyDescent="0.2">
      <c r="A722" s="56" t="s">
        <v>361</v>
      </c>
      <c r="B722" s="1" t="s">
        <v>1403</v>
      </c>
      <c r="I722" s="59">
        <v>548571.98749163584</v>
      </c>
      <c r="N722" s="59" t="s">
        <v>1411</v>
      </c>
    </row>
    <row r="723" spans="1:14" x14ac:dyDescent="0.2">
      <c r="A723" s="56" t="s">
        <v>516</v>
      </c>
      <c r="B723" s="1" t="s">
        <v>1404</v>
      </c>
      <c r="I723" s="59">
        <v>220142607.26634276</v>
      </c>
      <c r="N723" s="59" t="s">
        <v>1411</v>
      </c>
    </row>
    <row r="724" spans="1:14" x14ac:dyDescent="0.2">
      <c r="A724" s="56" t="s">
        <v>516</v>
      </c>
      <c r="B724" s="1" t="s">
        <v>1405</v>
      </c>
      <c r="I724" s="59">
        <v>255030106.35861066</v>
      </c>
      <c r="N724" s="59" t="s">
        <v>1411</v>
      </c>
    </row>
    <row r="725" spans="1:14" x14ac:dyDescent="0.2">
      <c r="A725" s="56" t="s">
        <v>230</v>
      </c>
      <c r="B725" s="1" t="s">
        <v>1406</v>
      </c>
      <c r="I725" s="59">
        <v>408865.08071589825</v>
      </c>
      <c r="N725" s="59" t="s">
        <v>1411</v>
      </c>
    </row>
    <row r="726" spans="1:14" x14ac:dyDescent="0.2">
      <c r="A726" s="56" t="s">
        <v>469</v>
      </c>
      <c r="B726" s="1" t="s">
        <v>1407</v>
      </c>
      <c r="I726" s="59">
        <v>585043.25105652248</v>
      </c>
      <c r="N726" s="59" t="s">
        <v>1411</v>
      </c>
    </row>
    <row r="727" spans="1:14" x14ac:dyDescent="0.2">
      <c r="A727" s="56" t="s">
        <v>284</v>
      </c>
      <c r="B727" s="1" t="s">
        <v>1408</v>
      </c>
      <c r="I727" s="59">
        <v>1733270.6540198277</v>
      </c>
      <c r="N727" s="59" t="s">
        <v>1411</v>
      </c>
    </row>
  </sheetData>
  <autoFilter ref="A2:O727" xr:uid="{9BA8B4D5-2589-43A0-839E-7C4A39491BFF}"/>
  <conditionalFormatting sqref="G14:I36">
    <cfRule type="dataBar" priority="1">
      <dataBar>
        <cfvo type="min"/>
        <cfvo type="max"/>
        <color rgb="FF638EC6"/>
      </dataBar>
      <extLst>
        <ext xmlns:x14="http://schemas.microsoft.com/office/spreadsheetml/2009/9/main" uri="{B025F937-C7B1-47D3-B67F-A62EFF666E3E}">
          <x14:id>{EAB4418C-4633-417D-9934-DB75AFC48C3A}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AB4418C-4633-417D-9934-DB75AFC48C3A}">
            <x14:dataBar minLength="0" maxLength="100" gradient="0">
              <x14:cfvo type="autoMin"/>
              <x14:cfvo type="autoMax"/>
              <x14:negativeFillColor rgb="FFFF0000"/>
              <x14:axisColor rgb="FF000000"/>
            </x14:dataBar>
          </x14:cfRule>
          <xm:sqref>G14:I36</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67"/>
  <sheetViews>
    <sheetView zoomScale="125" zoomScaleNormal="55" workbookViewId="0">
      <selection activeCell="A7" sqref="A7"/>
    </sheetView>
  </sheetViews>
  <sheetFormatPr baseColWidth="10" defaultColWidth="11.1640625" defaultRowHeight="16" x14ac:dyDescent="0.2"/>
  <cols>
    <col min="1" max="1" width="19.1640625" customWidth="1"/>
    <col min="2" max="2" width="16.33203125" customWidth="1"/>
    <col min="33" max="33" width="18.83203125" customWidth="1"/>
    <col min="34" max="34" width="25.83203125" customWidth="1"/>
  </cols>
  <sheetData>
    <row r="1" spans="1:35" s="28" customFormat="1" ht="55" customHeight="1" x14ac:dyDescent="0.2">
      <c r="A1" s="28" t="s">
        <v>626</v>
      </c>
      <c r="B1" s="28" t="s">
        <v>627</v>
      </c>
      <c r="C1" s="28" t="s">
        <v>628</v>
      </c>
      <c r="D1" s="28" t="s">
        <v>629</v>
      </c>
      <c r="E1" s="28" t="s">
        <v>630</v>
      </c>
      <c r="F1" s="28" t="s">
        <v>631</v>
      </c>
      <c r="G1" s="28" t="s">
        <v>632</v>
      </c>
      <c r="H1" s="28" t="s">
        <v>633</v>
      </c>
      <c r="I1" s="28" t="s">
        <v>634</v>
      </c>
      <c r="J1" s="28" t="s">
        <v>635</v>
      </c>
      <c r="K1" s="28" t="s">
        <v>636</v>
      </c>
      <c r="L1" s="28" t="s">
        <v>637</v>
      </c>
      <c r="M1" s="28" t="s">
        <v>638</v>
      </c>
      <c r="N1" s="28" t="s">
        <v>639</v>
      </c>
      <c r="O1" s="28" t="s">
        <v>640</v>
      </c>
      <c r="P1" s="28" t="s">
        <v>641</v>
      </c>
      <c r="Q1" s="28" t="s">
        <v>642</v>
      </c>
      <c r="R1" s="28" t="s">
        <v>643</v>
      </c>
      <c r="S1" s="28" t="s">
        <v>644</v>
      </c>
      <c r="T1" s="28" t="s">
        <v>645</v>
      </c>
      <c r="U1" s="28" t="s">
        <v>646</v>
      </c>
      <c r="V1" s="28" t="s">
        <v>647</v>
      </c>
      <c r="W1" s="28" t="s">
        <v>648</v>
      </c>
      <c r="X1" s="28" t="s">
        <v>649</v>
      </c>
      <c r="Y1" s="28" t="s">
        <v>650</v>
      </c>
      <c r="Z1" s="28" t="s">
        <v>651</v>
      </c>
      <c r="AC1" s="28" t="s">
        <v>652</v>
      </c>
      <c r="AD1" s="28" t="s">
        <v>653</v>
      </c>
      <c r="AE1" s="29" t="s">
        <v>712</v>
      </c>
      <c r="AF1" s="29" t="s">
        <v>713</v>
      </c>
      <c r="AG1" s="30" t="s">
        <v>714</v>
      </c>
      <c r="AH1" s="31" t="s">
        <v>851</v>
      </c>
      <c r="AI1" s="29" t="s">
        <v>850</v>
      </c>
    </row>
    <row r="2" spans="1:35" x14ac:dyDescent="0.2">
      <c r="A2" t="s">
        <v>64</v>
      </c>
      <c r="B2" t="s">
        <v>64</v>
      </c>
      <c r="C2">
        <v>215</v>
      </c>
      <c r="D2">
        <v>380</v>
      </c>
      <c r="E2">
        <v>89</v>
      </c>
      <c r="F2">
        <v>330</v>
      </c>
      <c r="G2">
        <v>59</v>
      </c>
      <c r="H2">
        <v>70</v>
      </c>
      <c r="I2">
        <v>27</v>
      </c>
      <c r="J2">
        <v>9</v>
      </c>
      <c r="K2">
        <v>26</v>
      </c>
      <c r="L2">
        <v>191.5</v>
      </c>
      <c r="M2">
        <v>550</v>
      </c>
      <c r="N2">
        <v>21.12</v>
      </c>
      <c r="O2">
        <v>37.8125</v>
      </c>
      <c r="P2">
        <v>3.7</v>
      </c>
      <c r="Q2">
        <v>1.6</v>
      </c>
      <c r="R2">
        <v>1.1100000000000001</v>
      </c>
      <c r="S2">
        <v>40</v>
      </c>
      <c r="T2">
        <v>300</v>
      </c>
      <c r="U2">
        <v>30</v>
      </c>
      <c r="V2">
        <v>67</v>
      </c>
      <c r="W2">
        <v>50</v>
      </c>
      <c r="X2">
        <v>487</v>
      </c>
      <c r="Y2">
        <v>0.80800000000000005</v>
      </c>
      <c r="Z2" s="5">
        <f>IFERROR(T2/X2,0)</f>
        <v>0.61601642710472282</v>
      </c>
      <c r="AC2">
        <v>600</v>
      </c>
      <c r="AD2">
        <v>810</v>
      </c>
      <c r="AE2">
        <f>AVERAGE(AC2:AD2)</f>
        <v>705</v>
      </c>
      <c r="AF2" s="24">
        <f>VLOOKUP(A2,'WB 2022 ExRates'!$A$5:$BM$270,65,FALSE)</f>
        <v>2.439575</v>
      </c>
      <c r="AG2" s="25">
        <f>AE2/AF2</f>
        <v>288.98476169004846</v>
      </c>
      <c r="AH2" t="s">
        <v>852</v>
      </c>
    </row>
    <row r="3" spans="1:35" x14ac:dyDescent="0.2">
      <c r="A3" t="s">
        <v>353</v>
      </c>
      <c r="B3" t="s">
        <v>353</v>
      </c>
      <c r="C3">
        <v>23100</v>
      </c>
      <c r="D3">
        <v>74200</v>
      </c>
      <c r="E3">
        <v>9980</v>
      </c>
      <c r="F3">
        <v>75800</v>
      </c>
      <c r="G3">
        <v>4770</v>
      </c>
      <c r="H3">
        <v>12000</v>
      </c>
      <c r="I3">
        <v>4000</v>
      </c>
      <c r="J3">
        <v>1000</v>
      </c>
      <c r="K3">
        <v>5140</v>
      </c>
      <c r="L3">
        <v>21000</v>
      </c>
      <c r="M3">
        <v>107940</v>
      </c>
      <c r="N3">
        <v>2100</v>
      </c>
      <c r="O3">
        <v>6746.25</v>
      </c>
      <c r="P3">
        <v>7.6</v>
      </c>
      <c r="Q3">
        <v>1.6</v>
      </c>
      <c r="R3">
        <v>1.1000000000000001</v>
      </c>
      <c r="S3">
        <v>2000</v>
      </c>
      <c r="T3">
        <v>30000</v>
      </c>
      <c r="U3">
        <v>5000</v>
      </c>
      <c r="V3">
        <v>12000</v>
      </c>
      <c r="W3">
        <v>6000</v>
      </c>
      <c r="X3">
        <v>55000</v>
      </c>
      <c r="Y3">
        <v>0.53200000000000003</v>
      </c>
      <c r="Z3" s="5">
        <f t="shared" ref="Z3:Z66" si="0">IFERROR(T3/X3,0)</f>
        <v>0.54545454545454541</v>
      </c>
      <c r="AC3">
        <v>77200</v>
      </c>
      <c r="AD3">
        <v>102300</v>
      </c>
      <c r="AE3">
        <f t="shared" ref="AE3:AE66" si="1">AVERAGE(AC3:AD3)</f>
        <v>89750</v>
      </c>
      <c r="AF3" s="24">
        <f>VLOOKUP(A3,'WB 2022 ExRates'!$A$5:$BM$270,65,FALSE)</f>
        <v>358.81079725829699</v>
      </c>
      <c r="AG3" s="25">
        <f t="shared" ref="AG3:AG66" si="2">AE3/AF3</f>
        <v>250.13182625993193</v>
      </c>
    </row>
    <row r="4" spans="1:35" x14ac:dyDescent="0.2">
      <c r="A4" t="s">
        <v>326</v>
      </c>
      <c r="B4" t="s">
        <v>326</v>
      </c>
      <c r="C4">
        <v>97000</v>
      </c>
      <c r="D4">
        <v>192100</v>
      </c>
      <c r="E4">
        <v>38800</v>
      </c>
      <c r="F4">
        <v>163100</v>
      </c>
      <c r="G4">
        <v>32700</v>
      </c>
      <c r="H4">
        <v>55000</v>
      </c>
      <c r="I4">
        <v>10000</v>
      </c>
      <c r="J4">
        <v>4200</v>
      </c>
      <c r="K4">
        <v>13300</v>
      </c>
      <c r="L4">
        <v>88200</v>
      </c>
      <c r="M4">
        <v>279400</v>
      </c>
      <c r="N4">
        <v>8820</v>
      </c>
      <c r="O4">
        <v>17462.5</v>
      </c>
      <c r="P4">
        <v>4.2</v>
      </c>
      <c r="Q4">
        <v>1.6</v>
      </c>
      <c r="R4">
        <v>1.1000000000000001</v>
      </c>
      <c r="S4">
        <v>18000</v>
      </c>
      <c r="T4">
        <v>100000</v>
      </c>
      <c r="U4">
        <v>10000</v>
      </c>
      <c r="V4">
        <v>50000</v>
      </c>
      <c r="W4">
        <v>12500</v>
      </c>
      <c r="X4">
        <v>190500</v>
      </c>
      <c r="Y4">
        <v>0.57799999999999996</v>
      </c>
      <c r="Z4" s="5">
        <f t="shared" si="0"/>
        <v>0.52493438320209973</v>
      </c>
      <c r="AC4">
        <v>233500</v>
      </c>
      <c r="AD4">
        <v>326300</v>
      </c>
      <c r="AE4">
        <f t="shared" si="1"/>
        <v>279900</v>
      </c>
      <c r="AF4" s="24">
        <f>VLOOKUP(A4,'WB 2022 ExRates'!$A$5:$BM$270,65,FALSE)</f>
        <v>1381.61916666667</v>
      </c>
      <c r="AG4" s="25">
        <f t="shared" si="2"/>
        <v>202.58838814120821</v>
      </c>
    </row>
    <row r="5" spans="1:35" x14ac:dyDescent="0.2">
      <c r="A5" t="s">
        <v>409</v>
      </c>
      <c r="B5" t="s">
        <v>409</v>
      </c>
      <c r="C5">
        <v>12100</v>
      </c>
      <c r="D5">
        <v>21700</v>
      </c>
      <c r="E5">
        <v>4410</v>
      </c>
      <c r="F5">
        <v>16800</v>
      </c>
      <c r="G5">
        <v>3600</v>
      </c>
      <c r="H5">
        <v>5000</v>
      </c>
      <c r="I5">
        <v>1600</v>
      </c>
      <c r="J5">
        <v>505</v>
      </c>
      <c r="K5">
        <v>1450</v>
      </c>
      <c r="L5">
        <v>10615</v>
      </c>
      <c r="M5">
        <v>30450</v>
      </c>
      <c r="N5">
        <v>1486.1</v>
      </c>
      <c r="O5">
        <v>2664.375</v>
      </c>
      <c r="P5">
        <v>3.8</v>
      </c>
      <c r="Q5">
        <v>1.6</v>
      </c>
      <c r="R5">
        <v>1.1399999999999999</v>
      </c>
      <c r="S5">
        <v>2000</v>
      </c>
      <c r="T5">
        <v>12000</v>
      </c>
      <c r="U5">
        <v>2000</v>
      </c>
      <c r="V5">
        <v>4500</v>
      </c>
      <c r="W5">
        <v>2500</v>
      </c>
      <c r="X5">
        <v>23000</v>
      </c>
      <c r="Y5">
        <v>0.81599999999999995</v>
      </c>
      <c r="Z5" s="5">
        <f t="shared" si="0"/>
        <v>0.52173913043478259</v>
      </c>
      <c r="AC5">
        <v>29400</v>
      </c>
      <c r="AD5">
        <v>40000</v>
      </c>
      <c r="AE5">
        <f t="shared" si="1"/>
        <v>34700</v>
      </c>
      <c r="AF5" s="24">
        <f>VLOOKUP(A5,'WB 2022 ExRates'!$A$5:$BM$270,65,FALSE)</f>
        <v>72.104908333333299</v>
      </c>
      <c r="AG5" s="25">
        <f t="shared" si="2"/>
        <v>481.24324407411495</v>
      </c>
    </row>
    <row r="6" spans="1:35" x14ac:dyDescent="0.2">
      <c r="A6" t="s">
        <v>499</v>
      </c>
      <c r="B6" t="s">
        <v>499</v>
      </c>
      <c r="C6">
        <v>3620</v>
      </c>
      <c r="D6">
        <v>5270</v>
      </c>
      <c r="E6">
        <v>840</v>
      </c>
      <c r="F6">
        <v>2940</v>
      </c>
      <c r="G6">
        <v>1690</v>
      </c>
      <c r="H6">
        <v>2150</v>
      </c>
      <c r="I6">
        <v>240</v>
      </c>
      <c r="J6">
        <v>145</v>
      </c>
      <c r="K6">
        <v>315</v>
      </c>
      <c r="L6">
        <v>3015</v>
      </c>
      <c r="M6">
        <v>6585</v>
      </c>
      <c r="N6">
        <v>603.00019999999995</v>
      </c>
      <c r="O6">
        <v>878</v>
      </c>
      <c r="P6">
        <v>3.5</v>
      </c>
      <c r="Q6">
        <v>1.5</v>
      </c>
      <c r="R6">
        <v>1.2</v>
      </c>
      <c r="S6">
        <v>300</v>
      </c>
      <c r="T6">
        <v>2000</v>
      </c>
      <c r="U6">
        <v>400</v>
      </c>
      <c r="V6">
        <v>700</v>
      </c>
      <c r="W6">
        <v>500</v>
      </c>
      <c r="X6">
        <v>3900</v>
      </c>
      <c r="Y6">
        <v>0.751</v>
      </c>
      <c r="Z6" s="5">
        <f t="shared" si="0"/>
        <v>0.51282051282051277</v>
      </c>
      <c r="AC6">
        <v>9220</v>
      </c>
      <c r="AD6">
        <v>12800</v>
      </c>
      <c r="AE6">
        <f t="shared" si="1"/>
        <v>11010</v>
      </c>
      <c r="AF6" s="24">
        <f>VLOOKUP(A6,'WB 2022 ExRates'!$A$5:$BM$270,65,FALSE)</f>
        <v>26.9575243833333</v>
      </c>
      <c r="AG6" s="25">
        <f t="shared" si="2"/>
        <v>408.42029273307526</v>
      </c>
    </row>
    <row r="7" spans="1:35" x14ac:dyDescent="0.2">
      <c r="A7" t="s">
        <v>56</v>
      </c>
      <c r="B7" t="s">
        <v>56</v>
      </c>
      <c r="C7">
        <v>460</v>
      </c>
      <c r="D7">
        <v>845</v>
      </c>
      <c r="E7">
        <v>140</v>
      </c>
      <c r="F7">
        <v>495</v>
      </c>
      <c r="G7">
        <v>150</v>
      </c>
      <c r="H7">
        <v>255</v>
      </c>
      <c r="I7">
        <v>40</v>
      </c>
      <c r="J7">
        <v>18</v>
      </c>
      <c r="K7">
        <v>49</v>
      </c>
      <c r="L7">
        <v>373</v>
      </c>
      <c r="M7">
        <v>1029</v>
      </c>
      <c r="N7">
        <v>85.790009999999995</v>
      </c>
      <c r="O7">
        <v>157.78</v>
      </c>
      <c r="P7">
        <v>3.5</v>
      </c>
      <c r="Q7">
        <v>1.5</v>
      </c>
      <c r="R7">
        <v>1.23</v>
      </c>
      <c r="S7">
        <v>50</v>
      </c>
      <c r="T7">
        <v>250</v>
      </c>
      <c r="U7">
        <v>100</v>
      </c>
      <c r="V7">
        <v>100</v>
      </c>
      <c r="W7">
        <v>25</v>
      </c>
      <c r="X7">
        <v>525</v>
      </c>
      <c r="Y7">
        <v>0.81299999999999994</v>
      </c>
      <c r="Z7" s="5">
        <f t="shared" si="0"/>
        <v>0.47619047619047616</v>
      </c>
      <c r="AC7">
        <v>955</v>
      </c>
      <c r="AD7">
        <v>1290</v>
      </c>
      <c r="AE7">
        <f t="shared" si="1"/>
        <v>1122.5</v>
      </c>
      <c r="AF7" s="24">
        <f>VLOOKUP(A7,'WB 2022 ExRates'!$A$5:$BM$270,65,FALSE)</f>
        <v>1.7163333333333299</v>
      </c>
      <c r="AG7" s="25">
        <f t="shared" si="2"/>
        <v>654.01048747329708</v>
      </c>
    </row>
    <row r="8" spans="1:35" x14ac:dyDescent="0.2">
      <c r="A8" t="s">
        <v>54</v>
      </c>
      <c r="B8" t="s">
        <v>54</v>
      </c>
      <c r="C8">
        <v>6580</v>
      </c>
      <c r="D8">
        <v>12900</v>
      </c>
      <c r="E8">
        <v>1550</v>
      </c>
      <c r="F8">
        <v>6370</v>
      </c>
      <c r="G8">
        <v>2890</v>
      </c>
      <c r="H8">
        <v>7220</v>
      </c>
      <c r="I8">
        <v>1000</v>
      </c>
      <c r="J8">
        <v>285</v>
      </c>
      <c r="K8">
        <v>890</v>
      </c>
      <c r="L8">
        <v>5975</v>
      </c>
      <c r="M8">
        <v>18680</v>
      </c>
      <c r="N8">
        <v>597.5</v>
      </c>
      <c r="O8">
        <v>1167.5</v>
      </c>
      <c r="P8">
        <v>4.0999999999999996</v>
      </c>
      <c r="Q8">
        <v>1.6</v>
      </c>
      <c r="R8">
        <v>1.1000000000000001</v>
      </c>
      <c r="S8">
        <v>1200</v>
      </c>
      <c r="T8">
        <v>6000</v>
      </c>
      <c r="U8">
        <v>1000</v>
      </c>
      <c r="V8">
        <v>3500</v>
      </c>
      <c r="W8">
        <v>1000</v>
      </c>
      <c r="X8">
        <v>12700</v>
      </c>
      <c r="Y8">
        <v>0.60799999999999998</v>
      </c>
      <c r="Z8" s="5">
        <f t="shared" si="0"/>
        <v>0.47244094488188976</v>
      </c>
      <c r="AC8">
        <v>13100</v>
      </c>
      <c r="AD8">
        <v>19800</v>
      </c>
      <c r="AE8">
        <f t="shared" si="1"/>
        <v>16450</v>
      </c>
      <c r="AF8" s="24">
        <f>VLOOKUP(A8,'WB 2022 ExRates'!$A$5:$BM$270,65,FALSE)</f>
        <v>84.871391666666696</v>
      </c>
      <c r="AG8" s="25">
        <f t="shared" si="2"/>
        <v>193.82267306994979</v>
      </c>
    </row>
    <row r="9" spans="1:35" x14ac:dyDescent="0.2">
      <c r="A9" t="s">
        <v>250</v>
      </c>
      <c r="B9" t="s">
        <v>250</v>
      </c>
      <c r="C9">
        <v>59500</v>
      </c>
      <c r="D9">
        <v>97600</v>
      </c>
      <c r="E9">
        <v>13500</v>
      </c>
      <c r="F9">
        <v>63400</v>
      </c>
      <c r="G9">
        <v>28100</v>
      </c>
      <c r="H9">
        <v>45000</v>
      </c>
      <c r="I9">
        <v>5000</v>
      </c>
      <c r="J9">
        <v>2400</v>
      </c>
      <c r="K9">
        <v>6700</v>
      </c>
      <c r="L9">
        <v>50375</v>
      </c>
      <c r="M9">
        <v>140600</v>
      </c>
      <c r="N9">
        <v>9068.3979999999992</v>
      </c>
      <c r="O9">
        <v>14887.05</v>
      </c>
      <c r="P9">
        <v>4.7</v>
      </c>
      <c r="Q9">
        <v>1.7</v>
      </c>
      <c r="R9">
        <v>1.18</v>
      </c>
      <c r="S9">
        <v>10000</v>
      </c>
      <c r="T9">
        <v>35000</v>
      </c>
      <c r="U9">
        <v>5500</v>
      </c>
      <c r="V9">
        <v>15000</v>
      </c>
      <c r="W9">
        <v>10000</v>
      </c>
      <c r="X9">
        <v>75500</v>
      </c>
      <c r="Y9">
        <v>0.8</v>
      </c>
      <c r="Z9" s="5">
        <f t="shared" si="0"/>
        <v>0.46357615894039733</v>
      </c>
      <c r="AC9">
        <v>125100</v>
      </c>
      <c r="AD9">
        <v>178200</v>
      </c>
      <c r="AE9">
        <f t="shared" si="1"/>
        <v>151650</v>
      </c>
      <c r="AF9" s="24">
        <f>VLOOKUP(A9,'WB 2022 ExRates'!$A$5:$BM$270,65,FALSE)</f>
        <v>412.95333333333298</v>
      </c>
      <c r="AG9" s="25">
        <f t="shared" si="2"/>
        <v>367.23277852219007</v>
      </c>
    </row>
    <row r="10" spans="1:35" x14ac:dyDescent="0.2">
      <c r="A10" t="s">
        <v>44</v>
      </c>
      <c r="B10" t="s">
        <v>44</v>
      </c>
      <c r="C10">
        <v>335</v>
      </c>
      <c r="D10">
        <v>525</v>
      </c>
      <c r="E10">
        <v>80</v>
      </c>
      <c r="F10">
        <v>310</v>
      </c>
      <c r="G10">
        <v>170</v>
      </c>
      <c r="H10">
        <v>315</v>
      </c>
      <c r="I10">
        <v>10</v>
      </c>
      <c r="J10">
        <v>14</v>
      </c>
      <c r="K10">
        <v>36</v>
      </c>
      <c r="L10">
        <v>286.5</v>
      </c>
      <c r="M10">
        <v>762</v>
      </c>
      <c r="N10">
        <v>48.78998</v>
      </c>
      <c r="O10">
        <v>76.199950000000001</v>
      </c>
      <c r="P10">
        <v>3.9</v>
      </c>
      <c r="Q10">
        <v>1.7</v>
      </c>
      <c r="R10">
        <v>1.17</v>
      </c>
      <c r="S10">
        <v>30</v>
      </c>
      <c r="T10">
        <v>200</v>
      </c>
      <c r="U10">
        <v>50</v>
      </c>
      <c r="V10">
        <v>80</v>
      </c>
      <c r="W10">
        <v>75</v>
      </c>
      <c r="X10">
        <v>435</v>
      </c>
      <c r="Y10">
        <v>0.75700000000000001</v>
      </c>
      <c r="Z10" s="5">
        <f t="shared" si="0"/>
        <v>0.45977011494252873</v>
      </c>
      <c r="AC10">
        <v>550</v>
      </c>
      <c r="AD10">
        <v>735</v>
      </c>
      <c r="AE10">
        <f t="shared" si="1"/>
        <v>642.5</v>
      </c>
      <c r="AF10" s="24">
        <f>VLOOKUP(A10,'WB 2022 ExRates'!$A$5:$BM$270,65,FALSE)</f>
        <v>1.7</v>
      </c>
      <c r="AG10" s="25">
        <f t="shared" si="2"/>
        <v>377.94117647058823</v>
      </c>
    </row>
    <row r="11" spans="1:35" x14ac:dyDescent="0.2">
      <c r="A11" t="s">
        <v>46</v>
      </c>
      <c r="B11" t="s">
        <v>46</v>
      </c>
      <c r="E11">
        <v>88900</v>
      </c>
      <c r="F11">
        <v>693200</v>
      </c>
      <c r="I11">
        <v>20000</v>
      </c>
      <c r="P11">
        <v>7.8</v>
      </c>
      <c r="Q11">
        <v>1.8</v>
      </c>
      <c r="R11">
        <v>1.1000000000000001</v>
      </c>
      <c r="S11">
        <v>11400</v>
      </c>
      <c r="T11">
        <v>120000</v>
      </c>
      <c r="U11">
        <v>21100</v>
      </c>
      <c r="V11">
        <v>80000</v>
      </c>
      <c r="W11">
        <v>40000</v>
      </c>
      <c r="X11">
        <v>272485</v>
      </c>
      <c r="Y11">
        <v>0.41699999999999998</v>
      </c>
      <c r="Z11" s="5">
        <f t="shared" si="0"/>
        <v>0.44039121419527683</v>
      </c>
      <c r="AC11">
        <v>0</v>
      </c>
      <c r="AD11">
        <v>0</v>
      </c>
      <c r="AE11">
        <f t="shared" si="1"/>
        <v>0</v>
      </c>
      <c r="AF11" s="24">
        <f>VLOOKUP(A11,'WB 2022 ExRates'!$A$5:$BM$270,65,FALSE)</f>
        <v>1915.0461758333299</v>
      </c>
      <c r="AG11" s="25">
        <f t="shared" si="2"/>
        <v>0</v>
      </c>
    </row>
    <row r="12" spans="1:35" x14ac:dyDescent="0.2">
      <c r="A12" t="s">
        <v>179</v>
      </c>
      <c r="B12" t="s">
        <v>179</v>
      </c>
      <c r="C12">
        <v>435</v>
      </c>
      <c r="D12">
        <v>1250</v>
      </c>
      <c r="E12">
        <v>185</v>
      </c>
      <c r="F12">
        <v>1120</v>
      </c>
      <c r="G12">
        <v>93</v>
      </c>
      <c r="H12">
        <v>250</v>
      </c>
      <c r="I12">
        <v>50</v>
      </c>
      <c r="J12">
        <v>18</v>
      </c>
      <c r="K12">
        <v>86</v>
      </c>
      <c r="L12">
        <v>371</v>
      </c>
      <c r="M12">
        <v>1806</v>
      </c>
      <c r="N12">
        <v>63.069980000000001</v>
      </c>
      <c r="O12">
        <v>180.6</v>
      </c>
      <c r="P12">
        <v>6</v>
      </c>
      <c r="Q12">
        <v>1.7</v>
      </c>
      <c r="R12">
        <v>1.17</v>
      </c>
      <c r="S12">
        <v>150</v>
      </c>
      <c r="T12">
        <v>300</v>
      </c>
      <c r="U12">
        <v>100</v>
      </c>
      <c r="V12">
        <v>75</v>
      </c>
      <c r="W12">
        <v>60</v>
      </c>
      <c r="X12">
        <v>685</v>
      </c>
      <c r="Y12">
        <v>0.59199999999999997</v>
      </c>
      <c r="Z12" s="5">
        <f t="shared" si="0"/>
        <v>0.43795620437956206</v>
      </c>
      <c r="AC12">
        <v>2410</v>
      </c>
      <c r="AD12">
        <v>3550</v>
      </c>
      <c r="AE12">
        <f t="shared" si="1"/>
        <v>2980</v>
      </c>
      <c r="AF12" s="24">
        <f>VLOOKUP(A12,'WB 2022 ExRates'!$A$5:$BM$270,65,FALSE)</f>
        <v>5.59570833333333</v>
      </c>
      <c r="AG12" s="25">
        <f t="shared" si="2"/>
        <v>532.55098773613736</v>
      </c>
    </row>
    <row r="13" spans="1:35" x14ac:dyDescent="0.2">
      <c r="A13" t="s">
        <v>373</v>
      </c>
      <c r="B13" t="s">
        <v>373</v>
      </c>
      <c r="C13">
        <v>12500</v>
      </c>
      <c r="D13">
        <v>26000</v>
      </c>
      <c r="E13">
        <v>2990</v>
      </c>
      <c r="F13">
        <v>16500</v>
      </c>
      <c r="G13">
        <v>7050</v>
      </c>
      <c r="H13">
        <v>14900</v>
      </c>
      <c r="I13">
        <v>600</v>
      </c>
      <c r="J13">
        <v>540</v>
      </c>
      <c r="K13">
        <v>1680</v>
      </c>
      <c r="L13">
        <v>11330</v>
      </c>
      <c r="M13">
        <v>35380</v>
      </c>
      <c r="N13">
        <v>1133</v>
      </c>
      <c r="O13">
        <v>2358.6680000000001</v>
      </c>
      <c r="P13">
        <v>5.5</v>
      </c>
      <c r="Q13">
        <v>1.5</v>
      </c>
      <c r="R13">
        <v>1.1000000000000001</v>
      </c>
      <c r="S13">
        <v>500</v>
      </c>
      <c r="T13">
        <v>6500</v>
      </c>
      <c r="U13">
        <v>600</v>
      </c>
      <c r="V13">
        <v>6000</v>
      </c>
      <c r="W13">
        <v>1600</v>
      </c>
      <c r="X13">
        <v>15200</v>
      </c>
      <c r="Y13">
        <v>0.56200000000000006</v>
      </c>
      <c r="Z13" s="5">
        <f t="shared" si="0"/>
        <v>0.42763157894736842</v>
      </c>
      <c r="AC13">
        <v>31300</v>
      </c>
      <c r="AD13">
        <v>41600</v>
      </c>
      <c r="AE13">
        <f t="shared" si="1"/>
        <v>36450</v>
      </c>
      <c r="AF13" s="24">
        <f>VLOOKUP(A13,'WB 2022 ExRates'!$A$5:$BM$270,65,FALSE)</f>
        <v>161.83847968471801</v>
      </c>
      <c r="AG13" s="25">
        <f t="shared" si="2"/>
        <v>225.22455766396993</v>
      </c>
    </row>
    <row r="14" spans="1:35" x14ac:dyDescent="0.2">
      <c r="A14" t="s">
        <v>355</v>
      </c>
      <c r="B14" t="s">
        <v>355</v>
      </c>
      <c r="C14">
        <v>3170</v>
      </c>
      <c r="D14">
        <v>5090</v>
      </c>
      <c r="E14">
        <v>775</v>
      </c>
      <c r="F14">
        <v>3260</v>
      </c>
      <c r="G14">
        <v>1690</v>
      </c>
      <c r="H14">
        <v>2900</v>
      </c>
      <c r="I14">
        <v>150</v>
      </c>
      <c r="J14">
        <v>135</v>
      </c>
      <c r="K14">
        <v>375</v>
      </c>
      <c r="L14">
        <v>2875</v>
      </c>
      <c r="M14">
        <v>7860</v>
      </c>
      <c r="N14">
        <v>287.5</v>
      </c>
      <c r="O14">
        <v>462.35300000000001</v>
      </c>
      <c r="P14">
        <v>4.2</v>
      </c>
      <c r="Q14">
        <v>1.7</v>
      </c>
      <c r="R14">
        <v>1.1000000000000001</v>
      </c>
      <c r="S14">
        <v>525</v>
      </c>
      <c r="T14">
        <v>3000</v>
      </c>
      <c r="U14">
        <v>500</v>
      </c>
      <c r="V14">
        <v>2000</v>
      </c>
      <c r="W14">
        <v>1000</v>
      </c>
      <c r="X14">
        <v>7025</v>
      </c>
      <c r="Y14">
        <v>0.65800000000000003</v>
      </c>
      <c r="Z14" s="5">
        <f t="shared" si="0"/>
        <v>0.42704626334519574</v>
      </c>
      <c r="AC14">
        <v>6490</v>
      </c>
      <c r="AD14">
        <v>9920</v>
      </c>
      <c r="AE14">
        <f t="shared" si="1"/>
        <v>8205</v>
      </c>
      <c r="AF14" s="24">
        <f>VLOOKUP(A14,'WB 2022 ExRates'!$A$5:$BM$270,65,FALSE)</f>
        <v>34.342122119702402</v>
      </c>
      <c r="AG14" s="25">
        <f t="shared" si="2"/>
        <v>238.9194229582194</v>
      </c>
    </row>
    <row r="15" spans="1:35" x14ac:dyDescent="0.2">
      <c r="A15" t="s">
        <v>256</v>
      </c>
      <c r="B15" t="s">
        <v>256</v>
      </c>
      <c r="C15">
        <v>410500</v>
      </c>
      <c r="D15">
        <v>866000</v>
      </c>
      <c r="E15">
        <v>143000</v>
      </c>
      <c r="F15">
        <v>657600</v>
      </c>
      <c r="G15">
        <v>172400</v>
      </c>
      <c r="H15">
        <v>492000</v>
      </c>
      <c r="I15">
        <v>20000</v>
      </c>
      <c r="J15">
        <v>17800</v>
      </c>
      <c r="K15">
        <v>67500</v>
      </c>
      <c r="L15">
        <v>373200</v>
      </c>
      <c r="M15">
        <v>1417100</v>
      </c>
      <c r="N15">
        <v>37320</v>
      </c>
      <c r="O15">
        <v>78727.81</v>
      </c>
      <c r="P15">
        <v>4.5999999999999996</v>
      </c>
      <c r="Q15">
        <v>1.8</v>
      </c>
      <c r="R15">
        <v>1.1000000000000001</v>
      </c>
      <c r="S15">
        <v>80000</v>
      </c>
      <c r="T15">
        <v>250000</v>
      </c>
      <c r="U15">
        <v>80000</v>
      </c>
      <c r="V15">
        <v>100000</v>
      </c>
      <c r="W15">
        <v>80000</v>
      </c>
      <c r="X15">
        <v>590000</v>
      </c>
      <c r="Y15">
        <v>0.58199999999999996</v>
      </c>
      <c r="Z15" s="5">
        <f t="shared" si="0"/>
        <v>0.42372881355932202</v>
      </c>
      <c r="AC15">
        <v>811600</v>
      </c>
      <c r="AD15">
        <v>1220200</v>
      </c>
      <c r="AE15">
        <f t="shared" si="1"/>
        <v>1015900</v>
      </c>
      <c r="AF15" s="24">
        <f>VLOOKUP(A15,'WB 2022 ExRates'!$A$5:$BM$270,65,FALSE)</f>
        <v>4092.7832190087802</v>
      </c>
      <c r="AG15" s="25">
        <f t="shared" si="2"/>
        <v>248.21739770669751</v>
      </c>
    </row>
    <row r="16" spans="1:35" x14ac:dyDescent="0.2">
      <c r="A16" t="s">
        <v>99</v>
      </c>
      <c r="B16" t="s">
        <v>99</v>
      </c>
      <c r="E16">
        <v>36300</v>
      </c>
      <c r="F16">
        <v>246600</v>
      </c>
      <c r="P16">
        <v>6.8</v>
      </c>
      <c r="Q16">
        <v>1.8</v>
      </c>
      <c r="R16">
        <v>1.1000000000000001</v>
      </c>
      <c r="S16">
        <v>5670</v>
      </c>
      <c r="T16">
        <v>50000</v>
      </c>
      <c r="U16">
        <v>10500</v>
      </c>
      <c r="V16">
        <v>40000</v>
      </c>
      <c r="Y16">
        <v>0.55600000000000005</v>
      </c>
      <c r="Z16" s="5">
        <f t="shared" si="0"/>
        <v>0</v>
      </c>
      <c r="AC16">
        <v>320800</v>
      </c>
      <c r="AD16">
        <v>432100</v>
      </c>
      <c r="AE16">
        <f t="shared" si="1"/>
        <v>376450</v>
      </c>
      <c r="AF16" s="24">
        <f>VLOOKUP(A16,'WB 2022 ExRates'!$A$5:$BM$270,65,FALSE)</f>
        <v>575.58600451094503</v>
      </c>
      <c r="AG16" s="25">
        <f t="shared" si="2"/>
        <v>654.02910607573961</v>
      </c>
    </row>
    <row r="17" spans="1:33" x14ac:dyDescent="0.2">
      <c r="A17" t="s">
        <v>467</v>
      </c>
      <c r="B17" t="s">
        <v>467</v>
      </c>
      <c r="E17">
        <v>27500</v>
      </c>
      <c r="F17">
        <v>179000</v>
      </c>
      <c r="I17">
        <v>15000</v>
      </c>
      <c r="P17">
        <v>6.5</v>
      </c>
      <c r="Q17">
        <v>1.8</v>
      </c>
      <c r="R17">
        <v>1.1299999999999999</v>
      </c>
      <c r="S17">
        <v>5470</v>
      </c>
      <c r="T17">
        <v>50000</v>
      </c>
      <c r="U17">
        <v>10100</v>
      </c>
      <c r="V17">
        <v>30000</v>
      </c>
      <c r="W17">
        <v>22500</v>
      </c>
      <c r="X17">
        <v>118066</v>
      </c>
      <c r="Y17">
        <v>0.503</v>
      </c>
      <c r="Z17" s="5">
        <f t="shared" si="0"/>
        <v>0.4234919451832026</v>
      </c>
      <c r="AC17">
        <v>0</v>
      </c>
      <c r="AD17">
        <v>0</v>
      </c>
      <c r="AE17">
        <f t="shared" si="1"/>
        <v>0</v>
      </c>
      <c r="AF17" s="24">
        <f>VLOOKUP(A17,'WB 2022 ExRates'!$A$5:$BM$270,65,FALSE)</f>
        <v>575.58600451094503</v>
      </c>
      <c r="AG17" s="25">
        <f t="shared" si="2"/>
        <v>0</v>
      </c>
    </row>
    <row r="18" spans="1:33" x14ac:dyDescent="0.2">
      <c r="A18" t="s">
        <v>284</v>
      </c>
      <c r="B18" t="s">
        <v>284</v>
      </c>
      <c r="C18">
        <v>16900</v>
      </c>
      <c r="D18">
        <v>37700</v>
      </c>
      <c r="E18">
        <v>5460</v>
      </c>
      <c r="F18">
        <v>22400</v>
      </c>
      <c r="G18">
        <v>8000</v>
      </c>
      <c r="H18">
        <v>20000</v>
      </c>
      <c r="I18">
        <v>500</v>
      </c>
      <c r="J18">
        <v>730</v>
      </c>
      <c r="K18">
        <v>2450</v>
      </c>
      <c r="L18">
        <v>15315</v>
      </c>
      <c r="M18">
        <v>51350</v>
      </c>
      <c r="N18">
        <v>1531.5</v>
      </c>
      <c r="O18">
        <v>3423.3359999999998</v>
      </c>
      <c r="P18">
        <v>4.0999999999999996</v>
      </c>
      <c r="Q18">
        <v>1.5</v>
      </c>
      <c r="R18">
        <v>1.1000000000000001</v>
      </c>
      <c r="S18">
        <v>3000</v>
      </c>
      <c r="T18">
        <v>15000</v>
      </c>
      <c r="U18">
        <v>2500</v>
      </c>
      <c r="V18">
        <v>13000</v>
      </c>
      <c r="W18">
        <v>3000</v>
      </c>
      <c r="X18">
        <v>36500</v>
      </c>
      <c r="Y18">
        <v>0.77</v>
      </c>
      <c r="Z18" s="5">
        <f t="shared" si="0"/>
        <v>0.41095890410958902</v>
      </c>
      <c r="AC18">
        <v>45900</v>
      </c>
      <c r="AD18">
        <v>67200</v>
      </c>
      <c r="AE18">
        <f t="shared" si="1"/>
        <v>56550</v>
      </c>
      <c r="AF18" s="24">
        <f>VLOOKUP(A18,'WB 2022 ExRates'!$A$5:$BM$270,65,FALSE)</f>
        <v>185.59255777221301</v>
      </c>
      <c r="AG18" s="25">
        <f t="shared" si="2"/>
        <v>304.69971791329385</v>
      </c>
    </row>
    <row r="19" spans="1:33" x14ac:dyDescent="0.2">
      <c r="A19" t="s">
        <v>516</v>
      </c>
      <c r="B19" t="s">
        <v>516</v>
      </c>
      <c r="C19">
        <v>3022300</v>
      </c>
      <c r="D19">
        <v>5166500</v>
      </c>
      <c r="E19">
        <v>939500</v>
      </c>
      <c r="F19">
        <v>3758100</v>
      </c>
      <c r="G19">
        <v>1428600</v>
      </c>
      <c r="H19">
        <v>2521000</v>
      </c>
      <c r="I19">
        <v>100000</v>
      </c>
      <c r="J19">
        <v>129700</v>
      </c>
      <c r="K19">
        <v>399000</v>
      </c>
      <c r="L19">
        <v>2722800</v>
      </c>
      <c r="M19">
        <v>8378100</v>
      </c>
      <c r="N19">
        <v>299508</v>
      </c>
      <c r="O19">
        <v>511995</v>
      </c>
      <c r="P19">
        <v>4</v>
      </c>
      <c r="Q19">
        <v>1.8</v>
      </c>
      <c r="R19">
        <v>1.1100000000000001</v>
      </c>
      <c r="S19">
        <v>1000000</v>
      </c>
      <c r="T19">
        <v>3000000</v>
      </c>
      <c r="U19">
        <v>500000</v>
      </c>
      <c r="V19">
        <v>2000000</v>
      </c>
      <c r="W19">
        <v>1000000</v>
      </c>
      <c r="X19">
        <v>7500000</v>
      </c>
      <c r="Y19" t="e">
        <v>#N/A</v>
      </c>
      <c r="Z19" s="5">
        <f t="shared" si="0"/>
        <v>0.4</v>
      </c>
      <c r="AC19">
        <v>7047000</v>
      </c>
      <c r="AD19">
        <v>10585400</v>
      </c>
      <c r="AE19">
        <f t="shared" si="1"/>
        <v>8816200</v>
      </c>
      <c r="AF19" s="24" t="e">
        <f>VLOOKUP(A19,'WB 2022 ExRates'!$A$5:$BM$270,65,FALSE)</f>
        <v>#N/A</v>
      </c>
      <c r="AG19" s="25" t="e">
        <f t="shared" si="2"/>
        <v>#N/A</v>
      </c>
    </row>
    <row r="20" spans="1:33" x14ac:dyDescent="0.2">
      <c r="A20" t="s">
        <v>95</v>
      </c>
      <c r="B20" t="s">
        <v>95</v>
      </c>
      <c r="C20">
        <v>2540</v>
      </c>
      <c r="D20">
        <v>3690</v>
      </c>
      <c r="E20">
        <v>670</v>
      </c>
      <c r="F20">
        <v>2420</v>
      </c>
      <c r="G20">
        <v>1200</v>
      </c>
      <c r="H20">
        <v>2000</v>
      </c>
      <c r="I20">
        <v>100</v>
      </c>
      <c r="J20">
        <v>100</v>
      </c>
      <c r="K20">
        <v>250</v>
      </c>
      <c r="L20">
        <v>2111.25</v>
      </c>
      <c r="M20">
        <v>5220</v>
      </c>
      <c r="N20">
        <v>422.2002</v>
      </c>
      <c r="O20">
        <v>614.11770000000001</v>
      </c>
      <c r="P20">
        <v>3.6</v>
      </c>
      <c r="Q20">
        <v>1.7</v>
      </c>
      <c r="R20">
        <v>1.2</v>
      </c>
      <c r="S20">
        <v>185</v>
      </c>
      <c r="T20">
        <v>1100</v>
      </c>
      <c r="U20">
        <v>165</v>
      </c>
      <c r="Y20">
        <v>0.752</v>
      </c>
      <c r="Z20" s="5">
        <f t="shared" si="0"/>
        <v>0</v>
      </c>
      <c r="AC20">
        <v>3260</v>
      </c>
      <c r="AD20">
        <v>4830</v>
      </c>
      <c r="AE20">
        <f t="shared" si="1"/>
        <v>4045</v>
      </c>
      <c r="AF20" s="24">
        <f>VLOOKUP(A20,'WB 2022 ExRates'!$A$5:$BM$270,65,FALSE)</f>
        <v>6.9007672694492497</v>
      </c>
      <c r="AG20" s="25">
        <f t="shared" si="2"/>
        <v>586.16670321687741</v>
      </c>
    </row>
    <row r="21" spans="1:33" x14ac:dyDescent="0.2">
      <c r="A21" t="s">
        <v>445</v>
      </c>
      <c r="B21" t="s">
        <v>654</v>
      </c>
      <c r="C21">
        <v>300</v>
      </c>
      <c r="D21">
        <v>455</v>
      </c>
      <c r="E21">
        <v>83</v>
      </c>
      <c r="F21">
        <v>285</v>
      </c>
      <c r="G21">
        <v>130</v>
      </c>
      <c r="H21">
        <v>210</v>
      </c>
      <c r="I21">
        <v>24</v>
      </c>
      <c r="J21">
        <v>12</v>
      </c>
      <c r="K21">
        <v>29</v>
      </c>
      <c r="L21">
        <v>254.75</v>
      </c>
      <c r="M21">
        <v>624</v>
      </c>
      <c r="N21">
        <v>43.349980000000002</v>
      </c>
      <c r="O21">
        <v>66.299989999999994</v>
      </c>
      <c r="P21">
        <v>3.4</v>
      </c>
      <c r="Q21">
        <v>1.6</v>
      </c>
      <c r="R21">
        <v>1.17</v>
      </c>
      <c r="S21">
        <v>30</v>
      </c>
      <c r="T21">
        <v>200</v>
      </c>
      <c r="U21">
        <v>23</v>
      </c>
      <c r="V21">
        <v>200</v>
      </c>
      <c r="W21">
        <v>50</v>
      </c>
      <c r="X21">
        <v>503</v>
      </c>
      <c r="Y21" t="e">
        <v>#N/A</v>
      </c>
      <c r="Z21" s="5">
        <f t="shared" si="0"/>
        <v>0.39761431411530818</v>
      </c>
      <c r="AC21">
        <v>580</v>
      </c>
      <c r="AD21">
        <v>735</v>
      </c>
      <c r="AE21">
        <f t="shared" si="1"/>
        <v>657.5</v>
      </c>
      <c r="AF21" s="24">
        <f>VLOOKUP(A21,'WB 2022 ExRates'!$A$5:$BM$270,65,FALSE)</f>
        <v>0</v>
      </c>
      <c r="AG21" s="25" t="e">
        <f t="shared" si="2"/>
        <v>#DIV/0!</v>
      </c>
    </row>
    <row r="22" spans="1:33" x14ac:dyDescent="0.2">
      <c r="A22" t="s">
        <v>214</v>
      </c>
      <c r="B22" t="s">
        <v>214</v>
      </c>
      <c r="C22">
        <v>87200</v>
      </c>
      <c r="D22">
        <v>141200</v>
      </c>
      <c r="E22">
        <v>22300</v>
      </c>
      <c r="F22">
        <v>78100</v>
      </c>
      <c r="G22">
        <v>35400</v>
      </c>
      <c r="H22">
        <v>60000</v>
      </c>
      <c r="I22">
        <v>9500</v>
      </c>
      <c r="J22">
        <v>3610</v>
      </c>
      <c r="K22">
        <v>9360</v>
      </c>
      <c r="L22">
        <v>75810</v>
      </c>
      <c r="M22">
        <v>196460</v>
      </c>
      <c r="N22">
        <v>11371.5</v>
      </c>
      <c r="O22">
        <v>18418.13</v>
      </c>
      <c r="P22">
        <v>3.5</v>
      </c>
      <c r="Q22">
        <v>1.6</v>
      </c>
      <c r="R22">
        <v>1.1499999999999999</v>
      </c>
      <c r="S22">
        <v>10000</v>
      </c>
      <c r="T22">
        <v>55000</v>
      </c>
      <c r="U22">
        <v>20000</v>
      </c>
      <c r="V22">
        <v>35000</v>
      </c>
      <c r="W22">
        <v>20000</v>
      </c>
      <c r="X22">
        <v>140000</v>
      </c>
      <c r="Y22">
        <v>0.83799999999999997</v>
      </c>
      <c r="Z22" s="5">
        <f t="shared" si="0"/>
        <v>0.39285714285714285</v>
      </c>
      <c r="AC22">
        <v>197100</v>
      </c>
      <c r="AD22">
        <v>262800</v>
      </c>
      <c r="AE22">
        <f t="shared" si="1"/>
        <v>229950</v>
      </c>
      <c r="AF22" s="24">
        <f>VLOOKUP(A22,'WB 2022 ExRates'!$A$5:$BM$270,65,FALSE)</f>
        <v>307.99666666666701</v>
      </c>
      <c r="AG22" s="25">
        <f t="shared" si="2"/>
        <v>746.59898916654856</v>
      </c>
    </row>
    <row r="23" spans="1:33" x14ac:dyDescent="0.2">
      <c r="A23" t="s">
        <v>210</v>
      </c>
      <c r="B23" t="s">
        <v>210</v>
      </c>
      <c r="C23">
        <v>3350</v>
      </c>
      <c r="D23">
        <v>5700</v>
      </c>
      <c r="E23">
        <v>960</v>
      </c>
      <c r="F23">
        <v>3260</v>
      </c>
      <c r="G23">
        <v>1250</v>
      </c>
      <c r="H23">
        <v>2000</v>
      </c>
      <c r="I23">
        <v>350</v>
      </c>
      <c r="J23">
        <v>135</v>
      </c>
      <c r="K23">
        <v>340</v>
      </c>
      <c r="L23">
        <v>2793.75</v>
      </c>
      <c r="M23">
        <v>7120</v>
      </c>
      <c r="N23">
        <v>558.6001</v>
      </c>
      <c r="O23">
        <v>949.33349999999996</v>
      </c>
      <c r="P23">
        <v>3.4</v>
      </c>
      <c r="Q23">
        <v>1.5</v>
      </c>
      <c r="R23">
        <v>1.2</v>
      </c>
      <c r="S23">
        <v>425</v>
      </c>
      <c r="U23">
        <v>395</v>
      </c>
      <c r="W23">
        <v>400</v>
      </c>
      <c r="Y23">
        <v>0.83099999999999996</v>
      </c>
      <c r="Z23" s="5">
        <f t="shared" si="0"/>
        <v>0</v>
      </c>
      <c r="AC23">
        <v>7330</v>
      </c>
      <c r="AD23">
        <v>11100</v>
      </c>
      <c r="AE23">
        <f t="shared" si="1"/>
        <v>9215</v>
      </c>
      <c r="AF23" s="24">
        <f>VLOOKUP(A23,'WB 2022 ExRates'!$A$5:$BM$270,65,FALSE)</f>
        <v>6.6140555000000001</v>
      </c>
      <c r="AG23" s="25">
        <f t="shared" si="2"/>
        <v>1393.2450370275847</v>
      </c>
    </row>
    <row r="24" spans="1:33" x14ac:dyDescent="0.2">
      <c r="A24" t="s">
        <v>407</v>
      </c>
      <c r="B24" t="s">
        <v>407</v>
      </c>
      <c r="C24">
        <v>1100</v>
      </c>
      <c r="D24">
        <v>2030</v>
      </c>
      <c r="E24">
        <v>305</v>
      </c>
      <c r="F24">
        <v>1110</v>
      </c>
      <c r="G24">
        <v>375</v>
      </c>
      <c r="H24">
        <v>625</v>
      </c>
      <c r="I24">
        <v>50</v>
      </c>
      <c r="J24">
        <v>38</v>
      </c>
      <c r="K24">
        <v>105</v>
      </c>
      <c r="L24">
        <v>793</v>
      </c>
      <c r="M24">
        <v>2190</v>
      </c>
      <c r="N24">
        <v>309.27</v>
      </c>
      <c r="O24">
        <v>569.4</v>
      </c>
      <c r="P24">
        <v>3.6</v>
      </c>
      <c r="Q24">
        <v>1.5</v>
      </c>
      <c r="R24">
        <v>1.39</v>
      </c>
      <c r="S24">
        <v>150</v>
      </c>
      <c r="T24">
        <v>600</v>
      </c>
      <c r="U24">
        <v>100</v>
      </c>
      <c r="V24">
        <v>500</v>
      </c>
      <c r="W24">
        <v>200</v>
      </c>
      <c r="X24">
        <v>1550</v>
      </c>
      <c r="Y24">
        <v>0.81100000000000005</v>
      </c>
      <c r="Z24" s="5">
        <f t="shared" si="0"/>
        <v>0.38709677419354838</v>
      </c>
      <c r="AC24">
        <v>2390</v>
      </c>
      <c r="AD24">
        <v>3440</v>
      </c>
      <c r="AE24">
        <f t="shared" si="1"/>
        <v>2915</v>
      </c>
      <c r="AF24" s="24">
        <f>VLOOKUP(A24,'WB 2022 ExRates'!$A$5:$BM$270,65,FALSE)</f>
        <v>4.2439916666666697</v>
      </c>
      <c r="AG24" s="25">
        <f t="shared" si="2"/>
        <v>686.85337506553333</v>
      </c>
    </row>
    <row r="25" spans="1:33" x14ac:dyDescent="0.2">
      <c r="A25" t="s">
        <v>191</v>
      </c>
      <c r="B25" t="s">
        <v>191</v>
      </c>
      <c r="C25">
        <v>430</v>
      </c>
      <c r="D25">
        <v>755</v>
      </c>
      <c r="E25">
        <v>115</v>
      </c>
      <c r="F25">
        <v>375</v>
      </c>
      <c r="G25">
        <v>200</v>
      </c>
      <c r="H25">
        <v>350</v>
      </c>
      <c r="I25">
        <v>30</v>
      </c>
      <c r="J25">
        <v>18</v>
      </c>
      <c r="K25">
        <v>47</v>
      </c>
      <c r="L25">
        <v>375.5</v>
      </c>
      <c r="M25">
        <v>982</v>
      </c>
      <c r="N25">
        <v>56.399990000000003</v>
      </c>
      <c r="O25">
        <v>98.200010000000006</v>
      </c>
      <c r="P25">
        <v>3.3</v>
      </c>
      <c r="Q25">
        <v>1.5</v>
      </c>
      <c r="R25">
        <v>1.1499999999999999</v>
      </c>
      <c r="S25">
        <v>100</v>
      </c>
      <c r="T25">
        <v>250</v>
      </c>
      <c r="U25">
        <v>50</v>
      </c>
      <c r="V25">
        <v>150</v>
      </c>
      <c r="W25">
        <v>100</v>
      </c>
      <c r="X25">
        <v>650</v>
      </c>
      <c r="Y25">
        <v>0.87</v>
      </c>
      <c r="Z25" s="5">
        <f t="shared" si="0"/>
        <v>0.38461538461538464</v>
      </c>
      <c r="AC25">
        <v>865</v>
      </c>
      <c r="AD25">
        <v>1150</v>
      </c>
      <c r="AE25">
        <f t="shared" si="1"/>
        <v>1007.5</v>
      </c>
      <c r="AF25" s="24">
        <f>VLOOKUP(A25,'WB 2022 ExRates'!$A$5:$BM$270,65,FALSE)</f>
        <v>0</v>
      </c>
      <c r="AG25" s="25" t="e">
        <f t="shared" si="2"/>
        <v>#DIV/0!</v>
      </c>
    </row>
    <row r="26" spans="1:33" x14ac:dyDescent="0.2">
      <c r="A26" t="s">
        <v>309</v>
      </c>
      <c r="B26" t="s">
        <v>309</v>
      </c>
      <c r="C26">
        <v>237400</v>
      </c>
      <c r="D26">
        <v>444500</v>
      </c>
      <c r="E26">
        <v>55000</v>
      </c>
      <c r="F26">
        <v>340700</v>
      </c>
      <c r="G26">
        <v>117800</v>
      </c>
      <c r="H26">
        <v>250000</v>
      </c>
      <c r="I26">
        <v>20200</v>
      </c>
      <c r="J26">
        <v>10300</v>
      </c>
      <c r="K26">
        <v>36600</v>
      </c>
      <c r="L26">
        <v>215800</v>
      </c>
      <c r="M26">
        <v>767700</v>
      </c>
      <c r="N26">
        <v>21580</v>
      </c>
      <c r="O26">
        <v>40405.279999999999</v>
      </c>
      <c r="P26">
        <v>6.2</v>
      </c>
      <c r="Q26">
        <v>1.9</v>
      </c>
      <c r="R26">
        <v>1.1000000000000001</v>
      </c>
      <c r="S26">
        <v>50000</v>
      </c>
      <c r="T26">
        <v>200000</v>
      </c>
      <c r="U26">
        <v>50000</v>
      </c>
      <c r="V26">
        <v>150000</v>
      </c>
      <c r="W26">
        <v>70000</v>
      </c>
      <c r="X26">
        <v>520000</v>
      </c>
      <c r="Y26">
        <v>0.51900000000000002</v>
      </c>
      <c r="Z26" s="5">
        <f t="shared" si="0"/>
        <v>0.38461538461538464</v>
      </c>
      <c r="AC26">
        <v>668700</v>
      </c>
      <c r="AD26">
        <v>865500</v>
      </c>
      <c r="AE26">
        <f t="shared" si="1"/>
        <v>767100</v>
      </c>
      <c r="AF26" s="24">
        <f>VLOOKUP(A26,'WB 2022 ExRates'!$A$5:$BM$270,65,FALSE)</f>
        <v>3787.7540581757398</v>
      </c>
      <c r="AG26" s="25">
        <f t="shared" si="2"/>
        <v>202.52106874369005</v>
      </c>
    </row>
    <row r="27" spans="1:33" x14ac:dyDescent="0.2">
      <c r="A27" t="s">
        <v>131</v>
      </c>
      <c r="B27" t="s">
        <v>131</v>
      </c>
      <c r="C27">
        <v>7860</v>
      </c>
      <c r="D27">
        <v>12700</v>
      </c>
      <c r="E27">
        <v>1660</v>
      </c>
      <c r="F27">
        <v>6130</v>
      </c>
      <c r="G27">
        <v>3250</v>
      </c>
      <c r="H27">
        <v>6500</v>
      </c>
      <c r="I27">
        <v>380</v>
      </c>
      <c r="J27">
        <v>265</v>
      </c>
      <c r="K27">
        <v>690</v>
      </c>
      <c r="L27">
        <v>5615</v>
      </c>
      <c r="M27">
        <v>14530</v>
      </c>
      <c r="N27">
        <v>2246.4</v>
      </c>
      <c r="O27">
        <v>3632.5</v>
      </c>
      <c r="P27">
        <v>3.7</v>
      </c>
      <c r="Q27">
        <v>1.6</v>
      </c>
      <c r="R27">
        <v>1.4</v>
      </c>
      <c r="S27">
        <v>210</v>
      </c>
      <c r="U27">
        <v>240</v>
      </c>
      <c r="Y27">
        <v>0.92900000000000005</v>
      </c>
      <c r="Z27" s="5">
        <f t="shared" si="0"/>
        <v>0</v>
      </c>
      <c r="AC27">
        <v>0</v>
      </c>
      <c r="AD27">
        <v>0</v>
      </c>
      <c r="AE27">
        <f t="shared" si="1"/>
        <v>0</v>
      </c>
      <c r="AF27" s="24">
        <f>VLOOKUP(A27,'WB 2022 ExRates'!$A$5:$BM$270,65,FALSE)</f>
        <v>6.54215220416667</v>
      </c>
      <c r="AG27" s="25">
        <f t="shared" si="2"/>
        <v>0</v>
      </c>
    </row>
    <row r="28" spans="1:33" x14ac:dyDescent="0.2">
      <c r="A28" t="s">
        <v>197</v>
      </c>
      <c r="B28" t="s">
        <v>197</v>
      </c>
      <c r="C28">
        <v>1240</v>
      </c>
      <c r="D28">
        <v>2550</v>
      </c>
      <c r="E28">
        <v>270</v>
      </c>
      <c r="F28">
        <v>1360</v>
      </c>
      <c r="G28">
        <v>665</v>
      </c>
      <c r="H28">
        <v>1400</v>
      </c>
      <c r="I28">
        <v>62</v>
      </c>
      <c r="J28">
        <v>54</v>
      </c>
      <c r="K28">
        <v>175</v>
      </c>
      <c r="L28">
        <v>1126</v>
      </c>
      <c r="M28">
        <v>3710</v>
      </c>
      <c r="N28">
        <v>112.6</v>
      </c>
      <c r="O28">
        <v>231.875</v>
      </c>
      <c r="P28">
        <v>5</v>
      </c>
      <c r="Q28">
        <v>1.6</v>
      </c>
      <c r="R28">
        <v>1.1000000000000001</v>
      </c>
      <c r="S28">
        <v>350</v>
      </c>
      <c r="T28">
        <v>1500</v>
      </c>
      <c r="U28">
        <v>300</v>
      </c>
      <c r="V28">
        <v>1300</v>
      </c>
      <c r="W28">
        <v>500</v>
      </c>
      <c r="X28">
        <v>3950</v>
      </c>
      <c r="Y28">
        <v>0.65</v>
      </c>
      <c r="Z28" s="5">
        <f t="shared" si="0"/>
        <v>0.379746835443038</v>
      </c>
      <c r="AC28">
        <v>3150</v>
      </c>
      <c r="AD28">
        <v>4800</v>
      </c>
      <c r="AE28">
        <f t="shared" si="1"/>
        <v>3975</v>
      </c>
      <c r="AF28" s="24">
        <f>VLOOKUP(A28,'WB 2022 ExRates'!$A$5:$BM$270,65,FALSE)</f>
        <v>7.7216500000000003</v>
      </c>
      <c r="AG28" s="25">
        <f t="shared" si="2"/>
        <v>514.78634747754688</v>
      </c>
    </row>
    <row r="29" spans="1:33" x14ac:dyDescent="0.2">
      <c r="A29" t="s">
        <v>224</v>
      </c>
      <c r="B29" t="s">
        <v>224</v>
      </c>
      <c r="C29">
        <v>1277500</v>
      </c>
      <c r="D29">
        <v>2210700</v>
      </c>
      <c r="E29">
        <v>348200</v>
      </c>
      <c r="F29">
        <v>1531900</v>
      </c>
      <c r="G29">
        <v>557900</v>
      </c>
      <c r="H29">
        <v>871900</v>
      </c>
      <c r="I29">
        <v>150000</v>
      </c>
      <c r="J29">
        <v>55300</v>
      </c>
      <c r="K29">
        <v>162700</v>
      </c>
      <c r="L29">
        <v>1161400</v>
      </c>
      <c r="M29">
        <v>3416500</v>
      </c>
      <c r="N29">
        <v>116140</v>
      </c>
      <c r="O29">
        <v>200970.6</v>
      </c>
      <c r="P29">
        <v>4.4000000000000004</v>
      </c>
      <c r="Q29">
        <v>1.7</v>
      </c>
      <c r="R29">
        <v>1.1000000000000001</v>
      </c>
      <c r="S29">
        <v>350000</v>
      </c>
      <c r="T29">
        <v>900000</v>
      </c>
      <c r="U29">
        <v>200000</v>
      </c>
      <c r="V29">
        <v>600000</v>
      </c>
      <c r="W29">
        <v>360000</v>
      </c>
      <c r="X29">
        <v>2410000</v>
      </c>
      <c r="Y29">
        <v>0.69399999999999995</v>
      </c>
      <c r="Z29" s="5">
        <f t="shared" si="0"/>
        <v>0.37344398340248963</v>
      </c>
      <c r="AC29">
        <v>2526000</v>
      </c>
      <c r="AD29">
        <v>3442100</v>
      </c>
      <c r="AE29">
        <f t="shared" si="1"/>
        <v>2984050</v>
      </c>
      <c r="AF29" s="24">
        <f>VLOOKUP(A29,'WB 2022 ExRates'!$A$5:$BM$270,65,FALSE)</f>
        <v>14582.203467817701</v>
      </c>
      <c r="AG29" s="25">
        <f t="shared" si="2"/>
        <v>204.63642594109118</v>
      </c>
    </row>
    <row r="30" spans="1:33" x14ac:dyDescent="0.2">
      <c r="A30" t="s">
        <v>155</v>
      </c>
      <c r="B30" t="s">
        <v>155</v>
      </c>
      <c r="C30">
        <v>345</v>
      </c>
      <c r="D30">
        <v>550</v>
      </c>
      <c r="E30">
        <v>90</v>
      </c>
      <c r="F30">
        <v>325</v>
      </c>
      <c r="G30">
        <v>180</v>
      </c>
      <c r="H30">
        <v>295</v>
      </c>
      <c r="I30">
        <v>16</v>
      </c>
      <c r="J30">
        <v>15</v>
      </c>
      <c r="K30">
        <v>38</v>
      </c>
      <c r="L30">
        <v>314</v>
      </c>
      <c r="M30">
        <v>798</v>
      </c>
      <c r="N30">
        <v>31.399989999999999</v>
      </c>
      <c r="O30">
        <v>49.875</v>
      </c>
      <c r="P30">
        <v>3.6</v>
      </c>
      <c r="Q30">
        <v>1.6</v>
      </c>
      <c r="R30">
        <v>1.1000000000000001</v>
      </c>
      <c r="S30">
        <v>56</v>
      </c>
      <c r="U30">
        <v>52</v>
      </c>
      <c r="Y30">
        <v>0.871</v>
      </c>
      <c r="Z30" s="5">
        <f t="shared" si="0"/>
        <v>0</v>
      </c>
      <c r="AC30">
        <v>485</v>
      </c>
      <c r="AD30">
        <v>515</v>
      </c>
      <c r="AE30">
        <f t="shared" si="1"/>
        <v>500</v>
      </c>
      <c r="AF30" s="24">
        <f>VLOOKUP(A30,'WB 2022 ExRates'!$A$5:$BM$270,65,FALSE)</f>
        <v>0</v>
      </c>
      <c r="AG30" s="25" t="e">
        <f t="shared" si="2"/>
        <v>#DIV/0!</v>
      </c>
    </row>
    <row r="31" spans="1:33" x14ac:dyDescent="0.2">
      <c r="A31" t="s">
        <v>314</v>
      </c>
      <c r="B31" t="s">
        <v>314</v>
      </c>
      <c r="C31">
        <v>3630</v>
      </c>
      <c r="D31">
        <v>6540</v>
      </c>
      <c r="E31">
        <v>825</v>
      </c>
      <c r="F31">
        <v>3480</v>
      </c>
      <c r="G31">
        <v>1800</v>
      </c>
      <c r="H31">
        <v>3340</v>
      </c>
      <c r="I31">
        <v>260</v>
      </c>
      <c r="J31">
        <v>150</v>
      </c>
      <c r="K31">
        <v>435</v>
      </c>
      <c r="L31">
        <v>3185</v>
      </c>
      <c r="M31">
        <v>9170</v>
      </c>
      <c r="N31">
        <v>445.8999</v>
      </c>
      <c r="O31">
        <v>802.375</v>
      </c>
      <c r="P31">
        <v>4.2</v>
      </c>
      <c r="Q31">
        <v>1.6</v>
      </c>
      <c r="R31">
        <v>1.1399999999999999</v>
      </c>
      <c r="S31">
        <v>800</v>
      </c>
      <c r="T31">
        <v>2500</v>
      </c>
      <c r="U31">
        <v>600</v>
      </c>
      <c r="V31">
        <v>2000</v>
      </c>
      <c r="W31">
        <v>800</v>
      </c>
      <c r="X31">
        <v>6700</v>
      </c>
      <c r="Y31">
        <v>0.77400000000000002</v>
      </c>
      <c r="Z31" s="5">
        <f t="shared" si="0"/>
        <v>0.37313432835820898</v>
      </c>
      <c r="AC31">
        <v>9410</v>
      </c>
      <c r="AD31">
        <v>13600</v>
      </c>
      <c r="AE31">
        <f t="shared" si="1"/>
        <v>11505</v>
      </c>
      <c r="AF31" s="24">
        <f>VLOOKUP(A31,'WB 2022 ExRates'!$A$5:$BM$270,65,FALSE)</f>
        <v>21.4856083333333</v>
      </c>
      <c r="AG31" s="25">
        <f t="shared" si="2"/>
        <v>535.47471505151009</v>
      </c>
    </row>
    <row r="32" spans="1:33" x14ac:dyDescent="0.2">
      <c r="A32" t="s">
        <v>206</v>
      </c>
      <c r="B32" t="s">
        <v>206</v>
      </c>
      <c r="C32">
        <v>3840</v>
      </c>
      <c r="D32">
        <v>6510</v>
      </c>
      <c r="E32">
        <v>765</v>
      </c>
      <c r="F32">
        <v>3450</v>
      </c>
      <c r="G32">
        <v>1860</v>
      </c>
      <c r="H32">
        <v>3500</v>
      </c>
      <c r="I32">
        <v>500</v>
      </c>
      <c r="J32">
        <v>165</v>
      </c>
      <c r="K32">
        <v>480</v>
      </c>
      <c r="L32">
        <v>3490</v>
      </c>
      <c r="M32">
        <v>10055</v>
      </c>
      <c r="N32">
        <v>349</v>
      </c>
      <c r="O32">
        <v>591.47069999999997</v>
      </c>
      <c r="P32">
        <v>4.5</v>
      </c>
      <c r="Q32">
        <v>1.7</v>
      </c>
      <c r="R32">
        <v>1.1000000000000001</v>
      </c>
      <c r="S32">
        <v>825</v>
      </c>
      <c r="T32">
        <v>3000</v>
      </c>
      <c r="U32">
        <v>800</v>
      </c>
      <c r="V32">
        <v>2500</v>
      </c>
      <c r="W32">
        <v>1000</v>
      </c>
      <c r="X32">
        <v>8125</v>
      </c>
      <c r="Y32">
        <v>0.61699999999999999</v>
      </c>
      <c r="Z32" s="5">
        <f t="shared" si="0"/>
        <v>0.36923076923076925</v>
      </c>
      <c r="AC32">
        <v>7570</v>
      </c>
      <c r="AD32">
        <v>10400</v>
      </c>
      <c r="AE32">
        <f t="shared" si="1"/>
        <v>8985</v>
      </c>
      <c r="AF32" s="24">
        <f>VLOOKUP(A32,'WB 2022 ExRates'!$A$5:$BM$270,65,FALSE)</f>
        <v>24.581880517284599</v>
      </c>
      <c r="AG32" s="25">
        <f t="shared" si="2"/>
        <v>365.51312637299054</v>
      </c>
    </row>
    <row r="33" spans="1:33" x14ac:dyDescent="0.2">
      <c r="A33" t="s">
        <v>147</v>
      </c>
      <c r="B33" t="s">
        <v>618</v>
      </c>
      <c r="C33">
        <v>845</v>
      </c>
      <c r="D33">
        <v>2350</v>
      </c>
      <c r="E33">
        <v>285</v>
      </c>
      <c r="F33">
        <v>1520</v>
      </c>
      <c r="G33">
        <v>325</v>
      </c>
      <c r="H33">
        <v>650</v>
      </c>
      <c r="I33">
        <v>60</v>
      </c>
      <c r="J33">
        <v>35</v>
      </c>
      <c r="K33">
        <v>145</v>
      </c>
      <c r="L33">
        <v>742.5</v>
      </c>
      <c r="M33">
        <v>3085</v>
      </c>
      <c r="N33">
        <v>104.02</v>
      </c>
      <c r="O33">
        <v>287.93329999999997</v>
      </c>
      <c r="P33">
        <v>5.3</v>
      </c>
      <c r="Q33">
        <v>1.5</v>
      </c>
      <c r="R33">
        <v>1.1399999999999999</v>
      </c>
      <c r="S33">
        <v>500</v>
      </c>
      <c r="T33">
        <v>900</v>
      </c>
      <c r="U33">
        <v>150</v>
      </c>
      <c r="V33">
        <v>400</v>
      </c>
      <c r="W33">
        <v>500</v>
      </c>
      <c r="X33">
        <v>2450</v>
      </c>
      <c r="Y33" t="e">
        <v>#N/A</v>
      </c>
      <c r="Z33" s="5">
        <f t="shared" si="0"/>
        <v>0.36734693877551022</v>
      </c>
      <c r="AC33">
        <v>3740</v>
      </c>
      <c r="AD33">
        <v>5180</v>
      </c>
      <c r="AE33">
        <f t="shared" si="1"/>
        <v>4460</v>
      </c>
      <c r="AF33" s="24">
        <f>VLOOKUP(A33,'WB 2022 ExRates'!$A$5:$BM$270,65,FALSE)</f>
        <v>15.759172916666699</v>
      </c>
      <c r="AG33" s="25">
        <f t="shared" si="2"/>
        <v>283.00977618458398</v>
      </c>
    </row>
    <row r="34" spans="1:33" x14ac:dyDescent="0.2">
      <c r="A34" t="s">
        <v>157</v>
      </c>
      <c r="B34" t="s">
        <v>157</v>
      </c>
      <c r="C34">
        <v>4150</v>
      </c>
      <c r="D34">
        <v>6810</v>
      </c>
      <c r="E34">
        <v>585</v>
      </c>
      <c r="F34">
        <v>3690</v>
      </c>
      <c r="G34">
        <v>1760</v>
      </c>
      <c r="H34">
        <v>3000</v>
      </c>
      <c r="I34">
        <v>250</v>
      </c>
      <c r="J34">
        <v>140</v>
      </c>
      <c r="K34">
        <v>420</v>
      </c>
      <c r="L34">
        <v>2985</v>
      </c>
      <c r="M34">
        <v>8810</v>
      </c>
      <c r="N34">
        <v>1164.1500000000001</v>
      </c>
      <c r="O34">
        <v>1908.8330000000001</v>
      </c>
      <c r="P34">
        <v>6.3</v>
      </c>
      <c r="Q34">
        <v>1.8</v>
      </c>
      <c r="R34">
        <v>1.39</v>
      </c>
      <c r="S34">
        <v>200</v>
      </c>
      <c r="T34">
        <v>2000</v>
      </c>
      <c r="U34">
        <v>1000</v>
      </c>
      <c r="V34">
        <v>1600</v>
      </c>
      <c r="W34">
        <v>800</v>
      </c>
      <c r="X34">
        <v>5600</v>
      </c>
      <c r="Y34">
        <v>0.46300000000000002</v>
      </c>
      <c r="Z34" s="5">
        <f t="shared" si="0"/>
        <v>0.35714285714285715</v>
      </c>
      <c r="AC34">
        <v>9630</v>
      </c>
      <c r="AD34">
        <v>13300</v>
      </c>
      <c r="AE34">
        <f t="shared" si="1"/>
        <v>11465</v>
      </c>
      <c r="AF34" s="24">
        <f>VLOOKUP(A34,'WB 2022 ExRates'!$A$5:$BM$270,65,FALSE)</f>
        <v>34.927165404040402</v>
      </c>
      <c r="AG34" s="25">
        <f t="shared" si="2"/>
        <v>328.25452244325902</v>
      </c>
    </row>
    <row r="35" spans="1:33" x14ac:dyDescent="0.2">
      <c r="A35" t="s">
        <v>163</v>
      </c>
      <c r="B35" t="s">
        <v>163</v>
      </c>
      <c r="C35">
        <v>925</v>
      </c>
      <c r="D35">
        <v>1300</v>
      </c>
      <c r="E35">
        <v>160</v>
      </c>
      <c r="F35">
        <v>570</v>
      </c>
      <c r="G35">
        <v>480</v>
      </c>
      <c r="H35">
        <v>795</v>
      </c>
      <c r="I35">
        <v>53</v>
      </c>
      <c r="J35">
        <v>35</v>
      </c>
      <c r="K35">
        <v>79</v>
      </c>
      <c r="L35">
        <v>740.5</v>
      </c>
      <c r="M35">
        <v>1659</v>
      </c>
      <c r="N35">
        <v>185.25</v>
      </c>
      <c r="O35">
        <v>259.21879999999999</v>
      </c>
      <c r="P35">
        <v>3.6</v>
      </c>
      <c r="Q35">
        <v>1.6</v>
      </c>
      <c r="R35">
        <v>1.25</v>
      </c>
      <c r="S35">
        <v>60</v>
      </c>
      <c r="T35">
        <v>500</v>
      </c>
      <c r="U35">
        <v>50</v>
      </c>
      <c r="V35">
        <v>600</v>
      </c>
      <c r="W35">
        <v>200</v>
      </c>
      <c r="X35">
        <v>1410</v>
      </c>
      <c r="Y35">
        <v>0.92</v>
      </c>
      <c r="Z35" s="5">
        <f t="shared" si="0"/>
        <v>0.3546099290780142</v>
      </c>
      <c r="AC35">
        <v>1200</v>
      </c>
      <c r="AD35">
        <v>1560</v>
      </c>
      <c r="AE35">
        <f t="shared" si="1"/>
        <v>1380</v>
      </c>
      <c r="AF35" s="24">
        <f>VLOOKUP(A35,'WB 2022 ExRates'!$A$5:$BM$270,65,FALSE)</f>
        <v>0</v>
      </c>
      <c r="AG35" s="25" t="e">
        <f t="shared" si="2"/>
        <v>#DIV/0!</v>
      </c>
    </row>
    <row r="36" spans="1:33" x14ac:dyDescent="0.2">
      <c r="A36" t="s">
        <v>31</v>
      </c>
      <c r="B36" t="s">
        <v>31</v>
      </c>
      <c r="C36">
        <v>8490</v>
      </c>
      <c r="D36">
        <v>12500</v>
      </c>
      <c r="E36">
        <v>965</v>
      </c>
      <c r="F36">
        <v>4150</v>
      </c>
      <c r="G36">
        <v>5300</v>
      </c>
      <c r="H36">
        <v>9540</v>
      </c>
      <c r="I36">
        <v>270</v>
      </c>
      <c r="J36">
        <v>335</v>
      </c>
      <c r="K36">
        <v>790</v>
      </c>
      <c r="L36">
        <v>7070</v>
      </c>
      <c r="M36">
        <v>16620</v>
      </c>
      <c r="N36">
        <v>1414</v>
      </c>
      <c r="O36">
        <v>2077.5010000000002</v>
      </c>
      <c r="P36">
        <v>4.3</v>
      </c>
      <c r="Q36">
        <v>1.6</v>
      </c>
      <c r="R36">
        <v>1.2</v>
      </c>
      <c r="S36">
        <v>800</v>
      </c>
      <c r="T36">
        <v>3708</v>
      </c>
      <c r="U36">
        <v>800</v>
      </c>
      <c r="V36">
        <v>3500</v>
      </c>
      <c r="W36">
        <v>1800</v>
      </c>
      <c r="X36">
        <v>10608</v>
      </c>
      <c r="Y36">
        <v>0.82499999999999996</v>
      </c>
      <c r="Z36" s="5">
        <f t="shared" si="0"/>
        <v>0.34954751131221717</v>
      </c>
      <c r="AC36">
        <v>15900</v>
      </c>
      <c r="AD36">
        <v>21700</v>
      </c>
      <c r="AE36">
        <f t="shared" si="1"/>
        <v>18800</v>
      </c>
      <c r="AF36" s="24">
        <f>VLOOKUP(A36,'WB 2022 ExRates'!$A$5:$BM$270,65,FALSE)</f>
        <v>70.539166666666702</v>
      </c>
      <c r="AG36" s="25">
        <f t="shared" si="2"/>
        <v>266.5186007773458</v>
      </c>
    </row>
    <row r="37" spans="1:33" x14ac:dyDescent="0.2">
      <c r="A37" t="s">
        <v>183</v>
      </c>
      <c r="B37" t="s">
        <v>183</v>
      </c>
      <c r="E37">
        <v>304900</v>
      </c>
      <c r="F37">
        <v>2103600</v>
      </c>
      <c r="I37">
        <v>1800000</v>
      </c>
      <c r="P37">
        <v>6.9</v>
      </c>
      <c r="Q37">
        <v>1.6</v>
      </c>
      <c r="R37">
        <v>1.1100000000000001</v>
      </c>
      <c r="S37">
        <v>71300</v>
      </c>
      <c r="T37">
        <v>1260000</v>
      </c>
      <c r="U37">
        <v>131600</v>
      </c>
      <c r="V37">
        <v>150000</v>
      </c>
      <c r="Y37">
        <v>0.45900000000000002</v>
      </c>
      <c r="Z37" s="5">
        <f t="shared" si="0"/>
        <v>0</v>
      </c>
      <c r="AC37">
        <v>3584300</v>
      </c>
      <c r="AD37">
        <v>5130000</v>
      </c>
      <c r="AE37">
        <f t="shared" si="1"/>
        <v>4357150</v>
      </c>
      <c r="AF37" s="24">
        <f>VLOOKUP(A37,'WB 2022 ExRates'!$A$5:$BM$270,65,FALSE)</f>
        <v>9565.0821834383296</v>
      </c>
      <c r="AG37" s="25">
        <f t="shared" si="2"/>
        <v>455.52666630970327</v>
      </c>
    </row>
    <row r="38" spans="1:33" x14ac:dyDescent="0.2">
      <c r="A38" t="s">
        <v>111</v>
      </c>
      <c r="B38" t="s">
        <v>111</v>
      </c>
      <c r="C38">
        <v>191600</v>
      </c>
      <c r="D38">
        <v>295500</v>
      </c>
      <c r="E38">
        <v>43800</v>
      </c>
      <c r="F38">
        <v>166300</v>
      </c>
      <c r="G38">
        <v>98100</v>
      </c>
      <c r="H38">
        <v>155000</v>
      </c>
      <c r="I38">
        <v>19000</v>
      </c>
      <c r="J38">
        <v>8300</v>
      </c>
      <c r="K38">
        <v>20500</v>
      </c>
      <c r="L38">
        <v>174200</v>
      </c>
      <c r="M38">
        <v>429800</v>
      </c>
      <c r="N38">
        <v>17420</v>
      </c>
      <c r="O38">
        <v>26862.5</v>
      </c>
      <c r="P38">
        <v>3.8</v>
      </c>
      <c r="Q38">
        <v>1.6</v>
      </c>
      <c r="R38">
        <v>1.1000000000000001</v>
      </c>
      <c r="S38">
        <v>30000</v>
      </c>
      <c r="T38">
        <v>120000</v>
      </c>
      <c r="U38">
        <v>20000</v>
      </c>
      <c r="V38">
        <v>150000</v>
      </c>
      <c r="W38">
        <v>30000</v>
      </c>
      <c r="X38">
        <v>350000</v>
      </c>
      <c r="Y38">
        <v>0.79400000000000004</v>
      </c>
      <c r="Z38" s="5">
        <f t="shared" si="0"/>
        <v>0.34285714285714286</v>
      </c>
      <c r="AC38">
        <v>326200</v>
      </c>
      <c r="AD38">
        <v>540000</v>
      </c>
      <c r="AE38">
        <f t="shared" si="1"/>
        <v>433100</v>
      </c>
      <c r="AF38" s="24">
        <f>VLOOKUP(A38,'WB 2022 ExRates'!$A$5:$BM$270,65,FALSE)</f>
        <v>584.90085496230404</v>
      </c>
      <c r="AG38" s="25">
        <f t="shared" si="2"/>
        <v>740.46737378749879</v>
      </c>
    </row>
    <row r="39" spans="1:33" x14ac:dyDescent="0.2">
      <c r="A39" t="s">
        <v>351</v>
      </c>
      <c r="B39" t="s">
        <v>351</v>
      </c>
      <c r="C39">
        <v>69000</v>
      </c>
      <c r="D39">
        <v>211300</v>
      </c>
      <c r="E39">
        <v>24400</v>
      </c>
      <c r="F39">
        <v>226700</v>
      </c>
      <c r="G39">
        <v>17600</v>
      </c>
      <c r="H39">
        <v>45000</v>
      </c>
      <c r="I39">
        <v>11500</v>
      </c>
      <c r="J39">
        <v>2830</v>
      </c>
      <c r="K39">
        <v>15600</v>
      </c>
      <c r="L39">
        <v>59455</v>
      </c>
      <c r="M39">
        <v>327800</v>
      </c>
      <c r="N39">
        <v>9513.6020000000008</v>
      </c>
      <c r="O39">
        <v>29137.77</v>
      </c>
      <c r="P39">
        <v>9.3000000000000007</v>
      </c>
      <c r="Q39">
        <v>1.8</v>
      </c>
      <c r="R39">
        <v>1.1599999999999999</v>
      </c>
      <c r="S39">
        <v>5000</v>
      </c>
      <c r="T39">
        <v>35000</v>
      </c>
      <c r="U39">
        <v>12500</v>
      </c>
      <c r="V39">
        <v>40000</v>
      </c>
      <c r="W39">
        <v>10000</v>
      </c>
      <c r="X39">
        <v>102500</v>
      </c>
      <c r="Y39">
        <v>0.35399999999999998</v>
      </c>
      <c r="Z39" s="5">
        <f t="shared" si="0"/>
        <v>0.34146341463414637</v>
      </c>
      <c r="AC39">
        <v>212900</v>
      </c>
      <c r="AD39">
        <v>308700</v>
      </c>
      <c r="AE39">
        <f t="shared" si="1"/>
        <v>260800</v>
      </c>
      <c r="AF39" s="24">
        <f>VLOOKUP(A39,'WB 2022 ExRates'!$A$5:$BM$270,65,FALSE)</f>
        <v>575.58600451094503</v>
      </c>
      <c r="AG39" s="25">
        <f t="shared" si="2"/>
        <v>453.10344232847092</v>
      </c>
    </row>
    <row r="40" spans="1:33" x14ac:dyDescent="0.2">
      <c r="A40" t="s">
        <v>426</v>
      </c>
      <c r="B40" t="s">
        <v>426</v>
      </c>
      <c r="C40">
        <v>190</v>
      </c>
      <c r="D40">
        <v>370</v>
      </c>
      <c r="E40">
        <v>57</v>
      </c>
      <c r="F40">
        <v>235</v>
      </c>
      <c r="G40">
        <v>75</v>
      </c>
      <c r="H40">
        <v>150</v>
      </c>
      <c r="I40">
        <v>20</v>
      </c>
      <c r="J40">
        <v>8</v>
      </c>
      <c r="K40">
        <v>26</v>
      </c>
      <c r="L40">
        <v>171.25</v>
      </c>
      <c r="M40">
        <v>536</v>
      </c>
      <c r="N40">
        <v>17.100010000000001</v>
      </c>
      <c r="O40">
        <v>33.5</v>
      </c>
      <c r="P40">
        <v>4.0999999999999996</v>
      </c>
      <c r="Q40">
        <v>1.6</v>
      </c>
      <c r="R40">
        <v>1.1000000000000001</v>
      </c>
      <c r="S40">
        <v>40</v>
      </c>
      <c r="T40">
        <v>150</v>
      </c>
      <c r="U40">
        <v>45</v>
      </c>
      <c r="V40">
        <v>125</v>
      </c>
      <c r="W40">
        <v>80</v>
      </c>
      <c r="X40">
        <v>440</v>
      </c>
      <c r="Y40">
        <v>0.67400000000000004</v>
      </c>
      <c r="Z40" s="5">
        <f t="shared" si="0"/>
        <v>0.34090909090909088</v>
      </c>
      <c r="AC40">
        <v>1700</v>
      </c>
      <c r="AD40">
        <v>2560</v>
      </c>
      <c r="AE40">
        <f t="shared" si="1"/>
        <v>2130</v>
      </c>
      <c r="AF40" s="24">
        <f>VLOOKUP(A40,'WB 2022 ExRates'!$A$5:$BM$270,65,FALSE)</f>
        <v>1</v>
      </c>
      <c r="AG40" s="25">
        <f t="shared" si="2"/>
        <v>2130</v>
      </c>
    </row>
    <row r="41" spans="1:33" x14ac:dyDescent="0.2">
      <c r="A41" t="s">
        <v>655</v>
      </c>
      <c r="B41" t="s">
        <v>655</v>
      </c>
      <c r="C41">
        <v>10500</v>
      </c>
      <c r="D41">
        <v>15100</v>
      </c>
      <c r="E41">
        <v>2010</v>
      </c>
      <c r="F41">
        <v>7230</v>
      </c>
      <c r="G41">
        <v>6120</v>
      </c>
      <c r="H41">
        <v>10200</v>
      </c>
      <c r="I41">
        <v>305</v>
      </c>
      <c r="J41">
        <v>435</v>
      </c>
      <c r="K41">
        <v>1000</v>
      </c>
      <c r="L41">
        <v>9120</v>
      </c>
      <c r="M41">
        <v>21040</v>
      </c>
      <c r="N41">
        <v>1368</v>
      </c>
      <c r="O41">
        <v>1972.5</v>
      </c>
      <c r="P41">
        <v>3.6</v>
      </c>
      <c r="Q41">
        <v>1.6</v>
      </c>
      <c r="R41">
        <v>1.1499999999999999</v>
      </c>
      <c r="S41">
        <v>1000</v>
      </c>
      <c r="T41">
        <v>5000</v>
      </c>
      <c r="U41">
        <v>1000</v>
      </c>
      <c r="V41">
        <v>7000</v>
      </c>
      <c r="W41">
        <v>1000</v>
      </c>
      <c r="X41">
        <v>15000</v>
      </c>
      <c r="Y41" t="e">
        <v>#N/A</v>
      </c>
      <c r="Z41" s="5">
        <f t="shared" si="0"/>
        <v>0.33333333333333331</v>
      </c>
      <c r="AC41">
        <v>15600</v>
      </c>
      <c r="AD41">
        <v>22400</v>
      </c>
      <c r="AE41">
        <f t="shared" si="1"/>
        <v>19000</v>
      </c>
      <c r="AF41" s="24" t="e">
        <f>VLOOKUP(A41,'WB 2022 ExRates'!$A$5:$BM$270,65,FALSE)</f>
        <v>#N/A</v>
      </c>
      <c r="AG41" s="25" t="e">
        <f t="shared" si="2"/>
        <v>#N/A</v>
      </c>
    </row>
    <row r="42" spans="1:33" x14ac:dyDescent="0.2">
      <c r="A42" t="s">
        <v>232</v>
      </c>
      <c r="B42" t="s">
        <v>232</v>
      </c>
      <c r="C42">
        <v>1200</v>
      </c>
      <c r="D42">
        <v>1640</v>
      </c>
      <c r="E42">
        <v>175</v>
      </c>
      <c r="F42">
        <v>680</v>
      </c>
      <c r="G42">
        <v>750</v>
      </c>
      <c r="H42">
        <v>1210</v>
      </c>
      <c r="I42">
        <v>87</v>
      </c>
      <c r="J42">
        <v>52</v>
      </c>
      <c r="K42">
        <v>115</v>
      </c>
      <c r="L42">
        <v>1091.5</v>
      </c>
      <c r="M42">
        <v>2384</v>
      </c>
      <c r="N42">
        <v>109.1</v>
      </c>
      <c r="O42">
        <v>149</v>
      </c>
      <c r="P42">
        <v>3.9</v>
      </c>
      <c r="Q42">
        <v>1.6</v>
      </c>
      <c r="R42">
        <v>1.1000000000000001</v>
      </c>
      <c r="S42">
        <v>94</v>
      </c>
      <c r="U42">
        <v>110</v>
      </c>
      <c r="Y42">
        <v>0.93799999999999994</v>
      </c>
      <c r="Z42" s="5">
        <f t="shared" si="0"/>
        <v>0</v>
      </c>
      <c r="AC42">
        <v>2070</v>
      </c>
      <c r="AD42">
        <v>2990</v>
      </c>
      <c r="AE42">
        <f t="shared" si="1"/>
        <v>2530</v>
      </c>
      <c r="AF42" s="24">
        <f>VLOOKUP(A42,'WB 2022 ExRates'!$A$5:$BM$270,65,FALSE)</f>
        <v>0</v>
      </c>
      <c r="AG42" s="25" t="e">
        <f t="shared" si="2"/>
        <v>#DIV/0!</v>
      </c>
    </row>
    <row r="43" spans="1:33" x14ac:dyDescent="0.2">
      <c r="A43" t="s">
        <v>336</v>
      </c>
      <c r="B43" t="s">
        <v>336</v>
      </c>
      <c r="C43">
        <v>4500</v>
      </c>
      <c r="D43">
        <v>9680</v>
      </c>
      <c r="E43">
        <v>1050</v>
      </c>
      <c r="F43">
        <v>7630</v>
      </c>
      <c r="G43">
        <v>2380</v>
      </c>
      <c r="H43">
        <v>4500</v>
      </c>
      <c r="I43">
        <v>210</v>
      </c>
      <c r="J43">
        <v>195</v>
      </c>
      <c r="K43">
        <v>755</v>
      </c>
      <c r="L43">
        <v>4085</v>
      </c>
      <c r="M43">
        <v>15835</v>
      </c>
      <c r="N43">
        <v>408.5</v>
      </c>
      <c r="O43">
        <v>879.72270000000003</v>
      </c>
      <c r="P43">
        <v>7.3</v>
      </c>
      <c r="Q43">
        <v>1.8</v>
      </c>
      <c r="R43">
        <v>1.1000000000000001</v>
      </c>
      <c r="S43">
        <v>1530</v>
      </c>
      <c r="T43">
        <v>4000</v>
      </c>
      <c r="U43">
        <v>1000</v>
      </c>
      <c r="V43">
        <v>3500</v>
      </c>
      <c r="W43">
        <v>2000</v>
      </c>
      <c r="X43">
        <v>12025</v>
      </c>
      <c r="Y43">
        <v>0.437</v>
      </c>
      <c r="Z43" s="5">
        <f t="shared" si="0"/>
        <v>0.33264033264033266</v>
      </c>
      <c r="AC43">
        <v>17300</v>
      </c>
      <c r="AD43">
        <v>24400</v>
      </c>
      <c r="AE43">
        <f t="shared" si="1"/>
        <v>20850</v>
      </c>
      <c r="AF43" s="24">
        <f>VLOOKUP(A43,'WB 2022 ExRates'!$A$5:$BM$270,65,FALSE)</f>
        <v>69.465000000000003</v>
      </c>
      <c r="AG43" s="25">
        <f t="shared" si="2"/>
        <v>300.15115525804362</v>
      </c>
    </row>
    <row r="44" spans="1:33" x14ac:dyDescent="0.2">
      <c r="A44" t="s">
        <v>418</v>
      </c>
      <c r="B44" t="s">
        <v>418</v>
      </c>
      <c r="C44">
        <v>62900</v>
      </c>
      <c r="D44">
        <v>179700</v>
      </c>
      <c r="E44">
        <v>15500</v>
      </c>
      <c r="F44">
        <v>105200</v>
      </c>
      <c r="G44">
        <v>22400</v>
      </c>
      <c r="H44">
        <v>60000</v>
      </c>
      <c r="I44">
        <v>10000</v>
      </c>
      <c r="J44">
        <v>2590</v>
      </c>
      <c r="K44">
        <v>11100</v>
      </c>
      <c r="L44">
        <v>54240</v>
      </c>
      <c r="M44">
        <v>232300</v>
      </c>
      <c r="N44">
        <v>8678.3979999999992</v>
      </c>
      <c r="O44">
        <v>24778.66</v>
      </c>
      <c r="P44">
        <v>6.8</v>
      </c>
      <c r="Q44">
        <v>1.5</v>
      </c>
      <c r="R44">
        <v>1.1599999999999999</v>
      </c>
      <c r="S44">
        <v>21000</v>
      </c>
      <c r="T44">
        <v>60000</v>
      </c>
      <c r="U44">
        <v>15000</v>
      </c>
      <c r="V44">
        <v>75000</v>
      </c>
      <c r="W44">
        <v>15000</v>
      </c>
      <c r="X44">
        <v>186000</v>
      </c>
      <c r="Y44">
        <v>0.505</v>
      </c>
      <c r="Z44" s="5">
        <f t="shared" si="0"/>
        <v>0.32258064516129031</v>
      </c>
      <c r="AC44">
        <v>241500</v>
      </c>
      <c r="AD44">
        <v>316300</v>
      </c>
      <c r="AE44">
        <f t="shared" si="1"/>
        <v>278900</v>
      </c>
      <c r="AF44" s="24">
        <f>VLOOKUP(A44,'WB 2022 ExRates'!$A$5:$BM$270,65,FALSE)</f>
        <v>575.58600451094503</v>
      </c>
      <c r="AG44" s="25">
        <f t="shared" si="2"/>
        <v>484.5496551587828</v>
      </c>
    </row>
    <row r="45" spans="1:33" x14ac:dyDescent="0.2">
      <c r="A45" t="s">
        <v>81</v>
      </c>
      <c r="B45" t="s">
        <v>81</v>
      </c>
      <c r="E45">
        <v>715</v>
      </c>
      <c r="F45">
        <v>3430</v>
      </c>
      <c r="I45">
        <v>120</v>
      </c>
      <c r="P45">
        <v>4.8</v>
      </c>
      <c r="Q45">
        <v>1.7</v>
      </c>
      <c r="R45">
        <v>1.1000000000000001</v>
      </c>
      <c r="S45">
        <v>80</v>
      </c>
      <c r="T45">
        <v>950</v>
      </c>
      <c r="U45">
        <v>74</v>
      </c>
      <c r="V45">
        <v>1100</v>
      </c>
      <c r="W45">
        <v>750</v>
      </c>
      <c r="X45">
        <v>2955</v>
      </c>
      <c r="Y45">
        <v>0.71699999999999997</v>
      </c>
      <c r="Z45" s="5">
        <f t="shared" si="0"/>
        <v>0.32148900169204736</v>
      </c>
      <c r="AC45">
        <v>5430</v>
      </c>
      <c r="AD45">
        <v>7220</v>
      </c>
      <c r="AE45">
        <f t="shared" si="1"/>
        <v>6325</v>
      </c>
      <c r="AF45" s="24">
        <f>VLOOKUP(A45,'WB 2022 ExRates'!$A$5:$BM$270,65,FALSE)</f>
        <v>11.456241666666701</v>
      </c>
      <c r="AG45" s="25">
        <f t="shared" si="2"/>
        <v>552.10078348847514</v>
      </c>
    </row>
    <row r="46" spans="1:33" x14ac:dyDescent="0.2">
      <c r="A46" t="s">
        <v>297</v>
      </c>
      <c r="B46" t="s">
        <v>297</v>
      </c>
      <c r="C46">
        <v>470</v>
      </c>
      <c r="D46">
        <v>725</v>
      </c>
      <c r="E46">
        <v>105</v>
      </c>
      <c r="F46">
        <v>380</v>
      </c>
      <c r="G46">
        <v>215</v>
      </c>
      <c r="H46">
        <v>360</v>
      </c>
      <c r="I46">
        <v>40</v>
      </c>
      <c r="J46">
        <v>19</v>
      </c>
      <c r="K46">
        <v>46</v>
      </c>
      <c r="L46">
        <v>391.25</v>
      </c>
      <c r="M46">
        <v>967</v>
      </c>
      <c r="N46">
        <v>78.200010000000006</v>
      </c>
      <c r="O46">
        <v>120.875</v>
      </c>
      <c r="P46">
        <v>3.7</v>
      </c>
      <c r="Q46">
        <v>1.6</v>
      </c>
      <c r="R46">
        <v>1.2</v>
      </c>
      <c r="S46">
        <v>52</v>
      </c>
      <c r="U46">
        <v>49</v>
      </c>
      <c r="Y46">
        <v>0.84699999999999998</v>
      </c>
      <c r="Z46" s="5">
        <f t="shared" si="0"/>
        <v>0</v>
      </c>
      <c r="AC46">
        <v>560</v>
      </c>
      <c r="AD46">
        <v>615</v>
      </c>
      <c r="AE46">
        <f t="shared" si="1"/>
        <v>587.5</v>
      </c>
      <c r="AF46" s="24">
        <f>VLOOKUP(A46,'WB 2022 ExRates'!$A$5:$BM$270,65,FALSE)</f>
        <v>0</v>
      </c>
      <c r="AG46" s="25" t="e">
        <f t="shared" si="2"/>
        <v>#DIV/0!</v>
      </c>
    </row>
    <row r="47" spans="1:33" x14ac:dyDescent="0.2">
      <c r="A47" t="s">
        <v>293</v>
      </c>
      <c r="B47" t="s">
        <v>293</v>
      </c>
      <c r="C47">
        <v>390</v>
      </c>
      <c r="D47">
        <v>705</v>
      </c>
      <c r="E47">
        <v>130</v>
      </c>
      <c r="F47">
        <v>475</v>
      </c>
      <c r="G47">
        <v>115</v>
      </c>
      <c r="H47">
        <v>200</v>
      </c>
      <c r="I47">
        <v>28</v>
      </c>
      <c r="J47">
        <v>14</v>
      </c>
      <c r="K47">
        <v>41</v>
      </c>
      <c r="L47">
        <v>298</v>
      </c>
      <c r="M47">
        <v>863</v>
      </c>
      <c r="N47">
        <v>92.37997</v>
      </c>
      <c r="O47">
        <v>167.2062</v>
      </c>
      <c r="P47">
        <v>3.7</v>
      </c>
      <c r="Q47">
        <v>1.6</v>
      </c>
      <c r="R47">
        <v>1.31</v>
      </c>
      <c r="S47">
        <v>47</v>
      </c>
      <c r="U47">
        <v>44</v>
      </c>
      <c r="Y47">
        <v>0.85799999999999998</v>
      </c>
      <c r="Z47" s="5">
        <f t="shared" si="0"/>
        <v>0</v>
      </c>
      <c r="AC47">
        <v>810</v>
      </c>
      <c r="AD47">
        <v>985</v>
      </c>
      <c r="AE47">
        <f t="shared" si="1"/>
        <v>897.5</v>
      </c>
      <c r="AF47" s="24">
        <f>VLOOKUP(A47,'WB 2022 ExRates'!$A$5:$BM$270,65,FALSE)</f>
        <v>0</v>
      </c>
      <c r="AG47" s="25" t="e">
        <f t="shared" si="2"/>
        <v>#DIV/0!</v>
      </c>
    </row>
    <row r="48" spans="1:33" x14ac:dyDescent="0.2">
      <c r="A48" t="s">
        <v>295</v>
      </c>
      <c r="B48" t="s">
        <v>295</v>
      </c>
      <c r="C48">
        <v>1070</v>
      </c>
      <c r="D48">
        <v>1590</v>
      </c>
      <c r="E48">
        <v>220</v>
      </c>
      <c r="F48">
        <v>765</v>
      </c>
      <c r="G48">
        <v>600</v>
      </c>
      <c r="H48">
        <v>1020</v>
      </c>
      <c r="I48">
        <v>25</v>
      </c>
      <c r="J48">
        <v>44</v>
      </c>
      <c r="K48">
        <v>105</v>
      </c>
      <c r="L48">
        <v>922.75</v>
      </c>
      <c r="M48">
        <v>2190</v>
      </c>
      <c r="N48">
        <v>147.6799</v>
      </c>
      <c r="O48">
        <v>219</v>
      </c>
      <c r="P48">
        <v>3.5</v>
      </c>
      <c r="Q48">
        <v>1.6</v>
      </c>
      <c r="R48">
        <v>1.1599999999999999</v>
      </c>
      <c r="S48">
        <v>115</v>
      </c>
      <c r="U48">
        <v>135</v>
      </c>
      <c r="Y48">
        <v>0.90400000000000003</v>
      </c>
      <c r="Z48" s="5">
        <f t="shared" si="0"/>
        <v>0</v>
      </c>
      <c r="AC48">
        <v>1090</v>
      </c>
      <c r="AD48">
        <v>1840</v>
      </c>
      <c r="AE48">
        <f t="shared" si="1"/>
        <v>1465</v>
      </c>
      <c r="AF48" s="24">
        <f>VLOOKUP(A48,'WB 2022 ExRates'!$A$5:$BM$270,65,FALSE)</f>
        <v>0</v>
      </c>
      <c r="AG48" s="25" t="e">
        <f t="shared" si="2"/>
        <v>#DIV/0!</v>
      </c>
    </row>
    <row r="49" spans="1:33" x14ac:dyDescent="0.2">
      <c r="A49" t="s">
        <v>230</v>
      </c>
      <c r="B49" t="s">
        <v>230</v>
      </c>
      <c r="C49">
        <v>7360</v>
      </c>
      <c r="D49">
        <v>15500</v>
      </c>
      <c r="E49">
        <v>1620</v>
      </c>
      <c r="F49">
        <v>7120</v>
      </c>
      <c r="G49">
        <v>4000</v>
      </c>
      <c r="H49">
        <v>9000</v>
      </c>
      <c r="I49">
        <v>500</v>
      </c>
      <c r="J49">
        <v>320</v>
      </c>
      <c r="K49">
        <v>1010</v>
      </c>
      <c r="L49">
        <v>6690</v>
      </c>
      <c r="M49">
        <v>21130</v>
      </c>
      <c r="N49">
        <v>669</v>
      </c>
      <c r="O49">
        <v>1408.6669999999999</v>
      </c>
      <c r="P49">
        <v>4.4000000000000004</v>
      </c>
      <c r="Q49">
        <v>1.5</v>
      </c>
      <c r="R49">
        <v>1.1000000000000001</v>
      </c>
      <c r="S49">
        <v>2000</v>
      </c>
      <c r="T49">
        <v>4000</v>
      </c>
      <c r="U49">
        <v>1000</v>
      </c>
      <c r="V49">
        <v>4000</v>
      </c>
      <c r="W49">
        <v>1500</v>
      </c>
      <c r="X49">
        <v>12500</v>
      </c>
      <c r="Y49">
        <v>0.64</v>
      </c>
      <c r="Z49" s="5">
        <f t="shared" si="0"/>
        <v>0.32</v>
      </c>
      <c r="AC49">
        <v>16700</v>
      </c>
      <c r="AD49">
        <v>23700</v>
      </c>
      <c r="AE49">
        <f t="shared" si="1"/>
        <v>20200</v>
      </c>
      <c r="AF49" s="24">
        <f>VLOOKUP(A49,'WB 2022 ExRates'!$A$5:$BM$270,65,FALSE)</f>
        <v>74.099566883605206</v>
      </c>
      <c r="AG49" s="25">
        <f t="shared" si="2"/>
        <v>272.60618178416536</v>
      </c>
    </row>
    <row r="50" spans="1:33" x14ac:dyDescent="0.2">
      <c r="A50" t="s">
        <v>342</v>
      </c>
      <c r="B50" t="s">
        <v>342</v>
      </c>
      <c r="E50">
        <v>48400</v>
      </c>
      <c r="F50">
        <v>324200</v>
      </c>
      <c r="P50">
        <v>6.7</v>
      </c>
      <c r="Q50">
        <v>1.8</v>
      </c>
      <c r="R50">
        <v>1.4</v>
      </c>
      <c r="S50">
        <v>3880</v>
      </c>
      <c r="U50">
        <v>7170</v>
      </c>
      <c r="Y50">
        <v>0.47699999999999998</v>
      </c>
      <c r="Z50" s="5">
        <f t="shared" si="0"/>
        <v>0</v>
      </c>
      <c r="AC50">
        <v>0</v>
      </c>
      <c r="AD50">
        <v>0</v>
      </c>
      <c r="AE50">
        <f t="shared" si="1"/>
        <v>0</v>
      </c>
      <c r="AF50" s="24">
        <f>VLOOKUP(A50,'WB 2022 ExRates'!$A$5:$BM$270,65,FALSE)</f>
        <v>749.52749388220104</v>
      </c>
      <c r="AG50" s="25">
        <f t="shared" si="2"/>
        <v>0</v>
      </c>
    </row>
    <row r="51" spans="1:33" x14ac:dyDescent="0.2">
      <c r="A51" t="s">
        <v>48</v>
      </c>
      <c r="B51" t="s">
        <v>48</v>
      </c>
      <c r="C51">
        <v>840</v>
      </c>
      <c r="D51">
        <v>1200</v>
      </c>
      <c r="E51">
        <v>110</v>
      </c>
      <c r="F51">
        <v>400</v>
      </c>
      <c r="G51">
        <v>490</v>
      </c>
      <c r="H51">
        <v>770</v>
      </c>
      <c r="I51">
        <v>42</v>
      </c>
      <c r="J51">
        <v>33</v>
      </c>
      <c r="K51">
        <v>70</v>
      </c>
      <c r="L51">
        <v>690</v>
      </c>
      <c r="M51">
        <v>1468</v>
      </c>
      <c r="N51">
        <v>151.80000000000001</v>
      </c>
      <c r="O51">
        <v>215.30670000000001</v>
      </c>
      <c r="P51">
        <v>3.7</v>
      </c>
      <c r="Q51">
        <v>1.5</v>
      </c>
      <c r="R51">
        <v>1.22</v>
      </c>
      <c r="S51">
        <v>85</v>
      </c>
      <c r="T51">
        <v>400</v>
      </c>
      <c r="U51">
        <v>60</v>
      </c>
      <c r="V51">
        <v>600</v>
      </c>
      <c r="W51">
        <v>125</v>
      </c>
      <c r="X51">
        <v>1270</v>
      </c>
      <c r="Y51">
        <v>0.91600000000000004</v>
      </c>
      <c r="Z51" s="5">
        <f t="shared" si="0"/>
        <v>0.31496062992125984</v>
      </c>
      <c r="AC51">
        <v>1300</v>
      </c>
      <c r="AD51">
        <v>1790</v>
      </c>
      <c r="AE51">
        <f t="shared" si="1"/>
        <v>1545</v>
      </c>
      <c r="AF51" s="24">
        <f>VLOOKUP(A51,'WB 2022 ExRates'!$A$5:$BM$270,65,FALSE)</f>
        <v>0</v>
      </c>
      <c r="AG51" s="25" t="e">
        <f t="shared" si="2"/>
        <v>#DIV/0!</v>
      </c>
    </row>
    <row r="52" spans="1:33" x14ac:dyDescent="0.2">
      <c r="A52" t="s">
        <v>242</v>
      </c>
      <c r="B52" t="s">
        <v>242</v>
      </c>
      <c r="C52">
        <v>650</v>
      </c>
      <c r="D52">
        <v>1070</v>
      </c>
      <c r="E52">
        <v>135</v>
      </c>
      <c r="F52">
        <v>465</v>
      </c>
      <c r="G52">
        <v>310</v>
      </c>
      <c r="H52">
        <v>515</v>
      </c>
      <c r="I52">
        <v>30</v>
      </c>
      <c r="J52">
        <v>25</v>
      </c>
      <c r="K52">
        <v>61</v>
      </c>
      <c r="L52">
        <v>520</v>
      </c>
      <c r="M52">
        <v>1281</v>
      </c>
      <c r="N52">
        <v>130</v>
      </c>
      <c r="O52">
        <v>213.5</v>
      </c>
      <c r="P52">
        <v>3.4</v>
      </c>
      <c r="Q52">
        <v>1.5</v>
      </c>
      <c r="R52">
        <v>1.25</v>
      </c>
      <c r="S52">
        <v>100</v>
      </c>
      <c r="T52">
        <v>300</v>
      </c>
      <c r="U52">
        <v>80</v>
      </c>
      <c r="V52">
        <v>400</v>
      </c>
      <c r="W52">
        <v>100</v>
      </c>
      <c r="X52">
        <v>980</v>
      </c>
      <c r="Y52">
        <v>0.88</v>
      </c>
      <c r="Z52" s="5">
        <f t="shared" si="0"/>
        <v>0.30612244897959184</v>
      </c>
      <c r="AC52">
        <v>1090</v>
      </c>
      <c r="AD52">
        <v>1480</v>
      </c>
      <c r="AE52">
        <f t="shared" si="1"/>
        <v>1285</v>
      </c>
      <c r="AF52" s="24">
        <f>VLOOKUP(A52,'WB 2022 ExRates'!$A$5:$BM$270,65,FALSE)</f>
        <v>0</v>
      </c>
      <c r="AG52" s="25" t="e">
        <f t="shared" si="2"/>
        <v>#DIV/0!</v>
      </c>
    </row>
    <row r="53" spans="1:33" x14ac:dyDescent="0.2">
      <c r="A53" t="s">
        <v>105</v>
      </c>
      <c r="B53" t="s">
        <v>105</v>
      </c>
      <c r="C53">
        <v>651900</v>
      </c>
      <c r="D53">
        <v>941300</v>
      </c>
      <c r="E53">
        <v>108800</v>
      </c>
      <c r="F53">
        <v>424300</v>
      </c>
      <c r="G53">
        <v>353100</v>
      </c>
      <c r="H53">
        <v>611100</v>
      </c>
      <c r="I53">
        <v>80000</v>
      </c>
      <c r="J53">
        <v>28200</v>
      </c>
      <c r="K53">
        <v>69300</v>
      </c>
      <c r="L53">
        <v>592600</v>
      </c>
      <c r="M53">
        <v>1454700</v>
      </c>
      <c r="N53">
        <v>59260</v>
      </c>
      <c r="O53">
        <v>85570.63</v>
      </c>
      <c r="P53">
        <v>3.9</v>
      </c>
      <c r="Q53">
        <v>1.7</v>
      </c>
      <c r="R53">
        <v>1.1000000000000001</v>
      </c>
      <c r="S53">
        <v>100000</v>
      </c>
      <c r="T53">
        <v>300000</v>
      </c>
      <c r="U53">
        <v>90000</v>
      </c>
      <c r="V53">
        <v>400000</v>
      </c>
      <c r="W53">
        <v>100000</v>
      </c>
      <c r="X53">
        <v>990000</v>
      </c>
      <c r="Y53">
        <v>0.747</v>
      </c>
      <c r="Z53" s="5">
        <f t="shared" si="0"/>
        <v>0.30303030303030304</v>
      </c>
      <c r="AC53">
        <v>1270400</v>
      </c>
      <c r="AD53">
        <v>2002500</v>
      </c>
      <c r="AE53">
        <f t="shared" si="1"/>
        <v>1636450</v>
      </c>
      <c r="AF53" s="24">
        <f>VLOOKUP(A53,'WB 2022 ExRates'!$A$5:$BM$270,65,FALSE)</f>
        <v>3693.27583333333</v>
      </c>
      <c r="AG53" s="25">
        <f t="shared" si="2"/>
        <v>443.0890282362252</v>
      </c>
    </row>
    <row r="54" spans="1:33" x14ac:dyDescent="0.2">
      <c r="A54" t="s">
        <v>42</v>
      </c>
      <c r="B54" t="s">
        <v>42</v>
      </c>
      <c r="C54">
        <v>905</v>
      </c>
      <c r="D54">
        <v>1400</v>
      </c>
      <c r="E54">
        <v>185</v>
      </c>
      <c r="F54">
        <v>650</v>
      </c>
      <c r="G54">
        <v>445</v>
      </c>
      <c r="H54">
        <v>880</v>
      </c>
      <c r="I54">
        <v>30</v>
      </c>
      <c r="J54">
        <v>33</v>
      </c>
      <c r="K54">
        <v>83</v>
      </c>
      <c r="L54">
        <v>701.25</v>
      </c>
      <c r="M54">
        <v>1735</v>
      </c>
      <c r="N54">
        <v>203.29</v>
      </c>
      <c r="O54">
        <v>314.46879999999999</v>
      </c>
      <c r="P54">
        <v>3.5</v>
      </c>
      <c r="Q54">
        <v>1.6</v>
      </c>
      <c r="R54">
        <v>1.29</v>
      </c>
      <c r="S54">
        <v>28</v>
      </c>
      <c r="T54">
        <v>400</v>
      </c>
      <c r="U54">
        <v>33</v>
      </c>
      <c r="V54">
        <v>663</v>
      </c>
      <c r="W54">
        <v>200</v>
      </c>
      <c r="X54">
        <v>1324</v>
      </c>
      <c r="Y54">
        <v>0.90800000000000003</v>
      </c>
      <c r="Z54" s="5">
        <f t="shared" si="0"/>
        <v>0.30211480362537763</v>
      </c>
      <c r="AC54">
        <v>1760</v>
      </c>
      <c r="AD54">
        <v>2150</v>
      </c>
      <c r="AE54">
        <f t="shared" si="1"/>
        <v>1955</v>
      </c>
      <c r="AF54" s="24">
        <f>VLOOKUP(A54,'WB 2022 ExRates'!$A$5:$BM$270,65,FALSE)</f>
        <v>0</v>
      </c>
      <c r="AG54" s="25" t="e">
        <f t="shared" si="2"/>
        <v>#DIV/0!</v>
      </c>
    </row>
    <row r="55" spans="1:33" x14ac:dyDescent="0.2">
      <c r="A55" t="s">
        <v>347</v>
      </c>
      <c r="B55" t="s">
        <v>347</v>
      </c>
      <c r="E55">
        <v>1180</v>
      </c>
      <c r="F55">
        <v>6470</v>
      </c>
      <c r="G55">
        <v>3570</v>
      </c>
      <c r="H55">
        <v>5350</v>
      </c>
      <c r="P55">
        <v>5.5</v>
      </c>
      <c r="Q55">
        <v>1.6</v>
      </c>
      <c r="R55">
        <v>1.1200000000000001</v>
      </c>
      <c r="S55">
        <v>225</v>
      </c>
      <c r="U55">
        <v>205</v>
      </c>
      <c r="Y55">
        <v>0.64700000000000002</v>
      </c>
      <c r="Z55" s="5">
        <f t="shared" si="0"/>
        <v>0</v>
      </c>
      <c r="AC55">
        <v>4580</v>
      </c>
      <c r="AD55">
        <v>6540</v>
      </c>
      <c r="AE55">
        <f t="shared" si="1"/>
        <v>5560</v>
      </c>
      <c r="AF55" s="24">
        <f>VLOOKUP(A55,'WB 2022 ExRates'!$A$5:$BM$270,65,FALSE)</f>
        <v>16.463266666666701</v>
      </c>
      <c r="AG55" s="25">
        <f t="shared" si="2"/>
        <v>337.72155384310048</v>
      </c>
    </row>
    <row r="56" spans="1:33" x14ac:dyDescent="0.2">
      <c r="A56" t="s">
        <v>395</v>
      </c>
      <c r="B56" t="s">
        <v>395</v>
      </c>
      <c r="C56">
        <v>1127400</v>
      </c>
      <c r="D56">
        <v>1942700</v>
      </c>
      <c r="E56">
        <v>239100</v>
      </c>
      <c r="F56">
        <v>1076100</v>
      </c>
      <c r="G56">
        <v>575400</v>
      </c>
      <c r="H56">
        <v>1140000</v>
      </c>
      <c r="I56">
        <v>111600</v>
      </c>
      <c r="J56">
        <v>48800</v>
      </c>
      <c r="K56">
        <v>143000</v>
      </c>
      <c r="L56">
        <v>1024900</v>
      </c>
      <c r="M56">
        <v>3002300</v>
      </c>
      <c r="N56">
        <v>102490</v>
      </c>
      <c r="O56">
        <v>176605.9</v>
      </c>
      <c r="P56">
        <v>4.5</v>
      </c>
      <c r="Q56">
        <v>1.7</v>
      </c>
      <c r="R56">
        <v>1.1000000000000001</v>
      </c>
      <c r="S56">
        <v>220000</v>
      </c>
      <c r="T56">
        <v>600000</v>
      </c>
      <c r="U56">
        <v>200000</v>
      </c>
      <c r="V56">
        <v>700000</v>
      </c>
      <c r="W56">
        <v>294000</v>
      </c>
      <c r="X56">
        <v>2014000</v>
      </c>
      <c r="Y56">
        <v>0.70199999999999996</v>
      </c>
      <c r="Z56" s="5">
        <f t="shared" si="0"/>
        <v>0.29791459781529295</v>
      </c>
      <c r="AC56">
        <v>2550200</v>
      </c>
      <c r="AD56">
        <v>3409900</v>
      </c>
      <c r="AE56">
        <f t="shared" si="1"/>
        <v>2980050</v>
      </c>
      <c r="AF56" s="24">
        <f>VLOOKUP(A56,'WB 2022 ExRates'!$A$5:$BM$270,65,FALSE)</f>
        <v>6771.0974251965099</v>
      </c>
      <c r="AG56" s="25">
        <f t="shared" si="2"/>
        <v>440.11329521130222</v>
      </c>
    </row>
    <row r="57" spans="1:33" x14ac:dyDescent="0.2">
      <c r="A57" t="s">
        <v>393</v>
      </c>
      <c r="B57" t="s">
        <v>393</v>
      </c>
      <c r="C57">
        <v>495</v>
      </c>
      <c r="D57">
        <v>720</v>
      </c>
      <c r="E57">
        <v>97</v>
      </c>
      <c r="F57">
        <v>320</v>
      </c>
      <c r="G57">
        <v>280</v>
      </c>
      <c r="H57">
        <v>480</v>
      </c>
      <c r="I57">
        <v>30</v>
      </c>
      <c r="J57">
        <v>21</v>
      </c>
      <c r="K57">
        <v>49</v>
      </c>
      <c r="L57">
        <v>436.25</v>
      </c>
      <c r="M57">
        <v>1022</v>
      </c>
      <c r="N57">
        <v>56.679989999999997</v>
      </c>
      <c r="O57">
        <v>83.037480000000002</v>
      </c>
      <c r="P57">
        <v>3.3</v>
      </c>
      <c r="Q57">
        <v>1.6</v>
      </c>
      <c r="R57">
        <v>1.1299999999999999</v>
      </c>
      <c r="S57">
        <v>80</v>
      </c>
      <c r="T57">
        <v>200</v>
      </c>
      <c r="U57">
        <v>33</v>
      </c>
      <c r="V57">
        <v>300</v>
      </c>
      <c r="W57">
        <v>60</v>
      </c>
      <c r="X57">
        <v>673</v>
      </c>
      <c r="Y57">
        <v>0.84699999999999998</v>
      </c>
      <c r="Z57" s="5">
        <f t="shared" si="0"/>
        <v>0.29717682020802377</v>
      </c>
      <c r="AC57">
        <v>815</v>
      </c>
      <c r="AD57">
        <v>1110</v>
      </c>
      <c r="AE57">
        <f t="shared" si="1"/>
        <v>962.5</v>
      </c>
      <c r="AF57" s="24">
        <f>VLOOKUP(A57,'WB 2022 ExRates'!$A$5:$BM$270,65,FALSE)</f>
        <v>0</v>
      </c>
      <c r="AG57" s="25" t="e">
        <f t="shared" si="2"/>
        <v>#DIV/0!</v>
      </c>
    </row>
    <row r="58" spans="1:33" x14ac:dyDescent="0.2">
      <c r="A58" t="s">
        <v>153</v>
      </c>
      <c r="B58" t="s">
        <v>153</v>
      </c>
      <c r="C58">
        <v>625</v>
      </c>
      <c r="D58">
        <v>855</v>
      </c>
      <c r="E58">
        <v>110</v>
      </c>
      <c r="F58">
        <v>355</v>
      </c>
      <c r="G58">
        <v>355</v>
      </c>
      <c r="H58">
        <v>550</v>
      </c>
      <c r="I58">
        <v>40</v>
      </c>
      <c r="J58">
        <v>26</v>
      </c>
      <c r="K58">
        <v>57</v>
      </c>
      <c r="L58">
        <v>543.5</v>
      </c>
      <c r="M58">
        <v>1191</v>
      </c>
      <c r="N58">
        <v>81.599980000000002</v>
      </c>
      <c r="O58">
        <v>111.6563</v>
      </c>
      <c r="P58">
        <v>3.3</v>
      </c>
      <c r="Q58">
        <v>1.6</v>
      </c>
      <c r="R58">
        <v>1.1499999999999999</v>
      </c>
      <c r="S58">
        <v>99</v>
      </c>
      <c r="T58">
        <v>300</v>
      </c>
      <c r="U58">
        <v>50</v>
      </c>
      <c r="V58">
        <v>500</v>
      </c>
      <c r="W58">
        <v>100</v>
      </c>
      <c r="X58">
        <v>1049</v>
      </c>
      <c r="Y58">
        <v>0.89100000000000001</v>
      </c>
      <c r="Z58" s="5">
        <f t="shared" si="0"/>
        <v>0.2859866539561487</v>
      </c>
      <c r="AC58">
        <v>865</v>
      </c>
      <c r="AD58">
        <v>1240</v>
      </c>
      <c r="AE58">
        <f t="shared" si="1"/>
        <v>1052.5</v>
      </c>
      <c r="AF58" s="24">
        <f>VLOOKUP(A58,'WB 2022 ExRates'!$A$5:$BM$270,65,FALSE)</f>
        <v>0</v>
      </c>
      <c r="AG58" s="25" t="e">
        <f t="shared" si="2"/>
        <v>#DIV/0!</v>
      </c>
    </row>
    <row r="59" spans="1:33" x14ac:dyDescent="0.2">
      <c r="A59" t="s">
        <v>252</v>
      </c>
      <c r="B59" t="s">
        <v>252</v>
      </c>
      <c r="C59">
        <v>19400</v>
      </c>
      <c r="D59">
        <v>36600</v>
      </c>
      <c r="E59">
        <v>3620</v>
      </c>
      <c r="F59">
        <v>21300</v>
      </c>
      <c r="G59">
        <v>8700</v>
      </c>
      <c r="H59">
        <v>16200</v>
      </c>
      <c r="I59">
        <v>3000</v>
      </c>
      <c r="J59">
        <v>805</v>
      </c>
      <c r="K59">
        <v>2580</v>
      </c>
      <c r="L59">
        <v>16875</v>
      </c>
      <c r="M59">
        <v>54080</v>
      </c>
      <c r="N59">
        <v>2531.25</v>
      </c>
      <c r="O59">
        <v>4771.7640000000001</v>
      </c>
      <c r="P59">
        <v>5.9</v>
      </c>
      <c r="Q59">
        <v>1.7</v>
      </c>
      <c r="R59">
        <v>1.1499999999999999</v>
      </c>
      <c r="S59">
        <v>5000</v>
      </c>
      <c r="T59">
        <v>8000</v>
      </c>
      <c r="U59">
        <v>3000</v>
      </c>
      <c r="V59">
        <v>8000</v>
      </c>
      <c r="W59">
        <v>4000</v>
      </c>
      <c r="X59">
        <v>28000</v>
      </c>
      <c r="Y59">
        <v>0.59</v>
      </c>
      <c r="Z59" s="5">
        <f t="shared" si="0"/>
        <v>0.2857142857142857</v>
      </c>
      <c r="AC59">
        <v>52500</v>
      </c>
      <c r="AD59">
        <v>69000</v>
      </c>
      <c r="AE59">
        <f t="shared" si="1"/>
        <v>60750</v>
      </c>
      <c r="AF59" s="24">
        <f>VLOOKUP(A59,'WB 2022 ExRates'!$A$5:$BM$270,65,FALSE)</f>
        <v>106.45078015851701</v>
      </c>
      <c r="AG59" s="25">
        <f t="shared" si="2"/>
        <v>570.68628251983239</v>
      </c>
    </row>
    <row r="60" spans="1:33" x14ac:dyDescent="0.2">
      <c r="A60" t="s">
        <v>377</v>
      </c>
      <c r="B60" t="s">
        <v>377</v>
      </c>
      <c r="C60">
        <v>620</v>
      </c>
      <c r="D60">
        <v>1160</v>
      </c>
      <c r="E60">
        <v>140</v>
      </c>
      <c r="F60">
        <v>625</v>
      </c>
      <c r="G60">
        <v>300</v>
      </c>
      <c r="H60">
        <v>600</v>
      </c>
      <c r="I60">
        <v>50</v>
      </c>
      <c r="J60">
        <v>26</v>
      </c>
      <c r="K60">
        <v>86</v>
      </c>
      <c r="L60">
        <v>541</v>
      </c>
      <c r="M60">
        <v>1811</v>
      </c>
      <c r="N60">
        <v>81.149959999999993</v>
      </c>
      <c r="O60">
        <v>150.91669999999999</v>
      </c>
      <c r="P60">
        <v>4.4000000000000004</v>
      </c>
      <c r="Q60">
        <v>1.8</v>
      </c>
      <c r="R60">
        <v>1.1499999999999999</v>
      </c>
      <c r="S60">
        <v>300</v>
      </c>
      <c r="T60">
        <v>400</v>
      </c>
      <c r="U60">
        <v>100</v>
      </c>
      <c r="V60">
        <v>400</v>
      </c>
      <c r="W60">
        <v>200</v>
      </c>
      <c r="X60">
        <v>1400</v>
      </c>
      <c r="Y60">
        <v>0.75</v>
      </c>
      <c r="Z60" s="5">
        <f t="shared" si="0"/>
        <v>0.2857142857142857</v>
      </c>
      <c r="AC60">
        <v>1440</v>
      </c>
      <c r="AD60">
        <v>2260</v>
      </c>
      <c r="AE60">
        <f t="shared" si="1"/>
        <v>1850</v>
      </c>
      <c r="AF60" s="24">
        <f>VLOOKUP(A60,'WB 2022 ExRates'!$A$5:$BM$270,65,FALSE)</f>
        <v>3.4949411976912002</v>
      </c>
      <c r="AG60" s="25">
        <f t="shared" si="2"/>
        <v>529.33651679808861</v>
      </c>
    </row>
    <row r="61" spans="1:33" x14ac:dyDescent="0.2">
      <c r="A61" t="s">
        <v>73</v>
      </c>
      <c r="B61" t="s">
        <v>73</v>
      </c>
      <c r="C61">
        <v>980</v>
      </c>
      <c r="D61">
        <v>1730</v>
      </c>
      <c r="E61">
        <v>225</v>
      </c>
      <c r="F61">
        <v>830</v>
      </c>
      <c r="G61">
        <v>400</v>
      </c>
      <c r="H61">
        <v>805</v>
      </c>
      <c r="I61">
        <v>150</v>
      </c>
      <c r="J61">
        <v>41</v>
      </c>
      <c r="K61">
        <v>115</v>
      </c>
      <c r="L61">
        <v>861</v>
      </c>
      <c r="M61">
        <v>2430</v>
      </c>
      <c r="N61">
        <v>120.54</v>
      </c>
      <c r="O61">
        <v>212.625</v>
      </c>
      <c r="P61">
        <v>3.7</v>
      </c>
      <c r="Q61">
        <v>1.6</v>
      </c>
      <c r="R61">
        <v>1.1399999999999999</v>
      </c>
      <c r="S61">
        <v>200</v>
      </c>
      <c r="T61">
        <v>450</v>
      </c>
      <c r="U61">
        <v>180</v>
      </c>
      <c r="V61">
        <v>500</v>
      </c>
      <c r="W61">
        <v>250</v>
      </c>
      <c r="X61">
        <v>1580</v>
      </c>
      <c r="Y61">
        <v>0.75900000000000001</v>
      </c>
      <c r="Z61" s="5">
        <f t="shared" si="0"/>
        <v>0.2848101265822785</v>
      </c>
      <c r="AC61">
        <v>1900</v>
      </c>
      <c r="AD61">
        <v>2690</v>
      </c>
      <c r="AE61">
        <f t="shared" si="1"/>
        <v>2295</v>
      </c>
      <c r="AF61" s="24">
        <f>VLOOKUP(A61,'WB 2022 ExRates'!$A$5:$BM$270,65,FALSE)</f>
        <v>5.1551787875128099</v>
      </c>
      <c r="AG61" s="25">
        <f t="shared" si="2"/>
        <v>445.18339607524177</v>
      </c>
    </row>
    <row r="62" spans="1:33" x14ac:dyDescent="0.2">
      <c r="A62" t="s">
        <v>495</v>
      </c>
      <c r="B62" t="s">
        <v>495</v>
      </c>
      <c r="C62">
        <v>221200</v>
      </c>
      <c r="D62">
        <v>559100</v>
      </c>
      <c r="E62">
        <v>65000</v>
      </c>
      <c r="F62">
        <v>461300</v>
      </c>
      <c r="G62">
        <v>64100</v>
      </c>
      <c r="H62">
        <v>140000</v>
      </c>
      <c r="I62">
        <v>20800</v>
      </c>
      <c r="J62">
        <v>8490</v>
      </c>
      <c r="K62">
        <v>38700</v>
      </c>
      <c r="L62">
        <v>178390</v>
      </c>
      <c r="M62">
        <v>811600</v>
      </c>
      <c r="N62">
        <v>42813.61</v>
      </c>
      <c r="O62">
        <v>108213.3</v>
      </c>
      <c r="P62">
        <v>7.1</v>
      </c>
      <c r="Q62">
        <v>1.8</v>
      </c>
      <c r="R62">
        <v>1.24</v>
      </c>
      <c r="S62">
        <v>50000</v>
      </c>
      <c r="T62">
        <v>150000</v>
      </c>
      <c r="U62">
        <v>80000</v>
      </c>
      <c r="V62">
        <v>150000</v>
      </c>
      <c r="W62">
        <v>100000</v>
      </c>
      <c r="X62">
        <v>530000</v>
      </c>
      <c r="Y62" t="e">
        <v>#N/A</v>
      </c>
      <c r="Z62" s="5">
        <f t="shared" si="0"/>
        <v>0.28301886792452829</v>
      </c>
      <c r="AC62">
        <v>794100</v>
      </c>
      <c r="AD62">
        <v>1165100</v>
      </c>
      <c r="AE62">
        <f t="shared" si="1"/>
        <v>979600</v>
      </c>
      <c r="AF62" s="24">
        <f>VLOOKUP(A62,'WB 2022 ExRates'!$A$5:$BM$270,65,FALSE)</f>
        <v>2294.1461505050902</v>
      </c>
      <c r="AG62" s="25">
        <f t="shared" si="2"/>
        <v>426.99982291203486</v>
      </c>
    </row>
    <row r="63" spans="1:33" x14ac:dyDescent="0.2">
      <c r="A63" t="s">
        <v>18</v>
      </c>
      <c r="B63" t="s">
        <v>18</v>
      </c>
      <c r="C63">
        <v>38700</v>
      </c>
      <c r="D63">
        <v>104000</v>
      </c>
      <c r="E63">
        <v>13000</v>
      </c>
      <c r="F63">
        <v>101000</v>
      </c>
      <c r="G63">
        <v>15000</v>
      </c>
      <c r="H63">
        <v>25000</v>
      </c>
      <c r="I63">
        <v>500</v>
      </c>
      <c r="J63">
        <v>1670</v>
      </c>
      <c r="K63">
        <v>8100</v>
      </c>
      <c r="L63">
        <v>35170</v>
      </c>
      <c r="M63">
        <v>170100</v>
      </c>
      <c r="N63">
        <v>3517</v>
      </c>
      <c r="O63">
        <v>9450</v>
      </c>
      <c r="P63">
        <v>7.8</v>
      </c>
      <c r="Q63">
        <v>1.8</v>
      </c>
      <c r="R63">
        <v>1.1000000000000001</v>
      </c>
      <c r="S63">
        <v>15000</v>
      </c>
      <c r="T63">
        <v>30000</v>
      </c>
      <c r="U63">
        <v>20000</v>
      </c>
      <c r="V63">
        <v>20000</v>
      </c>
      <c r="W63">
        <v>22500</v>
      </c>
      <c r="X63">
        <v>107500</v>
      </c>
      <c r="Y63">
        <v>0.58099999999999996</v>
      </c>
      <c r="Z63" s="5">
        <f t="shared" si="0"/>
        <v>0.27906976744186046</v>
      </c>
      <c r="AC63">
        <v>203600</v>
      </c>
      <c r="AD63">
        <v>336600</v>
      </c>
      <c r="AE63">
        <f t="shared" si="1"/>
        <v>270100</v>
      </c>
      <c r="AF63" s="24">
        <f>VLOOKUP(A63,'WB 2022 ExRates'!$A$5:$BM$270,65,FALSE)</f>
        <v>578.25878028011095</v>
      </c>
      <c r="AG63" s="25">
        <f t="shared" si="2"/>
        <v>467.09191319008153</v>
      </c>
    </row>
    <row r="64" spans="1:33" x14ac:dyDescent="0.2">
      <c r="A64" t="s">
        <v>497</v>
      </c>
      <c r="B64" t="s">
        <v>497</v>
      </c>
      <c r="C64">
        <v>464300</v>
      </c>
      <c r="D64">
        <v>1265200</v>
      </c>
      <c r="E64">
        <v>135400</v>
      </c>
      <c r="F64">
        <v>1042900</v>
      </c>
      <c r="G64">
        <v>150000</v>
      </c>
      <c r="H64">
        <v>300000</v>
      </c>
      <c r="I64">
        <v>60000</v>
      </c>
      <c r="J64">
        <v>18300</v>
      </c>
      <c r="K64">
        <v>84700</v>
      </c>
      <c r="L64">
        <v>383700</v>
      </c>
      <c r="M64">
        <v>1777600</v>
      </c>
      <c r="N64">
        <v>80577</v>
      </c>
      <c r="O64">
        <v>219585.9</v>
      </c>
      <c r="P64">
        <v>7.7</v>
      </c>
      <c r="Q64">
        <v>1.7</v>
      </c>
      <c r="R64">
        <v>1.21</v>
      </c>
      <c r="S64">
        <v>150000</v>
      </c>
      <c r="T64">
        <v>204100</v>
      </c>
      <c r="U64">
        <v>80000</v>
      </c>
      <c r="V64">
        <v>175000</v>
      </c>
      <c r="W64">
        <v>150000</v>
      </c>
      <c r="X64">
        <v>759100</v>
      </c>
      <c r="Y64">
        <v>0.51600000000000001</v>
      </c>
      <c r="Z64" s="5">
        <f t="shared" si="0"/>
        <v>0.26887103148465286</v>
      </c>
      <c r="AC64">
        <v>1602200</v>
      </c>
      <c r="AD64">
        <v>2186100</v>
      </c>
      <c r="AE64">
        <f t="shared" si="1"/>
        <v>1894150</v>
      </c>
      <c r="AF64" s="24">
        <f>VLOOKUP(A64,'WB 2022 ExRates'!$A$5:$BM$270,65,FALSE)</f>
        <v>3718.2489227092401</v>
      </c>
      <c r="AG64" s="25">
        <f t="shared" si="2"/>
        <v>509.41990151102073</v>
      </c>
    </row>
    <row r="65" spans="1:33" x14ac:dyDescent="0.2">
      <c r="A65" t="s">
        <v>532</v>
      </c>
      <c r="B65" t="s">
        <v>532</v>
      </c>
      <c r="C65">
        <v>270</v>
      </c>
      <c r="D65">
        <v>440</v>
      </c>
      <c r="E65">
        <v>42</v>
      </c>
      <c r="F65">
        <v>245</v>
      </c>
      <c r="G65">
        <v>110</v>
      </c>
      <c r="H65">
        <v>200</v>
      </c>
      <c r="I65">
        <v>60</v>
      </c>
      <c r="J65">
        <v>11</v>
      </c>
      <c r="K65">
        <v>33</v>
      </c>
      <c r="L65">
        <v>235.5</v>
      </c>
      <c r="M65">
        <v>698</v>
      </c>
      <c r="N65">
        <v>33.040010000000002</v>
      </c>
      <c r="O65">
        <v>54.288879999999999</v>
      </c>
      <c r="P65">
        <v>5.8</v>
      </c>
      <c r="Q65">
        <v>1.8</v>
      </c>
      <c r="R65">
        <v>1.1399999999999999</v>
      </c>
      <c r="S65">
        <v>50</v>
      </c>
      <c r="T65">
        <v>100</v>
      </c>
      <c r="U65">
        <v>50</v>
      </c>
      <c r="V65">
        <v>80</v>
      </c>
      <c r="W65">
        <v>100</v>
      </c>
      <c r="X65">
        <v>380</v>
      </c>
      <c r="Y65">
        <v>0.53500000000000003</v>
      </c>
      <c r="Z65" s="5">
        <f t="shared" si="0"/>
        <v>0.26315789473684209</v>
      </c>
      <c r="AC65">
        <v>2090</v>
      </c>
      <c r="AD65">
        <v>2940</v>
      </c>
      <c r="AE65">
        <f t="shared" si="1"/>
        <v>2515</v>
      </c>
      <c r="AF65" s="24">
        <f>VLOOKUP(A65,'WB 2022 ExRates'!$A$5:$BM$270,65,FALSE)</f>
        <v>51.329013122628702</v>
      </c>
      <c r="AG65" s="25">
        <f t="shared" si="2"/>
        <v>48.997630131549272</v>
      </c>
    </row>
    <row r="66" spans="1:33" x14ac:dyDescent="0.2">
      <c r="A66" t="s">
        <v>121</v>
      </c>
      <c r="B66" t="s">
        <v>121</v>
      </c>
      <c r="C66">
        <v>685</v>
      </c>
      <c r="D66">
        <v>945</v>
      </c>
      <c r="E66">
        <v>140</v>
      </c>
      <c r="F66">
        <v>480</v>
      </c>
      <c r="G66">
        <v>345</v>
      </c>
      <c r="H66">
        <v>560</v>
      </c>
      <c r="I66">
        <v>40</v>
      </c>
      <c r="J66">
        <v>27</v>
      </c>
      <c r="K66">
        <v>59</v>
      </c>
      <c r="L66">
        <v>560.25</v>
      </c>
      <c r="M66">
        <v>1240</v>
      </c>
      <c r="N66">
        <v>123.2</v>
      </c>
      <c r="O66">
        <v>170.5</v>
      </c>
      <c r="P66">
        <v>3.4</v>
      </c>
      <c r="Q66">
        <v>1.6</v>
      </c>
      <c r="R66">
        <v>1.22</v>
      </c>
      <c r="S66">
        <v>28</v>
      </c>
      <c r="T66">
        <v>200</v>
      </c>
      <c r="U66">
        <v>33</v>
      </c>
      <c r="V66">
        <v>300</v>
      </c>
      <c r="W66">
        <v>200</v>
      </c>
      <c r="X66">
        <v>761</v>
      </c>
      <c r="Y66">
        <v>0.86899999999999999</v>
      </c>
      <c r="Z66" s="5">
        <f t="shared" si="0"/>
        <v>0.26281208935611039</v>
      </c>
      <c r="AC66">
        <v>1040</v>
      </c>
      <c r="AD66">
        <v>1330</v>
      </c>
      <c r="AE66">
        <f t="shared" si="1"/>
        <v>1185</v>
      </c>
      <c r="AF66" s="24">
        <f>VLOOKUP(A66,'WB 2022 ExRates'!$A$5:$BM$270,65,FALSE)</f>
        <v>0</v>
      </c>
      <c r="AG66" s="25" t="e">
        <f t="shared" si="2"/>
        <v>#DIV/0!</v>
      </c>
    </row>
    <row r="67" spans="1:33" x14ac:dyDescent="0.2">
      <c r="A67" t="s">
        <v>411</v>
      </c>
      <c r="B67" t="s">
        <v>411</v>
      </c>
      <c r="C67">
        <v>102400</v>
      </c>
      <c r="D67">
        <v>239600</v>
      </c>
      <c r="E67">
        <v>37400</v>
      </c>
      <c r="F67">
        <v>224400</v>
      </c>
      <c r="G67">
        <v>20000</v>
      </c>
      <c r="H67">
        <v>35000</v>
      </c>
      <c r="I67">
        <v>10000</v>
      </c>
      <c r="J67">
        <v>3490</v>
      </c>
      <c r="K67">
        <v>14700</v>
      </c>
      <c r="L67">
        <v>73152.5</v>
      </c>
      <c r="M67">
        <v>308050</v>
      </c>
      <c r="N67">
        <v>29260</v>
      </c>
      <c r="O67">
        <v>68455.55</v>
      </c>
      <c r="P67">
        <v>6</v>
      </c>
      <c r="Q67">
        <v>1.8</v>
      </c>
      <c r="R67">
        <v>1.4</v>
      </c>
      <c r="S67">
        <v>4900</v>
      </c>
      <c r="T67">
        <v>2500</v>
      </c>
      <c r="U67">
        <v>9050</v>
      </c>
      <c r="V67">
        <v>100000</v>
      </c>
      <c r="W67">
        <v>30000</v>
      </c>
      <c r="X67">
        <v>146444</v>
      </c>
      <c r="Y67">
        <v>0.52400000000000002</v>
      </c>
      <c r="Z67" s="5">
        <f t="shared" ref="Z67:Z86" si="3">IFERROR(T67/X67,0)</f>
        <v>1.7071371992024256E-2</v>
      </c>
      <c r="AC67">
        <v>224100</v>
      </c>
      <c r="AD67">
        <v>268600</v>
      </c>
      <c r="AE67">
        <f t="shared" ref="AE67:AE86" si="4">AVERAGE(AC67:AD67)</f>
        <v>246350</v>
      </c>
      <c r="AF67" s="24">
        <f>VLOOKUP(A67,'WB 2022 ExRates'!$A$5:$BM$270,65,FALSE)</f>
        <v>943.27804816666696</v>
      </c>
      <c r="AG67" s="25">
        <f t="shared" ref="AG67:AG130" si="5">AE67/AF67</f>
        <v>261.16371570270303</v>
      </c>
    </row>
    <row r="68" spans="1:33" x14ac:dyDescent="0.2">
      <c r="A68" t="s">
        <v>52</v>
      </c>
      <c r="B68" t="s">
        <v>52</v>
      </c>
      <c r="C68">
        <v>66800</v>
      </c>
      <c r="D68">
        <v>200700</v>
      </c>
      <c r="E68">
        <v>25800</v>
      </c>
      <c r="F68">
        <v>191100</v>
      </c>
      <c r="G68">
        <v>27400</v>
      </c>
      <c r="H68">
        <v>60000</v>
      </c>
      <c r="I68">
        <v>2150</v>
      </c>
      <c r="J68">
        <v>2900</v>
      </c>
      <c r="K68">
        <v>14800</v>
      </c>
      <c r="L68">
        <v>60750</v>
      </c>
      <c r="M68">
        <v>310200</v>
      </c>
      <c r="N68">
        <v>6075</v>
      </c>
      <c r="O68">
        <v>18247.060000000001</v>
      </c>
      <c r="P68">
        <v>7.4</v>
      </c>
      <c r="Q68">
        <v>1.7</v>
      </c>
      <c r="R68">
        <v>1.1000000000000001</v>
      </c>
      <c r="S68">
        <v>30000</v>
      </c>
      <c r="T68">
        <v>30000</v>
      </c>
      <c r="U68">
        <v>10000</v>
      </c>
      <c r="V68">
        <v>35000</v>
      </c>
      <c r="W68">
        <v>10000</v>
      </c>
      <c r="X68">
        <v>115000</v>
      </c>
      <c r="Y68">
        <v>0.42299999999999999</v>
      </c>
      <c r="Z68" s="5">
        <f t="shared" si="3"/>
        <v>0.2608695652173913</v>
      </c>
      <c r="AC68">
        <v>330600</v>
      </c>
      <c r="AD68">
        <v>361500</v>
      </c>
      <c r="AE68">
        <f t="shared" si="4"/>
        <v>346050</v>
      </c>
      <c r="AF68" s="24">
        <f>VLOOKUP(A68,'WB 2022 ExRates'!$A$5:$BM$270,65,FALSE)</f>
        <v>575.58600451094503</v>
      </c>
      <c r="AG68" s="25">
        <f t="shared" si="5"/>
        <v>601.21336739941478</v>
      </c>
    </row>
    <row r="69" spans="1:33" x14ac:dyDescent="0.2">
      <c r="A69" t="s">
        <v>357</v>
      </c>
      <c r="B69" t="s">
        <v>357</v>
      </c>
      <c r="C69">
        <v>795</v>
      </c>
      <c r="D69">
        <v>1040</v>
      </c>
      <c r="E69">
        <v>110</v>
      </c>
      <c r="F69">
        <v>400</v>
      </c>
      <c r="G69">
        <v>485</v>
      </c>
      <c r="H69">
        <v>730</v>
      </c>
      <c r="I69">
        <v>70</v>
      </c>
      <c r="J69">
        <v>34</v>
      </c>
      <c r="K69">
        <v>72</v>
      </c>
      <c r="L69">
        <v>724</v>
      </c>
      <c r="M69">
        <v>1502</v>
      </c>
      <c r="N69">
        <v>72.400019999999998</v>
      </c>
      <c r="O69">
        <v>93.875</v>
      </c>
      <c r="P69">
        <v>3.7</v>
      </c>
      <c r="Q69">
        <v>1.6</v>
      </c>
      <c r="R69">
        <v>1.1000000000000001</v>
      </c>
      <c r="S69">
        <v>60</v>
      </c>
      <c r="T69">
        <v>300</v>
      </c>
      <c r="U69">
        <v>100</v>
      </c>
      <c r="V69">
        <v>600</v>
      </c>
      <c r="W69">
        <v>100</v>
      </c>
      <c r="X69">
        <v>1160</v>
      </c>
      <c r="Y69">
        <v>0.93100000000000005</v>
      </c>
      <c r="Z69" s="5">
        <f t="shared" si="3"/>
        <v>0.25862068965517243</v>
      </c>
      <c r="AC69">
        <v>1210</v>
      </c>
      <c r="AD69">
        <v>1580</v>
      </c>
      <c r="AE69">
        <f t="shared" si="4"/>
        <v>1395</v>
      </c>
      <c r="AF69" s="24">
        <f>VLOOKUP(A69,'WB 2022 ExRates'!$A$5:$BM$270,65,FALSE)</f>
        <v>0</v>
      </c>
      <c r="AG69" s="25" t="e">
        <f t="shared" si="5"/>
        <v>#DIV/0!</v>
      </c>
    </row>
    <row r="70" spans="1:33" x14ac:dyDescent="0.2">
      <c r="A70" t="s">
        <v>324</v>
      </c>
      <c r="B70" t="s">
        <v>324</v>
      </c>
      <c r="C70">
        <v>820</v>
      </c>
      <c r="D70">
        <v>1180</v>
      </c>
      <c r="E70">
        <v>145</v>
      </c>
      <c r="F70">
        <v>500</v>
      </c>
      <c r="G70">
        <v>445</v>
      </c>
      <c r="H70">
        <v>720</v>
      </c>
      <c r="I70">
        <v>26</v>
      </c>
      <c r="J70">
        <v>32</v>
      </c>
      <c r="K70">
        <v>68</v>
      </c>
      <c r="L70">
        <v>660</v>
      </c>
      <c r="M70">
        <v>1430</v>
      </c>
      <c r="N70">
        <v>158.4</v>
      </c>
      <c r="O70">
        <v>228.8</v>
      </c>
      <c r="P70">
        <v>3.4</v>
      </c>
      <c r="Q70">
        <v>1.5</v>
      </c>
      <c r="R70">
        <v>1.24</v>
      </c>
      <c r="S70">
        <v>42</v>
      </c>
      <c r="T70">
        <v>200</v>
      </c>
      <c r="U70">
        <v>48</v>
      </c>
      <c r="V70">
        <v>400</v>
      </c>
      <c r="W70">
        <v>100</v>
      </c>
      <c r="X70">
        <v>790</v>
      </c>
      <c r="Y70">
        <v>0.878</v>
      </c>
      <c r="Z70" s="5">
        <f t="shared" si="3"/>
        <v>0.25316455696202533</v>
      </c>
      <c r="AC70">
        <v>1330</v>
      </c>
      <c r="AD70">
        <v>1920</v>
      </c>
      <c r="AE70">
        <f t="shared" si="4"/>
        <v>1625</v>
      </c>
      <c r="AF70" s="24">
        <f>VLOOKUP(A70,'WB 2022 ExRates'!$A$5:$BM$270,65,FALSE)</f>
        <v>0</v>
      </c>
      <c r="AG70" s="25" t="e">
        <f t="shared" si="5"/>
        <v>#DIV/0!</v>
      </c>
    </row>
    <row r="71" spans="1:33" x14ac:dyDescent="0.2">
      <c r="A71" t="s">
        <v>447</v>
      </c>
      <c r="B71" t="s">
        <v>447</v>
      </c>
      <c r="C71">
        <v>570</v>
      </c>
      <c r="D71">
        <v>890</v>
      </c>
      <c r="E71">
        <v>140</v>
      </c>
      <c r="F71">
        <v>505</v>
      </c>
      <c r="G71">
        <v>250</v>
      </c>
      <c r="H71">
        <v>420</v>
      </c>
      <c r="I71">
        <v>35</v>
      </c>
      <c r="J71">
        <v>22</v>
      </c>
      <c r="K71">
        <v>55</v>
      </c>
      <c r="L71">
        <v>460</v>
      </c>
      <c r="M71">
        <v>1146</v>
      </c>
      <c r="N71">
        <v>110.4</v>
      </c>
      <c r="O71">
        <v>171.9</v>
      </c>
      <c r="P71">
        <v>3.6</v>
      </c>
      <c r="Q71">
        <v>1.6</v>
      </c>
      <c r="R71">
        <v>1.24</v>
      </c>
      <c r="S71">
        <v>45</v>
      </c>
      <c r="U71">
        <v>52</v>
      </c>
      <c r="Y71">
        <v>0.89600000000000002</v>
      </c>
      <c r="Z71" s="5">
        <f t="shared" si="3"/>
        <v>0</v>
      </c>
      <c r="AC71">
        <v>690</v>
      </c>
      <c r="AD71">
        <v>925</v>
      </c>
      <c r="AE71">
        <f t="shared" si="4"/>
        <v>807.5</v>
      </c>
      <c r="AF71" s="24">
        <f>VLOOKUP(A71,'WB 2022 ExRates'!$A$5:$BM$270,65,FALSE)</f>
        <v>0</v>
      </c>
      <c r="AG71" s="25" t="e">
        <f t="shared" si="5"/>
        <v>#DIV/0!</v>
      </c>
    </row>
    <row r="72" spans="1:33" x14ac:dyDescent="0.2">
      <c r="A72" t="s">
        <v>621</v>
      </c>
      <c r="B72" t="s">
        <v>621</v>
      </c>
      <c r="C72">
        <v>1630</v>
      </c>
      <c r="D72">
        <v>2680</v>
      </c>
      <c r="E72">
        <v>230</v>
      </c>
      <c r="F72">
        <v>950</v>
      </c>
      <c r="G72">
        <v>700</v>
      </c>
      <c r="H72">
        <v>1170</v>
      </c>
      <c r="I72">
        <v>150</v>
      </c>
      <c r="J72">
        <v>57</v>
      </c>
      <c r="K72">
        <v>140</v>
      </c>
      <c r="L72">
        <v>1187</v>
      </c>
      <c r="M72">
        <v>2935</v>
      </c>
      <c r="N72">
        <v>438.81990000000002</v>
      </c>
      <c r="O72">
        <v>723.96669999999995</v>
      </c>
      <c r="P72">
        <v>4.0999999999999996</v>
      </c>
      <c r="Q72">
        <v>1.5</v>
      </c>
      <c r="R72">
        <v>1.37</v>
      </c>
      <c r="S72">
        <v>175</v>
      </c>
      <c r="T72">
        <v>450</v>
      </c>
      <c r="U72">
        <v>200</v>
      </c>
      <c r="V72">
        <v>800</v>
      </c>
      <c r="W72">
        <v>300</v>
      </c>
      <c r="X72">
        <v>1923</v>
      </c>
      <c r="Y72">
        <v>0.79100000000000004</v>
      </c>
      <c r="Z72" s="5">
        <f t="shared" si="3"/>
        <v>0.23400936037441497</v>
      </c>
      <c r="AC72">
        <v>2260</v>
      </c>
      <c r="AD72">
        <v>2840</v>
      </c>
      <c r="AE72">
        <f t="shared" si="4"/>
        <v>2550</v>
      </c>
      <c r="AF72" s="24" t="e">
        <f>VLOOKUP(A72,'WB 2022 ExRates'!$A$5:$BM$270,65,FALSE)</f>
        <v>#N/A</v>
      </c>
      <c r="AG72" s="25" t="e">
        <f t="shared" si="5"/>
        <v>#N/A</v>
      </c>
    </row>
    <row r="73" spans="1:33" x14ac:dyDescent="0.2">
      <c r="A73" t="s">
        <v>344</v>
      </c>
      <c r="B73" t="s">
        <v>344</v>
      </c>
      <c r="C73">
        <v>815</v>
      </c>
      <c r="D73">
        <v>1630</v>
      </c>
      <c r="E73">
        <v>270</v>
      </c>
      <c r="F73">
        <v>1100</v>
      </c>
      <c r="G73">
        <v>285</v>
      </c>
      <c r="H73">
        <v>570</v>
      </c>
      <c r="I73">
        <v>100</v>
      </c>
      <c r="J73">
        <v>35</v>
      </c>
      <c r="K73">
        <v>110</v>
      </c>
      <c r="L73">
        <v>727.5</v>
      </c>
      <c r="M73">
        <v>2330</v>
      </c>
      <c r="N73">
        <v>87.359989999999996</v>
      </c>
      <c r="O73">
        <v>174.75</v>
      </c>
      <c r="P73">
        <v>4.0999999999999996</v>
      </c>
      <c r="Q73">
        <v>1.6</v>
      </c>
      <c r="R73">
        <v>1.1200000000000001</v>
      </c>
      <c r="S73">
        <v>200</v>
      </c>
      <c r="T73">
        <v>350</v>
      </c>
      <c r="U73">
        <v>150</v>
      </c>
      <c r="V73">
        <v>500</v>
      </c>
      <c r="W73">
        <v>300</v>
      </c>
      <c r="X73">
        <v>1500</v>
      </c>
      <c r="Y73">
        <v>0.80200000000000005</v>
      </c>
      <c r="Z73" s="5">
        <f t="shared" si="3"/>
        <v>0.23333333333333334</v>
      </c>
      <c r="AC73">
        <v>1730</v>
      </c>
      <c r="AD73">
        <v>2510</v>
      </c>
      <c r="AE73">
        <f t="shared" si="4"/>
        <v>2120</v>
      </c>
      <c r="AF73" s="24">
        <f>VLOOKUP(A73,'WB 2022 ExRates'!$A$5:$BM$270,65,FALSE)</f>
        <v>4.2034819485188404</v>
      </c>
      <c r="AG73" s="25">
        <f t="shared" si="5"/>
        <v>504.343785928952</v>
      </c>
    </row>
    <row r="74" spans="1:33" x14ac:dyDescent="0.2">
      <c r="A74" t="s">
        <v>93</v>
      </c>
      <c r="B74" t="s">
        <v>93</v>
      </c>
      <c r="C74">
        <v>333400</v>
      </c>
      <c r="D74">
        <v>493800</v>
      </c>
      <c r="E74">
        <v>48600</v>
      </c>
      <c r="F74">
        <v>184600</v>
      </c>
      <c r="G74">
        <v>173700</v>
      </c>
      <c r="H74">
        <v>292100</v>
      </c>
      <c r="I74">
        <v>32600</v>
      </c>
      <c r="J74">
        <v>13100</v>
      </c>
      <c r="K74">
        <v>31100</v>
      </c>
      <c r="L74">
        <v>275500</v>
      </c>
      <c r="M74">
        <v>653000</v>
      </c>
      <c r="N74">
        <v>57855</v>
      </c>
      <c r="O74">
        <v>85706.25</v>
      </c>
      <c r="P74">
        <v>3.8</v>
      </c>
      <c r="Q74">
        <v>1.6</v>
      </c>
      <c r="R74">
        <v>1.21</v>
      </c>
      <c r="S74">
        <v>50000</v>
      </c>
      <c r="T74">
        <v>100000</v>
      </c>
      <c r="U74">
        <v>30000</v>
      </c>
      <c r="V74">
        <v>200000</v>
      </c>
      <c r="W74">
        <v>50000</v>
      </c>
      <c r="X74">
        <v>430000</v>
      </c>
      <c r="Y74">
        <v>0.84299999999999997</v>
      </c>
      <c r="Z74" s="5">
        <f t="shared" si="3"/>
        <v>0.23255813953488372</v>
      </c>
      <c r="AC74">
        <v>540500</v>
      </c>
      <c r="AD74">
        <v>762600</v>
      </c>
      <c r="AE74">
        <f t="shared" si="4"/>
        <v>651550</v>
      </c>
      <c r="AF74" s="24">
        <f>VLOOKUP(A74,'WB 2022 ExRates'!$A$5:$BM$270,65,FALSE)</f>
        <v>792.72720610316799</v>
      </c>
      <c r="AG74" s="25">
        <f t="shared" si="5"/>
        <v>821.90947274642326</v>
      </c>
    </row>
    <row r="75" spans="1:33" x14ac:dyDescent="0.2">
      <c r="A75" t="s">
        <v>436</v>
      </c>
      <c r="B75" t="s">
        <v>436</v>
      </c>
      <c r="Q75">
        <v>1.5</v>
      </c>
      <c r="R75">
        <v>1.1000000000000001</v>
      </c>
      <c r="Y75">
        <v>0.38800000000000001</v>
      </c>
      <c r="Z75" s="5">
        <f t="shared" si="3"/>
        <v>0</v>
      </c>
      <c r="AC75">
        <v>0</v>
      </c>
      <c r="AD75">
        <v>0</v>
      </c>
      <c r="AE75">
        <f t="shared" si="4"/>
        <v>0</v>
      </c>
      <c r="AF75" s="24">
        <f>VLOOKUP(A75,'WB 2022 ExRates'!$A$5:$BM$270,65,FALSE)</f>
        <v>165.90731666666699</v>
      </c>
      <c r="AG75" s="25">
        <f t="shared" si="5"/>
        <v>0</v>
      </c>
    </row>
    <row r="76" spans="1:33" x14ac:dyDescent="0.2">
      <c r="A76" t="s">
        <v>449</v>
      </c>
      <c r="B76" t="s">
        <v>449</v>
      </c>
      <c r="C76">
        <v>11800</v>
      </c>
      <c r="D76">
        <v>17800</v>
      </c>
      <c r="E76">
        <v>2410</v>
      </c>
      <c r="F76">
        <v>9400</v>
      </c>
      <c r="G76">
        <v>5380</v>
      </c>
      <c r="H76">
        <v>9280</v>
      </c>
      <c r="I76">
        <v>640</v>
      </c>
      <c r="J76">
        <v>425</v>
      </c>
      <c r="K76">
        <v>1030</v>
      </c>
      <c r="L76">
        <v>8933.75</v>
      </c>
      <c r="M76">
        <v>21575</v>
      </c>
      <c r="N76">
        <v>2858.8809999999999</v>
      </c>
      <c r="O76">
        <v>4315</v>
      </c>
      <c r="P76">
        <v>3.9</v>
      </c>
      <c r="Q76">
        <v>1.6</v>
      </c>
      <c r="R76">
        <v>1.32</v>
      </c>
      <c r="S76">
        <v>270</v>
      </c>
      <c r="T76">
        <v>2000</v>
      </c>
      <c r="U76">
        <v>315</v>
      </c>
      <c r="Y76">
        <v>0.93300000000000005</v>
      </c>
      <c r="Z76" s="5">
        <f t="shared" si="3"/>
        <v>0</v>
      </c>
      <c r="AC76">
        <v>0</v>
      </c>
      <c r="AD76">
        <v>0</v>
      </c>
      <c r="AE76">
        <f t="shared" si="4"/>
        <v>0</v>
      </c>
      <c r="AF76" s="24">
        <f>VLOOKUP(A76,'WB 2022 ExRates'!$A$5:$BM$270,65,FALSE)</f>
        <v>9.2103090284208502</v>
      </c>
      <c r="AG76" s="25">
        <f t="shared" si="5"/>
        <v>0</v>
      </c>
    </row>
    <row r="77" spans="1:33" x14ac:dyDescent="0.2">
      <c r="A77" t="s">
        <v>504</v>
      </c>
      <c r="B77" t="s">
        <v>656</v>
      </c>
      <c r="C77">
        <v>1130</v>
      </c>
      <c r="D77">
        <v>1550</v>
      </c>
      <c r="E77">
        <v>155</v>
      </c>
      <c r="F77">
        <v>600</v>
      </c>
      <c r="G77">
        <v>605</v>
      </c>
      <c r="H77">
        <v>955</v>
      </c>
      <c r="I77">
        <v>60</v>
      </c>
      <c r="J77">
        <v>43</v>
      </c>
      <c r="K77">
        <v>94</v>
      </c>
      <c r="L77">
        <v>900.5</v>
      </c>
      <c r="M77">
        <v>1979</v>
      </c>
      <c r="N77">
        <v>225.25</v>
      </c>
      <c r="O77">
        <v>309.21879999999999</v>
      </c>
      <c r="P77">
        <v>3.8</v>
      </c>
      <c r="Q77">
        <v>1.6</v>
      </c>
      <c r="R77">
        <v>1.25</v>
      </c>
      <c r="S77">
        <v>60</v>
      </c>
      <c r="T77">
        <v>350</v>
      </c>
      <c r="U77">
        <v>150</v>
      </c>
      <c r="V77">
        <v>800</v>
      </c>
      <c r="W77">
        <v>200</v>
      </c>
      <c r="X77">
        <v>1560</v>
      </c>
      <c r="Y77">
        <v>0.92400000000000004</v>
      </c>
      <c r="Z77" s="5">
        <f t="shared" si="3"/>
        <v>0.22435897435897437</v>
      </c>
      <c r="AC77">
        <v>1510</v>
      </c>
      <c r="AD77">
        <v>2260</v>
      </c>
      <c r="AE77">
        <f t="shared" si="4"/>
        <v>1885</v>
      </c>
      <c r="AF77" s="24">
        <f>VLOOKUP(A77,'WB 2022 ExRates'!$A$5:$BM$270,65,FALSE)</f>
        <v>1</v>
      </c>
      <c r="AG77" s="25">
        <f t="shared" si="5"/>
        <v>1885</v>
      </c>
    </row>
    <row r="78" spans="1:33" x14ac:dyDescent="0.2">
      <c r="A78" t="s">
        <v>528</v>
      </c>
      <c r="B78" t="s">
        <v>528</v>
      </c>
      <c r="C78">
        <v>4770</v>
      </c>
      <c r="D78">
        <v>8090</v>
      </c>
      <c r="E78">
        <v>695</v>
      </c>
      <c r="F78">
        <v>3120</v>
      </c>
      <c r="G78">
        <v>2900</v>
      </c>
      <c r="H78">
        <v>5070</v>
      </c>
      <c r="I78">
        <v>300</v>
      </c>
      <c r="J78">
        <v>205</v>
      </c>
      <c r="K78">
        <v>560</v>
      </c>
      <c r="L78">
        <v>4328.75</v>
      </c>
      <c r="M78">
        <v>11765</v>
      </c>
      <c r="N78">
        <v>433</v>
      </c>
      <c r="O78">
        <v>735.3125</v>
      </c>
      <c r="P78">
        <v>4.5</v>
      </c>
      <c r="Q78">
        <v>1.6</v>
      </c>
      <c r="R78">
        <v>1.1000000000000001</v>
      </c>
      <c r="S78">
        <v>1500</v>
      </c>
      <c r="T78">
        <v>2000</v>
      </c>
      <c r="U78">
        <v>915</v>
      </c>
      <c r="V78">
        <v>3599</v>
      </c>
      <c r="W78">
        <v>1000</v>
      </c>
      <c r="X78">
        <v>9012</v>
      </c>
      <c r="Y78">
        <v>0.69899999999999995</v>
      </c>
      <c r="Z78" s="5">
        <f t="shared" si="3"/>
        <v>0.22192632046160674</v>
      </c>
      <c r="AC78">
        <v>10400</v>
      </c>
      <c r="AD78">
        <v>14900</v>
      </c>
      <c r="AE78">
        <f t="shared" si="4"/>
        <v>12650</v>
      </c>
      <c r="AF78" s="24">
        <f>VLOOKUP(A78,'WB 2022 ExRates'!$A$5:$BM$270,65,FALSE)</f>
        <v>16.459105390333299</v>
      </c>
      <c r="AG78" s="25">
        <f t="shared" si="5"/>
        <v>768.57154140525472</v>
      </c>
    </row>
    <row r="79" spans="1:33" x14ac:dyDescent="0.2">
      <c r="A79" t="s">
        <v>50</v>
      </c>
      <c r="B79" t="s">
        <v>50</v>
      </c>
      <c r="E79">
        <v>25200</v>
      </c>
      <c r="F79">
        <v>176400</v>
      </c>
      <c r="I79">
        <v>2500</v>
      </c>
      <c r="P79">
        <v>7</v>
      </c>
      <c r="Q79">
        <v>1.7</v>
      </c>
      <c r="R79">
        <v>1.18</v>
      </c>
      <c r="S79">
        <v>6250</v>
      </c>
      <c r="T79">
        <v>15000</v>
      </c>
      <c r="U79">
        <v>11500</v>
      </c>
      <c r="V79">
        <v>25000</v>
      </c>
      <c r="W79">
        <v>10000</v>
      </c>
      <c r="X79">
        <v>67789</v>
      </c>
      <c r="Y79">
        <v>0.51500000000000001</v>
      </c>
      <c r="Z79" s="5">
        <f t="shared" si="3"/>
        <v>0.2212748381005768</v>
      </c>
      <c r="AC79">
        <v>244100</v>
      </c>
      <c r="AD79">
        <v>337900</v>
      </c>
      <c r="AE79">
        <f t="shared" si="4"/>
        <v>291000</v>
      </c>
      <c r="AF79" s="24">
        <f>VLOOKUP(A79,'WB 2022 ExRates'!$A$5:$BM$270,65,FALSE)</f>
        <v>574.29454964905597</v>
      </c>
      <c r="AG79" s="25">
        <f t="shared" si="5"/>
        <v>506.70862221803492</v>
      </c>
    </row>
    <row r="80" spans="1:33" x14ac:dyDescent="0.2">
      <c r="A80" t="s">
        <v>167</v>
      </c>
      <c r="B80" t="s">
        <v>167</v>
      </c>
      <c r="C80">
        <v>790</v>
      </c>
      <c r="D80">
        <v>1300</v>
      </c>
      <c r="E80">
        <v>195</v>
      </c>
      <c r="F80">
        <v>785</v>
      </c>
      <c r="G80">
        <v>420</v>
      </c>
      <c r="H80">
        <v>745</v>
      </c>
      <c r="I80">
        <v>47</v>
      </c>
      <c r="J80">
        <v>34</v>
      </c>
      <c r="K80">
        <v>90</v>
      </c>
      <c r="L80">
        <v>720.25</v>
      </c>
      <c r="M80">
        <v>1894</v>
      </c>
      <c r="N80">
        <v>72</v>
      </c>
      <c r="O80">
        <v>118.375</v>
      </c>
      <c r="P80">
        <v>4</v>
      </c>
      <c r="Q80">
        <v>1.6</v>
      </c>
      <c r="R80">
        <v>1.1000000000000001</v>
      </c>
      <c r="S80">
        <v>84</v>
      </c>
      <c r="T80">
        <v>250</v>
      </c>
      <c r="U80">
        <v>97</v>
      </c>
      <c r="V80">
        <v>500</v>
      </c>
      <c r="W80">
        <v>200</v>
      </c>
      <c r="X80">
        <v>1131</v>
      </c>
      <c r="Y80">
        <v>0.90100000000000002</v>
      </c>
      <c r="Z80" s="5">
        <f t="shared" si="3"/>
        <v>0.22104332449160036</v>
      </c>
      <c r="AC80">
        <v>1700</v>
      </c>
      <c r="AD80">
        <v>2120</v>
      </c>
      <c r="AE80">
        <f t="shared" si="4"/>
        <v>1910</v>
      </c>
      <c r="AF80" s="24">
        <f>VLOOKUP(A80,'WB 2022 ExRates'!$A$5:$BM$270,65,FALSE)</f>
        <v>0</v>
      </c>
      <c r="AG80" s="25" t="e">
        <f t="shared" si="5"/>
        <v>#DIV/0!</v>
      </c>
    </row>
    <row r="81" spans="1:33" x14ac:dyDescent="0.2">
      <c r="A81" t="s">
        <v>85</v>
      </c>
      <c r="B81" t="s">
        <v>85</v>
      </c>
      <c r="C81">
        <v>1830</v>
      </c>
      <c r="D81">
        <v>2320</v>
      </c>
      <c r="E81">
        <v>300</v>
      </c>
      <c r="F81">
        <v>1090</v>
      </c>
      <c r="G81">
        <v>1060</v>
      </c>
      <c r="H81">
        <v>1690</v>
      </c>
      <c r="I81">
        <v>95</v>
      </c>
      <c r="J81">
        <v>74</v>
      </c>
      <c r="K81">
        <v>160</v>
      </c>
      <c r="L81">
        <v>1560.25</v>
      </c>
      <c r="M81">
        <v>3365</v>
      </c>
      <c r="N81">
        <v>265.36989999999997</v>
      </c>
      <c r="O81">
        <v>336.49990000000003</v>
      </c>
      <c r="P81">
        <v>3.6</v>
      </c>
      <c r="Q81">
        <v>1.7</v>
      </c>
      <c r="R81">
        <v>1.17</v>
      </c>
      <c r="S81">
        <v>110</v>
      </c>
      <c r="T81">
        <v>450</v>
      </c>
      <c r="U81">
        <v>125</v>
      </c>
      <c r="V81">
        <v>1200</v>
      </c>
      <c r="W81">
        <v>150</v>
      </c>
      <c r="X81">
        <v>2038</v>
      </c>
      <c r="Y81">
        <v>0.92600000000000005</v>
      </c>
      <c r="Z81" s="5">
        <f t="shared" si="3"/>
        <v>0.22080471050049066</v>
      </c>
      <c r="AC81">
        <v>2680</v>
      </c>
      <c r="AD81">
        <v>3150</v>
      </c>
      <c r="AE81">
        <f t="shared" si="4"/>
        <v>2915</v>
      </c>
      <c r="AF81" s="24">
        <f>VLOOKUP(A81,'WB 2022 ExRates'!$A$5:$BM$270,65,FALSE)</f>
        <v>1.34115267222386</v>
      </c>
      <c r="AG81" s="25">
        <f t="shared" si="5"/>
        <v>2173.503479783873</v>
      </c>
    </row>
    <row r="82" spans="1:33" x14ac:dyDescent="0.2">
      <c r="A82" t="s">
        <v>175</v>
      </c>
      <c r="B82" t="s">
        <v>175</v>
      </c>
      <c r="C82">
        <v>650</v>
      </c>
      <c r="D82">
        <v>875</v>
      </c>
      <c r="E82">
        <v>100</v>
      </c>
      <c r="F82">
        <v>385</v>
      </c>
      <c r="G82">
        <v>395</v>
      </c>
      <c r="H82">
        <v>600</v>
      </c>
      <c r="I82">
        <v>50</v>
      </c>
      <c r="J82">
        <v>28</v>
      </c>
      <c r="K82">
        <v>60</v>
      </c>
      <c r="L82">
        <v>582.5</v>
      </c>
      <c r="M82">
        <v>1251</v>
      </c>
      <c r="N82">
        <v>69.840029999999999</v>
      </c>
      <c r="O82">
        <v>93.825010000000006</v>
      </c>
      <c r="P82">
        <v>3.8</v>
      </c>
      <c r="Q82">
        <v>1.6</v>
      </c>
      <c r="R82">
        <v>1.1200000000000001</v>
      </c>
      <c r="S82">
        <v>68</v>
      </c>
      <c r="T82">
        <v>160</v>
      </c>
      <c r="U82">
        <v>38</v>
      </c>
      <c r="V82">
        <v>400</v>
      </c>
      <c r="W82">
        <v>100</v>
      </c>
      <c r="X82">
        <v>765</v>
      </c>
      <c r="Y82">
        <v>0.92200000000000004</v>
      </c>
      <c r="Z82" s="5">
        <f t="shared" si="3"/>
        <v>0.20915032679738563</v>
      </c>
      <c r="AC82">
        <v>985</v>
      </c>
      <c r="AD82">
        <v>1350</v>
      </c>
      <c r="AE82">
        <f t="shared" si="4"/>
        <v>1167.5</v>
      </c>
      <c r="AF82" s="24">
        <f>VLOOKUP(A82,'WB 2022 ExRates'!$A$5:$BM$270,65,FALSE)</f>
        <v>0.77999957669715303</v>
      </c>
      <c r="AG82" s="25">
        <f t="shared" si="5"/>
        <v>1496.795684099839</v>
      </c>
    </row>
    <row r="83" spans="1:33" x14ac:dyDescent="0.2">
      <c r="A83" t="s">
        <v>125</v>
      </c>
      <c r="B83" t="s">
        <v>125</v>
      </c>
      <c r="C83">
        <v>850</v>
      </c>
      <c r="D83">
        <v>1330</v>
      </c>
      <c r="E83">
        <v>140</v>
      </c>
      <c r="F83">
        <v>495</v>
      </c>
      <c r="G83">
        <v>420</v>
      </c>
      <c r="H83">
        <v>810</v>
      </c>
      <c r="I83">
        <v>60</v>
      </c>
      <c r="J83">
        <v>32</v>
      </c>
      <c r="K83">
        <v>80</v>
      </c>
      <c r="L83">
        <v>675.5</v>
      </c>
      <c r="M83">
        <v>1680</v>
      </c>
      <c r="N83">
        <v>175.76</v>
      </c>
      <c r="O83">
        <v>273</v>
      </c>
      <c r="P83">
        <v>3.5</v>
      </c>
      <c r="Q83">
        <v>1.6</v>
      </c>
      <c r="R83">
        <v>1.26</v>
      </c>
      <c r="S83">
        <v>81</v>
      </c>
      <c r="T83">
        <v>300</v>
      </c>
      <c r="U83">
        <v>94</v>
      </c>
      <c r="V83">
        <v>660</v>
      </c>
      <c r="W83">
        <v>350</v>
      </c>
      <c r="X83">
        <v>1486</v>
      </c>
      <c r="Y83">
        <v>0.93600000000000005</v>
      </c>
      <c r="Z83" s="5">
        <f t="shared" si="3"/>
        <v>0.20188425302826379</v>
      </c>
      <c r="AC83">
        <v>1140</v>
      </c>
      <c r="AD83">
        <v>1430</v>
      </c>
      <c r="AE83">
        <f t="shared" si="4"/>
        <v>1285</v>
      </c>
      <c r="AF83" s="24">
        <f>VLOOKUP(A83,'WB 2022 ExRates'!$A$5:$BM$270,65,FALSE)</f>
        <v>0</v>
      </c>
      <c r="AG83" s="25" t="e">
        <f t="shared" si="5"/>
        <v>#DIV/0!</v>
      </c>
    </row>
    <row r="84" spans="1:33" x14ac:dyDescent="0.2">
      <c r="A84" t="s">
        <v>530</v>
      </c>
      <c r="B84" t="s">
        <v>530</v>
      </c>
      <c r="C84">
        <v>2270</v>
      </c>
      <c r="D84">
        <v>4830</v>
      </c>
      <c r="E84">
        <v>465</v>
      </c>
      <c r="F84">
        <v>3240</v>
      </c>
      <c r="G84">
        <v>915</v>
      </c>
      <c r="H84">
        <v>1500</v>
      </c>
      <c r="I84">
        <v>160</v>
      </c>
      <c r="J84">
        <v>84</v>
      </c>
      <c r="K84">
        <v>325</v>
      </c>
      <c r="L84">
        <v>1774</v>
      </c>
      <c r="M84">
        <v>6785</v>
      </c>
      <c r="N84">
        <v>496.72</v>
      </c>
      <c r="O84">
        <v>1055.4449999999999</v>
      </c>
      <c r="P84">
        <v>7</v>
      </c>
      <c r="Q84">
        <v>1.8</v>
      </c>
      <c r="R84">
        <v>1.28</v>
      </c>
      <c r="S84">
        <v>800</v>
      </c>
      <c r="T84">
        <v>900</v>
      </c>
      <c r="U84">
        <v>600</v>
      </c>
      <c r="V84">
        <v>1800</v>
      </c>
      <c r="W84">
        <v>500</v>
      </c>
      <c r="X84">
        <v>4600</v>
      </c>
      <c r="Y84">
        <v>0.58799999999999997</v>
      </c>
      <c r="Z84" s="5">
        <f t="shared" si="3"/>
        <v>0.19565217391304349</v>
      </c>
      <c r="AC84">
        <v>6060</v>
      </c>
      <c r="AD84">
        <v>9310</v>
      </c>
      <c r="AE84">
        <f t="shared" si="4"/>
        <v>7685</v>
      </c>
      <c r="AF84" s="24">
        <f>VLOOKUP(A84,'WB 2022 ExRates'!$A$5:$BM$270,65,FALSE)</f>
        <v>18.344092645337899</v>
      </c>
      <c r="AG84" s="25">
        <f t="shared" si="5"/>
        <v>418.93595658181118</v>
      </c>
    </row>
    <row r="85" spans="1:33" x14ac:dyDescent="0.2">
      <c r="A85" t="s">
        <v>385</v>
      </c>
      <c r="B85" t="s">
        <v>385</v>
      </c>
      <c r="C85">
        <v>1040</v>
      </c>
      <c r="D85">
        <v>1830</v>
      </c>
      <c r="E85">
        <v>305</v>
      </c>
      <c r="F85">
        <v>1010</v>
      </c>
      <c r="G85">
        <v>325</v>
      </c>
      <c r="H85">
        <v>545</v>
      </c>
      <c r="I85">
        <v>90</v>
      </c>
      <c r="J85">
        <v>39</v>
      </c>
      <c r="K85">
        <v>110</v>
      </c>
      <c r="L85">
        <v>811.5</v>
      </c>
      <c r="M85">
        <v>2280</v>
      </c>
      <c r="N85">
        <v>227.36</v>
      </c>
      <c r="O85">
        <v>399</v>
      </c>
      <c r="P85">
        <v>3.3</v>
      </c>
      <c r="Q85">
        <v>1.6</v>
      </c>
      <c r="R85">
        <v>1.28</v>
      </c>
      <c r="S85">
        <v>225</v>
      </c>
      <c r="T85">
        <v>400</v>
      </c>
      <c r="U85">
        <v>210</v>
      </c>
      <c r="V85">
        <v>1000</v>
      </c>
      <c r="W85">
        <v>322</v>
      </c>
      <c r="X85">
        <v>2159</v>
      </c>
      <c r="Y85">
        <v>0.86499999999999999</v>
      </c>
      <c r="Z85" s="5">
        <f t="shared" si="3"/>
        <v>0.18527095877721167</v>
      </c>
      <c r="AC85">
        <v>2090</v>
      </c>
      <c r="AD85">
        <v>2610</v>
      </c>
      <c r="AE85">
        <f t="shared" si="4"/>
        <v>2350</v>
      </c>
      <c r="AF85" s="24">
        <f>VLOOKUP(A85,'WB 2022 ExRates'!$A$5:$BM$270,65,FALSE)</f>
        <v>3.89974166666667</v>
      </c>
      <c r="AG85" s="25">
        <f t="shared" si="5"/>
        <v>602.60401864226003</v>
      </c>
    </row>
    <row r="86" spans="1:33" x14ac:dyDescent="0.2">
      <c r="A86" t="s">
        <v>40</v>
      </c>
      <c r="B86" t="s">
        <v>40</v>
      </c>
      <c r="C86">
        <v>1120</v>
      </c>
      <c r="D86">
        <v>1660</v>
      </c>
      <c r="E86">
        <v>270</v>
      </c>
      <c r="F86">
        <v>1020</v>
      </c>
      <c r="G86">
        <v>490</v>
      </c>
      <c r="H86">
        <v>730</v>
      </c>
      <c r="I86">
        <v>120</v>
      </c>
      <c r="J86">
        <v>46</v>
      </c>
      <c r="K86">
        <v>115</v>
      </c>
      <c r="L86">
        <v>972.25</v>
      </c>
      <c r="M86">
        <v>2455</v>
      </c>
      <c r="N86">
        <v>145.94999999999999</v>
      </c>
      <c r="O86">
        <v>216.61760000000001</v>
      </c>
      <c r="P86">
        <v>3.8</v>
      </c>
      <c r="Q86">
        <v>1.7</v>
      </c>
      <c r="R86">
        <v>1.1499999999999999</v>
      </c>
      <c r="S86">
        <v>160</v>
      </c>
      <c r="T86">
        <v>450</v>
      </c>
      <c r="U86">
        <v>185</v>
      </c>
      <c r="V86">
        <v>1500</v>
      </c>
      <c r="W86">
        <v>250</v>
      </c>
      <c r="X86">
        <v>2547</v>
      </c>
      <c r="Y86">
        <v>0.93899999999999995</v>
      </c>
      <c r="Z86" s="5">
        <f t="shared" si="3"/>
        <v>0.17667844522968199</v>
      </c>
      <c r="AC86">
        <v>1880</v>
      </c>
      <c r="AD86">
        <v>3220</v>
      </c>
      <c r="AE86">
        <f t="shared" si="4"/>
        <v>2550</v>
      </c>
      <c r="AF86" s="24">
        <f>VLOOKUP(A86,'WB 2022 ExRates'!$A$5:$BM$270,65,FALSE)</f>
        <v>1.4530851184701601</v>
      </c>
      <c r="AG86" s="25">
        <f t="shared" si="5"/>
        <v>1754.8868731686523</v>
      </c>
    </row>
    <row r="87" spans="1:33" x14ac:dyDescent="0.2">
      <c r="AF87" s="24" t="e">
        <f>VLOOKUP(A87,'WB 2022 ExRates'!$A$5:$BM$270,65,FALSE)</f>
        <v>#N/A</v>
      </c>
      <c r="AG87" s="25" t="e">
        <f t="shared" si="5"/>
        <v>#N/A</v>
      </c>
    </row>
    <row r="88" spans="1:33" x14ac:dyDescent="0.2">
      <c r="A88" t="s">
        <v>12</v>
      </c>
      <c r="AC88">
        <v>0</v>
      </c>
      <c r="AD88">
        <v>0</v>
      </c>
      <c r="AE88">
        <v>0</v>
      </c>
      <c r="AF88" s="24">
        <f>VLOOKUP(A88,'WB 2022 ExRates'!$A$5:$BM$270,65,FALSE)</f>
        <v>76.813536435489695</v>
      </c>
      <c r="AG88" s="25">
        <f t="shared" si="5"/>
        <v>0</v>
      </c>
    </row>
    <row r="89" spans="1:33" x14ac:dyDescent="0.2">
      <c r="A89" t="s">
        <v>22</v>
      </c>
      <c r="AC89">
        <v>48500</v>
      </c>
      <c r="AD89">
        <v>73400</v>
      </c>
      <c r="AE89">
        <v>60950</v>
      </c>
      <c r="AF89" s="24">
        <f>VLOOKUP(A89,'WB 2022 ExRates'!$A$5:$BM$270,65,FALSE)</f>
        <v>108.65</v>
      </c>
      <c r="AG89" s="25">
        <f t="shared" si="5"/>
        <v>560.97560975609758</v>
      </c>
    </row>
    <row r="90" spans="1:33" x14ac:dyDescent="0.2">
      <c r="A90" t="s">
        <v>135</v>
      </c>
      <c r="AC90">
        <v>23700</v>
      </c>
      <c r="AD90">
        <v>29500</v>
      </c>
      <c r="AE90">
        <v>26600</v>
      </c>
      <c r="AF90" s="24">
        <f>VLOOKUP(A90,'WB 2022 ExRates'!$A$5:$BM$270,65,FALSE)</f>
        <v>126.77679999999999</v>
      </c>
      <c r="AG90" s="25">
        <f t="shared" si="5"/>
        <v>209.8175691451433</v>
      </c>
    </row>
    <row r="91" spans="1:33" x14ac:dyDescent="0.2">
      <c r="A91" t="s">
        <v>24</v>
      </c>
      <c r="AC91">
        <v>0</v>
      </c>
      <c r="AD91">
        <v>0</v>
      </c>
      <c r="AE91">
        <v>0</v>
      </c>
      <c r="AF91" s="24">
        <f>VLOOKUP(A91,'WB 2022 ExRates'!$A$5:$BM$270,65,FALSE)</f>
        <v>0</v>
      </c>
      <c r="AG91" s="25" t="e">
        <f t="shared" si="5"/>
        <v>#DIV/0!</v>
      </c>
    </row>
    <row r="92" spans="1:33" x14ac:dyDescent="0.2">
      <c r="A92" t="s">
        <v>657</v>
      </c>
      <c r="AC92">
        <v>0</v>
      </c>
      <c r="AD92">
        <v>0</v>
      </c>
      <c r="AE92">
        <v>0</v>
      </c>
      <c r="AF92" s="24" t="e">
        <f>VLOOKUP(A92,'WB 2022 ExRates'!$A$5:$BM$270,65,FALSE)</f>
        <v>#N/A</v>
      </c>
      <c r="AG92" s="25" t="e">
        <f t="shared" si="5"/>
        <v>#N/A</v>
      </c>
    </row>
    <row r="93" spans="1:33" x14ac:dyDescent="0.2">
      <c r="A93" t="s">
        <v>33</v>
      </c>
      <c r="AC93">
        <v>0</v>
      </c>
      <c r="AD93">
        <v>0</v>
      </c>
      <c r="AE93">
        <v>0</v>
      </c>
      <c r="AF93" s="24">
        <f>VLOOKUP(A93,'WB 2022 ExRates'!$A$5:$BM$270,65,FALSE)</f>
        <v>489.008858590915</v>
      </c>
      <c r="AG93" s="25">
        <f t="shared" si="5"/>
        <v>0</v>
      </c>
    </row>
    <row r="94" spans="1:33" x14ac:dyDescent="0.2">
      <c r="A94" t="s">
        <v>6</v>
      </c>
      <c r="AC94">
        <v>0</v>
      </c>
      <c r="AD94">
        <v>0</v>
      </c>
      <c r="AE94">
        <v>0</v>
      </c>
      <c r="AF94" s="24">
        <f>VLOOKUP(A94,'WB 2022 ExRates'!$A$5:$BM$270,65,FALSE)</f>
        <v>1.79</v>
      </c>
      <c r="AG94" s="25">
        <f t="shared" si="5"/>
        <v>0</v>
      </c>
    </row>
    <row r="95" spans="1:33" x14ac:dyDescent="0.2">
      <c r="A95" t="s">
        <v>658</v>
      </c>
      <c r="AC95">
        <v>1450</v>
      </c>
      <c r="AD95">
        <v>1500</v>
      </c>
      <c r="AE95">
        <v>1475</v>
      </c>
      <c r="AF95" s="24" t="e">
        <f>VLOOKUP(A95,'WB 2022 ExRates'!$A$5:$BM$270,65,FALSE)</f>
        <v>#N/A</v>
      </c>
      <c r="AG95" s="25" t="e">
        <f t="shared" si="5"/>
        <v>#N/A</v>
      </c>
    </row>
    <row r="96" spans="1:33" x14ac:dyDescent="0.2">
      <c r="A96" t="s">
        <v>58</v>
      </c>
      <c r="AC96">
        <v>0</v>
      </c>
      <c r="AD96">
        <v>0</v>
      </c>
      <c r="AE96">
        <v>0</v>
      </c>
      <c r="AF96" s="24">
        <f>VLOOKUP(A96,'WB 2022 ExRates'!$A$5:$BM$270,65,FALSE)</f>
        <v>0.376</v>
      </c>
      <c r="AG96" s="25">
        <f t="shared" si="5"/>
        <v>0</v>
      </c>
    </row>
    <row r="97" spans="1:33" x14ac:dyDescent="0.2">
      <c r="A97" t="s">
        <v>75</v>
      </c>
      <c r="AC97">
        <v>0</v>
      </c>
      <c r="AD97">
        <v>0</v>
      </c>
      <c r="AE97">
        <v>0</v>
      </c>
      <c r="AF97" s="24">
        <f>VLOOKUP(A97,'WB 2022 ExRates'!$A$5:$BM$270,65,FALSE)</f>
        <v>2</v>
      </c>
      <c r="AG97" s="25">
        <f t="shared" si="5"/>
        <v>0</v>
      </c>
    </row>
    <row r="98" spans="1:33" x14ac:dyDescent="0.2">
      <c r="A98" t="s">
        <v>66</v>
      </c>
      <c r="AC98">
        <v>0</v>
      </c>
      <c r="AD98">
        <v>0</v>
      </c>
      <c r="AE98">
        <v>0</v>
      </c>
      <c r="AF98" s="24">
        <f>VLOOKUP(A98,'WB 2022 ExRates'!$A$5:$BM$270,65,FALSE)</f>
        <v>2</v>
      </c>
      <c r="AG98" s="25">
        <f t="shared" si="5"/>
        <v>0</v>
      </c>
    </row>
    <row r="99" spans="1:33" x14ac:dyDescent="0.2">
      <c r="A99" t="s">
        <v>69</v>
      </c>
      <c r="AC99">
        <v>0</v>
      </c>
      <c r="AD99">
        <v>0</v>
      </c>
      <c r="AE99">
        <v>0</v>
      </c>
      <c r="AF99" s="24">
        <f>VLOOKUP(A99,'WB 2022 ExRates'!$A$5:$BM$270,65,FALSE)</f>
        <v>1</v>
      </c>
      <c r="AG99" s="25">
        <f t="shared" si="5"/>
        <v>0</v>
      </c>
    </row>
    <row r="100" spans="1:33" x14ac:dyDescent="0.2">
      <c r="A100" t="s">
        <v>71</v>
      </c>
      <c r="AC100">
        <v>2370</v>
      </c>
      <c r="AD100">
        <v>3190</v>
      </c>
      <c r="AE100">
        <v>2780</v>
      </c>
      <c r="AF100" s="24">
        <f>VLOOKUP(A100,'WB 2022 ExRates'!$A$5:$BM$270,65,FALSE)</f>
        <v>6.91</v>
      </c>
      <c r="AG100" s="25">
        <f t="shared" si="5"/>
        <v>402.31548480463096</v>
      </c>
    </row>
    <row r="101" spans="1:33" x14ac:dyDescent="0.2">
      <c r="A101" t="s">
        <v>62</v>
      </c>
      <c r="AC101">
        <v>0</v>
      </c>
      <c r="AD101">
        <v>0</v>
      </c>
      <c r="AE101">
        <v>0</v>
      </c>
      <c r="AF101" s="24">
        <f>VLOOKUP(A101,'WB 2022 ExRates'!$A$5:$BM$270,65,FALSE)</f>
        <v>1.71697049519219</v>
      </c>
      <c r="AG101" s="25">
        <f t="shared" si="5"/>
        <v>0</v>
      </c>
    </row>
    <row r="102" spans="1:33" x14ac:dyDescent="0.2">
      <c r="A102" t="s">
        <v>659</v>
      </c>
      <c r="AC102">
        <v>0</v>
      </c>
      <c r="AD102">
        <v>0</v>
      </c>
      <c r="AE102">
        <v>0</v>
      </c>
      <c r="AF102" s="24" t="e">
        <f>VLOOKUP(A102,'WB 2022 ExRates'!$A$5:$BM$270,65,FALSE)</f>
        <v>#N/A</v>
      </c>
      <c r="AG102" s="25" t="e">
        <f t="shared" si="5"/>
        <v>#N/A</v>
      </c>
    </row>
    <row r="103" spans="1:33" x14ac:dyDescent="0.2">
      <c r="A103" t="s">
        <v>83</v>
      </c>
      <c r="AC103">
        <v>0</v>
      </c>
      <c r="AD103">
        <v>0</v>
      </c>
      <c r="AE103">
        <v>0</v>
      </c>
      <c r="AF103" s="24">
        <f>VLOOKUP(A103,'WB 2022 ExRates'!$A$5:$BM$270,65,FALSE)</f>
        <v>575.58600451094503</v>
      </c>
      <c r="AG103" s="25">
        <f t="shared" si="5"/>
        <v>0</v>
      </c>
    </row>
    <row r="104" spans="1:33" x14ac:dyDescent="0.2">
      <c r="A104" t="s">
        <v>461</v>
      </c>
      <c r="AC104">
        <v>240200</v>
      </c>
      <c r="AD104">
        <v>284700</v>
      </c>
      <c r="AE104">
        <v>262450</v>
      </c>
      <c r="AF104" s="24">
        <f>VLOOKUP(A104,'WB 2022 ExRates'!$A$5:$BM$270,65,FALSE)</f>
        <v>575.58600451094503</v>
      </c>
      <c r="AG104" s="25">
        <f t="shared" si="5"/>
        <v>455.97008603952145</v>
      </c>
    </row>
    <row r="105" spans="1:33" x14ac:dyDescent="0.2">
      <c r="A105" t="s">
        <v>107</v>
      </c>
      <c r="AC105">
        <v>0</v>
      </c>
      <c r="AD105">
        <v>0</v>
      </c>
      <c r="AE105">
        <v>0</v>
      </c>
      <c r="AF105" s="24">
        <f>VLOOKUP(A105,'WB 2022 ExRates'!$A$5:$BM$270,65,FALSE)</f>
        <v>430.720912236792</v>
      </c>
      <c r="AG105" s="25">
        <f t="shared" si="5"/>
        <v>0</v>
      </c>
    </row>
    <row r="106" spans="1:33" x14ac:dyDescent="0.2">
      <c r="A106" t="s">
        <v>660</v>
      </c>
      <c r="AC106">
        <v>0</v>
      </c>
      <c r="AD106">
        <v>0</v>
      </c>
      <c r="AE106">
        <v>0</v>
      </c>
      <c r="AF106" s="24" t="e">
        <f>VLOOKUP(A106,'WB 2022 ExRates'!$A$5:$BM$270,65,FALSE)</f>
        <v>#N/A</v>
      </c>
      <c r="AG106" s="25" t="e">
        <f t="shared" si="5"/>
        <v>#N/A</v>
      </c>
    </row>
    <row r="107" spans="1:33" x14ac:dyDescent="0.2">
      <c r="A107" t="s">
        <v>661</v>
      </c>
      <c r="AC107">
        <v>0</v>
      </c>
      <c r="AD107">
        <v>0</v>
      </c>
      <c r="AE107">
        <v>0</v>
      </c>
      <c r="AF107" s="24" t="e">
        <f>VLOOKUP(A107,'WB 2022 ExRates'!$A$5:$BM$270,65,FALSE)</f>
        <v>#N/A</v>
      </c>
      <c r="AG107" s="25" t="e">
        <f t="shared" si="5"/>
        <v>#N/A</v>
      </c>
    </row>
    <row r="108" spans="1:33" x14ac:dyDescent="0.2">
      <c r="A108" t="s">
        <v>97</v>
      </c>
      <c r="AC108">
        <v>0</v>
      </c>
      <c r="AD108">
        <v>0</v>
      </c>
      <c r="AE108">
        <v>0</v>
      </c>
      <c r="AF108" s="24" t="e">
        <f>VLOOKUP(A108,'WB 2022 ExRates'!$A$5:$BM$270,65,FALSE)</f>
        <v>#N/A</v>
      </c>
      <c r="AG108" s="25" t="e">
        <f t="shared" si="5"/>
        <v>#N/A</v>
      </c>
    </row>
    <row r="109" spans="1:33" x14ac:dyDescent="0.2">
      <c r="A109" t="s">
        <v>129</v>
      </c>
      <c r="AC109">
        <v>0</v>
      </c>
      <c r="AD109">
        <v>0</v>
      </c>
      <c r="AE109">
        <v>0</v>
      </c>
      <c r="AF109" s="24">
        <f>VLOOKUP(A109,'WB 2022 ExRates'!$A$5:$BM$270,65,FALSE)</f>
        <v>2.7</v>
      </c>
      <c r="AG109" s="25">
        <f t="shared" si="5"/>
        <v>0</v>
      </c>
    </row>
    <row r="110" spans="1:33" x14ac:dyDescent="0.2">
      <c r="A110" t="s">
        <v>133</v>
      </c>
      <c r="AC110">
        <v>21200</v>
      </c>
      <c r="AD110">
        <v>28700</v>
      </c>
      <c r="AE110">
        <v>24950</v>
      </c>
      <c r="AF110" s="24">
        <f>VLOOKUP(A110,'WB 2022 ExRates'!$A$5:$BM$270,65,FALSE)</f>
        <v>56.524533333333302</v>
      </c>
      <c r="AG110" s="25">
        <f t="shared" si="5"/>
        <v>441.40125585586458</v>
      </c>
    </row>
    <row r="111" spans="1:33" x14ac:dyDescent="0.2">
      <c r="A111" t="s">
        <v>145</v>
      </c>
      <c r="AC111">
        <v>1020</v>
      </c>
      <c r="AD111">
        <v>1410</v>
      </c>
      <c r="AE111">
        <v>1215</v>
      </c>
      <c r="AF111" s="24">
        <f>VLOOKUP(A111,'WB 2022 ExRates'!$A$5:$BM$270,65,FALSE)</f>
        <v>1</v>
      </c>
      <c r="AG111" s="25">
        <f t="shared" si="5"/>
        <v>1215</v>
      </c>
    </row>
    <row r="112" spans="1:33" x14ac:dyDescent="0.2">
      <c r="A112" t="s">
        <v>662</v>
      </c>
      <c r="AC112">
        <v>0</v>
      </c>
      <c r="AD112">
        <v>0</v>
      </c>
      <c r="AE112">
        <v>0</v>
      </c>
      <c r="AF112" s="24" t="e">
        <f>VLOOKUP(A112,'WB 2022 ExRates'!$A$5:$BM$270,65,FALSE)</f>
        <v>#N/A</v>
      </c>
      <c r="AG112" s="25" t="e">
        <f t="shared" si="5"/>
        <v>#N/A</v>
      </c>
    </row>
    <row r="113" spans="1:33" x14ac:dyDescent="0.2">
      <c r="A113" t="s">
        <v>169</v>
      </c>
      <c r="AC113">
        <v>0</v>
      </c>
      <c r="AD113">
        <v>0</v>
      </c>
      <c r="AE113">
        <v>0</v>
      </c>
      <c r="AF113" s="24">
        <f>VLOOKUP(A113,'WB 2022 ExRates'!$A$5:$BM$270,65,FALSE)</f>
        <v>0</v>
      </c>
      <c r="AG113" s="25" t="e">
        <f t="shared" si="5"/>
        <v>#DIV/0!</v>
      </c>
    </row>
    <row r="114" spans="1:33" x14ac:dyDescent="0.2">
      <c r="A114" t="s">
        <v>165</v>
      </c>
      <c r="AC114">
        <v>1030</v>
      </c>
      <c r="AD114">
        <v>1300</v>
      </c>
      <c r="AE114">
        <v>1165</v>
      </c>
      <c r="AF114" s="24">
        <f>VLOOKUP(A114,'WB 2022 ExRates'!$A$5:$BM$270,65,FALSE)</f>
        <v>2.1688049242424201</v>
      </c>
      <c r="AG114" s="25">
        <f t="shared" si="5"/>
        <v>537.16218871411093</v>
      </c>
    </row>
    <row r="115" spans="1:33" x14ac:dyDescent="0.2">
      <c r="A115" t="s">
        <v>663</v>
      </c>
      <c r="AC115">
        <v>0</v>
      </c>
      <c r="AD115">
        <v>0</v>
      </c>
      <c r="AE115">
        <v>0</v>
      </c>
      <c r="AF115" s="24" t="e">
        <f>VLOOKUP(A115,'WB 2022 ExRates'!$A$5:$BM$270,65,FALSE)</f>
        <v>#N/A</v>
      </c>
      <c r="AG115" s="25" t="e">
        <f t="shared" si="5"/>
        <v>#N/A</v>
      </c>
    </row>
    <row r="116" spans="1:33" x14ac:dyDescent="0.2">
      <c r="A116" t="s">
        <v>403</v>
      </c>
      <c r="AC116">
        <v>0</v>
      </c>
      <c r="AD116">
        <v>0</v>
      </c>
      <c r="AE116">
        <v>0</v>
      </c>
      <c r="AF116" s="24">
        <f>VLOOKUP(A116,'WB 2022 ExRates'!$A$5:$BM$270,65,FALSE)</f>
        <v>104.710608186968</v>
      </c>
      <c r="AG116" s="25">
        <f t="shared" si="5"/>
        <v>0</v>
      </c>
    </row>
    <row r="117" spans="1:33" x14ac:dyDescent="0.2">
      <c r="A117" t="s">
        <v>173</v>
      </c>
      <c r="AC117">
        <v>551500</v>
      </c>
      <c r="AD117">
        <v>686700</v>
      </c>
      <c r="AE117">
        <v>619100</v>
      </c>
      <c r="AF117" s="24">
        <f>VLOOKUP(A117,'WB 2022 ExRates'!$A$5:$BM$270,65,FALSE)</f>
        <v>575.58600451094503</v>
      </c>
      <c r="AG117" s="25">
        <f t="shared" si="5"/>
        <v>1075.5994675826548</v>
      </c>
    </row>
    <row r="118" spans="1:33" x14ac:dyDescent="0.2">
      <c r="A118" t="s">
        <v>664</v>
      </c>
      <c r="AC118">
        <v>0</v>
      </c>
      <c r="AD118">
        <v>0</v>
      </c>
      <c r="AE118">
        <v>0</v>
      </c>
      <c r="AF118" s="24" t="e">
        <f>VLOOKUP(A118,'WB 2022 ExRates'!$A$5:$BM$270,65,FALSE)</f>
        <v>#N/A</v>
      </c>
      <c r="AG118" s="25" t="e">
        <f t="shared" si="5"/>
        <v>#N/A</v>
      </c>
    </row>
    <row r="119" spans="1:33" x14ac:dyDescent="0.2">
      <c r="A119" t="s">
        <v>177</v>
      </c>
      <c r="AC119">
        <v>0</v>
      </c>
      <c r="AD119">
        <v>0</v>
      </c>
      <c r="AE119">
        <v>0</v>
      </c>
      <c r="AF119" s="24">
        <f>VLOOKUP(A119,'WB 2022 ExRates'!$A$5:$BM$270,65,FALSE)</f>
        <v>3.1090166666666699</v>
      </c>
      <c r="AG119" s="25">
        <f t="shared" si="5"/>
        <v>0</v>
      </c>
    </row>
    <row r="120" spans="1:33" x14ac:dyDescent="0.2">
      <c r="A120" t="s">
        <v>181</v>
      </c>
      <c r="AC120">
        <v>0</v>
      </c>
      <c r="AD120">
        <v>0</v>
      </c>
      <c r="AE120">
        <v>0</v>
      </c>
      <c r="AF120" s="24">
        <f>VLOOKUP(A120,'WB 2022 ExRates'!$A$5:$BM$270,65,FALSE)</f>
        <v>0.77999957669715303</v>
      </c>
      <c r="AG120" s="25">
        <f t="shared" si="5"/>
        <v>0</v>
      </c>
    </row>
    <row r="121" spans="1:33" x14ac:dyDescent="0.2">
      <c r="A121" t="s">
        <v>193</v>
      </c>
      <c r="AC121">
        <v>0</v>
      </c>
      <c r="AD121">
        <v>0</v>
      </c>
      <c r="AE121">
        <v>0</v>
      </c>
      <c r="AF121" s="24">
        <f>VLOOKUP(A121,'WB 2022 ExRates'!$A$5:$BM$270,65,FALSE)</f>
        <v>2.7</v>
      </c>
      <c r="AG121" s="25">
        <f t="shared" si="5"/>
        <v>0</v>
      </c>
    </row>
    <row r="122" spans="1:33" x14ac:dyDescent="0.2">
      <c r="A122" t="s">
        <v>665</v>
      </c>
      <c r="AC122">
        <v>0</v>
      </c>
      <c r="AD122">
        <v>0</v>
      </c>
      <c r="AE122">
        <v>0</v>
      </c>
      <c r="AF122" s="24" t="e">
        <f>VLOOKUP(A122,'WB 2022 ExRates'!$A$5:$BM$270,65,FALSE)</f>
        <v>#N/A</v>
      </c>
      <c r="AG122" s="25" t="e">
        <f t="shared" si="5"/>
        <v>#N/A</v>
      </c>
    </row>
    <row r="123" spans="1:33" x14ac:dyDescent="0.2">
      <c r="A123" t="s">
        <v>187</v>
      </c>
      <c r="AC123">
        <v>0</v>
      </c>
      <c r="AD123">
        <v>0</v>
      </c>
      <c r="AE123">
        <v>0</v>
      </c>
      <c r="AF123" s="24">
        <f>VLOOKUP(A123,'WB 2022 ExRates'!$A$5:$BM$270,65,FALSE)</f>
        <v>575.58600451094503</v>
      </c>
      <c r="AG123" s="25">
        <f t="shared" si="5"/>
        <v>0</v>
      </c>
    </row>
    <row r="124" spans="1:33" x14ac:dyDescent="0.2">
      <c r="A124" t="s">
        <v>201</v>
      </c>
      <c r="AC124">
        <v>0</v>
      </c>
      <c r="AD124">
        <v>0</v>
      </c>
      <c r="AE124">
        <v>0</v>
      </c>
      <c r="AF124" s="24">
        <f>VLOOKUP(A124,'WB 2022 ExRates'!$A$5:$BM$270,65,FALSE)</f>
        <v>208.5</v>
      </c>
      <c r="AG124" s="25">
        <f t="shared" si="5"/>
        <v>0</v>
      </c>
    </row>
    <row r="125" spans="1:33" x14ac:dyDescent="0.2">
      <c r="A125" t="s">
        <v>212</v>
      </c>
      <c r="AC125">
        <v>19200</v>
      </c>
      <c r="AD125">
        <v>36900</v>
      </c>
      <c r="AE125">
        <v>28050</v>
      </c>
      <c r="AF125" s="24">
        <f>VLOOKUP(A125,'WB 2022 ExRates'!$A$5:$BM$270,65,FALSE)</f>
        <v>93.509807213621301</v>
      </c>
      <c r="AG125" s="25">
        <f t="shared" si="5"/>
        <v>299.96853630465017</v>
      </c>
    </row>
    <row r="126" spans="1:33" x14ac:dyDescent="0.2">
      <c r="A126" t="s">
        <v>666</v>
      </c>
      <c r="AC126">
        <v>0</v>
      </c>
      <c r="AD126">
        <v>0</v>
      </c>
      <c r="AE126">
        <v>0</v>
      </c>
      <c r="AF126" s="24" t="e">
        <f>VLOOKUP(A126,'WB 2022 ExRates'!$A$5:$BM$270,65,FALSE)</f>
        <v>#N/A</v>
      </c>
      <c r="AG126" s="25" t="e">
        <f t="shared" si="5"/>
        <v>#N/A</v>
      </c>
    </row>
    <row r="127" spans="1:33" x14ac:dyDescent="0.2">
      <c r="A127" t="s">
        <v>238</v>
      </c>
      <c r="AC127">
        <v>0</v>
      </c>
      <c r="AD127">
        <v>0</v>
      </c>
      <c r="AE127">
        <v>0</v>
      </c>
      <c r="AF127" s="24">
        <f>VLOOKUP(A127,'WB 2022 ExRates'!$A$5:$BM$270,65,FALSE)</f>
        <v>135.42171162920499</v>
      </c>
      <c r="AG127" s="25">
        <f t="shared" si="5"/>
        <v>0</v>
      </c>
    </row>
    <row r="128" spans="1:33" x14ac:dyDescent="0.2">
      <c r="A128" t="s">
        <v>619</v>
      </c>
      <c r="AC128">
        <v>0</v>
      </c>
      <c r="AD128">
        <v>0</v>
      </c>
      <c r="AE128">
        <v>0</v>
      </c>
      <c r="AF128" s="24" t="e">
        <f>VLOOKUP(A128,'WB 2022 ExRates'!$A$5:$BM$270,65,FALSE)</f>
        <v>#N/A</v>
      </c>
      <c r="AG128" s="25" t="e">
        <f t="shared" si="5"/>
        <v>#N/A</v>
      </c>
    </row>
    <row r="129" spans="1:33" x14ac:dyDescent="0.2">
      <c r="A129" t="s">
        <v>236</v>
      </c>
      <c r="AC129">
        <v>0</v>
      </c>
      <c r="AD129">
        <v>0</v>
      </c>
      <c r="AE129">
        <v>0</v>
      </c>
      <c r="AF129" s="24">
        <f>VLOOKUP(A129,'WB 2022 ExRates'!$A$5:$BM$270,65,FALSE)</f>
        <v>1192</v>
      </c>
      <c r="AG129" s="25">
        <f t="shared" si="5"/>
        <v>0</v>
      </c>
    </row>
    <row r="130" spans="1:33" x14ac:dyDescent="0.2">
      <c r="A130" t="s">
        <v>240</v>
      </c>
      <c r="AC130">
        <v>5870</v>
      </c>
      <c r="AD130">
        <v>7200</v>
      </c>
      <c r="AE130">
        <v>6535</v>
      </c>
      <c r="AF130" s="24">
        <f>VLOOKUP(A130,'WB 2022 ExRates'!$A$5:$BM$270,65,FALSE)</f>
        <v>3.4424058519879202</v>
      </c>
      <c r="AG130" s="25">
        <f t="shared" si="5"/>
        <v>1898.3816205826424</v>
      </c>
    </row>
    <row r="131" spans="1:33" x14ac:dyDescent="0.2">
      <c r="A131" t="s">
        <v>244</v>
      </c>
      <c r="AC131">
        <v>51600</v>
      </c>
      <c r="AD131">
        <v>85000</v>
      </c>
      <c r="AE131">
        <v>68300</v>
      </c>
      <c r="AF131" s="24">
        <f>VLOOKUP(A131,'WB 2022 ExRates'!$A$5:$BM$270,65,FALSE)</f>
        <v>142.402832756013</v>
      </c>
      <c r="AG131" s="25">
        <f t="shared" ref="AG131:AG167" si="6">AE131/AF131</f>
        <v>479.62529029898116</v>
      </c>
    </row>
    <row r="132" spans="1:33" x14ac:dyDescent="0.2">
      <c r="A132" t="s">
        <v>248</v>
      </c>
      <c r="AC132">
        <v>124700</v>
      </c>
      <c r="AD132">
        <v>161400</v>
      </c>
      <c r="AE132">
        <v>143050</v>
      </c>
      <c r="AF132" s="24">
        <f>VLOOKUP(A132,'WB 2022 ExRates'!$A$5:$BM$270,65,FALSE)</f>
        <v>106.77458226243699</v>
      </c>
      <c r="AG132" s="25">
        <f t="shared" si="6"/>
        <v>1339.7383250669443</v>
      </c>
    </row>
    <row r="133" spans="1:33" x14ac:dyDescent="0.2">
      <c r="A133" t="s">
        <v>246</v>
      </c>
      <c r="AC133">
        <v>385</v>
      </c>
      <c r="AD133">
        <v>500</v>
      </c>
      <c r="AE133">
        <v>442.5</v>
      </c>
      <c r="AF133" s="24">
        <f>VLOOKUP(A133,'WB 2022 ExRates'!$A$5:$BM$270,65,FALSE)</f>
        <v>0.71</v>
      </c>
      <c r="AG133" s="25">
        <f t="shared" si="6"/>
        <v>623.23943661971839</v>
      </c>
    </row>
    <row r="134" spans="1:33" x14ac:dyDescent="0.2">
      <c r="A134" t="s">
        <v>258</v>
      </c>
      <c r="AC134">
        <v>0</v>
      </c>
      <c r="AD134">
        <v>0</v>
      </c>
      <c r="AE134">
        <v>0</v>
      </c>
      <c r="AF134" s="24">
        <f>VLOOKUP(A134,'WB 2022 ExRates'!$A$5:$BM$270,65,FALSE)</f>
        <v>1.4530851184701601</v>
      </c>
      <c r="AG134" s="25">
        <f t="shared" si="6"/>
        <v>0</v>
      </c>
    </row>
    <row r="135" spans="1:33" x14ac:dyDescent="0.2">
      <c r="A135" t="s">
        <v>667</v>
      </c>
      <c r="AC135">
        <v>954700</v>
      </c>
      <c r="AD135">
        <v>1260800</v>
      </c>
      <c r="AE135">
        <v>1107750</v>
      </c>
      <c r="AF135" s="24" t="e">
        <f>VLOOKUP(A135,'WB 2022 ExRates'!$A$5:$BM$270,65,FALSE)</f>
        <v>#N/A</v>
      </c>
      <c r="AG135" s="25" t="e">
        <f t="shared" si="6"/>
        <v>#N/A</v>
      </c>
    </row>
    <row r="136" spans="1:33" x14ac:dyDescent="0.2">
      <c r="A136" t="s">
        <v>264</v>
      </c>
      <c r="AC136">
        <v>0</v>
      </c>
      <c r="AD136">
        <v>0</v>
      </c>
      <c r="AE136">
        <v>0</v>
      </c>
      <c r="AF136" s="24">
        <f>VLOOKUP(A136,'WB 2022 ExRates'!$A$5:$BM$270,65,FALSE)</f>
        <v>0.30623312175671602</v>
      </c>
      <c r="AG136" s="25">
        <f t="shared" si="6"/>
        <v>0</v>
      </c>
    </row>
    <row r="137" spans="1:33" x14ac:dyDescent="0.2">
      <c r="A137" t="s">
        <v>668</v>
      </c>
      <c r="AC137">
        <v>19700</v>
      </c>
      <c r="AD137">
        <v>22700</v>
      </c>
      <c r="AE137">
        <v>21200</v>
      </c>
      <c r="AF137" s="24" t="e">
        <f>VLOOKUP(A137,'WB 2022 ExRates'!$A$5:$BM$270,65,FALSE)</f>
        <v>#N/A</v>
      </c>
      <c r="AG137" s="25" t="e">
        <f t="shared" si="6"/>
        <v>#N/A</v>
      </c>
    </row>
    <row r="138" spans="1:33" x14ac:dyDescent="0.2">
      <c r="A138" t="s">
        <v>270</v>
      </c>
      <c r="AC138">
        <v>0</v>
      </c>
      <c r="AD138">
        <v>0</v>
      </c>
      <c r="AE138">
        <v>0</v>
      </c>
      <c r="AF138" s="24">
        <f>VLOOKUP(A138,'WB 2022 ExRates'!$A$5:$BM$270,65,FALSE)</f>
        <v>1507.5</v>
      </c>
      <c r="AG138" s="25">
        <f t="shared" si="6"/>
        <v>0</v>
      </c>
    </row>
    <row r="139" spans="1:33" x14ac:dyDescent="0.2">
      <c r="A139" t="s">
        <v>289</v>
      </c>
      <c r="AC139">
        <v>0</v>
      </c>
      <c r="AD139">
        <v>0</v>
      </c>
      <c r="AE139">
        <v>0</v>
      </c>
      <c r="AF139" s="24">
        <f>VLOOKUP(A139,'WB 2022 ExRates'!$A$5:$BM$270,65,FALSE)</f>
        <v>16.459105390333299</v>
      </c>
      <c r="AG139" s="25">
        <f t="shared" si="6"/>
        <v>0</v>
      </c>
    </row>
    <row r="140" spans="1:33" x14ac:dyDescent="0.2">
      <c r="A140" t="s">
        <v>272</v>
      </c>
      <c r="AC140">
        <v>0</v>
      </c>
      <c r="AD140">
        <v>0</v>
      </c>
      <c r="AE140">
        <v>0</v>
      </c>
      <c r="AF140" s="24">
        <f>VLOOKUP(A140,'WB 2022 ExRates'!$A$5:$BM$270,65,FALSE)</f>
        <v>191.51795764346301</v>
      </c>
      <c r="AG140" s="25">
        <f t="shared" si="6"/>
        <v>0</v>
      </c>
    </row>
    <row r="141" spans="1:33" x14ac:dyDescent="0.2">
      <c r="A141" t="s">
        <v>274</v>
      </c>
      <c r="AC141">
        <v>0</v>
      </c>
      <c r="AD141">
        <v>0</v>
      </c>
      <c r="AE141">
        <v>0</v>
      </c>
      <c r="AF141" s="24">
        <f>VLOOKUP(A141,'WB 2022 ExRates'!$A$5:$BM$270,65,FALSE)</f>
        <v>1.3886666834646499</v>
      </c>
      <c r="AG141" s="25">
        <f t="shared" si="6"/>
        <v>0</v>
      </c>
    </row>
    <row r="142" spans="1:33" x14ac:dyDescent="0.2">
      <c r="A142" t="s">
        <v>311</v>
      </c>
      <c r="AC142">
        <v>0</v>
      </c>
      <c r="AD142">
        <v>0</v>
      </c>
      <c r="AE142">
        <v>0</v>
      </c>
      <c r="AF142" s="24">
        <f>VLOOKUP(A142,'WB 2022 ExRates'!$A$5:$BM$270,65,FALSE)</f>
        <v>15.381269527870501</v>
      </c>
      <c r="AG142" s="25">
        <f t="shared" si="6"/>
        <v>0</v>
      </c>
    </row>
    <row r="143" spans="1:33" x14ac:dyDescent="0.2">
      <c r="A143" t="s">
        <v>322</v>
      </c>
      <c r="AC143">
        <v>0</v>
      </c>
      <c r="AD143">
        <v>0</v>
      </c>
      <c r="AE143">
        <v>0</v>
      </c>
      <c r="AF143" s="24">
        <f>VLOOKUP(A143,'WB 2022 ExRates'!$A$5:$BM$270,65,FALSE)</f>
        <v>575.58600451094503</v>
      </c>
      <c r="AG143" s="25">
        <f t="shared" si="6"/>
        <v>0</v>
      </c>
    </row>
    <row r="144" spans="1:33" x14ac:dyDescent="0.2">
      <c r="A144" t="s">
        <v>340</v>
      </c>
      <c r="AC144">
        <v>25500</v>
      </c>
      <c r="AD144">
        <v>30100</v>
      </c>
      <c r="AE144">
        <v>27800</v>
      </c>
      <c r="AF144" s="24">
        <f>VLOOKUP(A144,'WB 2022 ExRates'!$A$5:$BM$270,65,FALSE)</f>
        <v>39.346933333333297</v>
      </c>
      <c r="AG144" s="25">
        <f t="shared" si="6"/>
        <v>706.53536743227835</v>
      </c>
    </row>
    <row r="145" spans="1:33" x14ac:dyDescent="0.2">
      <c r="A145" t="s">
        <v>307</v>
      </c>
      <c r="AC145">
        <v>0</v>
      </c>
      <c r="AD145">
        <v>0</v>
      </c>
      <c r="AE145">
        <v>0</v>
      </c>
      <c r="AF145" s="24">
        <f>VLOOKUP(A145,'WB 2022 ExRates'!$A$5:$BM$270,65,FALSE)</f>
        <v>17.321835209183099</v>
      </c>
      <c r="AG145" s="25">
        <f t="shared" si="6"/>
        <v>0</v>
      </c>
    </row>
    <row r="146" spans="1:33" x14ac:dyDescent="0.2">
      <c r="A146" t="s">
        <v>332</v>
      </c>
      <c r="AC146">
        <v>0</v>
      </c>
      <c r="AD146">
        <v>0</v>
      </c>
      <c r="AE146">
        <v>0</v>
      </c>
      <c r="AF146" s="24">
        <f>VLOOKUP(A146,'WB 2022 ExRates'!$A$5:$BM$270,65,FALSE)</f>
        <v>2813.2898353264</v>
      </c>
      <c r="AG146" s="25">
        <f t="shared" si="6"/>
        <v>0</v>
      </c>
    </row>
    <row r="147" spans="1:33" x14ac:dyDescent="0.2">
      <c r="A147" t="s">
        <v>330</v>
      </c>
      <c r="AC147">
        <v>285</v>
      </c>
      <c r="AD147">
        <v>375</v>
      </c>
      <c r="AE147">
        <v>330</v>
      </c>
      <c r="AF147" s="24">
        <f>VLOOKUP(A147,'WB 2022 ExRates'!$A$5:$BM$270,65,FALSE)</f>
        <v>0.87747520723301198</v>
      </c>
      <c r="AG147" s="25">
        <f t="shared" si="6"/>
        <v>376.07900175391404</v>
      </c>
    </row>
    <row r="148" spans="1:33" x14ac:dyDescent="0.2">
      <c r="A148" t="s">
        <v>303</v>
      </c>
      <c r="AC148">
        <v>5540</v>
      </c>
      <c r="AD148">
        <v>6510</v>
      </c>
      <c r="AE148">
        <v>6025</v>
      </c>
      <c r="AF148" s="24">
        <f>VLOOKUP(A148,'WB 2022 ExRates'!$A$5:$BM$270,65,FALSE)</f>
        <v>9.4968473222196899</v>
      </c>
      <c r="AG148" s="25">
        <f t="shared" si="6"/>
        <v>634.42106581026746</v>
      </c>
    </row>
    <row r="149" spans="1:33" x14ac:dyDescent="0.2">
      <c r="A149" t="s">
        <v>361</v>
      </c>
      <c r="AC149">
        <v>14700</v>
      </c>
      <c r="AD149">
        <v>20200</v>
      </c>
      <c r="AE149">
        <v>17450</v>
      </c>
      <c r="AF149" s="24">
        <f>VLOOKUP(A149,'WB 2022 ExRates'!$A$5:$BM$270,65,FALSE)</f>
        <v>118.34518727598601</v>
      </c>
      <c r="AG149" s="25">
        <f t="shared" si="6"/>
        <v>147.4500180502132</v>
      </c>
    </row>
    <row r="150" spans="1:33" x14ac:dyDescent="0.2">
      <c r="A150" t="s">
        <v>349</v>
      </c>
      <c r="AC150">
        <v>136000</v>
      </c>
      <c r="AD150">
        <v>161900</v>
      </c>
      <c r="AE150">
        <v>148950</v>
      </c>
      <c r="AF150" s="24">
        <f>VLOOKUP(A150,'WB 2022 ExRates'!$A$5:$BM$270,65,FALSE)</f>
        <v>104.710608186968</v>
      </c>
      <c r="AG150" s="25">
        <f t="shared" si="6"/>
        <v>1422.4919764962067</v>
      </c>
    </row>
    <row r="151" spans="1:33" x14ac:dyDescent="0.2">
      <c r="A151" t="s">
        <v>365</v>
      </c>
      <c r="AC151">
        <v>2090</v>
      </c>
      <c r="AD151">
        <v>2650</v>
      </c>
      <c r="AE151">
        <v>2370</v>
      </c>
      <c r="AF151" s="24">
        <f>VLOOKUP(A151,'WB 2022 ExRates'!$A$5:$BM$270,65,FALSE)</f>
        <v>1.54205833333333</v>
      </c>
      <c r="AG151" s="25">
        <f t="shared" si="6"/>
        <v>1536.9068398839247</v>
      </c>
    </row>
    <row r="152" spans="1:33" x14ac:dyDescent="0.2">
      <c r="A152" t="s">
        <v>320</v>
      </c>
      <c r="AC152">
        <v>14200</v>
      </c>
      <c r="AD152">
        <v>18300</v>
      </c>
      <c r="AE152">
        <v>16250</v>
      </c>
      <c r="AF152" s="24">
        <f>VLOOKUP(A152,'WB 2022 ExRates'!$A$5:$BM$270,65,FALSE)</f>
        <v>54.144325000000002</v>
      </c>
      <c r="AG152" s="25">
        <f t="shared" si="6"/>
        <v>300.1237895199543</v>
      </c>
    </row>
    <row r="153" spans="1:33" x14ac:dyDescent="0.2">
      <c r="A153" t="s">
        <v>359</v>
      </c>
      <c r="AC153">
        <v>0</v>
      </c>
      <c r="AD153">
        <v>0</v>
      </c>
      <c r="AE153">
        <v>0</v>
      </c>
      <c r="AF153" s="24">
        <f>VLOOKUP(A153,'WB 2022 ExRates'!$A$5:$BM$270,65,FALSE)</f>
        <v>9.4158333333333299</v>
      </c>
      <c r="AG153" s="25">
        <f t="shared" si="6"/>
        <v>0</v>
      </c>
    </row>
    <row r="154" spans="1:33" x14ac:dyDescent="0.2">
      <c r="A154" t="s">
        <v>369</v>
      </c>
      <c r="AC154">
        <v>0</v>
      </c>
      <c r="AD154">
        <v>0</v>
      </c>
      <c r="AE154">
        <v>0</v>
      </c>
      <c r="AF154" s="24">
        <f>VLOOKUP(A154,'WB 2022 ExRates'!$A$5:$BM$270,65,FALSE)</f>
        <v>0.38450000000000001</v>
      </c>
      <c r="AG154" s="25">
        <f t="shared" si="6"/>
        <v>0</v>
      </c>
    </row>
    <row r="155" spans="1:33" x14ac:dyDescent="0.2">
      <c r="A155" t="s">
        <v>375</v>
      </c>
      <c r="AC155">
        <v>1460</v>
      </c>
      <c r="AD155">
        <v>1880</v>
      </c>
      <c r="AE155">
        <v>1670</v>
      </c>
      <c r="AF155" s="24">
        <f>VLOOKUP(A155,'WB 2022 ExRates'!$A$5:$BM$270,65,FALSE)</f>
        <v>1</v>
      </c>
      <c r="AG155" s="25">
        <f t="shared" si="6"/>
        <v>1670</v>
      </c>
    </row>
    <row r="156" spans="1:33" x14ac:dyDescent="0.2">
      <c r="A156" t="s">
        <v>379</v>
      </c>
      <c r="AC156">
        <v>11400</v>
      </c>
      <c r="AD156">
        <v>16200</v>
      </c>
      <c r="AE156">
        <v>13800</v>
      </c>
      <c r="AF156" s="24">
        <f>VLOOKUP(A156,'WB 2022 ExRates'!$A$5:$BM$270,65,FALSE)</f>
        <v>49.624096002632797</v>
      </c>
      <c r="AG156" s="25">
        <f t="shared" si="6"/>
        <v>278.09070817668584</v>
      </c>
    </row>
    <row r="157" spans="1:33" x14ac:dyDescent="0.2">
      <c r="A157" t="s">
        <v>389</v>
      </c>
      <c r="AC157">
        <v>1090</v>
      </c>
      <c r="AD157">
        <v>1260</v>
      </c>
      <c r="AE157">
        <v>1175</v>
      </c>
      <c r="AF157" s="24">
        <f>VLOOKUP(A157,'WB 2022 ExRates'!$A$5:$BM$270,65,FALSE)</f>
        <v>0</v>
      </c>
      <c r="AG157" s="25" t="e">
        <f t="shared" si="6"/>
        <v>#DIV/0!</v>
      </c>
    </row>
    <row r="158" spans="1:33" x14ac:dyDescent="0.2">
      <c r="A158" t="s">
        <v>405</v>
      </c>
      <c r="AC158">
        <v>0</v>
      </c>
      <c r="AD158">
        <v>0</v>
      </c>
      <c r="AE158">
        <v>0</v>
      </c>
      <c r="AF158" s="24">
        <f>VLOOKUP(A158,'WB 2022 ExRates'!$A$5:$BM$270,65,FALSE)</f>
        <v>3.64</v>
      </c>
      <c r="AG158" s="25">
        <f t="shared" si="6"/>
        <v>0</v>
      </c>
    </row>
    <row r="159" spans="1:33" x14ac:dyDescent="0.2">
      <c r="A159" t="s">
        <v>669</v>
      </c>
      <c r="AC159">
        <v>0</v>
      </c>
      <c r="AD159">
        <v>0</v>
      </c>
      <c r="AE159">
        <v>0</v>
      </c>
      <c r="AF159" s="24" t="e">
        <f>VLOOKUP(A159,'WB 2022 ExRates'!$A$5:$BM$270,65,FALSE)</f>
        <v>#N/A</v>
      </c>
      <c r="AG159" s="25" t="e">
        <f t="shared" si="6"/>
        <v>#N/A</v>
      </c>
    </row>
    <row r="160" spans="1:33" x14ac:dyDescent="0.2">
      <c r="A160" t="s">
        <v>522</v>
      </c>
      <c r="AC160">
        <v>0</v>
      </c>
      <c r="AD160">
        <v>0</v>
      </c>
      <c r="AE160">
        <v>0</v>
      </c>
      <c r="AF160" s="24">
        <f>VLOOKUP(A160,'WB 2022 ExRates'!$A$5:$BM$270,65,FALSE)</f>
        <v>2.6649608451969602</v>
      </c>
      <c r="AG160" s="25">
        <f t="shared" si="6"/>
        <v>0</v>
      </c>
    </row>
    <row r="161" spans="1:33" x14ac:dyDescent="0.2">
      <c r="A161" t="s">
        <v>414</v>
      </c>
      <c r="AC161">
        <v>0</v>
      </c>
      <c r="AD161">
        <v>0</v>
      </c>
      <c r="AE161">
        <v>0</v>
      </c>
      <c r="AF161" s="24">
        <f>VLOOKUP(A161,'WB 2022 ExRates'!$A$5:$BM$270,65,FALSE)</f>
        <v>3.75</v>
      </c>
      <c r="AG161" s="25">
        <f t="shared" si="6"/>
        <v>0</v>
      </c>
    </row>
    <row r="162" spans="1:33" x14ac:dyDescent="0.2">
      <c r="A162" t="s">
        <v>432</v>
      </c>
      <c r="AC162">
        <v>51000</v>
      </c>
      <c r="AD162">
        <v>72300</v>
      </c>
      <c r="AE162">
        <v>61650</v>
      </c>
      <c r="AF162" s="24">
        <f>VLOOKUP(A162,'WB 2022 ExRates'!$A$5:$BM$270,65,FALSE)</f>
        <v>103.16329166666701</v>
      </c>
      <c r="AG162" s="25">
        <f t="shared" si="6"/>
        <v>597.59628646978967</v>
      </c>
    </row>
    <row r="163" spans="1:33" x14ac:dyDescent="0.2">
      <c r="A163" t="s">
        <v>455</v>
      </c>
      <c r="AC163">
        <v>0</v>
      </c>
      <c r="AD163">
        <v>0</v>
      </c>
      <c r="AE163">
        <v>0</v>
      </c>
      <c r="AF163" s="24">
        <f>VLOOKUP(A163,'WB 2022 ExRates'!$A$5:$BM$270,65,FALSE)</f>
        <v>17.616518755411299</v>
      </c>
      <c r="AG163" s="25">
        <f t="shared" si="6"/>
        <v>0</v>
      </c>
    </row>
    <row r="164" spans="1:33" x14ac:dyDescent="0.2">
      <c r="A164" t="s">
        <v>424</v>
      </c>
      <c r="AC164">
        <v>1988500</v>
      </c>
      <c r="AD164">
        <v>2696400</v>
      </c>
      <c r="AE164">
        <v>2342450</v>
      </c>
      <c r="AF164" s="24">
        <f>VLOOKUP(A164,'WB 2022 ExRates'!$A$5:$BM$270,65,FALSE)</f>
        <v>9.8299267633237495</v>
      </c>
      <c r="AG164" s="25">
        <f t="shared" si="6"/>
        <v>238297.80794907548</v>
      </c>
    </row>
    <row r="165" spans="1:33" x14ac:dyDescent="0.2">
      <c r="A165" t="s">
        <v>471</v>
      </c>
      <c r="AC165">
        <v>1740</v>
      </c>
      <c r="AD165">
        <v>1970</v>
      </c>
      <c r="AE165">
        <v>1855</v>
      </c>
      <c r="AF165" s="24">
        <f>VLOOKUP(A165,'WB 2022 ExRates'!$A$5:$BM$270,65,FALSE)</f>
        <v>10.321941666666699</v>
      </c>
      <c r="AG165" s="25">
        <f t="shared" si="6"/>
        <v>179.71424949924577</v>
      </c>
    </row>
    <row r="166" spans="1:33" x14ac:dyDescent="0.2">
      <c r="A166" t="s">
        <v>489</v>
      </c>
      <c r="AC166">
        <v>310</v>
      </c>
      <c r="AD166">
        <v>400</v>
      </c>
      <c r="AE166">
        <v>355</v>
      </c>
      <c r="AF166" s="24">
        <f>VLOOKUP(A166,'WB 2022 ExRates'!$A$5:$BM$270,65,FALSE)</f>
        <v>2.81235833333333</v>
      </c>
      <c r="AG166" s="25">
        <f t="shared" si="6"/>
        <v>126.22858040256858</v>
      </c>
    </row>
    <row r="167" spans="1:33" x14ac:dyDescent="0.2">
      <c r="A167" t="s">
        <v>506</v>
      </c>
      <c r="AC167">
        <v>1417800</v>
      </c>
      <c r="AD167">
        <v>2004500</v>
      </c>
      <c r="AE167">
        <v>1711150</v>
      </c>
      <c r="AF167" s="24">
        <f>VLOOKUP(A167,'WB 2022 ExRates'!$A$5:$BM$270,65,FALSE)</f>
        <v>10054.2613341653</v>
      </c>
      <c r="AG167" s="25">
        <f t="shared" si="6"/>
        <v>170.19151811633898</v>
      </c>
    </row>
  </sheetData>
  <autoFilter ref="A1:AE1" xr:uid="{00000000-0009-0000-0000-000002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C6A8-561C-6E41-ACA3-D28459F6C400}">
  <sheetPr filterMode="1"/>
  <dimension ref="D5:I874"/>
  <sheetViews>
    <sheetView topLeftCell="A553" zoomScale="40" zoomScaleNormal="40" workbookViewId="0">
      <selection activeCell="A7" sqref="A7"/>
    </sheetView>
  </sheetViews>
  <sheetFormatPr baseColWidth="10" defaultColWidth="11.1640625" defaultRowHeight="16" x14ac:dyDescent="0.2"/>
  <cols>
    <col min="4" max="4" width="31.5" bestFit="1" customWidth="1"/>
    <col min="5" max="5" width="66" bestFit="1" customWidth="1"/>
    <col min="6" max="6" width="61.83203125" bestFit="1" customWidth="1"/>
    <col min="7" max="7" width="64.83203125" bestFit="1" customWidth="1"/>
    <col min="8" max="8" width="60.6640625" bestFit="1" customWidth="1"/>
  </cols>
  <sheetData>
    <row r="5" spans="4:9" x14ac:dyDescent="0.2">
      <c r="D5" s="132" t="s">
        <v>853</v>
      </c>
      <c r="E5" t="s">
        <v>2390</v>
      </c>
    </row>
    <row r="7" spans="4:9" x14ac:dyDescent="0.2">
      <c r="D7" s="132" t="s">
        <v>2387</v>
      </c>
      <c r="E7" t="s">
        <v>2394</v>
      </c>
      <c r="F7" t="s">
        <v>2393</v>
      </c>
      <c r="G7" t="s">
        <v>2392</v>
      </c>
      <c r="H7" t="s">
        <v>2391</v>
      </c>
      <c r="I7" t="s">
        <v>2396</v>
      </c>
    </row>
    <row r="8" spans="4:9" hidden="1" x14ac:dyDescent="0.2">
      <c r="D8" s="133" t="s">
        <v>1931</v>
      </c>
      <c r="E8" s="134">
        <v>0</v>
      </c>
      <c r="F8" s="134">
        <v>0</v>
      </c>
      <c r="G8" s="134">
        <v>0</v>
      </c>
      <c r="H8" s="134">
        <v>0</v>
      </c>
      <c r="I8">
        <f>IF(OR(E8=0,F8=0,G8=0,H8=0),0,1)</f>
        <v>0</v>
      </c>
    </row>
    <row r="9" spans="4:9" hidden="1" x14ac:dyDescent="0.2">
      <c r="D9" s="133" t="s">
        <v>2063</v>
      </c>
      <c r="E9" s="134">
        <v>0</v>
      </c>
      <c r="F9" s="134">
        <v>712.5</v>
      </c>
      <c r="G9" s="134">
        <v>0</v>
      </c>
      <c r="H9" s="134">
        <v>562.5</v>
      </c>
      <c r="I9">
        <f t="shared" ref="I9:I72" si="0">IF(OR(E9=0,F9=0,G9=0,H9=0),0,1)</f>
        <v>0</v>
      </c>
    </row>
    <row r="10" spans="4:9" hidden="1" x14ac:dyDescent="0.2">
      <c r="D10" s="133" t="s">
        <v>2070</v>
      </c>
      <c r="E10" s="134">
        <v>0</v>
      </c>
      <c r="F10" s="134">
        <v>0</v>
      </c>
      <c r="G10" s="134">
        <v>0</v>
      </c>
      <c r="H10" s="134">
        <v>0</v>
      </c>
      <c r="I10">
        <f t="shared" si="0"/>
        <v>0</v>
      </c>
    </row>
    <row r="11" spans="4:9" hidden="1" x14ac:dyDescent="0.2">
      <c r="D11" s="133" t="s">
        <v>1850</v>
      </c>
      <c r="E11" s="134">
        <v>0</v>
      </c>
      <c r="F11" s="134">
        <v>0</v>
      </c>
      <c r="G11" s="134">
        <v>1085.93</v>
      </c>
      <c r="H11" s="134">
        <v>1193.1400000000001</v>
      </c>
      <c r="I11">
        <f t="shared" si="0"/>
        <v>0</v>
      </c>
    </row>
    <row r="12" spans="4:9" hidden="1" x14ac:dyDescent="0.2">
      <c r="D12" s="133" t="s">
        <v>2294</v>
      </c>
      <c r="E12" s="134">
        <v>0</v>
      </c>
      <c r="F12" s="134">
        <v>0</v>
      </c>
      <c r="G12" s="134">
        <v>0</v>
      </c>
      <c r="H12" s="134">
        <v>0</v>
      </c>
      <c r="I12">
        <f t="shared" si="0"/>
        <v>0</v>
      </c>
    </row>
    <row r="13" spans="4:9" hidden="1" x14ac:dyDescent="0.2">
      <c r="D13" s="133" t="s">
        <v>2149</v>
      </c>
      <c r="E13" s="134">
        <v>0</v>
      </c>
      <c r="F13" s="134">
        <v>0</v>
      </c>
      <c r="G13" s="134">
        <v>0</v>
      </c>
      <c r="H13" s="134">
        <v>0</v>
      </c>
      <c r="I13">
        <f t="shared" si="0"/>
        <v>0</v>
      </c>
    </row>
    <row r="14" spans="4:9" hidden="1" x14ac:dyDescent="0.2">
      <c r="D14" s="133" t="s">
        <v>2364</v>
      </c>
      <c r="E14" s="134">
        <v>0</v>
      </c>
      <c r="F14" s="134">
        <v>0</v>
      </c>
      <c r="G14" s="134">
        <v>0</v>
      </c>
      <c r="H14" s="134">
        <v>0</v>
      </c>
      <c r="I14">
        <f t="shared" si="0"/>
        <v>0</v>
      </c>
    </row>
    <row r="15" spans="4:9" hidden="1" x14ac:dyDescent="0.2">
      <c r="D15" s="133" t="s">
        <v>2001</v>
      </c>
      <c r="E15" s="134">
        <v>0</v>
      </c>
      <c r="F15" s="134">
        <v>0</v>
      </c>
      <c r="G15" s="134">
        <v>0</v>
      </c>
      <c r="H15" s="134">
        <v>0</v>
      </c>
      <c r="I15">
        <f t="shared" si="0"/>
        <v>0</v>
      </c>
    </row>
    <row r="16" spans="4:9" hidden="1" x14ac:dyDescent="0.2">
      <c r="D16" s="133" t="s">
        <v>2042</v>
      </c>
      <c r="E16" s="134">
        <v>0</v>
      </c>
      <c r="F16" s="134">
        <v>0</v>
      </c>
      <c r="G16" s="134">
        <v>480</v>
      </c>
      <c r="H16" s="134">
        <v>557.14</v>
      </c>
      <c r="I16">
        <f t="shared" si="0"/>
        <v>0</v>
      </c>
    </row>
    <row r="17" spans="4:9" hidden="1" x14ac:dyDescent="0.2">
      <c r="D17" s="133" t="s">
        <v>2068</v>
      </c>
      <c r="E17" s="134">
        <v>0</v>
      </c>
      <c r="F17" s="134">
        <v>0</v>
      </c>
      <c r="G17" s="134">
        <v>0</v>
      </c>
      <c r="H17" s="134">
        <v>0</v>
      </c>
      <c r="I17">
        <f t="shared" si="0"/>
        <v>0</v>
      </c>
    </row>
    <row r="18" spans="4:9" hidden="1" x14ac:dyDescent="0.2">
      <c r="D18" s="133" t="s">
        <v>1893</v>
      </c>
      <c r="E18" s="134">
        <v>0</v>
      </c>
      <c r="F18" s="134">
        <v>0</v>
      </c>
      <c r="G18" s="134">
        <v>0</v>
      </c>
      <c r="H18" s="134">
        <v>0</v>
      </c>
      <c r="I18">
        <f t="shared" si="0"/>
        <v>0</v>
      </c>
    </row>
    <row r="19" spans="4:9" hidden="1" x14ac:dyDescent="0.2">
      <c r="D19" s="133" t="s">
        <v>1913</v>
      </c>
      <c r="E19" s="134">
        <v>0</v>
      </c>
      <c r="F19" s="134">
        <v>0</v>
      </c>
      <c r="G19" s="134">
        <v>0</v>
      </c>
      <c r="H19" s="134">
        <v>0</v>
      </c>
      <c r="I19">
        <f t="shared" si="0"/>
        <v>0</v>
      </c>
    </row>
    <row r="20" spans="4:9" hidden="1" x14ac:dyDescent="0.2">
      <c r="D20" s="133" t="s">
        <v>1830</v>
      </c>
      <c r="E20" s="134">
        <v>0</v>
      </c>
      <c r="F20" s="134">
        <v>0</v>
      </c>
      <c r="G20" s="134">
        <v>0</v>
      </c>
      <c r="H20" s="134">
        <v>0</v>
      </c>
      <c r="I20">
        <f t="shared" si="0"/>
        <v>0</v>
      </c>
    </row>
    <row r="21" spans="4:9" hidden="1" x14ac:dyDescent="0.2">
      <c r="D21" s="133" t="s">
        <v>1895</v>
      </c>
      <c r="E21" s="134">
        <v>0</v>
      </c>
      <c r="F21" s="134">
        <v>0</v>
      </c>
      <c r="G21" s="134">
        <v>0</v>
      </c>
      <c r="H21" s="134">
        <v>0</v>
      </c>
      <c r="I21">
        <f t="shared" si="0"/>
        <v>0</v>
      </c>
    </row>
    <row r="22" spans="4:9" hidden="1" x14ac:dyDescent="0.2">
      <c r="D22" s="133" t="s">
        <v>1886</v>
      </c>
      <c r="E22" s="134">
        <v>0</v>
      </c>
      <c r="F22" s="134">
        <v>0</v>
      </c>
      <c r="G22" s="134">
        <v>0</v>
      </c>
      <c r="H22" s="134">
        <v>0</v>
      </c>
      <c r="I22">
        <f t="shared" si="0"/>
        <v>0</v>
      </c>
    </row>
    <row r="23" spans="4:9" hidden="1" x14ac:dyDescent="0.2">
      <c r="D23" s="133" t="s">
        <v>2277</v>
      </c>
      <c r="E23" s="134">
        <v>0</v>
      </c>
      <c r="F23" s="134">
        <v>0</v>
      </c>
      <c r="G23" s="134">
        <v>0</v>
      </c>
      <c r="H23" s="134">
        <v>0</v>
      </c>
      <c r="I23">
        <f t="shared" si="0"/>
        <v>0</v>
      </c>
    </row>
    <row r="24" spans="4:9" hidden="1" x14ac:dyDescent="0.2">
      <c r="D24" s="133" t="s">
        <v>2012</v>
      </c>
      <c r="E24" s="134">
        <v>0</v>
      </c>
      <c r="F24" s="134">
        <v>0</v>
      </c>
      <c r="G24" s="134">
        <v>0</v>
      </c>
      <c r="H24" s="134">
        <v>0</v>
      </c>
      <c r="I24">
        <f t="shared" si="0"/>
        <v>0</v>
      </c>
    </row>
    <row r="25" spans="4:9" hidden="1" x14ac:dyDescent="0.2">
      <c r="D25" s="133" t="s">
        <v>2091</v>
      </c>
      <c r="E25" s="134">
        <v>0</v>
      </c>
      <c r="F25" s="134">
        <v>2425.5100000000002</v>
      </c>
      <c r="G25" s="134">
        <v>1011.75</v>
      </c>
      <c r="H25" s="134">
        <v>1332.1</v>
      </c>
      <c r="I25">
        <f t="shared" si="0"/>
        <v>0</v>
      </c>
    </row>
    <row r="26" spans="4:9" hidden="1" x14ac:dyDescent="0.2">
      <c r="D26" s="133" t="s">
        <v>2273</v>
      </c>
      <c r="E26" s="134">
        <v>0</v>
      </c>
      <c r="F26" s="134">
        <v>0</v>
      </c>
      <c r="G26" s="134">
        <v>0</v>
      </c>
      <c r="H26" s="134">
        <v>0</v>
      </c>
      <c r="I26">
        <f t="shared" si="0"/>
        <v>0</v>
      </c>
    </row>
    <row r="27" spans="4:9" hidden="1" x14ac:dyDescent="0.2">
      <c r="D27" s="133" t="s">
        <v>2067</v>
      </c>
      <c r="E27" s="134">
        <v>0</v>
      </c>
      <c r="F27" s="134">
        <v>0</v>
      </c>
      <c r="G27" s="134">
        <v>0</v>
      </c>
      <c r="H27" s="134">
        <v>0</v>
      </c>
      <c r="I27">
        <f t="shared" si="0"/>
        <v>0</v>
      </c>
    </row>
    <row r="28" spans="4:9" hidden="1" x14ac:dyDescent="0.2">
      <c r="D28" s="133" t="s">
        <v>2287</v>
      </c>
      <c r="E28" s="134">
        <v>0</v>
      </c>
      <c r="F28" s="134">
        <v>0</v>
      </c>
      <c r="G28" s="134">
        <v>0</v>
      </c>
      <c r="H28" s="134">
        <v>0</v>
      </c>
      <c r="I28">
        <f t="shared" si="0"/>
        <v>0</v>
      </c>
    </row>
    <row r="29" spans="4:9" hidden="1" x14ac:dyDescent="0.2">
      <c r="D29" s="133" t="s">
        <v>2093</v>
      </c>
      <c r="E29" s="134">
        <v>0</v>
      </c>
      <c r="F29" s="134">
        <v>1764</v>
      </c>
      <c r="G29" s="134">
        <v>1079.29</v>
      </c>
      <c r="H29" s="134">
        <v>1369.42</v>
      </c>
      <c r="I29">
        <f t="shared" si="0"/>
        <v>0</v>
      </c>
    </row>
    <row r="30" spans="4:9" hidden="1" x14ac:dyDescent="0.2">
      <c r="D30" s="133" t="s">
        <v>1875</v>
      </c>
      <c r="E30" s="134">
        <v>0</v>
      </c>
      <c r="F30" s="134">
        <v>0</v>
      </c>
      <c r="G30" s="134">
        <v>0</v>
      </c>
      <c r="H30" s="134">
        <v>1234.3599999999999</v>
      </c>
      <c r="I30">
        <f t="shared" si="0"/>
        <v>0</v>
      </c>
    </row>
    <row r="31" spans="4:9" hidden="1" x14ac:dyDescent="0.2">
      <c r="D31" s="133" t="s">
        <v>2226</v>
      </c>
      <c r="E31" s="134">
        <v>0</v>
      </c>
      <c r="F31" s="134">
        <v>0</v>
      </c>
      <c r="G31" s="134">
        <v>0</v>
      </c>
      <c r="H31" s="134">
        <v>0</v>
      </c>
      <c r="I31">
        <f t="shared" si="0"/>
        <v>0</v>
      </c>
    </row>
    <row r="32" spans="4:9" hidden="1" x14ac:dyDescent="0.2">
      <c r="D32" s="133" t="s">
        <v>2113</v>
      </c>
      <c r="E32" s="134">
        <v>0</v>
      </c>
      <c r="F32" s="134">
        <v>0</v>
      </c>
      <c r="G32" s="134">
        <v>831.45</v>
      </c>
      <c r="H32" s="134">
        <v>1188.3800000000001</v>
      </c>
      <c r="I32">
        <f t="shared" si="0"/>
        <v>0</v>
      </c>
    </row>
    <row r="33" spans="4:9" hidden="1" x14ac:dyDescent="0.2">
      <c r="D33" s="133" t="s">
        <v>2214</v>
      </c>
      <c r="E33" s="134">
        <v>0</v>
      </c>
      <c r="F33" s="134">
        <v>0</v>
      </c>
      <c r="G33" s="134">
        <v>687.5</v>
      </c>
      <c r="H33" s="134">
        <v>762.5</v>
      </c>
      <c r="I33">
        <f t="shared" si="0"/>
        <v>0</v>
      </c>
    </row>
    <row r="34" spans="4:9" hidden="1" x14ac:dyDescent="0.2">
      <c r="D34" s="133" t="s">
        <v>2008</v>
      </c>
      <c r="E34" s="134">
        <v>0</v>
      </c>
      <c r="F34" s="134">
        <v>1450</v>
      </c>
      <c r="G34" s="134">
        <v>750</v>
      </c>
      <c r="H34" s="134">
        <v>957.5</v>
      </c>
      <c r="I34">
        <f t="shared" si="0"/>
        <v>0</v>
      </c>
    </row>
    <row r="35" spans="4:9" hidden="1" x14ac:dyDescent="0.2">
      <c r="D35" s="133" t="s">
        <v>1163</v>
      </c>
      <c r="E35" s="134">
        <v>0</v>
      </c>
      <c r="F35" s="134">
        <v>0</v>
      </c>
      <c r="G35" s="134">
        <v>0</v>
      </c>
      <c r="H35" s="134">
        <v>0</v>
      </c>
      <c r="I35">
        <f t="shared" si="0"/>
        <v>0</v>
      </c>
    </row>
    <row r="36" spans="4:9" hidden="1" x14ac:dyDescent="0.2">
      <c r="D36" s="133" t="s">
        <v>1192</v>
      </c>
      <c r="E36" s="134">
        <v>0</v>
      </c>
      <c r="F36" s="134">
        <v>0</v>
      </c>
      <c r="G36" s="134">
        <v>0</v>
      </c>
      <c r="H36" s="134">
        <v>0</v>
      </c>
      <c r="I36">
        <f t="shared" si="0"/>
        <v>0</v>
      </c>
    </row>
    <row r="37" spans="4:9" hidden="1" x14ac:dyDescent="0.2">
      <c r="D37" s="133" t="s">
        <v>2319</v>
      </c>
      <c r="E37" s="134">
        <v>0</v>
      </c>
      <c r="F37" s="134">
        <v>0</v>
      </c>
      <c r="G37" s="134">
        <v>0</v>
      </c>
      <c r="H37" s="134">
        <v>0</v>
      </c>
      <c r="I37">
        <f t="shared" si="0"/>
        <v>0</v>
      </c>
    </row>
    <row r="38" spans="4:9" hidden="1" x14ac:dyDescent="0.2">
      <c r="D38" s="133" t="s">
        <v>1888</v>
      </c>
      <c r="E38" s="134">
        <v>0</v>
      </c>
      <c r="F38" s="134">
        <v>0</v>
      </c>
      <c r="G38" s="134">
        <v>0</v>
      </c>
      <c r="H38" s="134">
        <v>0</v>
      </c>
      <c r="I38">
        <f t="shared" si="0"/>
        <v>0</v>
      </c>
    </row>
    <row r="39" spans="4:9" hidden="1" x14ac:dyDescent="0.2">
      <c r="D39" s="133" t="s">
        <v>1467</v>
      </c>
      <c r="E39" s="134">
        <v>0</v>
      </c>
      <c r="F39" s="134">
        <v>0</v>
      </c>
      <c r="G39" s="134">
        <v>0</v>
      </c>
      <c r="H39" s="134">
        <v>0</v>
      </c>
      <c r="I39">
        <f t="shared" si="0"/>
        <v>0</v>
      </c>
    </row>
    <row r="40" spans="4:9" hidden="1" x14ac:dyDescent="0.2">
      <c r="D40" s="133" t="s">
        <v>1815</v>
      </c>
      <c r="E40" s="134">
        <v>0</v>
      </c>
      <c r="F40" s="134">
        <v>0</v>
      </c>
      <c r="G40" s="134">
        <v>0</v>
      </c>
      <c r="H40" s="134">
        <v>1160.53</v>
      </c>
      <c r="I40">
        <f t="shared" si="0"/>
        <v>0</v>
      </c>
    </row>
    <row r="41" spans="4:9" hidden="1" x14ac:dyDescent="0.2">
      <c r="D41" s="133" t="s">
        <v>1202</v>
      </c>
      <c r="E41" s="134">
        <v>0</v>
      </c>
      <c r="F41" s="134">
        <v>0</v>
      </c>
      <c r="G41" s="134">
        <v>0</v>
      </c>
      <c r="H41" s="134">
        <v>0</v>
      </c>
      <c r="I41">
        <f t="shared" si="0"/>
        <v>0</v>
      </c>
    </row>
    <row r="42" spans="4:9" hidden="1" x14ac:dyDescent="0.2">
      <c r="D42" s="133" t="s">
        <v>2116</v>
      </c>
      <c r="E42" s="134">
        <v>0</v>
      </c>
      <c r="F42" s="134">
        <v>0</v>
      </c>
      <c r="G42" s="134">
        <v>1230.1600000000001</v>
      </c>
      <c r="H42" s="134">
        <v>0</v>
      </c>
      <c r="I42">
        <f t="shared" si="0"/>
        <v>0</v>
      </c>
    </row>
    <row r="43" spans="4:9" hidden="1" x14ac:dyDescent="0.2">
      <c r="D43" s="133" t="s">
        <v>2100</v>
      </c>
      <c r="E43" s="134">
        <v>0</v>
      </c>
      <c r="F43" s="134">
        <v>0</v>
      </c>
      <c r="G43" s="134">
        <v>1411.2</v>
      </c>
      <c r="H43" s="134">
        <v>1392.63</v>
      </c>
      <c r="I43">
        <f t="shared" si="0"/>
        <v>0</v>
      </c>
    </row>
    <row r="44" spans="4:9" hidden="1" x14ac:dyDescent="0.2">
      <c r="D44" s="133" t="s">
        <v>2212</v>
      </c>
      <c r="E44" s="134">
        <v>0</v>
      </c>
      <c r="F44" s="134">
        <v>0</v>
      </c>
      <c r="G44" s="134">
        <v>0</v>
      </c>
      <c r="H44" s="134">
        <v>0</v>
      </c>
      <c r="I44">
        <f t="shared" si="0"/>
        <v>0</v>
      </c>
    </row>
    <row r="45" spans="4:9" hidden="1" x14ac:dyDescent="0.2">
      <c r="D45" s="133" t="s">
        <v>2235</v>
      </c>
      <c r="E45" s="134">
        <v>0</v>
      </c>
      <c r="F45" s="134">
        <v>0</v>
      </c>
      <c r="G45" s="134">
        <v>0</v>
      </c>
      <c r="H45" s="134">
        <v>0</v>
      </c>
      <c r="I45">
        <f t="shared" si="0"/>
        <v>0</v>
      </c>
    </row>
    <row r="46" spans="4:9" hidden="1" x14ac:dyDescent="0.2">
      <c r="D46" s="133" t="s">
        <v>2118</v>
      </c>
      <c r="E46" s="134">
        <v>0</v>
      </c>
      <c r="F46" s="134">
        <v>0</v>
      </c>
      <c r="G46" s="134">
        <v>1009.66</v>
      </c>
      <c r="H46" s="134">
        <v>1336.74</v>
      </c>
      <c r="I46">
        <f t="shared" si="0"/>
        <v>0</v>
      </c>
    </row>
    <row r="47" spans="4:9" hidden="1" x14ac:dyDescent="0.2">
      <c r="D47" s="133" t="s">
        <v>2102</v>
      </c>
      <c r="E47" s="134">
        <v>0</v>
      </c>
      <c r="F47" s="134">
        <v>0</v>
      </c>
      <c r="G47" s="134">
        <v>0</v>
      </c>
      <c r="H47" s="134">
        <v>0</v>
      </c>
      <c r="I47">
        <f t="shared" si="0"/>
        <v>0</v>
      </c>
    </row>
    <row r="48" spans="4:9" hidden="1" x14ac:dyDescent="0.2">
      <c r="D48" s="133" t="s">
        <v>1792</v>
      </c>
      <c r="E48" s="134">
        <v>0</v>
      </c>
      <c r="F48" s="134">
        <v>0</v>
      </c>
      <c r="G48" s="134">
        <v>0</v>
      </c>
      <c r="H48" s="134">
        <v>0</v>
      </c>
      <c r="I48">
        <f t="shared" si="0"/>
        <v>0</v>
      </c>
    </row>
    <row r="49" spans="4:9" hidden="1" x14ac:dyDescent="0.2">
      <c r="D49" s="133" t="s">
        <v>2311</v>
      </c>
      <c r="E49" s="134">
        <v>0</v>
      </c>
      <c r="F49" s="134">
        <v>0</v>
      </c>
      <c r="G49" s="134">
        <v>0</v>
      </c>
      <c r="H49" s="134">
        <v>0</v>
      </c>
      <c r="I49">
        <f t="shared" si="0"/>
        <v>0</v>
      </c>
    </row>
    <row r="50" spans="4:9" hidden="1" x14ac:dyDescent="0.2">
      <c r="D50" s="133" t="s">
        <v>1206</v>
      </c>
      <c r="E50" s="134">
        <v>0</v>
      </c>
      <c r="F50" s="134">
        <v>0</v>
      </c>
      <c r="G50" s="134">
        <v>393.84</v>
      </c>
      <c r="H50" s="134">
        <v>493.82</v>
      </c>
      <c r="I50">
        <f t="shared" si="0"/>
        <v>0</v>
      </c>
    </row>
    <row r="51" spans="4:9" hidden="1" x14ac:dyDescent="0.2">
      <c r="D51" s="133" t="s">
        <v>2236</v>
      </c>
      <c r="E51" s="134">
        <v>0</v>
      </c>
      <c r="F51" s="134">
        <v>0</v>
      </c>
      <c r="G51" s="134">
        <v>0</v>
      </c>
      <c r="H51" s="134">
        <v>650</v>
      </c>
      <c r="I51">
        <f t="shared" si="0"/>
        <v>0</v>
      </c>
    </row>
    <row r="52" spans="4:9" hidden="1" x14ac:dyDescent="0.2">
      <c r="D52" s="133" t="s">
        <v>1855</v>
      </c>
      <c r="E52" s="134">
        <v>0</v>
      </c>
      <c r="F52" s="134">
        <v>0</v>
      </c>
      <c r="G52" s="134">
        <v>0</v>
      </c>
      <c r="H52" s="134">
        <v>0</v>
      </c>
      <c r="I52">
        <f t="shared" si="0"/>
        <v>0</v>
      </c>
    </row>
    <row r="53" spans="4:9" hidden="1" x14ac:dyDescent="0.2">
      <c r="D53" s="133" t="s">
        <v>1817</v>
      </c>
      <c r="E53" s="134">
        <v>0</v>
      </c>
      <c r="F53" s="134">
        <v>2285.04</v>
      </c>
      <c r="G53" s="134">
        <v>934.56</v>
      </c>
      <c r="H53" s="134">
        <v>1254.46</v>
      </c>
      <c r="I53">
        <f t="shared" si="0"/>
        <v>0</v>
      </c>
    </row>
    <row r="54" spans="4:9" hidden="1" x14ac:dyDescent="0.2">
      <c r="D54" s="133" t="s">
        <v>2059</v>
      </c>
      <c r="E54" s="134">
        <v>0</v>
      </c>
      <c r="F54" s="134">
        <v>0</v>
      </c>
      <c r="G54" s="134">
        <v>0</v>
      </c>
      <c r="H54" s="134">
        <v>0</v>
      </c>
      <c r="I54">
        <f t="shared" si="0"/>
        <v>0</v>
      </c>
    </row>
    <row r="55" spans="4:9" hidden="1" x14ac:dyDescent="0.2">
      <c r="D55" s="133" t="s">
        <v>2213</v>
      </c>
      <c r="E55" s="134">
        <v>0</v>
      </c>
      <c r="F55" s="134">
        <v>0</v>
      </c>
      <c r="G55" s="134">
        <v>0</v>
      </c>
      <c r="H55" s="134">
        <v>0</v>
      </c>
      <c r="I55">
        <f t="shared" si="0"/>
        <v>0</v>
      </c>
    </row>
    <row r="56" spans="4:9" hidden="1" x14ac:dyDescent="0.2">
      <c r="D56" s="133" t="s">
        <v>1889</v>
      </c>
      <c r="E56" s="134">
        <v>0</v>
      </c>
      <c r="F56" s="134">
        <v>0</v>
      </c>
      <c r="G56" s="134">
        <v>0</v>
      </c>
      <c r="H56" s="134">
        <v>0</v>
      </c>
      <c r="I56">
        <f t="shared" si="0"/>
        <v>0</v>
      </c>
    </row>
    <row r="57" spans="4:9" hidden="1" x14ac:dyDescent="0.2">
      <c r="D57" s="133" t="s">
        <v>2338</v>
      </c>
      <c r="E57" s="134">
        <v>0</v>
      </c>
      <c r="F57" s="134">
        <v>0</v>
      </c>
      <c r="G57" s="134">
        <v>0</v>
      </c>
      <c r="H57" s="134">
        <v>0</v>
      </c>
      <c r="I57">
        <f t="shared" si="0"/>
        <v>0</v>
      </c>
    </row>
    <row r="58" spans="4:9" hidden="1" x14ac:dyDescent="0.2">
      <c r="D58" s="133" t="s">
        <v>1209</v>
      </c>
      <c r="E58" s="134">
        <v>0</v>
      </c>
      <c r="F58" s="134">
        <v>0</v>
      </c>
      <c r="G58" s="134">
        <v>0</v>
      </c>
      <c r="H58" s="134">
        <v>0</v>
      </c>
      <c r="I58">
        <f t="shared" si="0"/>
        <v>0</v>
      </c>
    </row>
    <row r="59" spans="4:9" hidden="1" x14ac:dyDescent="0.2">
      <c r="D59" s="133" t="s">
        <v>1795</v>
      </c>
      <c r="E59" s="134">
        <v>0</v>
      </c>
      <c r="F59" s="134">
        <v>0</v>
      </c>
      <c r="G59" s="134">
        <v>0</v>
      </c>
      <c r="H59" s="134">
        <v>0</v>
      </c>
      <c r="I59">
        <f t="shared" si="0"/>
        <v>0</v>
      </c>
    </row>
    <row r="60" spans="4:9" hidden="1" x14ac:dyDescent="0.2">
      <c r="D60" s="133" t="s">
        <v>1977</v>
      </c>
      <c r="E60" s="134">
        <v>0</v>
      </c>
      <c r="F60" s="134">
        <v>0</v>
      </c>
      <c r="G60" s="134">
        <v>0</v>
      </c>
      <c r="H60" s="134">
        <v>0</v>
      </c>
      <c r="I60">
        <f t="shared" si="0"/>
        <v>0</v>
      </c>
    </row>
    <row r="61" spans="4:9" hidden="1" x14ac:dyDescent="0.2">
      <c r="D61" s="133" t="s">
        <v>2000</v>
      </c>
      <c r="E61" s="134">
        <v>0</v>
      </c>
      <c r="F61" s="134">
        <v>0</v>
      </c>
      <c r="G61" s="134">
        <v>0</v>
      </c>
      <c r="H61" s="134">
        <v>0</v>
      </c>
      <c r="I61">
        <f t="shared" si="0"/>
        <v>0</v>
      </c>
    </row>
    <row r="62" spans="4:9" hidden="1" x14ac:dyDescent="0.2">
      <c r="D62" s="133" t="s">
        <v>2219</v>
      </c>
      <c r="E62" s="134">
        <v>0</v>
      </c>
      <c r="F62" s="134">
        <v>0</v>
      </c>
      <c r="G62" s="134">
        <v>0</v>
      </c>
      <c r="H62" s="134">
        <v>0</v>
      </c>
      <c r="I62">
        <f t="shared" si="0"/>
        <v>0</v>
      </c>
    </row>
    <row r="63" spans="4:9" hidden="1" x14ac:dyDescent="0.2">
      <c r="D63" s="133" t="s">
        <v>2105</v>
      </c>
      <c r="E63" s="134">
        <v>0</v>
      </c>
      <c r="F63" s="134">
        <v>0</v>
      </c>
      <c r="G63" s="134">
        <v>0</v>
      </c>
      <c r="H63" s="134">
        <v>0</v>
      </c>
      <c r="I63">
        <f t="shared" si="0"/>
        <v>0</v>
      </c>
    </row>
    <row r="64" spans="4:9" hidden="1" x14ac:dyDescent="0.2">
      <c r="D64" s="133" t="s">
        <v>2007</v>
      </c>
      <c r="E64" s="134">
        <v>0</v>
      </c>
      <c r="F64" s="134">
        <v>0</v>
      </c>
      <c r="G64" s="134">
        <v>0</v>
      </c>
      <c r="H64" s="134">
        <v>0</v>
      </c>
      <c r="I64">
        <f t="shared" si="0"/>
        <v>0</v>
      </c>
    </row>
    <row r="65" spans="4:9" hidden="1" x14ac:dyDescent="0.2">
      <c r="D65" s="133" t="s">
        <v>2071</v>
      </c>
      <c r="E65" s="134">
        <v>0</v>
      </c>
      <c r="F65" s="134">
        <v>1625</v>
      </c>
      <c r="G65" s="134">
        <v>566.66999999999996</v>
      </c>
      <c r="H65" s="134">
        <v>788.33</v>
      </c>
      <c r="I65">
        <f t="shared" si="0"/>
        <v>0</v>
      </c>
    </row>
    <row r="66" spans="4:9" hidden="1" x14ac:dyDescent="0.2">
      <c r="D66" s="133" t="s">
        <v>2302</v>
      </c>
      <c r="E66" s="134">
        <v>0</v>
      </c>
      <c r="F66" s="134">
        <v>0</v>
      </c>
      <c r="G66" s="134">
        <v>0</v>
      </c>
      <c r="H66" s="134">
        <v>0</v>
      </c>
      <c r="I66">
        <f t="shared" si="0"/>
        <v>0</v>
      </c>
    </row>
    <row r="67" spans="4:9" hidden="1" x14ac:dyDescent="0.2">
      <c r="D67" s="133" t="s">
        <v>1881</v>
      </c>
      <c r="E67" s="134">
        <v>0</v>
      </c>
      <c r="F67" s="134">
        <v>0</v>
      </c>
      <c r="G67" s="134">
        <v>0</v>
      </c>
      <c r="H67" s="134">
        <v>0</v>
      </c>
      <c r="I67">
        <f t="shared" si="0"/>
        <v>0</v>
      </c>
    </row>
    <row r="68" spans="4:9" hidden="1" x14ac:dyDescent="0.2">
      <c r="D68" s="133" t="s">
        <v>2109</v>
      </c>
      <c r="E68" s="134">
        <v>0</v>
      </c>
      <c r="F68" s="134">
        <v>0</v>
      </c>
      <c r="G68" s="134">
        <v>0</v>
      </c>
      <c r="H68" s="134">
        <v>0</v>
      </c>
      <c r="I68">
        <f t="shared" si="0"/>
        <v>0</v>
      </c>
    </row>
    <row r="69" spans="4:9" hidden="1" x14ac:dyDescent="0.2">
      <c r="D69" s="133" t="s">
        <v>1852</v>
      </c>
      <c r="E69" s="134">
        <v>0</v>
      </c>
      <c r="F69" s="134">
        <v>0</v>
      </c>
      <c r="G69" s="134">
        <v>1210.43</v>
      </c>
      <c r="H69" s="134">
        <v>0</v>
      </c>
      <c r="I69">
        <f t="shared" si="0"/>
        <v>0</v>
      </c>
    </row>
    <row r="70" spans="4:9" hidden="1" x14ac:dyDescent="0.2">
      <c r="D70" s="133" t="s">
        <v>2230</v>
      </c>
      <c r="E70" s="134">
        <v>0</v>
      </c>
      <c r="F70" s="134">
        <v>0</v>
      </c>
      <c r="G70" s="134">
        <v>0</v>
      </c>
      <c r="H70" s="134">
        <v>0</v>
      </c>
      <c r="I70">
        <f t="shared" si="0"/>
        <v>0</v>
      </c>
    </row>
    <row r="71" spans="4:9" hidden="1" x14ac:dyDescent="0.2">
      <c r="D71" s="133" t="s">
        <v>2320</v>
      </c>
      <c r="E71" s="134">
        <v>0</v>
      </c>
      <c r="F71" s="134">
        <v>0</v>
      </c>
      <c r="G71" s="134">
        <v>0</v>
      </c>
      <c r="H71" s="134">
        <v>0</v>
      </c>
      <c r="I71">
        <f t="shared" si="0"/>
        <v>0</v>
      </c>
    </row>
    <row r="72" spans="4:9" hidden="1" x14ac:dyDescent="0.2">
      <c r="D72" s="133" t="s">
        <v>1932</v>
      </c>
      <c r="E72" s="134">
        <v>0</v>
      </c>
      <c r="F72" s="134">
        <v>0</v>
      </c>
      <c r="G72" s="134">
        <v>0</v>
      </c>
      <c r="H72" s="134">
        <v>0</v>
      </c>
      <c r="I72">
        <f t="shared" si="0"/>
        <v>0</v>
      </c>
    </row>
    <row r="73" spans="4:9" hidden="1" x14ac:dyDescent="0.2">
      <c r="D73" s="133" t="s">
        <v>2238</v>
      </c>
      <c r="E73" s="134">
        <v>0</v>
      </c>
      <c r="F73" s="134">
        <v>0</v>
      </c>
      <c r="G73" s="134">
        <v>0</v>
      </c>
      <c r="H73" s="134">
        <v>0</v>
      </c>
      <c r="I73">
        <f t="shared" ref="I73:I136" si="1">IF(OR(E73=0,F73=0,G73=0,H73=0),0,1)</f>
        <v>0</v>
      </c>
    </row>
    <row r="74" spans="4:9" hidden="1" x14ac:dyDescent="0.2">
      <c r="D74" s="133" t="s">
        <v>2250</v>
      </c>
      <c r="E74" s="134">
        <v>0</v>
      </c>
      <c r="F74" s="134">
        <v>0</v>
      </c>
      <c r="G74" s="134">
        <v>0</v>
      </c>
      <c r="H74" s="134">
        <v>0</v>
      </c>
      <c r="I74">
        <f t="shared" si="1"/>
        <v>0</v>
      </c>
    </row>
    <row r="75" spans="4:9" hidden="1" x14ac:dyDescent="0.2">
      <c r="D75" s="133" t="s">
        <v>2009</v>
      </c>
      <c r="E75" s="134">
        <v>0</v>
      </c>
      <c r="F75" s="134">
        <v>0</v>
      </c>
      <c r="G75" s="134">
        <v>0</v>
      </c>
      <c r="H75" s="134">
        <v>0</v>
      </c>
      <c r="I75">
        <f t="shared" si="1"/>
        <v>0</v>
      </c>
    </row>
    <row r="76" spans="4:9" hidden="1" x14ac:dyDescent="0.2">
      <c r="D76" s="133" t="s">
        <v>1158</v>
      </c>
      <c r="E76" s="134">
        <v>0</v>
      </c>
      <c r="F76" s="134">
        <v>0</v>
      </c>
      <c r="G76" s="134">
        <v>0</v>
      </c>
      <c r="H76" s="134">
        <v>0</v>
      </c>
      <c r="I76">
        <f t="shared" si="1"/>
        <v>0</v>
      </c>
    </row>
    <row r="77" spans="4:9" hidden="1" x14ac:dyDescent="0.2">
      <c r="D77" s="133" t="s">
        <v>1853</v>
      </c>
      <c r="E77" s="134">
        <v>0</v>
      </c>
      <c r="F77" s="134">
        <v>0</v>
      </c>
      <c r="G77" s="134">
        <v>0</v>
      </c>
      <c r="H77" s="134">
        <v>0</v>
      </c>
      <c r="I77">
        <f t="shared" si="1"/>
        <v>0</v>
      </c>
    </row>
    <row r="78" spans="4:9" hidden="1" x14ac:dyDescent="0.2">
      <c r="D78" s="133" t="s">
        <v>2321</v>
      </c>
      <c r="E78" s="134">
        <v>0</v>
      </c>
      <c r="F78" s="134">
        <v>0</v>
      </c>
      <c r="G78" s="134">
        <v>856.67</v>
      </c>
      <c r="H78" s="134">
        <v>1187.5</v>
      </c>
      <c r="I78">
        <f t="shared" si="1"/>
        <v>0</v>
      </c>
    </row>
    <row r="79" spans="4:9" hidden="1" x14ac:dyDescent="0.2">
      <c r="D79" s="133" t="s">
        <v>1950</v>
      </c>
      <c r="E79" s="134">
        <v>0</v>
      </c>
      <c r="F79" s="134">
        <v>0</v>
      </c>
      <c r="G79" s="134">
        <v>0</v>
      </c>
      <c r="H79" s="134">
        <v>0</v>
      </c>
      <c r="I79">
        <f t="shared" si="1"/>
        <v>0</v>
      </c>
    </row>
    <row r="80" spans="4:9" hidden="1" x14ac:dyDescent="0.2">
      <c r="D80" s="133" t="s">
        <v>1831</v>
      </c>
      <c r="E80" s="134">
        <v>0</v>
      </c>
      <c r="F80" s="134">
        <v>0</v>
      </c>
      <c r="G80" s="134">
        <v>0</v>
      </c>
      <c r="H80" s="134">
        <v>0</v>
      </c>
      <c r="I80">
        <f t="shared" si="1"/>
        <v>0</v>
      </c>
    </row>
    <row r="81" spans="4:9" hidden="1" x14ac:dyDescent="0.2">
      <c r="D81" s="133" t="s">
        <v>2227</v>
      </c>
      <c r="E81" s="134">
        <v>0</v>
      </c>
      <c r="F81" s="134">
        <v>0</v>
      </c>
      <c r="G81" s="134">
        <v>0</v>
      </c>
      <c r="H81" s="134">
        <v>0</v>
      </c>
      <c r="I81">
        <f t="shared" si="1"/>
        <v>0</v>
      </c>
    </row>
    <row r="82" spans="4:9" hidden="1" x14ac:dyDescent="0.2">
      <c r="D82" s="133" t="s">
        <v>1891</v>
      </c>
      <c r="E82" s="134">
        <v>0</v>
      </c>
      <c r="F82" s="134">
        <v>0</v>
      </c>
      <c r="G82" s="134">
        <v>0</v>
      </c>
      <c r="H82" s="134">
        <v>0</v>
      </c>
      <c r="I82">
        <f t="shared" si="1"/>
        <v>0</v>
      </c>
    </row>
    <row r="83" spans="4:9" hidden="1" x14ac:dyDescent="0.2">
      <c r="D83" s="133" t="s">
        <v>1944</v>
      </c>
      <c r="E83" s="134">
        <v>0</v>
      </c>
      <c r="F83" s="134">
        <v>0</v>
      </c>
      <c r="G83" s="134">
        <v>0</v>
      </c>
      <c r="H83" s="134">
        <v>0</v>
      </c>
      <c r="I83">
        <f t="shared" si="1"/>
        <v>0</v>
      </c>
    </row>
    <row r="84" spans="4:9" hidden="1" x14ac:dyDescent="0.2">
      <c r="D84" s="133" t="s">
        <v>2122</v>
      </c>
      <c r="E84" s="134">
        <v>0</v>
      </c>
      <c r="F84" s="134">
        <v>0</v>
      </c>
      <c r="G84" s="134">
        <v>965.1</v>
      </c>
      <c r="H84" s="134">
        <v>0</v>
      </c>
      <c r="I84">
        <f t="shared" si="1"/>
        <v>0</v>
      </c>
    </row>
    <row r="85" spans="4:9" hidden="1" x14ac:dyDescent="0.2">
      <c r="D85" s="133" t="s">
        <v>2348</v>
      </c>
      <c r="E85" s="134">
        <v>0</v>
      </c>
      <c r="F85" s="134">
        <v>0</v>
      </c>
      <c r="G85" s="134">
        <v>235.64</v>
      </c>
      <c r="H85" s="134">
        <v>288.99</v>
      </c>
      <c r="I85">
        <f t="shared" si="1"/>
        <v>0</v>
      </c>
    </row>
    <row r="86" spans="4:9" hidden="1" x14ac:dyDescent="0.2">
      <c r="D86" s="133" t="s">
        <v>1832</v>
      </c>
      <c r="E86" s="134">
        <v>0</v>
      </c>
      <c r="F86" s="134">
        <v>0</v>
      </c>
      <c r="G86" s="134">
        <v>0</v>
      </c>
      <c r="H86" s="134">
        <v>0</v>
      </c>
      <c r="I86">
        <f t="shared" si="1"/>
        <v>0</v>
      </c>
    </row>
    <row r="87" spans="4:9" hidden="1" x14ac:dyDescent="0.2">
      <c r="D87" s="133" t="s">
        <v>1908</v>
      </c>
      <c r="E87" s="134">
        <v>0</v>
      </c>
      <c r="F87" s="134">
        <v>0</v>
      </c>
      <c r="G87" s="134">
        <v>0</v>
      </c>
      <c r="H87" s="134">
        <v>0</v>
      </c>
      <c r="I87">
        <f t="shared" si="1"/>
        <v>0</v>
      </c>
    </row>
    <row r="88" spans="4:9" hidden="1" x14ac:dyDescent="0.2">
      <c r="D88" s="133" t="s">
        <v>1471</v>
      </c>
      <c r="E88" s="134">
        <v>0</v>
      </c>
      <c r="F88" s="134">
        <v>0</v>
      </c>
      <c r="G88" s="134">
        <v>288</v>
      </c>
      <c r="H88" s="134">
        <v>461.05</v>
      </c>
      <c r="I88">
        <f t="shared" si="1"/>
        <v>0</v>
      </c>
    </row>
    <row r="89" spans="4:9" hidden="1" x14ac:dyDescent="0.2">
      <c r="D89" s="133" t="s">
        <v>1929</v>
      </c>
      <c r="E89" s="134">
        <v>0</v>
      </c>
      <c r="F89" s="134">
        <v>0</v>
      </c>
      <c r="G89" s="134">
        <v>0</v>
      </c>
      <c r="H89" s="134">
        <v>0</v>
      </c>
      <c r="I89">
        <f t="shared" si="1"/>
        <v>0</v>
      </c>
    </row>
    <row r="90" spans="4:9" hidden="1" x14ac:dyDescent="0.2">
      <c r="D90" s="133" t="s">
        <v>2110</v>
      </c>
      <c r="E90" s="134">
        <v>0</v>
      </c>
      <c r="F90" s="134">
        <v>0</v>
      </c>
      <c r="G90" s="134">
        <v>0</v>
      </c>
      <c r="H90" s="134">
        <v>0</v>
      </c>
      <c r="I90">
        <f t="shared" si="1"/>
        <v>0</v>
      </c>
    </row>
    <row r="91" spans="4:9" hidden="1" x14ac:dyDescent="0.2">
      <c r="D91" s="133" t="s">
        <v>1826</v>
      </c>
      <c r="E91" s="134">
        <v>0</v>
      </c>
      <c r="F91" s="134">
        <v>0</v>
      </c>
      <c r="G91" s="134">
        <v>0</v>
      </c>
      <c r="H91" s="134">
        <v>208.96</v>
      </c>
      <c r="I91">
        <f t="shared" si="1"/>
        <v>0</v>
      </c>
    </row>
    <row r="92" spans="4:9" hidden="1" x14ac:dyDescent="0.2">
      <c r="D92" s="133" t="s">
        <v>2267</v>
      </c>
      <c r="E92" s="134">
        <v>0</v>
      </c>
      <c r="F92" s="134">
        <v>0</v>
      </c>
      <c r="G92" s="134">
        <v>0</v>
      </c>
      <c r="H92" s="134">
        <v>0</v>
      </c>
      <c r="I92">
        <f t="shared" si="1"/>
        <v>0</v>
      </c>
    </row>
    <row r="93" spans="4:9" hidden="1" x14ac:dyDescent="0.2">
      <c r="D93" s="133" t="s">
        <v>2089</v>
      </c>
      <c r="E93" s="134">
        <v>0</v>
      </c>
      <c r="F93" s="134">
        <v>0</v>
      </c>
      <c r="G93" s="134">
        <v>0</v>
      </c>
      <c r="H93" s="134">
        <v>0</v>
      </c>
      <c r="I93">
        <f t="shared" si="1"/>
        <v>0</v>
      </c>
    </row>
    <row r="94" spans="4:9" hidden="1" x14ac:dyDescent="0.2">
      <c r="D94" s="133" t="s">
        <v>2051</v>
      </c>
      <c r="E94" s="134">
        <v>0</v>
      </c>
      <c r="F94" s="134">
        <v>0</v>
      </c>
      <c r="G94" s="134">
        <v>0</v>
      </c>
      <c r="H94" s="134">
        <v>0</v>
      </c>
      <c r="I94">
        <f t="shared" si="1"/>
        <v>0</v>
      </c>
    </row>
    <row r="95" spans="4:9" hidden="1" x14ac:dyDescent="0.2">
      <c r="D95" s="133" t="s">
        <v>2248</v>
      </c>
      <c r="E95" s="134">
        <v>0</v>
      </c>
      <c r="F95" s="134">
        <v>0</v>
      </c>
      <c r="G95" s="134">
        <v>0</v>
      </c>
      <c r="H95" s="134">
        <v>0</v>
      </c>
      <c r="I95">
        <f t="shared" si="1"/>
        <v>0</v>
      </c>
    </row>
    <row r="96" spans="4:9" hidden="1" x14ac:dyDescent="0.2">
      <c r="D96" s="133" t="s">
        <v>1759</v>
      </c>
      <c r="E96" s="134">
        <v>0</v>
      </c>
      <c r="F96" s="134">
        <v>0</v>
      </c>
      <c r="G96" s="134">
        <v>0</v>
      </c>
      <c r="H96" s="134">
        <v>0</v>
      </c>
      <c r="I96">
        <f t="shared" si="1"/>
        <v>0</v>
      </c>
    </row>
    <row r="97" spans="4:9" hidden="1" x14ac:dyDescent="0.2">
      <c r="D97" s="133" t="s">
        <v>2023</v>
      </c>
      <c r="E97" s="134">
        <v>0</v>
      </c>
      <c r="F97" s="134">
        <v>0</v>
      </c>
      <c r="G97" s="134">
        <v>0</v>
      </c>
      <c r="H97" s="134">
        <v>0</v>
      </c>
      <c r="I97">
        <f t="shared" si="1"/>
        <v>0</v>
      </c>
    </row>
    <row r="98" spans="4:9" hidden="1" x14ac:dyDescent="0.2">
      <c r="D98" s="133" t="s">
        <v>1894</v>
      </c>
      <c r="E98" s="134">
        <v>0</v>
      </c>
      <c r="F98" s="134">
        <v>0</v>
      </c>
      <c r="G98" s="134">
        <v>0</v>
      </c>
      <c r="H98" s="134">
        <v>713.07</v>
      </c>
      <c r="I98">
        <f t="shared" si="1"/>
        <v>0</v>
      </c>
    </row>
    <row r="99" spans="4:9" hidden="1" x14ac:dyDescent="0.2">
      <c r="D99" s="133" t="s">
        <v>1177</v>
      </c>
      <c r="E99" s="134">
        <v>0</v>
      </c>
      <c r="F99" s="134">
        <v>0</v>
      </c>
      <c r="G99" s="134">
        <v>0</v>
      </c>
      <c r="H99" s="134">
        <v>0</v>
      </c>
      <c r="I99">
        <f t="shared" si="1"/>
        <v>0</v>
      </c>
    </row>
    <row r="100" spans="4:9" hidden="1" x14ac:dyDescent="0.2">
      <c r="D100" s="133" t="s">
        <v>1878</v>
      </c>
      <c r="E100" s="134">
        <v>0</v>
      </c>
      <c r="F100" s="134">
        <v>0</v>
      </c>
      <c r="G100" s="134">
        <v>0</v>
      </c>
      <c r="H100" s="134">
        <v>0</v>
      </c>
      <c r="I100">
        <f t="shared" si="1"/>
        <v>0</v>
      </c>
    </row>
    <row r="101" spans="4:9" hidden="1" x14ac:dyDescent="0.2">
      <c r="D101" s="133" t="s">
        <v>2094</v>
      </c>
      <c r="E101" s="134">
        <v>0</v>
      </c>
      <c r="F101" s="134">
        <v>0</v>
      </c>
      <c r="G101" s="134">
        <v>0</v>
      </c>
      <c r="H101" s="134">
        <v>0</v>
      </c>
      <c r="I101">
        <f t="shared" si="1"/>
        <v>0</v>
      </c>
    </row>
    <row r="102" spans="4:9" hidden="1" x14ac:dyDescent="0.2">
      <c r="D102" s="133" t="s">
        <v>2123</v>
      </c>
      <c r="E102" s="134">
        <v>0</v>
      </c>
      <c r="F102" s="134">
        <v>0</v>
      </c>
      <c r="G102" s="134">
        <v>0</v>
      </c>
      <c r="H102" s="134">
        <v>0</v>
      </c>
      <c r="I102">
        <f t="shared" si="1"/>
        <v>0</v>
      </c>
    </row>
    <row r="103" spans="4:9" hidden="1" x14ac:dyDescent="0.2">
      <c r="D103" s="133" t="s">
        <v>2099</v>
      </c>
      <c r="E103" s="134">
        <v>0</v>
      </c>
      <c r="F103" s="134">
        <v>0</v>
      </c>
      <c r="G103" s="134">
        <v>0</v>
      </c>
      <c r="H103" s="134">
        <v>0</v>
      </c>
      <c r="I103">
        <f t="shared" si="1"/>
        <v>0</v>
      </c>
    </row>
    <row r="104" spans="4:9" hidden="1" x14ac:dyDescent="0.2">
      <c r="D104" s="133" t="s">
        <v>1833</v>
      </c>
      <c r="E104" s="134">
        <v>0</v>
      </c>
      <c r="F104" s="134">
        <v>0</v>
      </c>
      <c r="G104" s="134">
        <v>0</v>
      </c>
      <c r="H104" s="134">
        <v>0</v>
      </c>
      <c r="I104">
        <f t="shared" si="1"/>
        <v>0</v>
      </c>
    </row>
    <row r="105" spans="4:9" hidden="1" x14ac:dyDescent="0.2">
      <c r="D105" s="133" t="s">
        <v>1851</v>
      </c>
      <c r="E105" s="134">
        <v>0</v>
      </c>
      <c r="F105" s="134">
        <v>0</v>
      </c>
      <c r="G105" s="134">
        <v>1149.9100000000001</v>
      </c>
      <c r="H105" s="134">
        <v>1189.68</v>
      </c>
      <c r="I105">
        <f t="shared" si="1"/>
        <v>0</v>
      </c>
    </row>
    <row r="106" spans="4:9" hidden="1" x14ac:dyDescent="0.2">
      <c r="D106" s="133" t="s">
        <v>2125</v>
      </c>
      <c r="E106" s="134">
        <v>0</v>
      </c>
      <c r="F106" s="134">
        <v>0</v>
      </c>
      <c r="G106" s="134">
        <v>0</v>
      </c>
      <c r="H106" s="134">
        <v>0</v>
      </c>
      <c r="I106">
        <f t="shared" si="1"/>
        <v>0</v>
      </c>
    </row>
    <row r="107" spans="4:9" hidden="1" x14ac:dyDescent="0.2">
      <c r="D107" s="133" t="s">
        <v>1837</v>
      </c>
      <c r="E107" s="134">
        <v>0</v>
      </c>
      <c r="F107" s="134">
        <v>0</v>
      </c>
      <c r="G107" s="134">
        <v>0</v>
      </c>
      <c r="H107" s="134">
        <v>1520.29</v>
      </c>
      <c r="I107">
        <f t="shared" si="1"/>
        <v>0</v>
      </c>
    </row>
    <row r="108" spans="4:9" hidden="1" x14ac:dyDescent="0.2">
      <c r="D108" s="133" t="s">
        <v>2323</v>
      </c>
      <c r="E108" s="134">
        <v>0</v>
      </c>
      <c r="F108" s="134">
        <v>0</v>
      </c>
      <c r="G108" s="134">
        <v>0</v>
      </c>
      <c r="H108" s="134">
        <v>0</v>
      </c>
      <c r="I108">
        <f t="shared" si="1"/>
        <v>0</v>
      </c>
    </row>
    <row r="109" spans="4:9" hidden="1" x14ac:dyDescent="0.2">
      <c r="D109" s="133" t="s">
        <v>1978</v>
      </c>
      <c r="E109" s="134">
        <v>0</v>
      </c>
      <c r="F109" s="134">
        <v>0</v>
      </c>
      <c r="G109" s="134">
        <v>0</v>
      </c>
      <c r="H109" s="134">
        <v>0</v>
      </c>
      <c r="I109">
        <f t="shared" si="1"/>
        <v>0</v>
      </c>
    </row>
    <row r="110" spans="4:9" hidden="1" x14ac:dyDescent="0.2">
      <c r="D110" s="133" t="s">
        <v>2115</v>
      </c>
      <c r="E110" s="134">
        <v>0</v>
      </c>
      <c r="F110" s="134">
        <v>0</v>
      </c>
      <c r="G110" s="134">
        <v>0</v>
      </c>
      <c r="H110" s="134">
        <v>787.5</v>
      </c>
      <c r="I110">
        <f t="shared" si="1"/>
        <v>0</v>
      </c>
    </row>
    <row r="111" spans="4:9" hidden="1" x14ac:dyDescent="0.2">
      <c r="D111" s="133" t="s">
        <v>2291</v>
      </c>
      <c r="E111" s="134">
        <v>0</v>
      </c>
      <c r="F111" s="134">
        <v>0</v>
      </c>
      <c r="G111" s="134">
        <v>0</v>
      </c>
      <c r="H111" s="134">
        <v>0</v>
      </c>
      <c r="I111">
        <f t="shared" si="1"/>
        <v>0</v>
      </c>
    </row>
    <row r="112" spans="4:9" hidden="1" x14ac:dyDescent="0.2">
      <c r="D112" s="133" t="s">
        <v>1781</v>
      </c>
      <c r="E112" s="134">
        <v>0</v>
      </c>
      <c r="F112" s="134">
        <v>0</v>
      </c>
      <c r="G112" s="134">
        <v>0</v>
      </c>
      <c r="H112" s="134">
        <v>0</v>
      </c>
      <c r="I112">
        <f t="shared" si="1"/>
        <v>0</v>
      </c>
    </row>
    <row r="113" spans="4:9" hidden="1" x14ac:dyDescent="0.2">
      <c r="D113" s="133" t="s">
        <v>2098</v>
      </c>
      <c r="E113" s="134">
        <v>0</v>
      </c>
      <c r="F113" s="134">
        <v>0</v>
      </c>
      <c r="G113" s="134">
        <v>510</v>
      </c>
      <c r="H113" s="134">
        <v>733.33</v>
      </c>
      <c r="I113">
        <f t="shared" si="1"/>
        <v>0</v>
      </c>
    </row>
    <row r="114" spans="4:9" hidden="1" x14ac:dyDescent="0.2">
      <c r="D114" s="133" t="s">
        <v>2306</v>
      </c>
      <c r="E114" s="134">
        <v>0</v>
      </c>
      <c r="F114" s="134">
        <v>0</v>
      </c>
      <c r="G114" s="134">
        <v>0</v>
      </c>
      <c r="H114" s="134">
        <v>0</v>
      </c>
      <c r="I114">
        <f t="shared" si="1"/>
        <v>0</v>
      </c>
    </row>
    <row r="115" spans="4:9" hidden="1" x14ac:dyDescent="0.2">
      <c r="D115" s="133" t="s">
        <v>1882</v>
      </c>
      <c r="E115" s="134">
        <v>0</v>
      </c>
      <c r="F115" s="134">
        <v>0</v>
      </c>
      <c r="G115" s="134">
        <v>0</v>
      </c>
      <c r="H115" s="134">
        <v>0</v>
      </c>
      <c r="I115">
        <f t="shared" si="1"/>
        <v>0</v>
      </c>
    </row>
    <row r="116" spans="4:9" hidden="1" x14ac:dyDescent="0.2">
      <c r="D116" s="133" t="s">
        <v>1898</v>
      </c>
      <c r="E116" s="134">
        <v>0</v>
      </c>
      <c r="F116" s="134">
        <v>0</v>
      </c>
      <c r="G116" s="134">
        <v>0</v>
      </c>
      <c r="H116" s="134">
        <v>0</v>
      </c>
      <c r="I116">
        <f t="shared" si="1"/>
        <v>0</v>
      </c>
    </row>
    <row r="117" spans="4:9" hidden="1" x14ac:dyDescent="0.2">
      <c r="D117" s="133" t="s">
        <v>2104</v>
      </c>
      <c r="E117" s="134">
        <v>0</v>
      </c>
      <c r="F117" s="134">
        <v>0</v>
      </c>
      <c r="G117" s="134">
        <v>0</v>
      </c>
      <c r="H117" s="134">
        <v>0</v>
      </c>
      <c r="I117">
        <f t="shared" si="1"/>
        <v>0</v>
      </c>
    </row>
    <row r="118" spans="4:9" hidden="1" x14ac:dyDescent="0.2">
      <c r="D118" s="133" t="s">
        <v>1936</v>
      </c>
      <c r="E118" s="134">
        <v>0</v>
      </c>
      <c r="F118" s="134">
        <v>0</v>
      </c>
      <c r="G118" s="134">
        <v>0</v>
      </c>
      <c r="H118" s="134">
        <v>0</v>
      </c>
      <c r="I118">
        <f t="shared" si="1"/>
        <v>0</v>
      </c>
    </row>
    <row r="119" spans="4:9" hidden="1" x14ac:dyDescent="0.2">
      <c r="D119" s="133" t="s">
        <v>1904</v>
      </c>
      <c r="E119" s="134">
        <v>0</v>
      </c>
      <c r="F119" s="134">
        <v>0</v>
      </c>
      <c r="G119" s="134">
        <v>0</v>
      </c>
      <c r="H119" s="134">
        <v>0</v>
      </c>
      <c r="I119">
        <f t="shared" si="1"/>
        <v>0</v>
      </c>
    </row>
    <row r="120" spans="4:9" hidden="1" x14ac:dyDescent="0.2">
      <c r="D120" s="133" t="s">
        <v>1983</v>
      </c>
      <c r="E120" s="134">
        <v>0</v>
      </c>
      <c r="F120" s="134">
        <v>0</v>
      </c>
      <c r="G120" s="134">
        <v>0</v>
      </c>
      <c r="H120" s="134">
        <v>0</v>
      </c>
      <c r="I120">
        <f t="shared" si="1"/>
        <v>0</v>
      </c>
    </row>
    <row r="121" spans="4:9" hidden="1" x14ac:dyDescent="0.2">
      <c r="D121" s="133" t="s">
        <v>2339</v>
      </c>
      <c r="E121" s="134">
        <v>0</v>
      </c>
      <c r="F121" s="134">
        <v>0</v>
      </c>
      <c r="G121" s="134">
        <v>0</v>
      </c>
      <c r="H121" s="134">
        <v>0</v>
      </c>
      <c r="I121">
        <f t="shared" si="1"/>
        <v>0</v>
      </c>
    </row>
    <row r="122" spans="4:9" hidden="1" x14ac:dyDescent="0.2">
      <c r="D122" s="133" t="s">
        <v>1948</v>
      </c>
      <c r="E122" s="134">
        <v>0</v>
      </c>
      <c r="F122" s="134">
        <v>0</v>
      </c>
      <c r="G122" s="134">
        <v>0</v>
      </c>
      <c r="H122" s="134">
        <v>0</v>
      </c>
      <c r="I122">
        <f t="shared" si="1"/>
        <v>0</v>
      </c>
    </row>
    <row r="123" spans="4:9" hidden="1" x14ac:dyDescent="0.2">
      <c r="D123" s="133" t="s">
        <v>933</v>
      </c>
      <c r="E123" s="134">
        <v>0</v>
      </c>
      <c r="F123" s="134">
        <v>0</v>
      </c>
      <c r="G123" s="134">
        <v>0</v>
      </c>
      <c r="H123" s="134">
        <v>0</v>
      </c>
      <c r="I123">
        <f t="shared" si="1"/>
        <v>0</v>
      </c>
    </row>
    <row r="124" spans="4:9" hidden="1" x14ac:dyDescent="0.2">
      <c r="D124" s="133" t="s">
        <v>1090</v>
      </c>
      <c r="E124" s="134">
        <v>0</v>
      </c>
      <c r="F124" s="134">
        <v>0</v>
      </c>
      <c r="G124" s="134">
        <v>77.53</v>
      </c>
      <c r="H124" s="134">
        <v>0</v>
      </c>
      <c r="I124">
        <f t="shared" si="1"/>
        <v>0</v>
      </c>
    </row>
    <row r="125" spans="4:9" hidden="1" x14ac:dyDescent="0.2">
      <c r="D125" s="133" t="s">
        <v>2032</v>
      </c>
      <c r="E125" s="134">
        <v>0</v>
      </c>
      <c r="F125" s="134">
        <v>0</v>
      </c>
      <c r="G125" s="134">
        <v>0</v>
      </c>
      <c r="H125" s="134">
        <v>0</v>
      </c>
      <c r="I125">
        <f t="shared" si="1"/>
        <v>0</v>
      </c>
    </row>
    <row r="126" spans="4:9" hidden="1" x14ac:dyDescent="0.2">
      <c r="D126" s="133" t="s">
        <v>2360</v>
      </c>
      <c r="E126" s="134">
        <v>0</v>
      </c>
      <c r="F126" s="134">
        <v>0</v>
      </c>
      <c r="G126" s="134">
        <v>0</v>
      </c>
      <c r="H126" s="134">
        <v>0</v>
      </c>
      <c r="I126">
        <f t="shared" si="1"/>
        <v>0</v>
      </c>
    </row>
    <row r="127" spans="4:9" hidden="1" x14ac:dyDescent="0.2">
      <c r="D127" s="133" t="s">
        <v>2141</v>
      </c>
      <c r="E127" s="134">
        <v>0</v>
      </c>
      <c r="F127" s="134">
        <v>0</v>
      </c>
      <c r="G127" s="134">
        <v>0</v>
      </c>
      <c r="H127" s="134">
        <v>0</v>
      </c>
      <c r="I127">
        <f t="shared" si="1"/>
        <v>0</v>
      </c>
    </row>
    <row r="128" spans="4:9" hidden="1" x14ac:dyDescent="0.2">
      <c r="D128" s="133" t="s">
        <v>2039</v>
      </c>
      <c r="E128" s="134">
        <v>0</v>
      </c>
      <c r="F128" s="134">
        <v>0</v>
      </c>
      <c r="G128" s="134">
        <v>0</v>
      </c>
      <c r="H128" s="134">
        <v>0</v>
      </c>
      <c r="I128">
        <f t="shared" si="1"/>
        <v>0</v>
      </c>
    </row>
    <row r="129" spans="4:9" hidden="1" x14ac:dyDescent="0.2">
      <c r="D129" s="133" t="s">
        <v>2292</v>
      </c>
      <c r="E129" s="134">
        <v>0</v>
      </c>
      <c r="F129" s="134">
        <v>0</v>
      </c>
      <c r="G129" s="134">
        <v>0</v>
      </c>
      <c r="H129" s="134">
        <v>1624.74</v>
      </c>
      <c r="I129">
        <f t="shared" si="1"/>
        <v>0</v>
      </c>
    </row>
    <row r="130" spans="4:9" hidden="1" x14ac:dyDescent="0.2">
      <c r="D130" s="133" t="s">
        <v>1880</v>
      </c>
      <c r="E130" s="134">
        <v>0</v>
      </c>
      <c r="F130" s="134">
        <v>0</v>
      </c>
      <c r="G130" s="134">
        <v>0</v>
      </c>
      <c r="H130" s="134">
        <v>0</v>
      </c>
      <c r="I130">
        <f t="shared" si="1"/>
        <v>0</v>
      </c>
    </row>
    <row r="131" spans="4:9" hidden="1" x14ac:dyDescent="0.2">
      <c r="D131" s="133" t="s">
        <v>1897</v>
      </c>
      <c r="E131" s="134">
        <v>0</v>
      </c>
      <c r="F131" s="134">
        <v>0</v>
      </c>
      <c r="G131" s="134">
        <v>0</v>
      </c>
      <c r="H131" s="134">
        <v>0</v>
      </c>
      <c r="I131">
        <f t="shared" si="1"/>
        <v>0</v>
      </c>
    </row>
    <row r="132" spans="4:9" hidden="1" x14ac:dyDescent="0.2">
      <c r="D132" s="133" t="s">
        <v>1930</v>
      </c>
      <c r="E132" s="134">
        <v>0</v>
      </c>
      <c r="F132" s="134">
        <v>0</v>
      </c>
      <c r="G132" s="134">
        <v>0</v>
      </c>
      <c r="H132" s="134">
        <v>0</v>
      </c>
      <c r="I132">
        <f t="shared" si="1"/>
        <v>0</v>
      </c>
    </row>
    <row r="133" spans="4:9" hidden="1" x14ac:dyDescent="0.2">
      <c r="D133" s="133" t="s">
        <v>2139</v>
      </c>
      <c r="E133" s="134">
        <v>0</v>
      </c>
      <c r="F133" s="134">
        <v>0</v>
      </c>
      <c r="G133" s="134">
        <v>0</v>
      </c>
      <c r="H133" s="134">
        <v>0</v>
      </c>
      <c r="I133">
        <f t="shared" si="1"/>
        <v>0</v>
      </c>
    </row>
    <row r="134" spans="4:9" hidden="1" x14ac:dyDescent="0.2">
      <c r="D134" s="133" t="s">
        <v>2262</v>
      </c>
      <c r="E134" s="134">
        <v>0</v>
      </c>
      <c r="F134" s="134">
        <v>0</v>
      </c>
      <c r="G134" s="134">
        <v>0</v>
      </c>
      <c r="H134" s="134">
        <v>0</v>
      </c>
      <c r="I134">
        <f t="shared" si="1"/>
        <v>0</v>
      </c>
    </row>
    <row r="135" spans="4:9" hidden="1" x14ac:dyDescent="0.2">
      <c r="D135" s="133" t="s">
        <v>2265</v>
      </c>
      <c r="E135" s="134">
        <v>0</v>
      </c>
      <c r="F135" s="134">
        <v>0</v>
      </c>
      <c r="G135" s="134">
        <v>0</v>
      </c>
      <c r="H135" s="134">
        <v>0</v>
      </c>
      <c r="I135">
        <f t="shared" si="1"/>
        <v>0</v>
      </c>
    </row>
    <row r="136" spans="4:9" hidden="1" x14ac:dyDescent="0.2">
      <c r="D136" s="133" t="s">
        <v>2097</v>
      </c>
      <c r="E136" s="134">
        <v>0</v>
      </c>
      <c r="F136" s="134">
        <v>0</v>
      </c>
      <c r="G136" s="134">
        <v>0</v>
      </c>
      <c r="H136" s="134">
        <v>0</v>
      </c>
      <c r="I136">
        <f t="shared" si="1"/>
        <v>0</v>
      </c>
    </row>
    <row r="137" spans="4:9" hidden="1" x14ac:dyDescent="0.2">
      <c r="D137" s="133" t="s">
        <v>2127</v>
      </c>
      <c r="E137" s="134">
        <v>0</v>
      </c>
      <c r="F137" s="134">
        <v>0</v>
      </c>
      <c r="G137" s="134">
        <v>0</v>
      </c>
      <c r="H137" s="134">
        <v>0</v>
      </c>
      <c r="I137">
        <f t="shared" ref="I137:I200" si="2">IF(OR(E137=0,F137=0,G137=0,H137=0),0,1)</f>
        <v>0</v>
      </c>
    </row>
    <row r="138" spans="4:9" hidden="1" x14ac:dyDescent="0.2">
      <c r="D138" s="133" t="s">
        <v>1917</v>
      </c>
      <c r="E138" s="134">
        <v>0</v>
      </c>
      <c r="F138" s="134">
        <v>0</v>
      </c>
      <c r="G138" s="134">
        <v>1090.9000000000001</v>
      </c>
      <c r="H138" s="134">
        <v>0</v>
      </c>
      <c r="I138">
        <f t="shared" si="2"/>
        <v>0</v>
      </c>
    </row>
    <row r="139" spans="4:9" hidden="1" x14ac:dyDescent="0.2">
      <c r="D139" s="133" t="s">
        <v>2129</v>
      </c>
      <c r="E139" s="134">
        <v>0</v>
      </c>
      <c r="F139" s="134">
        <v>0</v>
      </c>
      <c r="G139" s="134">
        <v>0</v>
      </c>
      <c r="H139" s="134">
        <v>0</v>
      </c>
      <c r="I139">
        <f t="shared" si="2"/>
        <v>0</v>
      </c>
    </row>
    <row r="140" spans="4:9" hidden="1" x14ac:dyDescent="0.2">
      <c r="D140" s="133" t="s">
        <v>2217</v>
      </c>
      <c r="E140" s="134">
        <v>0</v>
      </c>
      <c r="F140" s="134">
        <v>0</v>
      </c>
      <c r="G140" s="134">
        <v>1373.75</v>
      </c>
      <c r="H140" s="134">
        <v>1571.66</v>
      </c>
      <c r="I140">
        <f t="shared" si="2"/>
        <v>0</v>
      </c>
    </row>
    <row r="141" spans="4:9" hidden="1" x14ac:dyDescent="0.2">
      <c r="D141" s="133" t="s">
        <v>2305</v>
      </c>
      <c r="E141" s="134">
        <v>0</v>
      </c>
      <c r="F141" s="134">
        <v>1383.35</v>
      </c>
      <c r="G141" s="134">
        <v>795.43</v>
      </c>
      <c r="H141" s="134">
        <v>921.66</v>
      </c>
      <c r="I141">
        <f t="shared" si="2"/>
        <v>0</v>
      </c>
    </row>
    <row r="142" spans="4:9" hidden="1" x14ac:dyDescent="0.2">
      <c r="D142" s="133" t="s">
        <v>2228</v>
      </c>
      <c r="E142" s="134">
        <v>0</v>
      </c>
      <c r="F142" s="134">
        <v>0</v>
      </c>
      <c r="G142" s="134">
        <v>0</v>
      </c>
      <c r="H142" s="134">
        <v>0</v>
      </c>
      <c r="I142">
        <f t="shared" si="2"/>
        <v>0</v>
      </c>
    </row>
    <row r="143" spans="4:9" hidden="1" x14ac:dyDescent="0.2">
      <c r="D143" s="133" t="s">
        <v>2119</v>
      </c>
      <c r="E143" s="134">
        <v>0</v>
      </c>
      <c r="F143" s="134">
        <v>0</v>
      </c>
      <c r="G143" s="134">
        <v>0</v>
      </c>
      <c r="H143" s="134">
        <v>0</v>
      </c>
      <c r="I143">
        <f t="shared" si="2"/>
        <v>0</v>
      </c>
    </row>
    <row r="144" spans="4:9" hidden="1" x14ac:dyDescent="0.2">
      <c r="D144" s="133" t="s">
        <v>1972</v>
      </c>
      <c r="E144" s="134">
        <v>0</v>
      </c>
      <c r="F144" s="134">
        <v>1158.53</v>
      </c>
      <c r="G144" s="134">
        <v>0</v>
      </c>
      <c r="H144" s="134">
        <v>0</v>
      </c>
      <c r="I144">
        <f t="shared" si="2"/>
        <v>0</v>
      </c>
    </row>
    <row r="145" spans="4:9" hidden="1" x14ac:dyDescent="0.2">
      <c r="D145" s="133" t="s">
        <v>2130</v>
      </c>
      <c r="E145" s="134">
        <v>0</v>
      </c>
      <c r="F145" s="134">
        <v>0</v>
      </c>
      <c r="G145" s="134">
        <v>0</v>
      </c>
      <c r="H145" s="134">
        <v>0</v>
      </c>
      <c r="I145">
        <f t="shared" si="2"/>
        <v>0</v>
      </c>
    </row>
    <row r="146" spans="4:9" hidden="1" x14ac:dyDescent="0.2">
      <c r="D146" s="133" t="s">
        <v>1995</v>
      </c>
      <c r="E146" s="134">
        <v>0</v>
      </c>
      <c r="F146" s="134">
        <v>0</v>
      </c>
      <c r="G146" s="134">
        <v>0</v>
      </c>
      <c r="H146" s="134">
        <v>0</v>
      </c>
      <c r="I146">
        <f t="shared" si="2"/>
        <v>0</v>
      </c>
    </row>
    <row r="147" spans="4:9" hidden="1" x14ac:dyDescent="0.2">
      <c r="D147" s="133" t="s">
        <v>2131</v>
      </c>
      <c r="E147" s="134">
        <v>0</v>
      </c>
      <c r="F147" s="134">
        <v>0</v>
      </c>
      <c r="G147" s="134">
        <v>0</v>
      </c>
      <c r="H147" s="134">
        <v>0</v>
      </c>
      <c r="I147">
        <f t="shared" si="2"/>
        <v>0</v>
      </c>
    </row>
    <row r="148" spans="4:9" hidden="1" x14ac:dyDescent="0.2">
      <c r="D148" s="133" t="s">
        <v>2269</v>
      </c>
      <c r="E148" s="134">
        <v>0</v>
      </c>
      <c r="F148" s="134">
        <v>0</v>
      </c>
      <c r="G148" s="134">
        <v>0</v>
      </c>
      <c r="H148" s="134">
        <v>2348.91</v>
      </c>
      <c r="I148">
        <f t="shared" si="2"/>
        <v>0</v>
      </c>
    </row>
    <row r="149" spans="4:9" hidden="1" x14ac:dyDescent="0.2">
      <c r="D149" s="133" t="s">
        <v>2264</v>
      </c>
      <c r="E149" s="134">
        <v>0</v>
      </c>
      <c r="F149" s="134">
        <v>0</v>
      </c>
      <c r="G149" s="134">
        <v>1044.48</v>
      </c>
      <c r="H149" s="134">
        <v>1219.72</v>
      </c>
      <c r="I149">
        <f t="shared" si="2"/>
        <v>0</v>
      </c>
    </row>
    <row r="150" spans="4:9" hidden="1" x14ac:dyDescent="0.2">
      <c r="D150" s="133" t="s">
        <v>2101</v>
      </c>
      <c r="E150" s="134">
        <v>0</v>
      </c>
      <c r="F150" s="134">
        <v>0</v>
      </c>
      <c r="G150" s="134">
        <v>0</v>
      </c>
      <c r="H150" s="134">
        <v>521.25</v>
      </c>
      <c r="I150">
        <f t="shared" si="2"/>
        <v>0</v>
      </c>
    </row>
    <row r="151" spans="4:9" hidden="1" x14ac:dyDescent="0.2">
      <c r="D151" s="133" t="s">
        <v>1207</v>
      </c>
      <c r="E151" s="134">
        <v>0</v>
      </c>
      <c r="F151" s="134">
        <v>0</v>
      </c>
      <c r="G151" s="134">
        <v>0</v>
      </c>
      <c r="H151" s="134">
        <v>0</v>
      </c>
      <c r="I151">
        <f t="shared" si="2"/>
        <v>0</v>
      </c>
    </row>
    <row r="152" spans="4:9" hidden="1" x14ac:dyDescent="0.2">
      <c r="D152" s="133" t="s">
        <v>1469</v>
      </c>
      <c r="E152" s="134">
        <v>0</v>
      </c>
      <c r="F152" s="134">
        <v>0</v>
      </c>
      <c r="G152" s="134">
        <v>0</v>
      </c>
      <c r="H152" s="134">
        <v>0</v>
      </c>
      <c r="I152">
        <f t="shared" si="2"/>
        <v>0</v>
      </c>
    </row>
    <row r="153" spans="4:9" hidden="1" x14ac:dyDescent="0.2">
      <c r="D153" s="133" t="s">
        <v>1856</v>
      </c>
      <c r="E153" s="134">
        <v>0</v>
      </c>
      <c r="F153" s="134">
        <v>0</v>
      </c>
      <c r="G153" s="134">
        <v>0</v>
      </c>
      <c r="H153" s="134">
        <v>0</v>
      </c>
      <c r="I153">
        <f t="shared" si="2"/>
        <v>0</v>
      </c>
    </row>
    <row r="154" spans="4:9" hidden="1" x14ac:dyDescent="0.2">
      <c r="D154" s="133" t="s">
        <v>1768</v>
      </c>
      <c r="E154" s="134">
        <v>0</v>
      </c>
      <c r="F154" s="134">
        <v>0</v>
      </c>
      <c r="G154" s="134">
        <v>0</v>
      </c>
      <c r="H154" s="134">
        <v>0</v>
      </c>
      <c r="I154">
        <f t="shared" si="2"/>
        <v>0</v>
      </c>
    </row>
    <row r="155" spans="4:9" hidden="1" x14ac:dyDescent="0.2">
      <c r="D155" s="133" t="s">
        <v>1838</v>
      </c>
      <c r="E155" s="134">
        <v>0</v>
      </c>
      <c r="F155" s="134">
        <v>0</v>
      </c>
      <c r="G155" s="134">
        <v>0</v>
      </c>
      <c r="H155" s="134">
        <v>0</v>
      </c>
      <c r="I155">
        <f t="shared" si="2"/>
        <v>0</v>
      </c>
    </row>
    <row r="156" spans="4:9" hidden="1" x14ac:dyDescent="0.2">
      <c r="D156" s="133" t="s">
        <v>1854</v>
      </c>
      <c r="E156" s="134">
        <v>0</v>
      </c>
      <c r="F156" s="134">
        <v>0</v>
      </c>
      <c r="G156" s="134">
        <v>0</v>
      </c>
      <c r="H156" s="134">
        <v>1746.48</v>
      </c>
      <c r="I156">
        <f t="shared" si="2"/>
        <v>0</v>
      </c>
    </row>
    <row r="157" spans="4:9" hidden="1" x14ac:dyDescent="0.2">
      <c r="D157" s="133" t="s">
        <v>2343</v>
      </c>
      <c r="E157" s="134">
        <v>0</v>
      </c>
      <c r="F157" s="134">
        <v>0</v>
      </c>
      <c r="G157" s="134">
        <v>0</v>
      </c>
      <c r="H157" s="134">
        <v>0</v>
      </c>
      <c r="I157">
        <f t="shared" si="2"/>
        <v>0</v>
      </c>
    </row>
    <row r="158" spans="4:9" hidden="1" x14ac:dyDescent="0.2">
      <c r="D158" s="133" t="s">
        <v>2048</v>
      </c>
      <c r="E158" s="134">
        <v>0</v>
      </c>
      <c r="F158" s="134">
        <v>0</v>
      </c>
      <c r="G158" s="134">
        <v>0</v>
      </c>
      <c r="H158" s="134">
        <v>0</v>
      </c>
      <c r="I158">
        <f t="shared" si="2"/>
        <v>0</v>
      </c>
    </row>
    <row r="159" spans="4:9" hidden="1" x14ac:dyDescent="0.2">
      <c r="D159" s="133" t="s">
        <v>2242</v>
      </c>
      <c r="E159" s="134">
        <v>0</v>
      </c>
      <c r="F159" s="134">
        <v>1250</v>
      </c>
      <c r="G159" s="134">
        <v>0</v>
      </c>
      <c r="H159" s="134">
        <v>0</v>
      </c>
      <c r="I159">
        <f t="shared" si="2"/>
        <v>0</v>
      </c>
    </row>
    <row r="160" spans="4:9" hidden="1" x14ac:dyDescent="0.2">
      <c r="D160" s="133" t="s">
        <v>1941</v>
      </c>
      <c r="E160" s="134">
        <v>0</v>
      </c>
      <c r="F160" s="134">
        <v>0</v>
      </c>
      <c r="G160" s="134">
        <v>0</v>
      </c>
      <c r="H160" s="134">
        <v>0</v>
      </c>
      <c r="I160">
        <f t="shared" si="2"/>
        <v>0</v>
      </c>
    </row>
    <row r="161" spans="4:9" hidden="1" x14ac:dyDescent="0.2">
      <c r="D161" s="133" t="s">
        <v>2010</v>
      </c>
      <c r="E161" s="134">
        <v>0</v>
      </c>
      <c r="F161" s="134">
        <v>1220</v>
      </c>
      <c r="G161" s="134">
        <v>720</v>
      </c>
      <c r="H161" s="134">
        <v>867.14</v>
      </c>
      <c r="I161">
        <f t="shared" si="2"/>
        <v>0</v>
      </c>
    </row>
    <row r="162" spans="4:9" hidden="1" x14ac:dyDescent="0.2">
      <c r="D162" s="133" t="s">
        <v>2029</v>
      </c>
      <c r="E162" s="134">
        <v>0</v>
      </c>
      <c r="F162" s="134">
        <v>0</v>
      </c>
      <c r="G162" s="134">
        <v>0</v>
      </c>
      <c r="H162" s="134">
        <v>0</v>
      </c>
      <c r="I162">
        <f t="shared" si="2"/>
        <v>0</v>
      </c>
    </row>
    <row r="163" spans="4:9" hidden="1" x14ac:dyDescent="0.2">
      <c r="D163" s="133" t="s">
        <v>2221</v>
      </c>
      <c r="E163" s="134">
        <v>0</v>
      </c>
      <c r="F163" s="134">
        <v>0</v>
      </c>
      <c r="G163" s="134">
        <v>0</v>
      </c>
      <c r="H163" s="134">
        <v>645</v>
      </c>
      <c r="I163">
        <f t="shared" si="2"/>
        <v>0</v>
      </c>
    </row>
    <row r="164" spans="4:9" hidden="1" x14ac:dyDescent="0.2">
      <c r="D164" s="133" t="s">
        <v>2344</v>
      </c>
      <c r="E164" s="134">
        <v>0</v>
      </c>
      <c r="F164" s="134">
        <v>0</v>
      </c>
      <c r="G164" s="134">
        <v>0</v>
      </c>
      <c r="H164" s="134">
        <v>0</v>
      </c>
      <c r="I164">
        <f t="shared" si="2"/>
        <v>0</v>
      </c>
    </row>
    <row r="165" spans="4:9" hidden="1" x14ac:dyDescent="0.2">
      <c r="D165" s="133" t="s">
        <v>2076</v>
      </c>
      <c r="E165" s="134">
        <v>0</v>
      </c>
      <c r="F165" s="134">
        <v>0</v>
      </c>
      <c r="G165" s="134">
        <v>526</v>
      </c>
      <c r="H165" s="134">
        <v>763.33</v>
      </c>
      <c r="I165">
        <f t="shared" si="2"/>
        <v>0</v>
      </c>
    </row>
    <row r="166" spans="4:9" hidden="1" x14ac:dyDescent="0.2">
      <c r="D166" s="133" t="s">
        <v>939</v>
      </c>
      <c r="E166" s="134">
        <v>0</v>
      </c>
      <c r="F166" s="134">
        <v>0</v>
      </c>
      <c r="G166" s="134">
        <v>0</v>
      </c>
      <c r="H166" s="134">
        <v>0</v>
      </c>
      <c r="I166">
        <f t="shared" si="2"/>
        <v>0</v>
      </c>
    </row>
    <row r="167" spans="4:9" hidden="1" x14ac:dyDescent="0.2">
      <c r="D167" s="133" t="s">
        <v>1971</v>
      </c>
      <c r="E167" s="134">
        <v>0</v>
      </c>
      <c r="F167" s="134">
        <v>0</v>
      </c>
      <c r="G167" s="134">
        <v>0</v>
      </c>
      <c r="H167" s="134">
        <v>0</v>
      </c>
      <c r="I167">
        <f t="shared" si="2"/>
        <v>0</v>
      </c>
    </row>
    <row r="168" spans="4:9" hidden="1" x14ac:dyDescent="0.2">
      <c r="D168" s="133" t="s">
        <v>1801</v>
      </c>
      <c r="E168" s="134">
        <v>0</v>
      </c>
      <c r="F168" s="134">
        <v>0</v>
      </c>
      <c r="G168" s="134">
        <v>0</v>
      </c>
      <c r="H168" s="134">
        <v>0</v>
      </c>
      <c r="I168">
        <f t="shared" si="2"/>
        <v>0</v>
      </c>
    </row>
    <row r="169" spans="4:9" hidden="1" x14ac:dyDescent="0.2">
      <c r="D169" s="133" t="s">
        <v>2160</v>
      </c>
      <c r="E169" s="134">
        <v>0</v>
      </c>
      <c r="F169" s="134">
        <v>0</v>
      </c>
      <c r="G169" s="134">
        <v>0</v>
      </c>
      <c r="H169" s="134">
        <v>0</v>
      </c>
      <c r="I169">
        <f t="shared" si="2"/>
        <v>0</v>
      </c>
    </row>
    <row r="170" spans="4:9" hidden="1" x14ac:dyDescent="0.2">
      <c r="D170" s="133" t="s">
        <v>2138</v>
      </c>
      <c r="E170" s="134">
        <v>0</v>
      </c>
      <c r="F170" s="134">
        <v>0</v>
      </c>
      <c r="G170" s="134">
        <v>0</v>
      </c>
      <c r="H170" s="134">
        <v>0</v>
      </c>
      <c r="I170">
        <f t="shared" si="2"/>
        <v>0</v>
      </c>
    </row>
    <row r="171" spans="4:9" hidden="1" x14ac:dyDescent="0.2">
      <c r="D171" s="133" t="s">
        <v>2155</v>
      </c>
      <c r="E171" s="134">
        <v>0</v>
      </c>
      <c r="F171" s="134">
        <v>0</v>
      </c>
      <c r="G171" s="134">
        <v>0</v>
      </c>
      <c r="H171" s="134">
        <v>0</v>
      </c>
      <c r="I171">
        <f t="shared" si="2"/>
        <v>0</v>
      </c>
    </row>
    <row r="172" spans="4:9" hidden="1" x14ac:dyDescent="0.2">
      <c r="D172" s="133" t="s">
        <v>2074</v>
      </c>
      <c r="E172" s="134">
        <v>0</v>
      </c>
      <c r="F172" s="134">
        <v>0</v>
      </c>
      <c r="G172" s="134">
        <v>0</v>
      </c>
      <c r="H172" s="134">
        <v>0</v>
      </c>
      <c r="I172">
        <f t="shared" si="2"/>
        <v>0</v>
      </c>
    </row>
    <row r="173" spans="4:9" hidden="1" x14ac:dyDescent="0.2">
      <c r="D173" s="133" t="s">
        <v>1382</v>
      </c>
      <c r="E173" s="134">
        <v>0</v>
      </c>
      <c r="F173" s="134">
        <v>0</v>
      </c>
      <c r="G173" s="134">
        <v>0</v>
      </c>
      <c r="H173" s="134">
        <v>515.44000000000005</v>
      </c>
      <c r="I173">
        <f t="shared" si="2"/>
        <v>0</v>
      </c>
    </row>
    <row r="174" spans="4:9" hidden="1" x14ac:dyDescent="0.2">
      <c r="D174" s="133" t="s">
        <v>2295</v>
      </c>
      <c r="E174" s="134">
        <v>0</v>
      </c>
      <c r="F174" s="134">
        <v>0</v>
      </c>
      <c r="G174" s="134">
        <v>0</v>
      </c>
      <c r="H174" s="134">
        <v>0</v>
      </c>
      <c r="I174">
        <f t="shared" si="2"/>
        <v>0</v>
      </c>
    </row>
    <row r="175" spans="4:9" hidden="1" x14ac:dyDescent="0.2">
      <c r="D175" s="133" t="s">
        <v>2156</v>
      </c>
      <c r="E175" s="134">
        <v>0</v>
      </c>
      <c r="F175" s="134">
        <v>0</v>
      </c>
      <c r="G175" s="134">
        <v>0</v>
      </c>
      <c r="H175" s="134">
        <v>0</v>
      </c>
      <c r="I175">
        <f t="shared" si="2"/>
        <v>0</v>
      </c>
    </row>
    <row r="176" spans="4:9" hidden="1" x14ac:dyDescent="0.2">
      <c r="D176" s="133" t="s">
        <v>1066</v>
      </c>
      <c r="E176" s="134">
        <v>0</v>
      </c>
      <c r="F176" s="134">
        <v>0</v>
      </c>
      <c r="G176" s="134">
        <v>0</v>
      </c>
      <c r="H176" s="134">
        <v>0</v>
      </c>
      <c r="I176">
        <f t="shared" si="2"/>
        <v>0</v>
      </c>
    </row>
    <row r="177" spans="4:9" hidden="1" x14ac:dyDescent="0.2">
      <c r="D177" s="133" t="s">
        <v>2043</v>
      </c>
      <c r="E177" s="134">
        <v>0</v>
      </c>
      <c r="F177" s="134">
        <v>0</v>
      </c>
      <c r="G177" s="134">
        <v>0</v>
      </c>
      <c r="H177" s="134">
        <v>0</v>
      </c>
      <c r="I177">
        <f t="shared" si="2"/>
        <v>0</v>
      </c>
    </row>
    <row r="178" spans="4:9" hidden="1" x14ac:dyDescent="0.2">
      <c r="D178" s="133" t="s">
        <v>1008</v>
      </c>
      <c r="E178" s="134">
        <v>0</v>
      </c>
      <c r="F178" s="134">
        <v>0</v>
      </c>
      <c r="G178" s="134">
        <v>293.08</v>
      </c>
      <c r="H178" s="134">
        <v>465.86</v>
      </c>
      <c r="I178">
        <f t="shared" si="2"/>
        <v>0</v>
      </c>
    </row>
    <row r="179" spans="4:9" hidden="1" x14ac:dyDescent="0.2">
      <c r="D179" s="133" t="s">
        <v>2157</v>
      </c>
      <c r="E179" s="134">
        <v>0</v>
      </c>
      <c r="F179" s="134">
        <v>0</v>
      </c>
      <c r="G179" s="134">
        <v>944.21</v>
      </c>
      <c r="H179" s="134">
        <v>1462.27</v>
      </c>
      <c r="I179">
        <f t="shared" si="2"/>
        <v>0</v>
      </c>
    </row>
    <row r="180" spans="4:9" hidden="1" x14ac:dyDescent="0.2">
      <c r="D180" s="133" t="s">
        <v>2297</v>
      </c>
      <c r="E180" s="134">
        <v>0</v>
      </c>
      <c r="F180" s="134">
        <v>0</v>
      </c>
      <c r="G180" s="134">
        <v>0</v>
      </c>
      <c r="H180" s="134">
        <v>0</v>
      </c>
      <c r="I180">
        <f t="shared" si="2"/>
        <v>0</v>
      </c>
    </row>
    <row r="181" spans="4:9" hidden="1" x14ac:dyDescent="0.2">
      <c r="D181" s="133" t="s">
        <v>2158</v>
      </c>
      <c r="E181" s="134">
        <v>0</v>
      </c>
      <c r="F181" s="134">
        <v>0</v>
      </c>
      <c r="G181" s="134">
        <v>0</v>
      </c>
      <c r="H181" s="134">
        <v>0</v>
      </c>
      <c r="I181">
        <f t="shared" si="2"/>
        <v>0</v>
      </c>
    </row>
    <row r="182" spans="4:9" hidden="1" x14ac:dyDescent="0.2">
      <c r="D182" s="133" t="s">
        <v>1958</v>
      </c>
      <c r="E182" s="134">
        <v>0</v>
      </c>
      <c r="F182" s="134">
        <v>0</v>
      </c>
      <c r="G182" s="134">
        <v>0</v>
      </c>
      <c r="H182" s="134">
        <v>0</v>
      </c>
      <c r="I182">
        <f t="shared" si="2"/>
        <v>0</v>
      </c>
    </row>
    <row r="183" spans="4:9" hidden="1" x14ac:dyDescent="0.2">
      <c r="D183" s="133" t="s">
        <v>2347</v>
      </c>
      <c r="E183" s="134">
        <v>0</v>
      </c>
      <c r="F183" s="134">
        <v>0</v>
      </c>
      <c r="G183" s="134">
        <v>0</v>
      </c>
      <c r="H183" s="134">
        <v>0</v>
      </c>
      <c r="I183">
        <f t="shared" si="2"/>
        <v>0</v>
      </c>
    </row>
    <row r="184" spans="4:9" hidden="1" x14ac:dyDescent="0.2">
      <c r="D184" s="133" t="s">
        <v>1779</v>
      </c>
      <c r="E184" s="134">
        <v>0</v>
      </c>
      <c r="F184" s="134">
        <v>0</v>
      </c>
      <c r="G184" s="134">
        <v>0</v>
      </c>
      <c r="H184" s="134">
        <v>0</v>
      </c>
      <c r="I184">
        <f t="shared" si="2"/>
        <v>0</v>
      </c>
    </row>
    <row r="185" spans="4:9" hidden="1" x14ac:dyDescent="0.2">
      <c r="D185" s="133" t="s">
        <v>1822</v>
      </c>
      <c r="E185" s="134">
        <v>0</v>
      </c>
      <c r="F185" s="134">
        <v>0</v>
      </c>
      <c r="G185" s="134">
        <v>0</v>
      </c>
      <c r="H185" s="134">
        <v>0</v>
      </c>
      <c r="I185">
        <f t="shared" si="2"/>
        <v>0</v>
      </c>
    </row>
    <row r="186" spans="4:9" hidden="1" x14ac:dyDescent="0.2">
      <c r="D186" s="133" t="s">
        <v>2289</v>
      </c>
      <c r="E186" s="134">
        <v>0</v>
      </c>
      <c r="F186" s="134">
        <v>0</v>
      </c>
      <c r="G186" s="134">
        <v>0</v>
      </c>
      <c r="H186" s="134">
        <v>0</v>
      </c>
      <c r="I186">
        <f t="shared" si="2"/>
        <v>0</v>
      </c>
    </row>
    <row r="187" spans="4:9" hidden="1" x14ac:dyDescent="0.2">
      <c r="D187" s="133" t="s">
        <v>1823</v>
      </c>
      <c r="E187" s="134">
        <v>0</v>
      </c>
      <c r="F187" s="134">
        <v>0</v>
      </c>
      <c r="G187" s="134">
        <v>0</v>
      </c>
      <c r="H187" s="134">
        <v>0</v>
      </c>
      <c r="I187">
        <f t="shared" si="2"/>
        <v>0</v>
      </c>
    </row>
    <row r="188" spans="4:9" hidden="1" x14ac:dyDescent="0.2">
      <c r="D188" s="133" t="s">
        <v>2064</v>
      </c>
      <c r="E188" s="134">
        <v>0</v>
      </c>
      <c r="F188" s="134">
        <v>0</v>
      </c>
      <c r="G188" s="134">
        <v>0</v>
      </c>
      <c r="H188" s="134">
        <v>0</v>
      </c>
      <c r="I188">
        <f t="shared" si="2"/>
        <v>0</v>
      </c>
    </row>
    <row r="189" spans="4:9" hidden="1" x14ac:dyDescent="0.2">
      <c r="D189" s="133" t="s">
        <v>2366</v>
      </c>
      <c r="E189" s="134">
        <v>0</v>
      </c>
      <c r="F189" s="134">
        <v>0</v>
      </c>
      <c r="G189" s="134">
        <v>0</v>
      </c>
      <c r="H189" s="134">
        <v>0</v>
      </c>
      <c r="I189">
        <f t="shared" si="2"/>
        <v>0</v>
      </c>
    </row>
    <row r="190" spans="4:9" hidden="1" x14ac:dyDescent="0.2">
      <c r="D190" s="133" t="s">
        <v>1934</v>
      </c>
      <c r="E190" s="134">
        <v>0</v>
      </c>
      <c r="F190" s="134">
        <v>0</v>
      </c>
      <c r="G190" s="134">
        <v>0</v>
      </c>
      <c r="H190" s="134">
        <v>0</v>
      </c>
      <c r="I190">
        <f t="shared" si="2"/>
        <v>0</v>
      </c>
    </row>
    <row r="191" spans="4:9" hidden="1" x14ac:dyDescent="0.2">
      <c r="D191" s="133" t="s">
        <v>2286</v>
      </c>
      <c r="E191" s="134">
        <v>0</v>
      </c>
      <c r="F191" s="134">
        <v>0</v>
      </c>
      <c r="G191" s="134">
        <v>0</v>
      </c>
      <c r="H191" s="134">
        <v>0</v>
      </c>
      <c r="I191">
        <f t="shared" si="2"/>
        <v>0</v>
      </c>
    </row>
    <row r="192" spans="4:9" hidden="1" x14ac:dyDescent="0.2">
      <c r="D192" s="133" t="s">
        <v>2133</v>
      </c>
      <c r="E192" s="134">
        <v>0</v>
      </c>
      <c r="F192" s="134">
        <v>0</v>
      </c>
      <c r="G192" s="134">
        <v>0</v>
      </c>
      <c r="H192" s="134">
        <v>0</v>
      </c>
      <c r="I192">
        <f t="shared" si="2"/>
        <v>0</v>
      </c>
    </row>
    <row r="193" spans="4:9" hidden="1" x14ac:dyDescent="0.2">
      <c r="D193" s="133" t="s">
        <v>1865</v>
      </c>
      <c r="E193" s="134">
        <v>0</v>
      </c>
      <c r="F193" s="134">
        <v>0</v>
      </c>
      <c r="G193" s="134">
        <v>0</v>
      </c>
      <c r="H193" s="134">
        <v>0</v>
      </c>
      <c r="I193">
        <f t="shared" si="2"/>
        <v>0</v>
      </c>
    </row>
    <row r="194" spans="4:9" hidden="1" x14ac:dyDescent="0.2">
      <c r="D194" s="133" t="s">
        <v>2328</v>
      </c>
      <c r="E194" s="134">
        <v>0</v>
      </c>
      <c r="F194" s="134">
        <v>0</v>
      </c>
      <c r="G194" s="134">
        <v>850</v>
      </c>
      <c r="H194" s="134">
        <v>1120</v>
      </c>
      <c r="I194">
        <f t="shared" si="2"/>
        <v>0</v>
      </c>
    </row>
    <row r="195" spans="4:9" hidden="1" x14ac:dyDescent="0.2">
      <c r="D195" s="133" t="s">
        <v>2371</v>
      </c>
      <c r="E195" s="134">
        <v>0</v>
      </c>
      <c r="F195" s="134">
        <v>0</v>
      </c>
      <c r="G195" s="134">
        <v>212.68</v>
      </c>
      <c r="H195" s="134">
        <v>0</v>
      </c>
      <c r="I195">
        <f t="shared" si="2"/>
        <v>0</v>
      </c>
    </row>
    <row r="196" spans="4:9" hidden="1" x14ac:dyDescent="0.2">
      <c r="D196" s="133" t="s">
        <v>1780</v>
      </c>
      <c r="E196" s="134">
        <v>0</v>
      </c>
      <c r="F196" s="134">
        <v>0</v>
      </c>
      <c r="G196" s="134">
        <v>0</v>
      </c>
      <c r="H196" s="134">
        <v>0</v>
      </c>
      <c r="I196">
        <f t="shared" si="2"/>
        <v>0</v>
      </c>
    </row>
    <row r="197" spans="4:9" hidden="1" x14ac:dyDescent="0.2">
      <c r="D197" s="133" t="s">
        <v>1946</v>
      </c>
      <c r="E197" s="134">
        <v>0</v>
      </c>
      <c r="F197" s="134">
        <v>0</v>
      </c>
      <c r="G197" s="134">
        <v>0</v>
      </c>
      <c r="H197" s="134">
        <v>0</v>
      </c>
      <c r="I197">
        <f t="shared" si="2"/>
        <v>0</v>
      </c>
    </row>
    <row r="198" spans="4:9" hidden="1" x14ac:dyDescent="0.2">
      <c r="D198" s="133" t="s">
        <v>2159</v>
      </c>
      <c r="E198" s="134">
        <v>0</v>
      </c>
      <c r="F198" s="134">
        <v>0</v>
      </c>
      <c r="G198" s="134">
        <v>1262.6600000000001</v>
      </c>
      <c r="H198" s="134">
        <v>1392.63</v>
      </c>
      <c r="I198">
        <f t="shared" si="2"/>
        <v>0</v>
      </c>
    </row>
    <row r="199" spans="4:9" hidden="1" x14ac:dyDescent="0.2">
      <c r="D199" s="133" t="s">
        <v>2372</v>
      </c>
      <c r="E199" s="134">
        <v>0</v>
      </c>
      <c r="F199" s="134">
        <v>0</v>
      </c>
      <c r="G199" s="134">
        <v>0</v>
      </c>
      <c r="H199" s="134">
        <v>0</v>
      </c>
      <c r="I199">
        <f t="shared" si="2"/>
        <v>0</v>
      </c>
    </row>
    <row r="200" spans="4:9" hidden="1" x14ac:dyDescent="0.2">
      <c r="D200" s="133" t="s">
        <v>2145</v>
      </c>
      <c r="E200" s="134">
        <v>0</v>
      </c>
      <c r="F200" s="134">
        <v>0</v>
      </c>
      <c r="G200" s="134">
        <v>0</v>
      </c>
      <c r="H200" s="134">
        <v>0</v>
      </c>
      <c r="I200">
        <f t="shared" si="2"/>
        <v>0</v>
      </c>
    </row>
    <row r="201" spans="4:9" hidden="1" x14ac:dyDescent="0.2">
      <c r="D201" s="133" t="s">
        <v>2151</v>
      </c>
      <c r="E201" s="134">
        <v>0</v>
      </c>
      <c r="F201" s="134">
        <v>5616.96</v>
      </c>
      <c r="G201" s="134">
        <v>2088.9499999999998</v>
      </c>
      <c r="H201" s="134">
        <v>3017.37</v>
      </c>
      <c r="I201">
        <f t="shared" ref="I201:I264" si="3">IF(OR(E201=0,F201=0,G201=0,H201=0),0,1)</f>
        <v>0</v>
      </c>
    </row>
    <row r="202" spans="4:9" hidden="1" x14ac:dyDescent="0.2">
      <c r="D202" s="133" t="s">
        <v>2147</v>
      </c>
      <c r="E202" s="134">
        <v>0</v>
      </c>
      <c r="F202" s="134">
        <v>0</v>
      </c>
      <c r="G202" s="134">
        <v>0</v>
      </c>
      <c r="H202" s="134">
        <v>0</v>
      </c>
      <c r="I202">
        <f t="shared" si="3"/>
        <v>0</v>
      </c>
    </row>
    <row r="203" spans="4:9" hidden="1" x14ac:dyDescent="0.2">
      <c r="D203" s="133" t="s">
        <v>1782</v>
      </c>
      <c r="E203" s="134">
        <v>0</v>
      </c>
      <c r="F203" s="134">
        <v>0</v>
      </c>
      <c r="G203" s="134">
        <v>0</v>
      </c>
      <c r="H203" s="134">
        <v>0</v>
      </c>
      <c r="I203">
        <f t="shared" si="3"/>
        <v>0</v>
      </c>
    </row>
    <row r="204" spans="4:9" hidden="1" x14ac:dyDescent="0.2">
      <c r="D204" s="133" t="s">
        <v>1935</v>
      </c>
      <c r="E204" s="134">
        <v>0</v>
      </c>
      <c r="F204" s="134">
        <v>0</v>
      </c>
      <c r="G204" s="134">
        <v>0</v>
      </c>
      <c r="H204" s="134">
        <v>489.17</v>
      </c>
      <c r="I204">
        <f t="shared" si="3"/>
        <v>0</v>
      </c>
    </row>
    <row r="205" spans="4:9" hidden="1" x14ac:dyDescent="0.2">
      <c r="D205" s="133" t="s">
        <v>2069</v>
      </c>
      <c r="E205" s="134">
        <v>0</v>
      </c>
      <c r="F205" s="134">
        <v>505.22</v>
      </c>
      <c r="G205" s="134">
        <v>0</v>
      </c>
      <c r="H205" s="134">
        <v>0</v>
      </c>
      <c r="I205">
        <f t="shared" si="3"/>
        <v>0</v>
      </c>
    </row>
    <row r="206" spans="4:9" hidden="1" x14ac:dyDescent="0.2">
      <c r="D206" s="133" t="s">
        <v>1790</v>
      </c>
      <c r="E206" s="134">
        <v>0</v>
      </c>
      <c r="F206" s="134">
        <v>0</v>
      </c>
      <c r="G206" s="134">
        <v>0</v>
      </c>
      <c r="H206" s="134">
        <v>940.56</v>
      </c>
      <c r="I206">
        <f t="shared" si="3"/>
        <v>0</v>
      </c>
    </row>
    <row r="207" spans="4:9" hidden="1" x14ac:dyDescent="0.2">
      <c r="D207" s="133" t="s">
        <v>2373</v>
      </c>
      <c r="E207" s="134">
        <v>0</v>
      </c>
      <c r="F207" s="134">
        <v>531.69000000000005</v>
      </c>
      <c r="G207" s="134">
        <v>224.17</v>
      </c>
      <c r="H207" s="134">
        <v>287.39999999999998</v>
      </c>
      <c r="I207">
        <f t="shared" si="3"/>
        <v>0</v>
      </c>
    </row>
    <row r="208" spans="4:9" hidden="1" x14ac:dyDescent="0.2">
      <c r="D208" s="133" t="s">
        <v>953</v>
      </c>
      <c r="E208" s="134">
        <v>0</v>
      </c>
      <c r="F208" s="134">
        <v>0</v>
      </c>
      <c r="G208" s="134">
        <v>0</v>
      </c>
      <c r="H208" s="134">
        <v>0</v>
      </c>
      <c r="I208">
        <f t="shared" si="3"/>
        <v>0</v>
      </c>
    </row>
    <row r="209" spans="4:9" hidden="1" x14ac:dyDescent="0.2">
      <c r="D209" s="133" t="s">
        <v>2335</v>
      </c>
      <c r="E209" s="134">
        <v>0</v>
      </c>
      <c r="F209" s="134">
        <v>0</v>
      </c>
      <c r="G209" s="134">
        <v>0</v>
      </c>
      <c r="H209" s="134">
        <v>0</v>
      </c>
      <c r="I209">
        <f t="shared" si="3"/>
        <v>0</v>
      </c>
    </row>
    <row r="210" spans="4:9" hidden="1" x14ac:dyDescent="0.2">
      <c r="D210" s="133" t="s">
        <v>1103</v>
      </c>
      <c r="E210" s="134">
        <v>0</v>
      </c>
      <c r="F210" s="134">
        <v>0</v>
      </c>
      <c r="G210" s="134">
        <v>0</v>
      </c>
      <c r="H210" s="134">
        <v>0</v>
      </c>
      <c r="I210">
        <f t="shared" si="3"/>
        <v>0</v>
      </c>
    </row>
    <row r="211" spans="4:9" hidden="1" x14ac:dyDescent="0.2">
      <c r="D211" s="133" t="s">
        <v>2153</v>
      </c>
      <c r="E211" s="134">
        <v>0</v>
      </c>
      <c r="F211" s="134">
        <v>0</v>
      </c>
      <c r="G211" s="134">
        <v>518.37</v>
      </c>
      <c r="H211" s="134">
        <v>622.04499999999996</v>
      </c>
      <c r="I211">
        <f t="shared" si="3"/>
        <v>0</v>
      </c>
    </row>
    <row r="212" spans="4:9" hidden="1" x14ac:dyDescent="0.2">
      <c r="D212" s="133" t="s">
        <v>1843</v>
      </c>
      <c r="E212" s="134">
        <v>0</v>
      </c>
      <c r="F212" s="134">
        <v>0</v>
      </c>
      <c r="G212" s="134">
        <v>188.96</v>
      </c>
      <c r="H212" s="134">
        <v>244.53</v>
      </c>
      <c r="I212">
        <f t="shared" si="3"/>
        <v>0</v>
      </c>
    </row>
    <row r="213" spans="4:9" hidden="1" x14ac:dyDescent="0.2">
      <c r="D213" s="133" t="s">
        <v>2368</v>
      </c>
      <c r="E213" s="134">
        <v>0</v>
      </c>
      <c r="F213" s="134">
        <v>0</v>
      </c>
      <c r="G213" s="134">
        <v>0</v>
      </c>
      <c r="H213" s="134">
        <v>0</v>
      </c>
      <c r="I213">
        <f t="shared" si="3"/>
        <v>0</v>
      </c>
    </row>
    <row r="214" spans="4:9" hidden="1" x14ac:dyDescent="0.2">
      <c r="D214" s="133" t="s">
        <v>2148</v>
      </c>
      <c r="E214" s="134">
        <v>0</v>
      </c>
      <c r="F214" s="134">
        <v>1400</v>
      </c>
      <c r="G214" s="134">
        <v>0</v>
      </c>
      <c r="H214" s="134">
        <v>640.62</v>
      </c>
      <c r="I214">
        <f t="shared" si="3"/>
        <v>0</v>
      </c>
    </row>
    <row r="215" spans="4:9" hidden="1" x14ac:dyDescent="0.2">
      <c r="D215" s="133" t="s">
        <v>1385</v>
      </c>
      <c r="E215" s="134">
        <v>0</v>
      </c>
      <c r="F215" s="134">
        <v>0</v>
      </c>
      <c r="G215" s="134">
        <v>143.16</v>
      </c>
      <c r="H215" s="134">
        <v>231.4</v>
      </c>
      <c r="I215">
        <f t="shared" si="3"/>
        <v>0</v>
      </c>
    </row>
    <row r="216" spans="4:9" hidden="1" x14ac:dyDescent="0.2">
      <c r="D216" s="133" t="s">
        <v>1943</v>
      </c>
      <c r="E216" s="134">
        <v>0</v>
      </c>
      <c r="F216" s="134">
        <v>0</v>
      </c>
      <c r="G216" s="134">
        <v>0</v>
      </c>
      <c r="H216" s="134">
        <v>0</v>
      </c>
      <c r="I216">
        <f t="shared" si="3"/>
        <v>0</v>
      </c>
    </row>
    <row r="217" spans="4:9" hidden="1" x14ac:dyDescent="0.2">
      <c r="D217" s="133" t="s">
        <v>2140</v>
      </c>
      <c r="E217" s="134">
        <v>0</v>
      </c>
      <c r="F217" s="134">
        <v>0</v>
      </c>
      <c r="G217" s="134">
        <v>0</v>
      </c>
      <c r="H217" s="134">
        <v>0</v>
      </c>
      <c r="I217">
        <f t="shared" si="3"/>
        <v>0</v>
      </c>
    </row>
    <row r="218" spans="4:9" hidden="1" x14ac:dyDescent="0.2">
      <c r="D218" s="133" t="s">
        <v>2056</v>
      </c>
      <c r="E218" s="134">
        <v>0</v>
      </c>
      <c r="F218" s="134">
        <v>0</v>
      </c>
      <c r="G218" s="134">
        <v>0</v>
      </c>
      <c r="H218" s="134">
        <v>0</v>
      </c>
      <c r="I218">
        <f t="shared" si="3"/>
        <v>0</v>
      </c>
    </row>
    <row r="219" spans="4:9" hidden="1" x14ac:dyDescent="0.2">
      <c r="D219" s="133" t="s">
        <v>1835</v>
      </c>
      <c r="E219" s="134">
        <v>0</v>
      </c>
      <c r="F219" s="134">
        <v>0</v>
      </c>
      <c r="G219" s="134">
        <v>179.58</v>
      </c>
      <c r="H219" s="134">
        <v>858.23500000000001</v>
      </c>
      <c r="I219">
        <f t="shared" si="3"/>
        <v>0</v>
      </c>
    </row>
    <row r="220" spans="4:9" hidden="1" x14ac:dyDescent="0.2">
      <c r="D220" s="133" t="s">
        <v>2216</v>
      </c>
      <c r="E220" s="134">
        <v>0</v>
      </c>
      <c r="F220" s="134">
        <v>0</v>
      </c>
      <c r="G220" s="134">
        <v>0</v>
      </c>
      <c r="H220" s="134">
        <v>0</v>
      </c>
      <c r="I220">
        <f t="shared" si="3"/>
        <v>0</v>
      </c>
    </row>
    <row r="221" spans="4:9" hidden="1" x14ac:dyDescent="0.2">
      <c r="D221" s="133" t="s">
        <v>1859</v>
      </c>
      <c r="E221" s="134">
        <v>0</v>
      </c>
      <c r="F221" s="134">
        <v>0</v>
      </c>
      <c r="G221" s="134">
        <v>1245.01</v>
      </c>
      <c r="H221" s="134">
        <v>1316.1</v>
      </c>
      <c r="I221">
        <f t="shared" si="3"/>
        <v>0</v>
      </c>
    </row>
    <row r="222" spans="4:9" hidden="1" x14ac:dyDescent="0.2">
      <c r="D222" s="133" t="s">
        <v>1787</v>
      </c>
      <c r="E222" s="134">
        <v>0</v>
      </c>
      <c r="F222" s="134">
        <v>0</v>
      </c>
      <c r="G222" s="134">
        <v>0</v>
      </c>
      <c r="H222" s="134">
        <v>425</v>
      </c>
      <c r="I222">
        <f t="shared" si="3"/>
        <v>0</v>
      </c>
    </row>
    <row r="223" spans="4:9" hidden="1" x14ac:dyDescent="0.2">
      <c r="D223" s="133" t="s">
        <v>2282</v>
      </c>
      <c r="E223" s="134">
        <v>0</v>
      </c>
      <c r="F223" s="134">
        <v>0</v>
      </c>
      <c r="G223" s="134">
        <v>0</v>
      </c>
      <c r="H223" s="134">
        <v>0</v>
      </c>
      <c r="I223">
        <f t="shared" si="3"/>
        <v>0</v>
      </c>
    </row>
    <row r="224" spans="4:9" hidden="1" x14ac:dyDescent="0.2">
      <c r="D224" s="133" t="s">
        <v>1860</v>
      </c>
      <c r="E224" s="134">
        <v>0</v>
      </c>
      <c r="F224" s="134">
        <v>0</v>
      </c>
      <c r="G224" s="134">
        <v>0</v>
      </c>
      <c r="H224" s="134">
        <v>0</v>
      </c>
      <c r="I224">
        <f t="shared" si="3"/>
        <v>0</v>
      </c>
    </row>
    <row r="225" spans="4:9" hidden="1" x14ac:dyDescent="0.2">
      <c r="D225" s="133" t="s">
        <v>2353</v>
      </c>
      <c r="E225" s="134">
        <v>0</v>
      </c>
      <c r="F225" s="134">
        <v>0</v>
      </c>
      <c r="G225" s="134">
        <v>0</v>
      </c>
      <c r="H225" s="134">
        <v>0</v>
      </c>
      <c r="I225">
        <f t="shared" si="3"/>
        <v>0</v>
      </c>
    </row>
    <row r="226" spans="4:9" hidden="1" x14ac:dyDescent="0.2">
      <c r="D226" s="133" t="s">
        <v>2044</v>
      </c>
      <c r="E226" s="134">
        <v>0</v>
      </c>
      <c r="F226" s="134">
        <v>0</v>
      </c>
      <c r="G226" s="134">
        <v>0</v>
      </c>
      <c r="H226" s="134">
        <v>0</v>
      </c>
      <c r="I226">
        <f t="shared" si="3"/>
        <v>0</v>
      </c>
    </row>
    <row r="227" spans="4:9" hidden="1" x14ac:dyDescent="0.2">
      <c r="D227" s="133" t="s">
        <v>1213</v>
      </c>
      <c r="E227" s="134">
        <v>0</v>
      </c>
      <c r="F227" s="134">
        <v>0</v>
      </c>
      <c r="G227" s="134">
        <v>0</v>
      </c>
      <c r="H227" s="134">
        <v>0</v>
      </c>
      <c r="I227">
        <f t="shared" si="3"/>
        <v>0</v>
      </c>
    </row>
    <row r="228" spans="4:9" hidden="1" x14ac:dyDescent="0.2">
      <c r="D228" s="133" t="s">
        <v>2078</v>
      </c>
      <c r="E228" s="134">
        <v>0</v>
      </c>
      <c r="F228" s="134">
        <v>0</v>
      </c>
      <c r="G228" s="134">
        <v>0</v>
      </c>
      <c r="H228" s="134">
        <v>811.67</v>
      </c>
      <c r="I228">
        <f t="shared" si="3"/>
        <v>0</v>
      </c>
    </row>
    <row r="229" spans="4:9" hidden="1" x14ac:dyDescent="0.2">
      <c r="D229" s="133" t="s">
        <v>1784</v>
      </c>
      <c r="E229" s="134">
        <v>0</v>
      </c>
      <c r="F229" s="134">
        <v>0</v>
      </c>
      <c r="G229" s="134">
        <v>0</v>
      </c>
      <c r="H229" s="134">
        <v>0</v>
      </c>
      <c r="I229">
        <f t="shared" si="3"/>
        <v>0</v>
      </c>
    </row>
    <row r="230" spans="4:9" hidden="1" x14ac:dyDescent="0.2">
      <c r="D230" s="133" t="s">
        <v>2005</v>
      </c>
      <c r="E230" s="134">
        <v>0</v>
      </c>
      <c r="F230" s="134">
        <v>0</v>
      </c>
      <c r="G230" s="134">
        <v>0</v>
      </c>
      <c r="H230" s="134">
        <v>0</v>
      </c>
      <c r="I230">
        <f t="shared" si="3"/>
        <v>0</v>
      </c>
    </row>
    <row r="231" spans="4:9" hidden="1" x14ac:dyDescent="0.2">
      <c r="D231" s="133" t="s">
        <v>1998</v>
      </c>
      <c r="E231" s="134">
        <v>0</v>
      </c>
      <c r="F231" s="134">
        <v>0</v>
      </c>
      <c r="G231" s="134">
        <v>0</v>
      </c>
      <c r="H231" s="134">
        <v>0</v>
      </c>
      <c r="I231">
        <f t="shared" si="3"/>
        <v>0</v>
      </c>
    </row>
    <row r="232" spans="4:9" hidden="1" x14ac:dyDescent="0.2">
      <c r="D232" s="133" t="s">
        <v>2161</v>
      </c>
      <c r="E232" s="134">
        <v>0</v>
      </c>
      <c r="F232" s="134">
        <v>0</v>
      </c>
      <c r="G232" s="134">
        <v>0</v>
      </c>
      <c r="H232" s="134">
        <v>0</v>
      </c>
      <c r="I232">
        <f t="shared" si="3"/>
        <v>0</v>
      </c>
    </row>
    <row r="233" spans="4:9" hidden="1" x14ac:dyDescent="0.2">
      <c r="D233" s="133" t="s">
        <v>1798</v>
      </c>
      <c r="E233" s="134">
        <v>0</v>
      </c>
      <c r="F233" s="134">
        <v>0</v>
      </c>
      <c r="G233" s="134">
        <v>0</v>
      </c>
      <c r="H233" s="134">
        <v>0</v>
      </c>
      <c r="I233">
        <f t="shared" si="3"/>
        <v>0</v>
      </c>
    </row>
    <row r="234" spans="4:9" hidden="1" x14ac:dyDescent="0.2">
      <c r="D234" s="133" t="s">
        <v>2162</v>
      </c>
      <c r="E234" s="134">
        <v>0</v>
      </c>
      <c r="F234" s="134">
        <v>0</v>
      </c>
      <c r="G234" s="134">
        <v>0</v>
      </c>
      <c r="H234" s="134">
        <v>0</v>
      </c>
      <c r="I234">
        <f t="shared" si="3"/>
        <v>0</v>
      </c>
    </row>
    <row r="235" spans="4:9" hidden="1" x14ac:dyDescent="0.2">
      <c r="D235" s="133" t="s">
        <v>1907</v>
      </c>
      <c r="E235" s="134">
        <v>0</v>
      </c>
      <c r="F235" s="134">
        <v>0</v>
      </c>
      <c r="G235" s="134">
        <v>0</v>
      </c>
      <c r="H235" s="134">
        <v>1047.78</v>
      </c>
      <c r="I235">
        <f t="shared" si="3"/>
        <v>0</v>
      </c>
    </row>
    <row r="236" spans="4:9" hidden="1" x14ac:dyDescent="0.2">
      <c r="D236" s="133" t="s">
        <v>1909</v>
      </c>
      <c r="E236" s="134">
        <v>0</v>
      </c>
      <c r="F236" s="134">
        <v>0</v>
      </c>
      <c r="G236" s="134">
        <v>0</v>
      </c>
      <c r="H236" s="134">
        <v>0</v>
      </c>
      <c r="I236">
        <f t="shared" si="3"/>
        <v>0</v>
      </c>
    </row>
    <row r="237" spans="4:9" hidden="1" x14ac:dyDescent="0.2">
      <c r="D237" s="133" t="s">
        <v>2143</v>
      </c>
      <c r="E237" s="134">
        <v>0</v>
      </c>
      <c r="F237" s="134">
        <v>1375</v>
      </c>
      <c r="G237" s="134">
        <v>541.66999999999996</v>
      </c>
      <c r="H237" s="134">
        <v>793.33</v>
      </c>
      <c r="I237">
        <f t="shared" si="3"/>
        <v>0</v>
      </c>
    </row>
    <row r="238" spans="4:9" hidden="1" x14ac:dyDescent="0.2">
      <c r="D238" s="133" t="s">
        <v>2165</v>
      </c>
      <c r="E238" s="134">
        <v>0</v>
      </c>
      <c r="F238" s="134">
        <v>0</v>
      </c>
      <c r="G238" s="134">
        <v>0</v>
      </c>
      <c r="H238" s="134">
        <v>0</v>
      </c>
      <c r="I238">
        <f t="shared" si="3"/>
        <v>0</v>
      </c>
    </row>
    <row r="239" spans="4:9" hidden="1" x14ac:dyDescent="0.2">
      <c r="D239" s="133" t="s">
        <v>2312</v>
      </c>
      <c r="E239" s="134">
        <v>0</v>
      </c>
      <c r="F239" s="134">
        <v>0</v>
      </c>
      <c r="G239" s="134">
        <v>708.97</v>
      </c>
      <c r="H239" s="134">
        <v>0</v>
      </c>
      <c r="I239">
        <f t="shared" si="3"/>
        <v>0</v>
      </c>
    </row>
    <row r="240" spans="4:9" hidden="1" x14ac:dyDescent="0.2">
      <c r="D240" s="133" t="s">
        <v>2198</v>
      </c>
      <c r="E240" s="134">
        <v>0</v>
      </c>
      <c r="F240" s="134">
        <v>0</v>
      </c>
      <c r="G240" s="134">
        <v>0</v>
      </c>
      <c r="H240" s="134">
        <v>0</v>
      </c>
      <c r="I240">
        <f t="shared" si="3"/>
        <v>0</v>
      </c>
    </row>
    <row r="241" spans="4:9" hidden="1" x14ac:dyDescent="0.2">
      <c r="D241" s="133" t="s">
        <v>1803</v>
      </c>
      <c r="E241" s="134">
        <v>0</v>
      </c>
      <c r="F241" s="134">
        <v>0</v>
      </c>
      <c r="G241" s="134">
        <v>0</v>
      </c>
      <c r="H241" s="134">
        <v>0</v>
      </c>
      <c r="I241">
        <f t="shared" si="3"/>
        <v>0</v>
      </c>
    </row>
    <row r="242" spans="4:9" hidden="1" x14ac:dyDescent="0.2">
      <c r="D242" s="133" t="s">
        <v>2049</v>
      </c>
      <c r="E242" s="134">
        <v>0</v>
      </c>
      <c r="F242" s="134">
        <v>0</v>
      </c>
      <c r="G242" s="134">
        <v>0</v>
      </c>
      <c r="H242" s="134">
        <v>0</v>
      </c>
      <c r="I242">
        <f t="shared" si="3"/>
        <v>0</v>
      </c>
    </row>
    <row r="243" spans="4:9" hidden="1" x14ac:dyDescent="0.2">
      <c r="D243" s="133" t="s">
        <v>2136</v>
      </c>
      <c r="E243" s="134">
        <v>0</v>
      </c>
      <c r="F243" s="134">
        <v>0</v>
      </c>
      <c r="G243" s="134">
        <v>0</v>
      </c>
      <c r="H243" s="134">
        <v>0</v>
      </c>
      <c r="I243">
        <f t="shared" si="3"/>
        <v>0</v>
      </c>
    </row>
    <row r="244" spans="4:9" hidden="1" x14ac:dyDescent="0.2">
      <c r="D244" s="133" t="s">
        <v>2081</v>
      </c>
      <c r="E244" s="134">
        <v>0</v>
      </c>
      <c r="F244" s="134">
        <v>0</v>
      </c>
      <c r="G244" s="134">
        <v>0</v>
      </c>
      <c r="H244" s="134">
        <v>710</v>
      </c>
      <c r="I244">
        <f t="shared" si="3"/>
        <v>0</v>
      </c>
    </row>
    <row r="245" spans="4:9" hidden="1" x14ac:dyDescent="0.2">
      <c r="D245" s="133" t="s">
        <v>1976</v>
      </c>
      <c r="E245" s="134">
        <v>0</v>
      </c>
      <c r="F245" s="134">
        <v>1289.97</v>
      </c>
      <c r="G245" s="134">
        <v>0</v>
      </c>
      <c r="H245" s="134">
        <v>0</v>
      </c>
      <c r="I245">
        <f t="shared" si="3"/>
        <v>0</v>
      </c>
    </row>
    <row r="246" spans="4:9" hidden="1" x14ac:dyDescent="0.2">
      <c r="D246" s="133" t="s">
        <v>2016</v>
      </c>
      <c r="E246" s="134">
        <v>0</v>
      </c>
      <c r="F246" s="134">
        <v>0</v>
      </c>
      <c r="G246" s="134">
        <v>0</v>
      </c>
      <c r="H246" s="134">
        <v>0</v>
      </c>
      <c r="I246">
        <f t="shared" si="3"/>
        <v>0</v>
      </c>
    </row>
    <row r="247" spans="4:9" hidden="1" x14ac:dyDescent="0.2">
      <c r="D247" s="133" t="s">
        <v>2376</v>
      </c>
      <c r="E247" s="134">
        <v>0</v>
      </c>
      <c r="F247" s="134">
        <v>0</v>
      </c>
      <c r="G247" s="134">
        <v>0</v>
      </c>
      <c r="H247" s="134">
        <v>324.95</v>
      </c>
      <c r="I247">
        <f t="shared" si="3"/>
        <v>0</v>
      </c>
    </row>
    <row r="248" spans="4:9" hidden="1" x14ac:dyDescent="0.2">
      <c r="D248" s="133" t="s">
        <v>2179</v>
      </c>
      <c r="E248" s="134">
        <v>0</v>
      </c>
      <c r="F248" s="134">
        <v>0</v>
      </c>
      <c r="G248" s="134">
        <v>0</v>
      </c>
      <c r="H248" s="134">
        <v>0</v>
      </c>
      <c r="I248">
        <f t="shared" si="3"/>
        <v>0</v>
      </c>
    </row>
    <row r="249" spans="4:9" hidden="1" x14ac:dyDescent="0.2">
      <c r="D249" s="133" t="s">
        <v>2233</v>
      </c>
      <c r="E249" s="134">
        <v>0</v>
      </c>
      <c r="F249" s="134">
        <v>0</v>
      </c>
      <c r="G249" s="134">
        <v>0</v>
      </c>
      <c r="H249" s="134">
        <v>0</v>
      </c>
      <c r="I249">
        <f t="shared" si="3"/>
        <v>0</v>
      </c>
    </row>
    <row r="250" spans="4:9" hidden="1" x14ac:dyDescent="0.2">
      <c r="D250" s="133" t="s">
        <v>2082</v>
      </c>
      <c r="E250" s="134">
        <v>0</v>
      </c>
      <c r="F250" s="134">
        <v>0</v>
      </c>
      <c r="G250" s="134">
        <v>0</v>
      </c>
      <c r="H250" s="134">
        <v>522.41</v>
      </c>
      <c r="I250">
        <f t="shared" si="3"/>
        <v>0</v>
      </c>
    </row>
    <row r="251" spans="4:9" hidden="1" x14ac:dyDescent="0.2">
      <c r="D251" s="133" t="s">
        <v>1900</v>
      </c>
      <c r="E251" s="134">
        <v>0</v>
      </c>
      <c r="F251" s="134">
        <v>0</v>
      </c>
      <c r="G251" s="134">
        <v>0</v>
      </c>
      <c r="H251" s="134">
        <v>0</v>
      </c>
      <c r="I251">
        <f t="shared" si="3"/>
        <v>0</v>
      </c>
    </row>
    <row r="252" spans="4:9" hidden="1" x14ac:dyDescent="0.2">
      <c r="D252" s="133" t="s">
        <v>1138</v>
      </c>
      <c r="E252" s="134">
        <v>0</v>
      </c>
      <c r="F252" s="134">
        <v>0</v>
      </c>
      <c r="G252" s="134">
        <v>0</v>
      </c>
      <c r="H252" s="134">
        <v>174.8</v>
      </c>
      <c r="I252">
        <f t="shared" si="3"/>
        <v>0</v>
      </c>
    </row>
    <row r="253" spans="4:9" hidden="1" x14ac:dyDescent="0.2">
      <c r="D253" s="133" t="s">
        <v>1773</v>
      </c>
      <c r="E253" s="134">
        <v>0</v>
      </c>
      <c r="F253" s="134">
        <v>0</v>
      </c>
      <c r="G253" s="134">
        <v>307.57</v>
      </c>
      <c r="H253" s="134">
        <v>502.8</v>
      </c>
      <c r="I253">
        <f t="shared" si="3"/>
        <v>0</v>
      </c>
    </row>
    <row r="254" spans="4:9" hidden="1" x14ac:dyDescent="0.2">
      <c r="D254" s="133" t="s">
        <v>2152</v>
      </c>
      <c r="E254" s="134">
        <v>0</v>
      </c>
      <c r="F254" s="134">
        <v>0</v>
      </c>
      <c r="G254" s="134">
        <v>0</v>
      </c>
      <c r="H254" s="134">
        <v>0</v>
      </c>
      <c r="I254">
        <f t="shared" si="3"/>
        <v>0</v>
      </c>
    </row>
    <row r="255" spans="4:9" hidden="1" x14ac:dyDescent="0.2">
      <c r="D255" s="133" t="s">
        <v>2146</v>
      </c>
      <c r="E255" s="134">
        <v>0</v>
      </c>
      <c r="F255" s="134">
        <v>0</v>
      </c>
      <c r="G255" s="134">
        <v>1087.03</v>
      </c>
      <c r="H255" s="134">
        <v>1446.48</v>
      </c>
      <c r="I255">
        <f t="shared" si="3"/>
        <v>0</v>
      </c>
    </row>
    <row r="256" spans="4:9" hidden="1" x14ac:dyDescent="0.2">
      <c r="D256" s="133" t="s">
        <v>1800</v>
      </c>
      <c r="E256" s="134">
        <v>0</v>
      </c>
      <c r="F256" s="134">
        <v>0</v>
      </c>
      <c r="G256" s="134">
        <v>0</v>
      </c>
      <c r="H256" s="134">
        <v>0</v>
      </c>
      <c r="I256">
        <f t="shared" si="3"/>
        <v>0</v>
      </c>
    </row>
    <row r="257" spans="4:9" hidden="1" x14ac:dyDescent="0.2">
      <c r="D257" s="133" t="s">
        <v>1804</v>
      </c>
      <c r="E257" s="134">
        <v>0</v>
      </c>
      <c r="F257" s="134">
        <v>0</v>
      </c>
      <c r="G257" s="134">
        <v>0</v>
      </c>
      <c r="H257" s="134">
        <v>0</v>
      </c>
      <c r="I257">
        <f t="shared" si="3"/>
        <v>0</v>
      </c>
    </row>
    <row r="258" spans="4:9" hidden="1" x14ac:dyDescent="0.2">
      <c r="D258" s="133" t="s">
        <v>1104</v>
      </c>
      <c r="E258" s="134">
        <v>0</v>
      </c>
      <c r="F258" s="134">
        <v>0</v>
      </c>
      <c r="G258" s="134">
        <v>0</v>
      </c>
      <c r="H258" s="134">
        <v>0</v>
      </c>
      <c r="I258">
        <f t="shared" si="3"/>
        <v>0</v>
      </c>
    </row>
    <row r="259" spans="4:9" hidden="1" x14ac:dyDescent="0.2">
      <c r="D259" s="133" t="s">
        <v>1098</v>
      </c>
      <c r="E259" s="134">
        <v>0</v>
      </c>
      <c r="F259" s="134">
        <v>0</v>
      </c>
      <c r="G259" s="134">
        <v>0</v>
      </c>
      <c r="H259" s="134">
        <v>0</v>
      </c>
      <c r="I259">
        <f t="shared" si="3"/>
        <v>0</v>
      </c>
    </row>
    <row r="260" spans="4:9" hidden="1" x14ac:dyDescent="0.2">
      <c r="D260" s="133" t="s">
        <v>1769</v>
      </c>
      <c r="E260" s="134">
        <v>0</v>
      </c>
      <c r="F260" s="134">
        <v>0</v>
      </c>
      <c r="G260" s="134">
        <v>0</v>
      </c>
      <c r="H260" s="134">
        <v>0</v>
      </c>
      <c r="I260">
        <f t="shared" si="3"/>
        <v>0</v>
      </c>
    </row>
    <row r="261" spans="4:9" hidden="1" x14ac:dyDescent="0.2">
      <c r="D261" s="133" t="s">
        <v>999</v>
      </c>
      <c r="E261" s="134">
        <v>0</v>
      </c>
      <c r="F261" s="134">
        <v>0</v>
      </c>
      <c r="G261" s="134">
        <v>0</v>
      </c>
      <c r="H261" s="134">
        <v>0</v>
      </c>
      <c r="I261">
        <f t="shared" si="3"/>
        <v>0</v>
      </c>
    </row>
    <row r="262" spans="4:9" hidden="1" x14ac:dyDescent="0.2">
      <c r="D262" s="133" t="s">
        <v>1957</v>
      </c>
      <c r="E262" s="134">
        <v>0</v>
      </c>
      <c r="F262" s="134">
        <v>0</v>
      </c>
      <c r="G262" s="134">
        <v>0</v>
      </c>
      <c r="H262" s="134">
        <v>1063.45</v>
      </c>
      <c r="I262">
        <f t="shared" si="3"/>
        <v>0</v>
      </c>
    </row>
    <row r="263" spans="4:9" hidden="1" x14ac:dyDescent="0.2">
      <c r="D263" s="133" t="s">
        <v>1785</v>
      </c>
      <c r="E263" s="134">
        <v>0</v>
      </c>
      <c r="F263" s="134">
        <v>0</v>
      </c>
      <c r="G263" s="134">
        <v>0</v>
      </c>
      <c r="H263" s="134">
        <v>0</v>
      </c>
      <c r="I263">
        <f t="shared" si="3"/>
        <v>0</v>
      </c>
    </row>
    <row r="264" spans="4:9" hidden="1" x14ac:dyDescent="0.2">
      <c r="D264" s="133" t="s">
        <v>1021</v>
      </c>
      <c r="E264" s="134">
        <v>0</v>
      </c>
      <c r="F264" s="134">
        <v>0</v>
      </c>
      <c r="G264" s="134">
        <v>301.83</v>
      </c>
      <c r="H264" s="134">
        <v>446.18</v>
      </c>
      <c r="I264">
        <f t="shared" si="3"/>
        <v>0</v>
      </c>
    </row>
    <row r="265" spans="4:9" hidden="1" x14ac:dyDescent="0.2">
      <c r="D265" s="133" t="s">
        <v>2374</v>
      </c>
      <c r="E265" s="134">
        <v>0</v>
      </c>
      <c r="F265" s="134">
        <v>0</v>
      </c>
      <c r="G265" s="134">
        <v>267.27999999999997</v>
      </c>
      <c r="H265" s="134">
        <v>373.62</v>
      </c>
      <c r="I265">
        <f t="shared" ref="I265:I328" si="4">IF(OR(E265=0,F265=0,G265=0,H265=0),0,1)</f>
        <v>0</v>
      </c>
    </row>
    <row r="266" spans="4:9" hidden="1" x14ac:dyDescent="0.2">
      <c r="D266" s="133" t="s">
        <v>2083</v>
      </c>
      <c r="E266" s="134">
        <v>0</v>
      </c>
      <c r="F266" s="134">
        <v>0</v>
      </c>
      <c r="G266" s="134">
        <v>0</v>
      </c>
      <c r="H266" s="134">
        <v>0</v>
      </c>
      <c r="I266">
        <f t="shared" si="4"/>
        <v>0</v>
      </c>
    </row>
    <row r="267" spans="4:9" hidden="1" x14ac:dyDescent="0.2">
      <c r="D267" s="133" t="s">
        <v>2215</v>
      </c>
      <c r="E267" s="134">
        <v>0</v>
      </c>
      <c r="F267" s="134">
        <v>0</v>
      </c>
      <c r="G267" s="134">
        <v>0</v>
      </c>
      <c r="H267" s="134">
        <v>0</v>
      </c>
      <c r="I267">
        <f t="shared" si="4"/>
        <v>0</v>
      </c>
    </row>
    <row r="268" spans="4:9" hidden="1" x14ac:dyDescent="0.2">
      <c r="D268" s="133" t="s">
        <v>1121</v>
      </c>
      <c r="E268" s="134">
        <v>0</v>
      </c>
      <c r="F268" s="134">
        <v>0</v>
      </c>
      <c r="G268" s="134">
        <v>0</v>
      </c>
      <c r="H268" s="134">
        <v>0</v>
      </c>
      <c r="I268">
        <f t="shared" si="4"/>
        <v>0</v>
      </c>
    </row>
    <row r="269" spans="4:9" hidden="1" x14ac:dyDescent="0.2">
      <c r="D269" s="133" t="s">
        <v>1996</v>
      </c>
      <c r="E269" s="134">
        <v>0</v>
      </c>
      <c r="F269" s="134">
        <v>0</v>
      </c>
      <c r="G269" s="134">
        <v>700</v>
      </c>
      <c r="H269" s="134">
        <v>0</v>
      </c>
      <c r="I269">
        <f t="shared" si="4"/>
        <v>0</v>
      </c>
    </row>
    <row r="270" spans="4:9" hidden="1" x14ac:dyDescent="0.2">
      <c r="D270" s="133" t="s">
        <v>1772</v>
      </c>
      <c r="E270" s="134">
        <v>0</v>
      </c>
      <c r="F270" s="134">
        <v>0</v>
      </c>
      <c r="G270" s="134">
        <v>0</v>
      </c>
      <c r="H270" s="134">
        <v>0</v>
      </c>
      <c r="I270">
        <f t="shared" si="4"/>
        <v>0</v>
      </c>
    </row>
    <row r="271" spans="4:9" hidden="1" x14ac:dyDescent="0.2">
      <c r="D271" s="133" t="s">
        <v>1108</v>
      </c>
      <c r="E271" s="134">
        <v>0</v>
      </c>
      <c r="F271" s="134">
        <v>0</v>
      </c>
      <c r="G271" s="134">
        <v>0</v>
      </c>
      <c r="H271" s="134">
        <v>0</v>
      </c>
      <c r="I271">
        <f t="shared" si="4"/>
        <v>0</v>
      </c>
    </row>
    <row r="272" spans="4:9" hidden="1" x14ac:dyDescent="0.2">
      <c r="D272" s="133" t="s">
        <v>951</v>
      </c>
      <c r="E272" s="134">
        <v>0</v>
      </c>
      <c r="F272" s="134">
        <v>0</v>
      </c>
      <c r="G272" s="134">
        <v>0</v>
      </c>
      <c r="H272" s="134">
        <v>0</v>
      </c>
      <c r="I272">
        <f t="shared" si="4"/>
        <v>0</v>
      </c>
    </row>
    <row r="273" spans="4:9" hidden="1" x14ac:dyDescent="0.2">
      <c r="D273" s="133" t="s">
        <v>1767</v>
      </c>
      <c r="E273" s="134">
        <v>0</v>
      </c>
      <c r="F273" s="134">
        <v>0</v>
      </c>
      <c r="G273" s="134">
        <v>0</v>
      </c>
      <c r="H273" s="134">
        <v>0</v>
      </c>
      <c r="I273">
        <f t="shared" si="4"/>
        <v>0</v>
      </c>
    </row>
    <row r="274" spans="4:9" hidden="1" x14ac:dyDescent="0.2">
      <c r="D274" s="133" t="s">
        <v>1884</v>
      </c>
      <c r="E274" s="134">
        <v>0</v>
      </c>
      <c r="F274" s="134">
        <v>0</v>
      </c>
      <c r="G274" s="134">
        <v>0</v>
      </c>
      <c r="H274" s="134">
        <v>0</v>
      </c>
      <c r="I274">
        <f t="shared" si="4"/>
        <v>0</v>
      </c>
    </row>
    <row r="275" spans="4:9" hidden="1" x14ac:dyDescent="0.2">
      <c r="D275" s="133" t="s">
        <v>1820</v>
      </c>
      <c r="E275" s="134">
        <v>0</v>
      </c>
      <c r="F275" s="134">
        <v>3260.68</v>
      </c>
      <c r="G275" s="134">
        <v>1178.47</v>
      </c>
      <c r="H275" s="134">
        <v>1615.79</v>
      </c>
      <c r="I275">
        <f t="shared" si="4"/>
        <v>0</v>
      </c>
    </row>
    <row r="276" spans="4:9" hidden="1" x14ac:dyDescent="0.2">
      <c r="D276" s="133" t="s">
        <v>1963</v>
      </c>
      <c r="E276" s="134">
        <v>0</v>
      </c>
      <c r="F276" s="134">
        <v>0</v>
      </c>
      <c r="G276" s="134">
        <v>0</v>
      </c>
      <c r="H276" s="134">
        <v>0</v>
      </c>
      <c r="I276">
        <f t="shared" si="4"/>
        <v>0</v>
      </c>
    </row>
    <row r="277" spans="4:9" hidden="1" x14ac:dyDescent="0.2">
      <c r="D277" s="133" t="s">
        <v>2362</v>
      </c>
      <c r="E277" s="134">
        <v>0</v>
      </c>
      <c r="F277" s="134">
        <v>0</v>
      </c>
      <c r="G277" s="134">
        <v>0</v>
      </c>
      <c r="H277" s="134">
        <v>0</v>
      </c>
      <c r="I277">
        <f t="shared" si="4"/>
        <v>0</v>
      </c>
    </row>
    <row r="278" spans="4:9" hidden="1" x14ac:dyDescent="0.2">
      <c r="D278" s="133" t="s">
        <v>1776</v>
      </c>
      <c r="E278" s="134">
        <v>0</v>
      </c>
      <c r="F278" s="134">
        <v>0</v>
      </c>
      <c r="G278" s="134">
        <v>0</v>
      </c>
      <c r="H278" s="134">
        <v>0</v>
      </c>
      <c r="I278">
        <f t="shared" si="4"/>
        <v>0</v>
      </c>
    </row>
    <row r="279" spans="4:9" hidden="1" x14ac:dyDescent="0.2">
      <c r="D279" s="133" t="s">
        <v>1887</v>
      </c>
      <c r="E279" s="134">
        <v>0</v>
      </c>
      <c r="F279" s="134">
        <v>0</v>
      </c>
      <c r="G279" s="134">
        <v>0</v>
      </c>
      <c r="H279" s="134">
        <v>0</v>
      </c>
      <c r="I279">
        <f t="shared" si="4"/>
        <v>0</v>
      </c>
    </row>
    <row r="280" spans="4:9" hidden="1" x14ac:dyDescent="0.2">
      <c r="D280" s="133" t="s">
        <v>2061</v>
      </c>
      <c r="E280" s="134">
        <v>0</v>
      </c>
      <c r="F280" s="134">
        <v>0</v>
      </c>
      <c r="G280" s="134">
        <v>0</v>
      </c>
      <c r="H280" s="134">
        <v>1573.56</v>
      </c>
      <c r="I280">
        <f t="shared" si="4"/>
        <v>0</v>
      </c>
    </row>
    <row r="281" spans="4:9" hidden="1" x14ac:dyDescent="0.2">
      <c r="D281" s="133" t="s">
        <v>2194</v>
      </c>
      <c r="E281" s="134">
        <v>0</v>
      </c>
      <c r="F281" s="134">
        <v>0</v>
      </c>
      <c r="G281" s="134">
        <v>0</v>
      </c>
      <c r="H281" s="134">
        <v>0</v>
      </c>
      <c r="I281">
        <f t="shared" si="4"/>
        <v>0</v>
      </c>
    </row>
    <row r="282" spans="4:9" hidden="1" x14ac:dyDescent="0.2">
      <c r="D282" s="133" t="s">
        <v>2251</v>
      </c>
      <c r="E282" s="134">
        <v>0</v>
      </c>
      <c r="F282" s="134">
        <v>0</v>
      </c>
      <c r="G282" s="134">
        <v>0</v>
      </c>
      <c r="H282" s="134">
        <v>0</v>
      </c>
      <c r="I282">
        <f t="shared" si="4"/>
        <v>0</v>
      </c>
    </row>
    <row r="283" spans="4:9" hidden="1" x14ac:dyDescent="0.2">
      <c r="D283" s="133" t="s">
        <v>1947</v>
      </c>
      <c r="E283" s="134">
        <v>0</v>
      </c>
      <c r="F283" s="134">
        <v>0</v>
      </c>
      <c r="G283" s="134">
        <v>0</v>
      </c>
      <c r="H283" s="134">
        <v>0</v>
      </c>
      <c r="I283">
        <f t="shared" si="4"/>
        <v>0</v>
      </c>
    </row>
    <row r="284" spans="4:9" hidden="1" x14ac:dyDescent="0.2">
      <c r="D284" s="133" t="s">
        <v>1912</v>
      </c>
      <c r="E284" s="134">
        <v>0</v>
      </c>
      <c r="F284" s="134">
        <v>0</v>
      </c>
      <c r="G284" s="134">
        <v>0</v>
      </c>
      <c r="H284" s="134">
        <v>0</v>
      </c>
      <c r="I284">
        <f t="shared" si="4"/>
        <v>0</v>
      </c>
    </row>
    <row r="285" spans="4:9" hidden="1" x14ac:dyDescent="0.2">
      <c r="D285" s="133" t="s">
        <v>2252</v>
      </c>
      <c r="E285" s="134">
        <v>0</v>
      </c>
      <c r="F285" s="134">
        <v>0</v>
      </c>
      <c r="G285" s="134">
        <v>0</v>
      </c>
      <c r="H285" s="134">
        <v>0</v>
      </c>
      <c r="I285">
        <f t="shared" si="4"/>
        <v>0</v>
      </c>
    </row>
    <row r="286" spans="4:9" hidden="1" x14ac:dyDescent="0.2">
      <c r="D286" s="133" t="s">
        <v>2045</v>
      </c>
      <c r="E286" s="134">
        <v>0</v>
      </c>
      <c r="F286" s="134">
        <v>0</v>
      </c>
      <c r="G286" s="134">
        <v>770</v>
      </c>
      <c r="H286" s="134">
        <v>0</v>
      </c>
      <c r="I286">
        <f t="shared" si="4"/>
        <v>0</v>
      </c>
    </row>
    <row r="287" spans="4:9" hidden="1" x14ac:dyDescent="0.2">
      <c r="D287" s="133" t="s">
        <v>1933</v>
      </c>
      <c r="E287" s="134">
        <v>0</v>
      </c>
      <c r="F287" s="134">
        <v>0</v>
      </c>
      <c r="G287" s="134">
        <v>0</v>
      </c>
      <c r="H287" s="134">
        <v>0</v>
      </c>
      <c r="I287">
        <f t="shared" si="4"/>
        <v>0</v>
      </c>
    </row>
    <row r="288" spans="4:9" hidden="1" x14ac:dyDescent="0.2">
      <c r="D288" s="133" t="s">
        <v>2329</v>
      </c>
      <c r="E288" s="134">
        <v>0</v>
      </c>
      <c r="F288" s="134">
        <v>0</v>
      </c>
      <c r="G288" s="134">
        <v>0</v>
      </c>
      <c r="H288" s="134">
        <v>0</v>
      </c>
      <c r="I288">
        <f t="shared" si="4"/>
        <v>0</v>
      </c>
    </row>
    <row r="289" spans="4:9" hidden="1" x14ac:dyDescent="0.2">
      <c r="D289" s="133" t="s">
        <v>1928</v>
      </c>
      <c r="E289" s="134">
        <v>0</v>
      </c>
      <c r="F289" s="134">
        <v>187.25</v>
      </c>
      <c r="G289" s="134">
        <v>0</v>
      </c>
      <c r="H289" s="134">
        <v>0</v>
      </c>
      <c r="I289">
        <f t="shared" si="4"/>
        <v>0</v>
      </c>
    </row>
    <row r="290" spans="4:9" hidden="1" x14ac:dyDescent="0.2">
      <c r="D290" s="133" t="s">
        <v>1953</v>
      </c>
      <c r="E290" s="134">
        <v>0</v>
      </c>
      <c r="F290" s="134">
        <v>0</v>
      </c>
      <c r="G290" s="134">
        <v>0</v>
      </c>
      <c r="H290" s="134">
        <v>0</v>
      </c>
      <c r="I290">
        <f t="shared" si="4"/>
        <v>0</v>
      </c>
    </row>
    <row r="291" spans="4:9" hidden="1" x14ac:dyDescent="0.2">
      <c r="D291" s="133" t="s">
        <v>2290</v>
      </c>
      <c r="E291" s="134">
        <v>0</v>
      </c>
      <c r="F291" s="134">
        <v>0</v>
      </c>
      <c r="G291" s="134">
        <v>0</v>
      </c>
      <c r="H291" s="134">
        <v>0</v>
      </c>
      <c r="I291">
        <f t="shared" si="4"/>
        <v>0</v>
      </c>
    </row>
    <row r="292" spans="4:9" hidden="1" x14ac:dyDescent="0.2">
      <c r="D292" s="133" t="s">
        <v>1914</v>
      </c>
      <c r="E292" s="134">
        <v>0</v>
      </c>
      <c r="F292" s="134">
        <v>0</v>
      </c>
      <c r="G292" s="134">
        <v>0</v>
      </c>
      <c r="H292" s="134">
        <v>0</v>
      </c>
      <c r="I292">
        <f t="shared" si="4"/>
        <v>0</v>
      </c>
    </row>
    <row r="293" spans="4:9" hidden="1" x14ac:dyDescent="0.2">
      <c r="D293" s="133" t="s">
        <v>2053</v>
      </c>
      <c r="E293" s="134">
        <v>0</v>
      </c>
      <c r="F293" s="134">
        <v>0</v>
      </c>
      <c r="G293" s="134">
        <v>0</v>
      </c>
      <c r="H293" s="134">
        <v>1548.15</v>
      </c>
      <c r="I293">
        <f t="shared" si="4"/>
        <v>0</v>
      </c>
    </row>
    <row r="294" spans="4:9" hidden="1" x14ac:dyDescent="0.2">
      <c r="D294" s="133" t="s">
        <v>1915</v>
      </c>
      <c r="E294" s="134">
        <v>0</v>
      </c>
      <c r="F294" s="134">
        <v>0</v>
      </c>
      <c r="G294" s="134">
        <v>0</v>
      </c>
      <c r="H294" s="134">
        <v>0</v>
      </c>
      <c r="I294">
        <f t="shared" si="4"/>
        <v>0</v>
      </c>
    </row>
    <row r="295" spans="4:9" hidden="1" x14ac:dyDescent="0.2">
      <c r="D295" s="133" t="s">
        <v>2144</v>
      </c>
      <c r="E295" s="134">
        <v>0</v>
      </c>
      <c r="F295" s="134">
        <v>0</v>
      </c>
      <c r="G295" s="134">
        <v>0</v>
      </c>
      <c r="H295" s="134">
        <v>0</v>
      </c>
      <c r="I295">
        <f t="shared" si="4"/>
        <v>0</v>
      </c>
    </row>
    <row r="296" spans="4:9" hidden="1" x14ac:dyDescent="0.2">
      <c r="D296" s="133" t="s">
        <v>1916</v>
      </c>
      <c r="E296" s="134">
        <v>0</v>
      </c>
      <c r="F296" s="134">
        <v>0</v>
      </c>
      <c r="G296" s="134">
        <v>844.04</v>
      </c>
      <c r="H296" s="134">
        <v>1111.81</v>
      </c>
      <c r="I296">
        <f t="shared" si="4"/>
        <v>0</v>
      </c>
    </row>
    <row r="297" spans="4:9" hidden="1" x14ac:dyDescent="0.2">
      <c r="D297" s="133" t="s">
        <v>2336</v>
      </c>
      <c r="E297" s="134">
        <v>0</v>
      </c>
      <c r="F297" s="134">
        <v>0</v>
      </c>
      <c r="G297" s="134">
        <v>0</v>
      </c>
      <c r="H297" s="134">
        <v>0</v>
      </c>
      <c r="I297">
        <f t="shared" si="4"/>
        <v>0</v>
      </c>
    </row>
    <row r="298" spans="4:9" hidden="1" x14ac:dyDescent="0.2">
      <c r="D298" s="133" t="s">
        <v>2173</v>
      </c>
      <c r="E298" s="134">
        <v>0</v>
      </c>
      <c r="F298" s="134">
        <v>0</v>
      </c>
      <c r="G298" s="134">
        <v>1502.88</v>
      </c>
      <c r="H298" s="134">
        <v>2459.5500000000002</v>
      </c>
      <c r="I298">
        <f t="shared" si="4"/>
        <v>0</v>
      </c>
    </row>
    <row r="299" spans="4:9" hidden="1" x14ac:dyDescent="0.2">
      <c r="D299" s="133" t="s">
        <v>2015</v>
      </c>
      <c r="E299" s="134">
        <v>0</v>
      </c>
      <c r="F299" s="134">
        <v>0</v>
      </c>
      <c r="G299" s="134">
        <v>231.55</v>
      </c>
      <c r="H299" s="134">
        <v>0</v>
      </c>
      <c r="I299">
        <f t="shared" si="4"/>
        <v>0</v>
      </c>
    </row>
    <row r="300" spans="4:9" hidden="1" x14ac:dyDescent="0.2">
      <c r="D300" s="133" t="s">
        <v>1864</v>
      </c>
      <c r="E300" s="134">
        <v>0</v>
      </c>
      <c r="F300" s="134">
        <v>0</v>
      </c>
      <c r="G300" s="134">
        <v>0</v>
      </c>
      <c r="H300" s="134">
        <v>0</v>
      </c>
      <c r="I300">
        <f t="shared" si="4"/>
        <v>0</v>
      </c>
    </row>
    <row r="301" spans="4:9" hidden="1" x14ac:dyDescent="0.2">
      <c r="D301" s="133" t="s">
        <v>1994</v>
      </c>
      <c r="E301" s="134">
        <v>0</v>
      </c>
      <c r="F301" s="134">
        <v>0</v>
      </c>
      <c r="G301" s="134">
        <v>962.5</v>
      </c>
      <c r="H301" s="134">
        <v>0</v>
      </c>
      <c r="I301">
        <f t="shared" si="4"/>
        <v>0</v>
      </c>
    </row>
    <row r="302" spans="4:9" hidden="1" x14ac:dyDescent="0.2">
      <c r="D302" s="133" t="s">
        <v>2034</v>
      </c>
      <c r="E302" s="134">
        <v>0</v>
      </c>
      <c r="F302" s="134">
        <v>2047.57</v>
      </c>
      <c r="G302" s="134">
        <v>872.74</v>
      </c>
      <c r="H302" s="134">
        <v>1020.43</v>
      </c>
      <c r="I302">
        <f t="shared" si="4"/>
        <v>0</v>
      </c>
    </row>
    <row r="303" spans="4:9" hidden="1" x14ac:dyDescent="0.2">
      <c r="D303" s="133" t="s">
        <v>1164</v>
      </c>
      <c r="E303" s="134">
        <v>0</v>
      </c>
      <c r="F303" s="134">
        <v>0</v>
      </c>
      <c r="G303" s="134">
        <v>0</v>
      </c>
      <c r="H303" s="134">
        <v>0</v>
      </c>
      <c r="I303">
        <f t="shared" si="4"/>
        <v>0</v>
      </c>
    </row>
    <row r="304" spans="4:9" hidden="1" x14ac:dyDescent="0.2">
      <c r="D304" s="133" t="s">
        <v>2284</v>
      </c>
      <c r="E304" s="134">
        <v>0</v>
      </c>
      <c r="F304" s="134">
        <v>0</v>
      </c>
      <c r="G304" s="134">
        <v>0</v>
      </c>
      <c r="H304" s="134">
        <v>0</v>
      </c>
      <c r="I304">
        <f t="shared" si="4"/>
        <v>0</v>
      </c>
    </row>
    <row r="305" spans="4:9" hidden="1" x14ac:dyDescent="0.2">
      <c r="D305" s="133" t="s">
        <v>2379</v>
      </c>
      <c r="E305" s="134">
        <v>0</v>
      </c>
      <c r="F305" s="134">
        <v>0</v>
      </c>
      <c r="G305" s="134">
        <v>0</v>
      </c>
      <c r="H305" s="134">
        <v>0</v>
      </c>
      <c r="I305">
        <f t="shared" si="4"/>
        <v>0</v>
      </c>
    </row>
    <row r="306" spans="4:9" hidden="1" x14ac:dyDescent="0.2">
      <c r="D306" s="133" t="s">
        <v>2175</v>
      </c>
      <c r="E306" s="134">
        <v>0</v>
      </c>
      <c r="F306" s="134">
        <v>0</v>
      </c>
      <c r="G306" s="134">
        <v>0</v>
      </c>
      <c r="H306" s="134">
        <v>1247.8</v>
      </c>
      <c r="I306">
        <f t="shared" si="4"/>
        <v>0</v>
      </c>
    </row>
    <row r="307" spans="4:9" hidden="1" x14ac:dyDescent="0.2">
      <c r="D307" s="133" t="s">
        <v>2261</v>
      </c>
      <c r="E307" s="134">
        <v>0</v>
      </c>
      <c r="F307" s="134">
        <v>0</v>
      </c>
      <c r="G307" s="134">
        <v>0</v>
      </c>
      <c r="H307" s="134">
        <v>1740.79</v>
      </c>
      <c r="I307">
        <f t="shared" si="4"/>
        <v>0</v>
      </c>
    </row>
    <row r="308" spans="4:9" hidden="1" x14ac:dyDescent="0.2">
      <c r="D308" s="133" t="s">
        <v>2350</v>
      </c>
      <c r="E308" s="134">
        <v>0</v>
      </c>
      <c r="F308" s="134">
        <v>0</v>
      </c>
      <c r="G308" s="134">
        <v>0</v>
      </c>
      <c r="H308" s="134">
        <v>0</v>
      </c>
      <c r="I308">
        <f t="shared" si="4"/>
        <v>0</v>
      </c>
    </row>
    <row r="309" spans="4:9" hidden="1" x14ac:dyDescent="0.2">
      <c r="D309" s="133" t="s">
        <v>948</v>
      </c>
      <c r="E309" s="134">
        <v>0</v>
      </c>
      <c r="F309" s="134">
        <v>0</v>
      </c>
      <c r="G309" s="134">
        <v>0</v>
      </c>
      <c r="H309" s="134">
        <v>0</v>
      </c>
      <c r="I309">
        <f t="shared" si="4"/>
        <v>0</v>
      </c>
    </row>
    <row r="310" spans="4:9" hidden="1" x14ac:dyDescent="0.2">
      <c r="D310" s="133" t="s">
        <v>2331</v>
      </c>
      <c r="E310" s="134">
        <v>0</v>
      </c>
      <c r="F310" s="134">
        <v>0</v>
      </c>
      <c r="G310" s="134">
        <v>0</v>
      </c>
      <c r="H310" s="134">
        <v>0</v>
      </c>
      <c r="I310">
        <f t="shared" si="4"/>
        <v>0</v>
      </c>
    </row>
    <row r="311" spans="4:9" hidden="1" x14ac:dyDescent="0.2">
      <c r="D311" s="133" t="s">
        <v>2326</v>
      </c>
      <c r="E311" s="134">
        <v>0</v>
      </c>
      <c r="F311" s="134">
        <v>0</v>
      </c>
      <c r="G311" s="134">
        <v>0</v>
      </c>
      <c r="H311" s="134">
        <v>1425</v>
      </c>
      <c r="I311">
        <f t="shared" si="4"/>
        <v>0</v>
      </c>
    </row>
    <row r="312" spans="4:9" hidden="1" x14ac:dyDescent="0.2">
      <c r="D312" s="133" t="s">
        <v>1204</v>
      </c>
      <c r="E312" s="134">
        <v>0</v>
      </c>
      <c r="F312" s="134">
        <v>0</v>
      </c>
      <c r="G312" s="134">
        <v>0</v>
      </c>
      <c r="H312" s="134">
        <v>0</v>
      </c>
      <c r="I312">
        <f t="shared" si="4"/>
        <v>0</v>
      </c>
    </row>
    <row r="313" spans="4:9" hidden="1" x14ac:dyDescent="0.2">
      <c r="D313" s="133" t="s">
        <v>1903</v>
      </c>
      <c r="E313" s="134">
        <v>0</v>
      </c>
      <c r="F313" s="134">
        <v>0</v>
      </c>
      <c r="G313" s="134">
        <v>0</v>
      </c>
      <c r="H313" s="134">
        <v>0</v>
      </c>
      <c r="I313">
        <f t="shared" si="4"/>
        <v>0</v>
      </c>
    </row>
    <row r="314" spans="4:9" hidden="1" x14ac:dyDescent="0.2">
      <c r="D314" s="133" t="s">
        <v>1762</v>
      </c>
      <c r="E314" s="134">
        <v>0</v>
      </c>
      <c r="F314" s="134">
        <v>0</v>
      </c>
      <c r="G314" s="134">
        <v>0</v>
      </c>
      <c r="H314" s="134">
        <v>0</v>
      </c>
      <c r="I314">
        <f t="shared" si="4"/>
        <v>0</v>
      </c>
    </row>
    <row r="315" spans="4:9" hidden="1" x14ac:dyDescent="0.2">
      <c r="D315" s="133" t="s">
        <v>2285</v>
      </c>
      <c r="E315" s="134">
        <v>0</v>
      </c>
      <c r="F315" s="134">
        <v>0</v>
      </c>
      <c r="G315" s="134">
        <v>0</v>
      </c>
      <c r="H315" s="134">
        <v>0</v>
      </c>
      <c r="I315">
        <f t="shared" si="4"/>
        <v>0</v>
      </c>
    </row>
    <row r="316" spans="4:9" hidden="1" x14ac:dyDescent="0.2">
      <c r="D316" s="133" t="s">
        <v>1845</v>
      </c>
      <c r="E316" s="134">
        <v>0</v>
      </c>
      <c r="F316" s="134">
        <v>0</v>
      </c>
      <c r="G316" s="134">
        <v>0</v>
      </c>
      <c r="H316" s="134">
        <v>0</v>
      </c>
      <c r="I316">
        <f t="shared" si="4"/>
        <v>0</v>
      </c>
    </row>
    <row r="317" spans="4:9" hidden="1" x14ac:dyDescent="0.2">
      <c r="D317" s="133" t="s">
        <v>1922</v>
      </c>
      <c r="E317" s="134">
        <v>0</v>
      </c>
      <c r="F317" s="134">
        <v>0</v>
      </c>
      <c r="G317" s="134">
        <v>0</v>
      </c>
      <c r="H317" s="134">
        <v>1426.14</v>
      </c>
      <c r="I317">
        <f t="shared" si="4"/>
        <v>0</v>
      </c>
    </row>
    <row r="318" spans="4:9" hidden="1" x14ac:dyDescent="0.2">
      <c r="D318" s="133" t="s">
        <v>2333</v>
      </c>
      <c r="E318" s="134">
        <v>0</v>
      </c>
      <c r="F318" s="134">
        <v>0</v>
      </c>
      <c r="G318" s="134">
        <v>0</v>
      </c>
      <c r="H318" s="134">
        <v>0</v>
      </c>
      <c r="I318">
        <f t="shared" si="4"/>
        <v>0</v>
      </c>
    </row>
    <row r="319" spans="4:9" hidden="1" x14ac:dyDescent="0.2">
      <c r="D319" s="133" t="s">
        <v>1923</v>
      </c>
      <c r="E319" s="134">
        <v>0</v>
      </c>
      <c r="F319" s="134">
        <v>0</v>
      </c>
      <c r="G319" s="134">
        <v>0</v>
      </c>
      <c r="H319" s="134">
        <v>0</v>
      </c>
      <c r="I319">
        <f t="shared" si="4"/>
        <v>0</v>
      </c>
    </row>
    <row r="320" spans="4:9" hidden="1" x14ac:dyDescent="0.2">
      <c r="D320" s="133" t="s">
        <v>2270</v>
      </c>
      <c r="E320" s="134">
        <v>0</v>
      </c>
      <c r="F320" s="134">
        <v>0</v>
      </c>
      <c r="G320" s="134">
        <v>0</v>
      </c>
      <c r="H320" s="134">
        <v>0</v>
      </c>
      <c r="I320">
        <f t="shared" si="4"/>
        <v>0</v>
      </c>
    </row>
    <row r="321" spans="4:9" hidden="1" x14ac:dyDescent="0.2">
      <c r="D321" s="133" t="s">
        <v>2052</v>
      </c>
      <c r="E321" s="134">
        <v>0</v>
      </c>
      <c r="F321" s="134">
        <v>784.78</v>
      </c>
      <c r="G321" s="134">
        <v>300.45999999999998</v>
      </c>
      <c r="H321" s="134">
        <v>476.25</v>
      </c>
      <c r="I321">
        <f t="shared" si="4"/>
        <v>0</v>
      </c>
    </row>
    <row r="322" spans="4:9" hidden="1" x14ac:dyDescent="0.2">
      <c r="D322" s="133" t="s">
        <v>2322</v>
      </c>
      <c r="E322" s="134">
        <v>0</v>
      </c>
      <c r="F322" s="134">
        <v>0</v>
      </c>
      <c r="G322" s="134">
        <v>0</v>
      </c>
      <c r="H322" s="134">
        <v>0</v>
      </c>
      <c r="I322">
        <f t="shared" si="4"/>
        <v>0</v>
      </c>
    </row>
    <row r="323" spans="4:9" hidden="1" x14ac:dyDescent="0.2">
      <c r="D323" s="133" t="s">
        <v>1973</v>
      </c>
      <c r="E323" s="134">
        <v>0</v>
      </c>
      <c r="F323" s="134">
        <v>0</v>
      </c>
      <c r="G323" s="134">
        <v>0</v>
      </c>
      <c r="H323" s="134">
        <v>0</v>
      </c>
      <c r="I323">
        <f t="shared" si="4"/>
        <v>0</v>
      </c>
    </row>
    <row r="324" spans="4:9" hidden="1" x14ac:dyDescent="0.2">
      <c r="D324" s="133" t="s">
        <v>2345</v>
      </c>
      <c r="E324" s="134">
        <v>0</v>
      </c>
      <c r="F324" s="134">
        <v>0</v>
      </c>
      <c r="G324" s="134">
        <v>0</v>
      </c>
      <c r="H324" s="134">
        <v>0</v>
      </c>
      <c r="I324">
        <f t="shared" si="4"/>
        <v>0</v>
      </c>
    </row>
    <row r="325" spans="4:9" hidden="1" x14ac:dyDescent="0.2">
      <c r="D325" s="133" t="s">
        <v>1989</v>
      </c>
      <c r="E325" s="134">
        <v>0</v>
      </c>
      <c r="F325" s="134">
        <v>0</v>
      </c>
      <c r="G325" s="134">
        <v>0</v>
      </c>
      <c r="H325" s="134">
        <v>92.39</v>
      </c>
      <c r="I325">
        <f t="shared" si="4"/>
        <v>0</v>
      </c>
    </row>
    <row r="326" spans="4:9" hidden="1" x14ac:dyDescent="0.2">
      <c r="D326" s="133" t="s">
        <v>2272</v>
      </c>
      <c r="E326" s="134">
        <v>0</v>
      </c>
      <c r="F326" s="134">
        <v>0</v>
      </c>
      <c r="G326" s="134">
        <v>0</v>
      </c>
      <c r="H326" s="134">
        <v>0</v>
      </c>
      <c r="I326">
        <f t="shared" si="4"/>
        <v>0</v>
      </c>
    </row>
    <row r="327" spans="4:9" hidden="1" x14ac:dyDescent="0.2">
      <c r="D327" s="133" t="s">
        <v>1786</v>
      </c>
      <c r="E327" s="134">
        <v>0</v>
      </c>
      <c r="F327" s="134">
        <v>0</v>
      </c>
      <c r="G327" s="134">
        <v>0</v>
      </c>
      <c r="H327" s="134">
        <v>0</v>
      </c>
      <c r="I327">
        <f t="shared" si="4"/>
        <v>0</v>
      </c>
    </row>
    <row r="328" spans="4:9" hidden="1" x14ac:dyDescent="0.2">
      <c r="D328" s="133" t="s">
        <v>2086</v>
      </c>
      <c r="E328" s="134">
        <v>0</v>
      </c>
      <c r="F328" s="134">
        <v>0</v>
      </c>
      <c r="G328" s="134">
        <v>0</v>
      </c>
      <c r="H328" s="134">
        <v>0</v>
      </c>
      <c r="I328">
        <f t="shared" si="4"/>
        <v>0</v>
      </c>
    </row>
    <row r="329" spans="4:9" hidden="1" x14ac:dyDescent="0.2">
      <c r="D329" s="133" t="s">
        <v>2182</v>
      </c>
      <c r="E329" s="134">
        <v>0</v>
      </c>
      <c r="F329" s="134">
        <v>0</v>
      </c>
      <c r="G329" s="134">
        <v>0</v>
      </c>
      <c r="H329" s="134">
        <v>0</v>
      </c>
      <c r="I329">
        <f t="shared" ref="I329:I392" si="5">IF(OR(E329=0,F329=0,G329=0,H329=0),0,1)</f>
        <v>0</v>
      </c>
    </row>
    <row r="330" spans="4:9" hidden="1" x14ac:dyDescent="0.2">
      <c r="D330" s="133" t="s">
        <v>1774</v>
      </c>
      <c r="E330" s="134">
        <v>0</v>
      </c>
      <c r="F330" s="134">
        <v>0</v>
      </c>
      <c r="G330" s="134">
        <v>0</v>
      </c>
      <c r="H330" s="134">
        <v>0</v>
      </c>
      <c r="I330">
        <f t="shared" si="5"/>
        <v>0</v>
      </c>
    </row>
    <row r="331" spans="4:9" hidden="1" x14ac:dyDescent="0.2">
      <c r="D331" s="133" t="s">
        <v>2279</v>
      </c>
      <c r="E331" s="134">
        <v>0</v>
      </c>
      <c r="F331" s="134">
        <v>0</v>
      </c>
      <c r="G331" s="134">
        <v>0</v>
      </c>
      <c r="H331" s="134">
        <v>0</v>
      </c>
      <c r="I331">
        <f t="shared" si="5"/>
        <v>0</v>
      </c>
    </row>
    <row r="332" spans="4:9" hidden="1" x14ac:dyDescent="0.2">
      <c r="D332" s="133" t="s">
        <v>1872</v>
      </c>
      <c r="E332" s="134">
        <v>0</v>
      </c>
      <c r="F332" s="134">
        <v>0</v>
      </c>
      <c r="G332" s="134">
        <v>0</v>
      </c>
      <c r="H332" s="134">
        <v>921.66</v>
      </c>
      <c r="I332">
        <f t="shared" si="5"/>
        <v>0</v>
      </c>
    </row>
    <row r="333" spans="4:9" hidden="1" x14ac:dyDescent="0.2">
      <c r="D333" s="133" t="s">
        <v>2301</v>
      </c>
      <c r="E333" s="134">
        <v>0</v>
      </c>
      <c r="F333" s="134">
        <v>0</v>
      </c>
      <c r="G333" s="134">
        <v>861.51</v>
      </c>
      <c r="H333" s="134">
        <v>0</v>
      </c>
      <c r="I333">
        <f t="shared" si="5"/>
        <v>0</v>
      </c>
    </row>
    <row r="334" spans="4:9" hidden="1" x14ac:dyDescent="0.2">
      <c r="D334" s="133" t="s">
        <v>1927</v>
      </c>
      <c r="E334" s="134">
        <v>0</v>
      </c>
      <c r="F334" s="134">
        <v>0</v>
      </c>
      <c r="G334" s="134">
        <v>0</v>
      </c>
      <c r="H334" s="134">
        <v>0</v>
      </c>
      <c r="I334">
        <f t="shared" si="5"/>
        <v>0</v>
      </c>
    </row>
    <row r="335" spans="4:9" hidden="1" x14ac:dyDescent="0.2">
      <c r="D335" s="133" t="s">
        <v>1919</v>
      </c>
      <c r="E335" s="134">
        <v>0</v>
      </c>
      <c r="F335" s="134">
        <v>0</v>
      </c>
      <c r="G335" s="134">
        <v>0</v>
      </c>
      <c r="H335" s="134">
        <v>0</v>
      </c>
      <c r="I335">
        <f t="shared" si="5"/>
        <v>0</v>
      </c>
    </row>
    <row r="336" spans="4:9" hidden="1" x14ac:dyDescent="0.2">
      <c r="D336" s="133" t="s">
        <v>2309</v>
      </c>
      <c r="E336" s="134">
        <v>0</v>
      </c>
      <c r="F336" s="134">
        <v>0</v>
      </c>
      <c r="G336" s="134">
        <v>0</v>
      </c>
      <c r="H336" s="134">
        <v>0</v>
      </c>
      <c r="I336">
        <f t="shared" si="5"/>
        <v>0</v>
      </c>
    </row>
    <row r="337" spans="4:9" hidden="1" x14ac:dyDescent="0.2">
      <c r="D337" s="133" t="s">
        <v>2018</v>
      </c>
      <c r="E337" s="134">
        <v>0</v>
      </c>
      <c r="F337" s="134">
        <v>0</v>
      </c>
      <c r="G337" s="134">
        <v>0</v>
      </c>
      <c r="H337" s="134">
        <v>0</v>
      </c>
      <c r="I337">
        <f t="shared" si="5"/>
        <v>0</v>
      </c>
    </row>
    <row r="338" spans="4:9" hidden="1" x14ac:dyDescent="0.2">
      <c r="D338" s="133" t="s">
        <v>1924</v>
      </c>
      <c r="E338" s="134">
        <v>0</v>
      </c>
      <c r="F338" s="134">
        <v>0</v>
      </c>
      <c r="G338" s="134">
        <v>0</v>
      </c>
      <c r="H338" s="134">
        <v>0</v>
      </c>
      <c r="I338">
        <f t="shared" si="5"/>
        <v>0</v>
      </c>
    </row>
    <row r="339" spans="4:9" hidden="1" x14ac:dyDescent="0.2">
      <c r="D339" s="133" t="s">
        <v>2317</v>
      </c>
      <c r="E339" s="134">
        <v>0</v>
      </c>
      <c r="F339" s="134">
        <v>0</v>
      </c>
      <c r="G339" s="134">
        <v>0</v>
      </c>
      <c r="H339" s="134">
        <v>0</v>
      </c>
      <c r="I339">
        <f t="shared" si="5"/>
        <v>0</v>
      </c>
    </row>
    <row r="340" spans="4:9" hidden="1" x14ac:dyDescent="0.2">
      <c r="D340" s="133" t="s">
        <v>1925</v>
      </c>
      <c r="E340" s="134">
        <v>0</v>
      </c>
      <c r="F340" s="134">
        <v>0</v>
      </c>
      <c r="G340" s="134">
        <v>942.03</v>
      </c>
      <c r="H340" s="134">
        <v>1040.79</v>
      </c>
      <c r="I340">
        <f t="shared" si="5"/>
        <v>0</v>
      </c>
    </row>
    <row r="341" spans="4:9" hidden="1" x14ac:dyDescent="0.2">
      <c r="D341" s="133" t="s">
        <v>1940</v>
      </c>
      <c r="E341" s="134">
        <v>0</v>
      </c>
      <c r="F341" s="134">
        <v>0</v>
      </c>
      <c r="G341" s="134">
        <v>0</v>
      </c>
      <c r="H341" s="134">
        <v>0</v>
      </c>
      <c r="I341">
        <f t="shared" si="5"/>
        <v>0</v>
      </c>
    </row>
    <row r="342" spans="4:9" hidden="1" x14ac:dyDescent="0.2">
      <c r="D342" s="133" t="s">
        <v>2352</v>
      </c>
      <c r="E342" s="134">
        <v>0</v>
      </c>
      <c r="F342" s="134">
        <v>0</v>
      </c>
      <c r="G342" s="134">
        <v>0</v>
      </c>
      <c r="H342" s="134">
        <v>0</v>
      </c>
      <c r="I342">
        <f t="shared" si="5"/>
        <v>0</v>
      </c>
    </row>
    <row r="343" spans="4:9" hidden="1" x14ac:dyDescent="0.2">
      <c r="D343" s="133" t="s">
        <v>1863</v>
      </c>
      <c r="E343" s="134">
        <v>0</v>
      </c>
      <c r="F343" s="134">
        <v>0</v>
      </c>
      <c r="G343" s="134">
        <v>0</v>
      </c>
      <c r="H343" s="134">
        <v>0</v>
      </c>
      <c r="I343">
        <f t="shared" si="5"/>
        <v>0</v>
      </c>
    </row>
    <row r="344" spans="4:9" hidden="1" x14ac:dyDescent="0.2">
      <c r="D344" s="133" t="s">
        <v>2199</v>
      </c>
      <c r="E344" s="134">
        <v>0</v>
      </c>
      <c r="F344" s="134">
        <v>0</v>
      </c>
      <c r="G344" s="134">
        <v>0</v>
      </c>
      <c r="H344" s="134">
        <v>0</v>
      </c>
      <c r="I344">
        <f t="shared" si="5"/>
        <v>0</v>
      </c>
    </row>
    <row r="345" spans="4:9" hidden="1" x14ac:dyDescent="0.2">
      <c r="D345" s="133" t="s">
        <v>1099</v>
      </c>
      <c r="E345" s="134">
        <v>0</v>
      </c>
      <c r="F345" s="134">
        <v>0</v>
      </c>
      <c r="G345" s="134">
        <v>0</v>
      </c>
      <c r="H345" s="134">
        <v>0</v>
      </c>
      <c r="I345">
        <f t="shared" si="5"/>
        <v>0</v>
      </c>
    </row>
    <row r="346" spans="4:9" hidden="1" x14ac:dyDescent="0.2">
      <c r="D346" s="133" t="s">
        <v>2203</v>
      </c>
      <c r="E346" s="134">
        <v>0</v>
      </c>
      <c r="F346" s="134">
        <v>0</v>
      </c>
      <c r="G346" s="134">
        <v>0</v>
      </c>
      <c r="H346" s="134">
        <v>0</v>
      </c>
      <c r="I346">
        <f t="shared" si="5"/>
        <v>0</v>
      </c>
    </row>
    <row r="347" spans="4:9" hidden="1" x14ac:dyDescent="0.2">
      <c r="D347" s="133" t="s">
        <v>2028</v>
      </c>
      <c r="E347" s="134">
        <v>0</v>
      </c>
      <c r="F347" s="134">
        <v>0</v>
      </c>
      <c r="G347" s="134">
        <v>933.3</v>
      </c>
      <c r="H347" s="134">
        <v>710.26</v>
      </c>
      <c r="I347">
        <f t="shared" si="5"/>
        <v>0</v>
      </c>
    </row>
    <row r="348" spans="4:9" hidden="1" x14ac:dyDescent="0.2">
      <c r="D348" s="133" t="s">
        <v>2281</v>
      </c>
      <c r="E348" s="134">
        <v>0</v>
      </c>
      <c r="F348" s="134">
        <v>0</v>
      </c>
      <c r="G348" s="134">
        <v>0</v>
      </c>
      <c r="H348" s="134">
        <v>0</v>
      </c>
      <c r="I348">
        <f t="shared" si="5"/>
        <v>0</v>
      </c>
    </row>
    <row r="349" spans="4:9" hidden="1" x14ac:dyDescent="0.2">
      <c r="D349" s="133" t="s">
        <v>2163</v>
      </c>
      <c r="E349" s="134">
        <v>0</v>
      </c>
      <c r="F349" s="134">
        <v>0</v>
      </c>
      <c r="G349" s="134">
        <v>0</v>
      </c>
      <c r="H349" s="134">
        <v>0</v>
      </c>
      <c r="I349">
        <f t="shared" si="5"/>
        <v>0</v>
      </c>
    </row>
    <row r="350" spans="4:9" hidden="1" x14ac:dyDescent="0.2">
      <c r="D350" s="133" t="s">
        <v>2174</v>
      </c>
      <c r="E350" s="134">
        <v>0</v>
      </c>
      <c r="F350" s="134">
        <v>0</v>
      </c>
      <c r="G350" s="134">
        <v>0</v>
      </c>
      <c r="H350" s="134">
        <v>0</v>
      </c>
      <c r="I350">
        <f t="shared" si="5"/>
        <v>0</v>
      </c>
    </row>
    <row r="351" spans="4:9" hidden="1" x14ac:dyDescent="0.2">
      <c r="D351" s="133" t="s">
        <v>1967</v>
      </c>
      <c r="E351" s="134">
        <v>0</v>
      </c>
      <c r="F351" s="134">
        <v>0</v>
      </c>
      <c r="G351" s="134">
        <v>0</v>
      </c>
      <c r="H351" s="134">
        <v>0</v>
      </c>
      <c r="I351">
        <f t="shared" si="5"/>
        <v>0</v>
      </c>
    </row>
    <row r="352" spans="4:9" hidden="1" x14ac:dyDescent="0.2">
      <c r="D352" s="133" t="s">
        <v>2340</v>
      </c>
      <c r="E352" s="134">
        <v>0</v>
      </c>
      <c r="F352" s="134">
        <v>0</v>
      </c>
      <c r="G352" s="134">
        <v>0</v>
      </c>
      <c r="H352" s="134">
        <v>0</v>
      </c>
      <c r="I352">
        <f t="shared" si="5"/>
        <v>0</v>
      </c>
    </row>
    <row r="353" spans="4:9" hidden="1" x14ac:dyDescent="0.2">
      <c r="D353" s="133" t="s">
        <v>1968</v>
      </c>
      <c r="E353" s="134">
        <v>0</v>
      </c>
      <c r="F353" s="134">
        <v>0</v>
      </c>
      <c r="G353" s="134">
        <v>0</v>
      </c>
      <c r="H353" s="134">
        <v>0</v>
      </c>
      <c r="I353">
        <f t="shared" si="5"/>
        <v>0</v>
      </c>
    </row>
    <row r="354" spans="4:9" hidden="1" x14ac:dyDescent="0.2">
      <c r="D354" s="133" t="s">
        <v>2065</v>
      </c>
      <c r="E354" s="134">
        <v>0</v>
      </c>
      <c r="F354" s="134">
        <v>0</v>
      </c>
      <c r="G354" s="134">
        <v>0</v>
      </c>
      <c r="H354" s="134">
        <v>782.5</v>
      </c>
      <c r="I354">
        <f t="shared" si="5"/>
        <v>0</v>
      </c>
    </row>
    <row r="355" spans="4:9" hidden="1" x14ac:dyDescent="0.2">
      <c r="D355" s="133" t="s">
        <v>2369</v>
      </c>
      <c r="E355" s="134">
        <v>0</v>
      </c>
      <c r="F355" s="134">
        <v>0</v>
      </c>
      <c r="G355" s="134">
        <v>0</v>
      </c>
      <c r="H355" s="134">
        <v>0</v>
      </c>
      <c r="I355">
        <f t="shared" si="5"/>
        <v>0</v>
      </c>
    </row>
    <row r="356" spans="4:9" hidden="1" x14ac:dyDescent="0.2">
      <c r="D356" s="133" t="s">
        <v>2211</v>
      </c>
      <c r="E356" s="134">
        <v>0</v>
      </c>
      <c r="F356" s="134">
        <v>0</v>
      </c>
      <c r="G356" s="134">
        <v>0</v>
      </c>
      <c r="H356" s="134">
        <v>0</v>
      </c>
      <c r="I356">
        <f t="shared" si="5"/>
        <v>0</v>
      </c>
    </row>
    <row r="357" spans="4:9" hidden="1" x14ac:dyDescent="0.2">
      <c r="D357" s="133" t="s">
        <v>2234</v>
      </c>
      <c r="E357" s="134">
        <v>0</v>
      </c>
      <c r="F357" s="134">
        <v>0</v>
      </c>
      <c r="G357" s="134">
        <v>0</v>
      </c>
      <c r="H357" s="134">
        <v>0</v>
      </c>
      <c r="I357">
        <f t="shared" si="5"/>
        <v>0</v>
      </c>
    </row>
    <row r="358" spans="4:9" hidden="1" x14ac:dyDescent="0.2">
      <c r="D358" s="133" t="s">
        <v>1191</v>
      </c>
      <c r="E358" s="134">
        <v>0</v>
      </c>
      <c r="F358" s="134">
        <v>0</v>
      </c>
      <c r="G358" s="134">
        <v>0</v>
      </c>
      <c r="H358" s="134">
        <v>0</v>
      </c>
      <c r="I358">
        <f t="shared" si="5"/>
        <v>0</v>
      </c>
    </row>
    <row r="359" spans="4:9" hidden="1" x14ac:dyDescent="0.2">
      <c r="D359" s="133" t="s">
        <v>2351</v>
      </c>
      <c r="E359" s="134">
        <v>0</v>
      </c>
      <c r="F359" s="134">
        <v>0</v>
      </c>
      <c r="G359" s="134">
        <v>0</v>
      </c>
      <c r="H359" s="134">
        <v>0</v>
      </c>
      <c r="I359">
        <f t="shared" si="5"/>
        <v>0</v>
      </c>
    </row>
    <row r="360" spans="4:9" hidden="1" x14ac:dyDescent="0.2">
      <c r="D360" s="133" t="s">
        <v>1890</v>
      </c>
      <c r="E360" s="134">
        <v>0</v>
      </c>
      <c r="F360" s="134">
        <v>0</v>
      </c>
      <c r="G360" s="134">
        <v>0</v>
      </c>
      <c r="H360" s="134">
        <v>0</v>
      </c>
      <c r="I360">
        <f t="shared" si="5"/>
        <v>0</v>
      </c>
    </row>
    <row r="361" spans="4:9" hidden="1" x14ac:dyDescent="0.2">
      <c r="D361" s="133" t="s">
        <v>2260</v>
      </c>
      <c r="E361" s="134">
        <v>0</v>
      </c>
      <c r="F361" s="134">
        <v>0</v>
      </c>
      <c r="G361" s="134">
        <v>0</v>
      </c>
      <c r="H361" s="134">
        <v>0</v>
      </c>
      <c r="I361">
        <f t="shared" si="5"/>
        <v>0</v>
      </c>
    </row>
    <row r="362" spans="4:9" hidden="1" x14ac:dyDescent="0.2">
      <c r="D362" s="133" t="s">
        <v>1839</v>
      </c>
      <c r="E362" s="134">
        <v>0</v>
      </c>
      <c r="F362" s="134">
        <v>0</v>
      </c>
      <c r="G362" s="134">
        <v>0</v>
      </c>
      <c r="H362" s="134">
        <v>0</v>
      </c>
      <c r="I362">
        <f t="shared" si="5"/>
        <v>0</v>
      </c>
    </row>
    <row r="363" spans="4:9" hidden="1" x14ac:dyDescent="0.2">
      <c r="D363" s="133" t="s">
        <v>2190</v>
      </c>
      <c r="E363" s="134">
        <v>0</v>
      </c>
      <c r="F363" s="134">
        <v>0</v>
      </c>
      <c r="G363" s="134">
        <v>1009.66</v>
      </c>
      <c r="H363" s="134">
        <v>1154.49</v>
      </c>
      <c r="I363">
        <f t="shared" si="5"/>
        <v>0</v>
      </c>
    </row>
    <row r="364" spans="4:9" hidden="1" x14ac:dyDescent="0.2">
      <c r="D364" s="133" t="s">
        <v>1110</v>
      </c>
      <c r="E364" s="134">
        <v>0</v>
      </c>
      <c r="F364" s="134">
        <v>0</v>
      </c>
      <c r="G364" s="134">
        <v>0</v>
      </c>
      <c r="H364" s="134">
        <v>0</v>
      </c>
      <c r="I364">
        <f t="shared" si="5"/>
        <v>0</v>
      </c>
    </row>
    <row r="365" spans="4:9" hidden="1" x14ac:dyDescent="0.2">
      <c r="D365" s="133" t="s">
        <v>1981</v>
      </c>
      <c r="E365" s="134">
        <v>0</v>
      </c>
      <c r="F365" s="134">
        <v>0</v>
      </c>
      <c r="G365" s="134">
        <v>0</v>
      </c>
      <c r="H365" s="134">
        <v>0</v>
      </c>
      <c r="I365">
        <f t="shared" si="5"/>
        <v>0</v>
      </c>
    </row>
    <row r="366" spans="4:9" hidden="1" x14ac:dyDescent="0.2">
      <c r="D366" s="133" t="s">
        <v>1874</v>
      </c>
      <c r="E366" s="134">
        <v>0</v>
      </c>
      <c r="F366" s="134">
        <v>0</v>
      </c>
      <c r="G366" s="134">
        <v>0</v>
      </c>
      <c r="H366" s="134">
        <v>0</v>
      </c>
      <c r="I366">
        <f t="shared" si="5"/>
        <v>0</v>
      </c>
    </row>
    <row r="367" spans="4:9" hidden="1" x14ac:dyDescent="0.2">
      <c r="D367" s="133" t="s">
        <v>943</v>
      </c>
      <c r="E367" s="134">
        <v>0</v>
      </c>
      <c r="F367" s="134">
        <v>0</v>
      </c>
      <c r="G367" s="134">
        <v>0</v>
      </c>
      <c r="H367" s="134">
        <v>337</v>
      </c>
      <c r="I367">
        <f t="shared" si="5"/>
        <v>0</v>
      </c>
    </row>
    <row r="368" spans="4:9" hidden="1" x14ac:dyDescent="0.2">
      <c r="D368" s="133" t="s">
        <v>2298</v>
      </c>
      <c r="E368" s="134">
        <v>0</v>
      </c>
      <c r="F368" s="134">
        <v>0</v>
      </c>
      <c r="G368" s="134">
        <v>0</v>
      </c>
      <c r="H368" s="134">
        <v>0</v>
      </c>
      <c r="I368">
        <f t="shared" si="5"/>
        <v>0</v>
      </c>
    </row>
    <row r="369" spans="4:9" hidden="1" x14ac:dyDescent="0.2">
      <c r="D369" s="133" t="s">
        <v>1846</v>
      </c>
      <c r="E369" s="134">
        <v>0</v>
      </c>
      <c r="F369" s="134">
        <v>0</v>
      </c>
      <c r="G369" s="134">
        <v>0</v>
      </c>
      <c r="H369" s="134">
        <v>0</v>
      </c>
      <c r="I369">
        <f t="shared" si="5"/>
        <v>0</v>
      </c>
    </row>
    <row r="370" spans="4:9" hidden="1" x14ac:dyDescent="0.2">
      <c r="D370" s="133" t="s">
        <v>2330</v>
      </c>
      <c r="E370" s="134">
        <v>0</v>
      </c>
      <c r="F370" s="134">
        <v>0</v>
      </c>
      <c r="G370" s="134">
        <v>0</v>
      </c>
      <c r="H370" s="134">
        <v>0</v>
      </c>
      <c r="I370">
        <f t="shared" si="5"/>
        <v>0</v>
      </c>
    </row>
    <row r="371" spans="4:9" hidden="1" x14ac:dyDescent="0.2">
      <c r="D371" s="133" t="s">
        <v>1805</v>
      </c>
      <c r="E371" s="134">
        <v>0</v>
      </c>
      <c r="F371" s="134">
        <v>0</v>
      </c>
      <c r="G371" s="134">
        <v>750</v>
      </c>
      <c r="H371" s="134">
        <v>992.17</v>
      </c>
      <c r="I371">
        <f t="shared" si="5"/>
        <v>0</v>
      </c>
    </row>
    <row r="372" spans="4:9" hidden="1" x14ac:dyDescent="0.2">
      <c r="D372" s="133" t="s">
        <v>2310</v>
      </c>
      <c r="E372" s="134">
        <v>0</v>
      </c>
      <c r="F372" s="134">
        <v>0</v>
      </c>
      <c r="G372" s="134">
        <v>0</v>
      </c>
      <c r="H372" s="134">
        <v>866.67</v>
      </c>
      <c r="I372">
        <f t="shared" si="5"/>
        <v>0</v>
      </c>
    </row>
    <row r="373" spans="4:9" hidden="1" x14ac:dyDescent="0.2">
      <c r="D373" s="133" t="s">
        <v>1791</v>
      </c>
      <c r="E373" s="134">
        <v>0</v>
      </c>
      <c r="F373" s="134">
        <v>0</v>
      </c>
      <c r="G373" s="134">
        <v>0</v>
      </c>
      <c r="H373" s="134">
        <v>0</v>
      </c>
      <c r="I373">
        <f t="shared" si="5"/>
        <v>0</v>
      </c>
    </row>
    <row r="374" spans="4:9" hidden="1" x14ac:dyDescent="0.2">
      <c r="D374" s="133" t="s">
        <v>2205</v>
      </c>
      <c r="E374" s="134">
        <v>0</v>
      </c>
      <c r="F374" s="134">
        <v>0</v>
      </c>
      <c r="G374" s="134">
        <v>0</v>
      </c>
      <c r="H374" s="134">
        <v>0</v>
      </c>
      <c r="I374">
        <f t="shared" si="5"/>
        <v>0</v>
      </c>
    </row>
    <row r="375" spans="4:9" hidden="1" x14ac:dyDescent="0.2">
      <c r="D375" s="133" t="s">
        <v>1806</v>
      </c>
      <c r="E375" s="134">
        <v>0</v>
      </c>
      <c r="F375" s="134">
        <v>0</v>
      </c>
      <c r="G375" s="134">
        <v>0</v>
      </c>
      <c r="H375" s="134">
        <v>0</v>
      </c>
      <c r="I375">
        <f t="shared" si="5"/>
        <v>0</v>
      </c>
    </row>
    <row r="376" spans="4:9" hidden="1" x14ac:dyDescent="0.2">
      <c r="D376" s="133" t="s">
        <v>2263</v>
      </c>
      <c r="E376" s="134">
        <v>0</v>
      </c>
      <c r="F376" s="134">
        <v>0</v>
      </c>
      <c r="G376" s="134">
        <v>0</v>
      </c>
      <c r="H376" s="134">
        <v>0</v>
      </c>
      <c r="I376">
        <f t="shared" si="5"/>
        <v>0</v>
      </c>
    </row>
    <row r="377" spans="4:9" hidden="1" x14ac:dyDescent="0.2">
      <c r="D377" s="133" t="s">
        <v>2185</v>
      </c>
      <c r="E377" s="134">
        <v>0</v>
      </c>
      <c r="F377" s="134">
        <v>0</v>
      </c>
      <c r="G377" s="134">
        <v>1912.55</v>
      </c>
      <c r="H377" s="134">
        <v>2256.0700000000002</v>
      </c>
      <c r="I377">
        <f t="shared" si="5"/>
        <v>0</v>
      </c>
    </row>
    <row r="378" spans="4:9" hidden="1" x14ac:dyDescent="0.2">
      <c r="D378" s="133" t="s">
        <v>2318</v>
      </c>
      <c r="E378" s="134">
        <v>0</v>
      </c>
      <c r="F378" s="134">
        <v>0</v>
      </c>
      <c r="G378" s="134">
        <v>204.06</v>
      </c>
      <c r="H378" s="134">
        <v>290.27999999999997</v>
      </c>
      <c r="I378">
        <f t="shared" si="5"/>
        <v>0</v>
      </c>
    </row>
    <row r="379" spans="4:9" hidden="1" x14ac:dyDescent="0.2">
      <c r="D379" s="133" t="s">
        <v>981</v>
      </c>
      <c r="E379" s="134">
        <v>0</v>
      </c>
      <c r="F379" s="134">
        <v>0</v>
      </c>
      <c r="G379" s="134">
        <v>0</v>
      </c>
      <c r="H379" s="134">
        <v>0</v>
      </c>
      <c r="I379">
        <f t="shared" si="5"/>
        <v>0</v>
      </c>
    </row>
    <row r="380" spans="4:9" hidden="1" x14ac:dyDescent="0.2">
      <c r="D380" s="133" t="s">
        <v>1961</v>
      </c>
      <c r="E380" s="134">
        <v>0</v>
      </c>
      <c r="F380" s="134">
        <v>0</v>
      </c>
      <c r="G380" s="134">
        <v>0</v>
      </c>
      <c r="H380" s="134">
        <v>0</v>
      </c>
      <c r="I380">
        <f t="shared" si="5"/>
        <v>0</v>
      </c>
    </row>
    <row r="381" spans="4:9" hidden="1" x14ac:dyDescent="0.2">
      <c r="D381" s="133" t="s">
        <v>1868</v>
      </c>
      <c r="E381" s="134">
        <v>0</v>
      </c>
      <c r="F381" s="134">
        <v>0</v>
      </c>
      <c r="G381" s="134">
        <v>0</v>
      </c>
      <c r="H381" s="134">
        <v>0</v>
      </c>
      <c r="I381">
        <f t="shared" si="5"/>
        <v>0</v>
      </c>
    </row>
    <row r="382" spans="4:9" hidden="1" x14ac:dyDescent="0.2">
      <c r="D382" s="133" t="s">
        <v>2088</v>
      </c>
      <c r="E382" s="134">
        <v>0</v>
      </c>
      <c r="F382" s="134">
        <v>0</v>
      </c>
      <c r="G382" s="134">
        <v>0</v>
      </c>
      <c r="H382" s="134">
        <v>0</v>
      </c>
      <c r="I382">
        <f t="shared" si="5"/>
        <v>0</v>
      </c>
    </row>
    <row r="383" spans="4:9" hidden="1" x14ac:dyDescent="0.2">
      <c r="D383" s="133" t="s">
        <v>1821</v>
      </c>
      <c r="E383" s="134">
        <v>0</v>
      </c>
      <c r="F383" s="134">
        <v>0</v>
      </c>
      <c r="G383" s="134">
        <v>0</v>
      </c>
      <c r="H383" s="134">
        <v>0</v>
      </c>
      <c r="I383">
        <f t="shared" si="5"/>
        <v>0</v>
      </c>
    </row>
    <row r="384" spans="4:9" hidden="1" x14ac:dyDescent="0.2">
      <c r="D384" s="133" t="s">
        <v>2090</v>
      </c>
      <c r="E384" s="134">
        <v>0</v>
      </c>
      <c r="F384" s="134">
        <v>0</v>
      </c>
      <c r="G384" s="134">
        <v>0</v>
      </c>
      <c r="H384" s="134">
        <v>0</v>
      </c>
      <c r="I384">
        <f t="shared" si="5"/>
        <v>0</v>
      </c>
    </row>
    <row r="385" spans="4:9" hidden="1" x14ac:dyDescent="0.2">
      <c r="D385" s="133" t="s">
        <v>1771</v>
      </c>
      <c r="E385" s="134">
        <v>0</v>
      </c>
      <c r="F385" s="134">
        <v>0</v>
      </c>
      <c r="G385" s="134">
        <v>0</v>
      </c>
      <c r="H385" s="134">
        <v>0</v>
      </c>
      <c r="I385">
        <f t="shared" si="5"/>
        <v>0</v>
      </c>
    </row>
    <row r="386" spans="4:9" hidden="1" x14ac:dyDescent="0.2">
      <c r="D386" s="133" t="s">
        <v>2253</v>
      </c>
      <c r="E386" s="134">
        <v>0</v>
      </c>
      <c r="F386" s="134">
        <v>0</v>
      </c>
      <c r="G386" s="134">
        <v>560</v>
      </c>
      <c r="H386" s="134">
        <v>740</v>
      </c>
      <c r="I386">
        <f t="shared" si="5"/>
        <v>0</v>
      </c>
    </row>
    <row r="387" spans="4:9" hidden="1" x14ac:dyDescent="0.2">
      <c r="D387" s="133" t="s">
        <v>2314</v>
      </c>
      <c r="E387" s="134">
        <v>0</v>
      </c>
      <c r="F387" s="134">
        <v>0</v>
      </c>
      <c r="G387" s="134">
        <v>0</v>
      </c>
      <c r="H387" s="134">
        <v>0</v>
      </c>
      <c r="I387">
        <f t="shared" si="5"/>
        <v>0</v>
      </c>
    </row>
    <row r="388" spans="4:9" hidden="1" x14ac:dyDescent="0.2">
      <c r="D388" s="133" t="s">
        <v>1848</v>
      </c>
      <c r="E388" s="134">
        <v>0</v>
      </c>
      <c r="F388" s="134">
        <v>0</v>
      </c>
      <c r="G388" s="134">
        <v>0</v>
      </c>
      <c r="H388" s="134">
        <v>0</v>
      </c>
      <c r="I388">
        <f t="shared" si="5"/>
        <v>0</v>
      </c>
    </row>
    <row r="389" spans="4:9" hidden="1" x14ac:dyDescent="0.2">
      <c r="D389" s="133" t="s">
        <v>1955</v>
      </c>
      <c r="E389" s="134">
        <v>0</v>
      </c>
      <c r="F389" s="134">
        <v>0</v>
      </c>
      <c r="G389" s="134">
        <v>0</v>
      </c>
      <c r="H389" s="134">
        <v>0</v>
      </c>
      <c r="I389">
        <f t="shared" si="5"/>
        <v>0</v>
      </c>
    </row>
    <row r="390" spans="4:9" hidden="1" x14ac:dyDescent="0.2">
      <c r="D390" s="133" t="s">
        <v>2307</v>
      </c>
      <c r="E390" s="134">
        <v>0</v>
      </c>
      <c r="F390" s="134">
        <v>0</v>
      </c>
      <c r="G390" s="134">
        <v>0</v>
      </c>
      <c r="H390" s="134">
        <v>0</v>
      </c>
      <c r="I390">
        <f t="shared" si="5"/>
        <v>0</v>
      </c>
    </row>
    <row r="391" spans="4:9" hidden="1" x14ac:dyDescent="0.2">
      <c r="D391" s="133" t="s">
        <v>1939</v>
      </c>
      <c r="E391" s="134">
        <v>0</v>
      </c>
      <c r="F391" s="134">
        <v>0</v>
      </c>
      <c r="G391" s="134">
        <v>0</v>
      </c>
      <c r="H391" s="134">
        <v>0</v>
      </c>
      <c r="I391">
        <f t="shared" si="5"/>
        <v>0</v>
      </c>
    </row>
    <row r="392" spans="4:9" hidden="1" x14ac:dyDescent="0.2">
      <c r="D392" s="133" t="s">
        <v>2254</v>
      </c>
      <c r="E392" s="134">
        <v>0</v>
      </c>
      <c r="F392" s="134">
        <v>0</v>
      </c>
      <c r="G392" s="134">
        <v>0</v>
      </c>
      <c r="H392" s="134">
        <v>0</v>
      </c>
      <c r="I392">
        <f t="shared" si="5"/>
        <v>0</v>
      </c>
    </row>
    <row r="393" spans="4:9" hidden="1" x14ac:dyDescent="0.2">
      <c r="D393" s="133" t="s">
        <v>1824</v>
      </c>
      <c r="E393" s="134">
        <v>0</v>
      </c>
      <c r="F393" s="134">
        <v>0</v>
      </c>
      <c r="G393" s="134">
        <v>0</v>
      </c>
      <c r="H393" s="134">
        <v>0</v>
      </c>
      <c r="I393">
        <f t="shared" ref="I393:I456" si="6">IF(OR(E393=0,F393=0,G393=0,H393=0),0,1)</f>
        <v>0</v>
      </c>
    </row>
    <row r="394" spans="4:9" hidden="1" x14ac:dyDescent="0.2">
      <c r="D394" s="133" t="s">
        <v>2055</v>
      </c>
      <c r="E394" s="134">
        <v>0</v>
      </c>
      <c r="F394" s="134">
        <v>0</v>
      </c>
      <c r="G394" s="134">
        <v>0</v>
      </c>
      <c r="H394" s="134">
        <v>0</v>
      </c>
      <c r="I394">
        <f t="shared" si="6"/>
        <v>0</v>
      </c>
    </row>
    <row r="395" spans="4:9" hidden="1" x14ac:dyDescent="0.2">
      <c r="D395" s="133" t="s">
        <v>2073</v>
      </c>
      <c r="E395" s="134">
        <v>0</v>
      </c>
      <c r="F395" s="134">
        <v>0</v>
      </c>
      <c r="G395" s="134">
        <v>0</v>
      </c>
      <c r="H395" s="134">
        <v>0</v>
      </c>
      <c r="I395">
        <f t="shared" si="6"/>
        <v>0</v>
      </c>
    </row>
    <row r="396" spans="4:9" hidden="1" x14ac:dyDescent="0.2">
      <c r="D396" s="133" t="s">
        <v>2003</v>
      </c>
      <c r="E396" s="134">
        <v>0</v>
      </c>
      <c r="F396" s="134">
        <v>0</v>
      </c>
      <c r="G396" s="134">
        <v>103.35</v>
      </c>
      <c r="H396" s="134">
        <v>153.82</v>
      </c>
      <c r="I396">
        <f t="shared" si="6"/>
        <v>0</v>
      </c>
    </row>
    <row r="397" spans="4:9" hidden="1" x14ac:dyDescent="0.2">
      <c r="D397" s="133" t="s">
        <v>1793</v>
      </c>
      <c r="E397" s="134">
        <v>0</v>
      </c>
      <c r="F397" s="134">
        <v>0</v>
      </c>
      <c r="G397" s="134">
        <v>0</v>
      </c>
      <c r="H397" s="134">
        <v>0</v>
      </c>
      <c r="I397">
        <f t="shared" si="6"/>
        <v>0</v>
      </c>
    </row>
    <row r="398" spans="4:9" hidden="1" x14ac:dyDescent="0.2">
      <c r="D398" s="133" t="s">
        <v>2084</v>
      </c>
      <c r="E398" s="134">
        <v>0</v>
      </c>
      <c r="F398" s="134">
        <v>0</v>
      </c>
      <c r="G398" s="134">
        <v>0</v>
      </c>
      <c r="H398" s="134">
        <v>0</v>
      </c>
      <c r="I398">
        <f t="shared" si="6"/>
        <v>0</v>
      </c>
    </row>
    <row r="399" spans="4:9" hidden="1" x14ac:dyDescent="0.2">
      <c r="D399" s="133" t="s">
        <v>2037</v>
      </c>
      <c r="E399" s="134">
        <v>0</v>
      </c>
      <c r="F399" s="134">
        <v>0</v>
      </c>
      <c r="G399" s="134">
        <v>0</v>
      </c>
      <c r="H399" s="134">
        <v>0</v>
      </c>
      <c r="I399">
        <f t="shared" si="6"/>
        <v>0</v>
      </c>
    </row>
    <row r="400" spans="4:9" hidden="1" x14ac:dyDescent="0.2">
      <c r="D400" s="133" t="s">
        <v>2207</v>
      </c>
      <c r="E400" s="134">
        <v>0</v>
      </c>
      <c r="F400" s="134">
        <v>0</v>
      </c>
      <c r="G400" s="134">
        <v>0</v>
      </c>
      <c r="H400" s="134">
        <v>0</v>
      </c>
      <c r="I400">
        <f t="shared" si="6"/>
        <v>0</v>
      </c>
    </row>
    <row r="401" spans="4:9" hidden="1" x14ac:dyDescent="0.2">
      <c r="D401" s="133" t="s">
        <v>1819</v>
      </c>
      <c r="E401" s="134">
        <v>0</v>
      </c>
      <c r="F401" s="134">
        <v>0</v>
      </c>
      <c r="G401" s="134">
        <v>0</v>
      </c>
      <c r="H401" s="134">
        <v>0</v>
      </c>
      <c r="I401">
        <f t="shared" si="6"/>
        <v>0</v>
      </c>
    </row>
    <row r="402" spans="4:9" hidden="1" x14ac:dyDescent="0.2">
      <c r="D402" s="133" t="s">
        <v>2066</v>
      </c>
      <c r="E402" s="134">
        <v>0</v>
      </c>
      <c r="F402" s="134">
        <v>1149.75</v>
      </c>
      <c r="G402" s="134">
        <v>549.20000000000005</v>
      </c>
      <c r="H402" s="134">
        <v>681.6</v>
      </c>
      <c r="I402">
        <f t="shared" si="6"/>
        <v>0</v>
      </c>
    </row>
    <row r="403" spans="4:9" hidden="1" x14ac:dyDescent="0.2">
      <c r="D403" s="133" t="s">
        <v>2304</v>
      </c>
      <c r="E403" s="134">
        <v>0</v>
      </c>
      <c r="F403" s="134">
        <v>0</v>
      </c>
      <c r="G403" s="134">
        <v>0</v>
      </c>
      <c r="H403" s="134">
        <v>0</v>
      </c>
      <c r="I403">
        <f t="shared" si="6"/>
        <v>0</v>
      </c>
    </row>
    <row r="404" spans="4:9" hidden="1" x14ac:dyDescent="0.2">
      <c r="D404" s="133" t="s">
        <v>2017</v>
      </c>
      <c r="E404" s="134">
        <v>0</v>
      </c>
      <c r="F404" s="134">
        <v>0</v>
      </c>
      <c r="G404" s="134">
        <v>0</v>
      </c>
      <c r="H404" s="134">
        <v>0</v>
      </c>
      <c r="I404">
        <f t="shared" si="6"/>
        <v>0</v>
      </c>
    </row>
    <row r="405" spans="4:9" hidden="1" x14ac:dyDescent="0.2">
      <c r="D405" s="133" t="s">
        <v>2293</v>
      </c>
      <c r="E405" s="134">
        <v>0</v>
      </c>
      <c r="F405" s="134">
        <v>0</v>
      </c>
      <c r="G405" s="134">
        <v>0</v>
      </c>
      <c r="H405" s="134">
        <v>0</v>
      </c>
      <c r="I405">
        <f t="shared" si="6"/>
        <v>0</v>
      </c>
    </row>
    <row r="406" spans="4:9" hidden="1" x14ac:dyDescent="0.2">
      <c r="D406" s="133" t="s">
        <v>1949</v>
      </c>
      <c r="E406" s="134">
        <v>0</v>
      </c>
      <c r="F406" s="134">
        <v>689.76</v>
      </c>
      <c r="G406" s="134">
        <v>257.51</v>
      </c>
      <c r="H406" s="134">
        <v>367.87</v>
      </c>
      <c r="I406">
        <f t="shared" si="6"/>
        <v>0</v>
      </c>
    </row>
    <row r="407" spans="4:9" hidden="1" x14ac:dyDescent="0.2">
      <c r="D407" s="133" t="s">
        <v>2085</v>
      </c>
      <c r="E407" s="134">
        <v>0</v>
      </c>
      <c r="F407" s="134">
        <v>0</v>
      </c>
      <c r="G407" s="134">
        <v>0</v>
      </c>
      <c r="H407" s="134">
        <v>0</v>
      </c>
      <c r="I407">
        <f t="shared" si="6"/>
        <v>0</v>
      </c>
    </row>
    <row r="408" spans="4:9" hidden="1" x14ac:dyDescent="0.2">
      <c r="D408" s="133" t="s">
        <v>1088</v>
      </c>
      <c r="E408" s="134">
        <v>0</v>
      </c>
      <c r="F408" s="134">
        <v>0</v>
      </c>
      <c r="G408" s="134">
        <v>0</v>
      </c>
      <c r="H408" s="134">
        <v>0</v>
      </c>
      <c r="I408">
        <f t="shared" si="6"/>
        <v>0</v>
      </c>
    </row>
    <row r="409" spans="4:9" hidden="1" x14ac:dyDescent="0.2">
      <c r="D409" s="133" t="s">
        <v>2167</v>
      </c>
      <c r="E409" s="134">
        <v>0</v>
      </c>
      <c r="F409" s="134">
        <v>0</v>
      </c>
      <c r="G409" s="134">
        <v>0</v>
      </c>
      <c r="H409" s="134">
        <v>0</v>
      </c>
      <c r="I409">
        <f t="shared" si="6"/>
        <v>0</v>
      </c>
    </row>
    <row r="410" spans="4:9" hidden="1" x14ac:dyDescent="0.2">
      <c r="D410" s="133" t="s">
        <v>1911</v>
      </c>
      <c r="E410" s="134">
        <v>0</v>
      </c>
      <c r="F410" s="134">
        <v>0</v>
      </c>
      <c r="G410" s="134">
        <v>0</v>
      </c>
      <c r="H410" s="134">
        <v>1000</v>
      </c>
      <c r="I410">
        <f t="shared" si="6"/>
        <v>0</v>
      </c>
    </row>
    <row r="411" spans="4:9" hidden="1" x14ac:dyDescent="0.2">
      <c r="D411" s="133" t="s">
        <v>1942</v>
      </c>
      <c r="E411" s="134">
        <v>0</v>
      </c>
      <c r="F411" s="134">
        <v>0</v>
      </c>
      <c r="G411" s="134">
        <v>0</v>
      </c>
      <c r="H411" s="134">
        <v>0</v>
      </c>
      <c r="I411">
        <f t="shared" si="6"/>
        <v>0</v>
      </c>
    </row>
    <row r="412" spans="4:9" hidden="1" x14ac:dyDescent="0.2">
      <c r="D412" s="133" t="s">
        <v>2370</v>
      </c>
      <c r="E412" s="134">
        <v>0</v>
      </c>
      <c r="F412" s="134">
        <v>0</v>
      </c>
      <c r="G412" s="134">
        <v>0</v>
      </c>
      <c r="H412" s="134">
        <v>0</v>
      </c>
      <c r="I412">
        <f t="shared" si="6"/>
        <v>0</v>
      </c>
    </row>
    <row r="413" spans="4:9" hidden="1" x14ac:dyDescent="0.2">
      <c r="D413" s="133" t="s">
        <v>2193</v>
      </c>
      <c r="E413" s="134">
        <v>0</v>
      </c>
      <c r="F413" s="134">
        <v>0</v>
      </c>
      <c r="G413" s="134">
        <v>0</v>
      </c>
      <c r="H413" s="134">
        <v>0</v>
      </c>
      <c r="I413">
        <f t="shared" si="6"/>
        <v>0</v>
      </c>
    </row>
    <row r="414" spans="4:9" hidden="1" x14ac:dyDescent="0.2">
      <c r="D414" s="133" t="s">
        <v>2375</v>
      </c>
      <c r="E414" s="134">
        <v>0</v>
      </c>
      <c r="F414" s="134">
        <v>0</v>
      </c>
      <c r="G414" s="134">
        <v>0</v>
      </c>
      <c r="H414" s="134">
        <v>0</v>
      </c>
      <c r="I414">
        <f t="shared" si="6"/>
        <v>0</v>
      </c>
    </row>
    <row r="415" spans="4:9" hidden="1" x14ac:dyDescent="0.2">
      <c r="D415" s="133" t="s">
        <v>1761</v>
      </c>
      <c r="E415" s="134">
        <v>0</v>
      </c>
      <c r="F415" s="134">
        <v>0</v>
      </c>
      <c r="G415" s="134">
        <v>195.43</v>
      </c>
      <c r="H415" s="134">
        <v>287.39999999999998</v>
      </c>
      <c r="I415">
        <f t="shared" si="6"/>
        <v>0</v>
      </c>
    </row>
    <row r="416" spans="4:9" hidden="1" x14ac:dyDescent="0.2">
      <c r="D416" s="133" t="s">
        <v>2256</v>
      </c>
      <c r="E416" s="134">
        <v>0</v>
      </c>
      <c r="F416" s="134">
        <v>0</v>
      </c>
      <c r="G416" s="134">
        <v>0</v>
      </c>
      <c r="H416" s="134">
        <v>0</v>
      </c>
      <c r="I416">
        <f t="shared" si="6"/>
        <v>0</v>
      </c>
    </row>
    <row r="417" spans="4:9" hidden="1" x14ac:dyDescent="0.2">
      <c r="D417" s="133" t="s">
        <v>2303</v>
      </c>
      <c r="E417" s="134">
        <v>0</v>
      </c>
      <c r="F417" s="134">
        <v>0</v>
      </c>
      <c r="G417" s="134">
        <v>0</v>
      </c>
      <c r="H417" s="134">
        <v>0</v>
      </c>
      <c r="I417">
        <f t="shared" si="6"/>
        <v>0</v>
      </c>
    </row>
    <row r="418" spans="4:9" hidden="1" x14ac:dyDescent="0.2">
      <c r="D418" s="133" t="s">
        <v>2300</v>
      </c>
      <c r="E418" s="134">
        <v>0</v>
      </c>
      <c r="F418" s="134">
        <v>0</v>
      </c>
      <c r="G418" s="134">
        <v>0</v>
      </c>
      <c r="H418" s="134">
        <v>864.59</v>
      </c>
      <c r="I418">
        <f t="shared" si="6"/>
        <v>0</v>
      </c>
    </row>
    <row r="419" spans="4:9" hidden="1" x14ac:dyDescent="0.2">
      <c r="D419" s="133" t="s">
        <v>2134</v>
      </c>
      <c r="E419" s="134">
        <v>0</v>
      </c>
      <c r="F419" s="134">
        <v>0</v>
      </c>
      <c r="G419" s="134">
        <v>0</v>
      </c>
      <c r="H419" s="134">
        <v>0</v>
      </c>
      <c r="I419">
        <f t="shared" si="6"/>
        <v>0</v>
      </c>
    </row>
    <row r="420" spans="4:9" hidden="1" x14ac:dyDescent="0.2">
      <c r="D420" s="133" t="s">
        <v>2257</v>
      </c>
      <c r="E420" s="134">
        <v>0</v>
      </c>
      <c r="F420" s="134">
        <v>0</v>
      </c>
      <c r="G420" s="134">
        <v>500</v>
      </c>
      <c r="H420" s="134">
        <v>0</v>
      </c>
      <c r="I420">
        <f t="shared" si="6"/>
        <v>0</v>
      </c>
    </row>
    <row r="421" spans="4:9" hidden="1" x14ac:dyDescent="0.2">
      <c r="D421" s="133" t="s">
        <v>2332</v>
      </c>
      <c r="E421" s="134">
        <v>0</v>
      </c>
      <c r="F421" s="134">
        <v>0</v>
      </c>
      <c r="G421" s="134">
        <v>0</v>
      </c>
      <c r="H421" s="134">
        <v>0</v>
      </c>
      <c r="I421">
        <f t="shared" si="6"/>
        <v>0</v>
      </c>
    </row>
    <row r="422" spans="4:9" hidden="1" x14ac:dyDescent="0.2">
      <c r="D422" s="133" t="s">
        <v>2259</v>
      </c>
      <c r="E422" s="134">
        <v>0</v>
      </c>
      <c r="F422" s="134">
        <v>0</v>
      </c>
      <c r="G422" s="134">
        <v>0</v>
      </c>
      <c r="H422" s="134">
        <v>0</v>
      </c>
      <c r="I422">
        <f t="shared" si="6"/>
        <v>0</v>
      </c>
    </row>
    <row r="423" spans="4:9" hidden="1" x14ac:dyDescent="0.2">
      <c r="D423" s="133" t="s">
        <v>2200</v>
      </c>
      <c r="E423" s="134">
        <v>0</v>
      </c>
      <c r="F423" s="134">
        <v>0</v>
      </c>
      <c r="G423" s="134">
        <v>0</v>
      </c>
      <c r="H423" s="134">
        <v>0</v>
      </c>
      <c r="I423">
        <f t="shared" si="6"/>
        <v>0</v>
      </c>
    </row>
    <row r="424" spans="4:9" hidden="1" x14ac:dyDescent="0.2">
      <c r="D424" s="133" t="s">
        <v>2363</v>
      </c>
      <c r="E424" s="134">
        <v>0</v>
      </c>
      <c r="F424" s="134">
        <v>0</v>
      </c>
      <c r="G424" s="134">
        <v>0</v>
      </c>
      <c r="H424" s="134">
        <v>0</v>
      </c>
      <c r="I424">
        <f t="shared" si="6"/>
        <v>0</v>
      </c>
    </row>
    <row r="425" spans="4:9" hidden="1" x14ac:dyDescent="0.2">
      <c r="D425" s="133" t="s">
        <v>1870</v>
      </c>
      <c r="E425" s="134">
        <v>0</v>
      </c>
      <c r="F425" s="134">
        <v>0</v>
      </c>
      <c r="G425" s="134">
        <v>565.1</v>
      </c>
      <c r="H425" s="134">
        <v>657.09</v>
      </c>
      <c r="I425">
        <f t="shared" si="6"/>
        <v>0</v>
      </c>
    </row>
    <row r="426" spans="4:9" hidden="1" x14ac:dyDescent="0.2">
      <c r="D426" s="133" t="s">
        <v>2002</v>
      </c>
      <c r="E426" s="134">
        <v>0</v>
      </c>
      <c r="F426" s="134">
        <v>0</v>
      </c>
      <c r="G426" s="134">
        <v>620</v>
      </c>
      <c r="H426" s="134">
        <v>695</v>
      </c>
      <c r="I426">
        <f t="shared" si="6"/>
        <v>0</v>
      </c>
    </row>
    <row r="427" spans="4:9" hidden="1" x14ac:dyDescent="0.2">
      <c r="D427" s="133" t="s">
        <v>1069</v>
      </c>
      <c r="E427" s="134">
        <v>0</v>
      </c>
      <c r="F427" s="134">
        <v>0</v>
      </c>
      <c r="G427" s="134">
        <v>0</v>
      </c>
      <c r="H427" s="134">
        <v>0</v>
      </c>
      <c r="I427">
        <f t="shared" si="6"/>
        <v>0</v>
      </c>
    </row>
    <row r="428" spans="4:9" hidden="1" x14ac:dyDescent="0.2">
      <c r="D428" s="133" t="s">
        <v>2208</v>
      </c>
      <c r="E428" s="134">
        <v>0</v>
      </c>
      <c r="F428" s="134">
        <v>0</v>
      </c>
      <c r="G428" s="134">
        <v>1253.3699999999999</v>
      </c>
      <c r="H428" s="134">
        <v>1508.69</v>
      </c>
      <c r="I428">
        <f t="shared" si="6"/>
        <v>0</v>
      </c>
    </row>
    <row r="429" spans="4:9" hidden="1" x14ac:dyDescent="0.2">
      <c r="D429" s="133" t="s">
        <v>1964</v>
      </c>
      <c r="E429" s="134">
        <v>0</v>
      </c>
      <c r="F429" s="134">
        <v>0</v>
      </c>
      <c r="G429" s="134">
        <v>0</v>
      </c>
      <c r="H429" s="134">
        <v>0</v>
      </c>
      <c r="I429">
        <f t="shared" si="6"/>
        <v>0</v>
      </c>
    </row>
    <row r="430" spans="4:9" hidden="1" x14ac:dyDescent="0.2">
      <c r="D430" s="133" t="s">
        <v>959</v>
      </c>
      <c r="E430" s="134">
        <v>0</v>
      </c>
      <c r="F430" s="134">
        <v>0</v>
      </c>
      <c r="G430" s="134">
        <v>0</v>
      </c>
      <c r="H430" s="134">
        <v>0</v>
      </c>
      <c r="I430">
        <f t="shared" si="6"/>
        <v>0</v>
      </c>
    </row>
    <row r="431" spans="4:9" hidden="1" x14ac:dyDescent="0.2">
      <c r="D431" s="133" t="s">
        <v>1778</v>
      </c>
      <c r="E431" s="134">
        <v>0</v>
      </c>
      <c r="F431" s="134">
        <v>0</v>
      </c>
      <c r="G431" s="134">
        <v>0</v>
      </c>
      <c r="H431" s="134">
        <v>0</v>
      </c>
      <c r="I431">
        <f t="shared" si="6"/>
        <v>0</v>
      </c>
    </row>
    <row r="432" spans="4:9" hidden="1" x14ac:dyDescent="0.2">
      <c r="D432" s="133" t="s">
        <v>1992</v>
      </c>
      <c r="E432" s="134">
        <v>0</v>
      </c>
      <c r="F432" s="134">
        <v>0</v>
      </c>
      <c r="G432" s="134">
        <v>0</v>
      </c>
      <c r="H432" s="134">
        <v>292.18</v>
      </c>
      <c r="I432">
        <f t="shared" si="6"/>
        <v>0</v>
      </c>
    </row>
    <row r="433" spans="4:9" hidden="1" x14ac:dyDescent="0.2">
      <c r="D433" s="133" t="s">
        <v>1965</v>
      </c>
      <c r="E433" s="134">
        <v>0</v>
      </c>
      <c r="F433" s="134">
        <v>1535.97</v>
      </c>
      <c r="G433" s="134">
        <v>0</v>
      </c>
      <c r="H433" s="134">
        <v>0</v>
      </c>
      <c r="I433">
        <f t="shared" si="6"/>
        <v>0</v>
      </c>
    </row>
    <row r="434" spans="4:9" hidden="1" x14ac:dyDescent="0.2">
      <c r="D434" s="133" t="s">
        <v>2232</v>
      </c>
      <c r="E434" s="134">
        <v>0</v>
      </c>
      <c r="F434" s="134">
        <v>0</v>
      </c>
      <c r="G434" s="134">
        <v>0</v>
      </c>
      <c r="H434" s="134">
        <v>0</v>
      </c>
      <c r="I434">
        <f t="shared" si="6"/>
        <v>0</v>
      </c>
    </row>
    <row r="435" spans="4:9" hidden="1" x14ac:dyDescent="0.2">
      <c r="D435" s="133" t="s">
        <v>2187</v>
      </c>
      <c r="E435" s="134">
        <v>0</v>
      </c>
      <c r="F435" s="134">
        <v>0</v>
      </c>
      <c r="G435" s="134">
        <v>0</v>
      </c>
      <c r="H435" s="134">
        <v>0</v>
      </c>
      <c r="I435">
        <f t="shared" si="6"/>
        <v>0</v>
      </c>
    </row>
    <row r="436" spans="4:9" hidden="1" x14ac:dyDescent="0.2">
      <c r="D436" s="133" t="s">
        <v>2355</v>
      </c>
      <c r="E436" s="134">
        <v>0</v>
      </c>
      <c r="F436" s="134">
        <v>0</v>
      </c>
      <c r="G436" s="134">
        <v>0</v>
      </c>
      <c r="H436" s="134">
        <v>0</v>
      </c>
      <c r="I436">
        <f t="shared" si="6"/>
        <v>0</v>
      </c>
    </row>
    <row r="437" spans="4:9" hidden="1" x14ac:dyDescent="0.2">
      <c r="D437" s="133" t="s">
        <v>2349</v>
      </c>
      <c r="E437" s="134">
        <v>0</v>
      </c>
      <c r="F437" s="134">
        <v>0</v>
      </c>
      <c r="G437" s="134">
        <v>0</v>
      </c>
      <c r="H437" s="134">
        <v>0</v>
      </c>
      <c r="I437">
        <f t="shared" si="6"/>
        <v>0</v>
      </c>
    </row>
    <row r="438" spans="4:9" hidden="1" x14ac:dyDescent="0.2">
      <c r="D438" s="133" t="s">
        <v>2209</v>
      </c>
      <c r="E438" s="134">
        <v>0</v>
      </c>
      <c r="F438" s="134">
        <v>0</v>
      </c>
      <c r="G438" s="134">
        <v>0</v>
      </c>
      <c r="H438" s="134">
        <v>0</v>
      </c>
      <c r="I438">
        <f t="shared" si="6"/>
        <v>0</v>
      </c>
    </row>
    <row r="439" spans="4:9" hidden="1" x14ac:dyDescent="0.2">
      <c r="D439" s="133" t="s">
        <v>1952</v>
      </c>
      <c r="E439" s="134">
        <v>0</v>
      </c>
      <c r="F439" s="134">
        <v>0</v>
      </c>
      <c r="G439" s="134">
        <v>0</v>
      </c>
      <c r="H439" s="134">
        <v>0</v>
      </c>
      <c r="I439">
        <f t="shared" si="6"/>
        <v>0</v>
      </c>
    </row>
    <row r="440" spans="4:9" hidden="1" x14ac:dyDescent="0.2">
      <c r="D440" s="133" t="s">
        <v>2172</v>
      </c>
      <c r="E440" s="134">
        <v>0</v>
      </c>
      <c r="F440" s="134">
        <v>0</v>
      </c>
      <c r="G440" s="134">
        <v>0</v>
      </c>
      <c r="H440" s="134">
        <v>0</v>
      </c>
      <c r="I440">
        <f t="shared" si="6"/>
        <v>0</v>
      </c>
    </row>
    <row r="441" spans="4:9" hidden="1" x14ac:dyDescent="0.2">
      <c r="D441" s="133" t="s">
        <v>1807</v>
      </c>
      <c r="E441" s="134">
        <v>0</v>
      </c>
      <c r="F441" s="134">
        <v>0</v>
      </c>
      <c r="G441" s="134">
        <v>0</v>
      </c>
      <c r="H441" s="134">
        <v>0</v>
      </c>
      <c r="I441">
        <f t="shared" si="6"/>
        <v>0</v>
      </c>
    </row>
    <row r="442" spans="4:9" hidden="1" x14ac:dyDescent="0.2">
      <c r="D442" s="133" t="s">
        <v>2271</v>
      </c>
      <c r="E442" s="134">
        <v>0</v>
      </c>
      <c r="F442" s="134">
        <v>0</v>
      </c>
      <c r="G442" s="134">
        <v>0</v>
      </c>
      <c r="H442" s="134">
        <v>0</v>
      </c>
      <c r="I442">
        <f t="shared" si="6"/>
        <v>0</v>
      </c>
    </row>
    <row r="443" spans="4:9" hidden="1" x14ac:dyDescent="0.2">
      <c r="D443" s="133" t="s">
        <v>2380</v>
      </c>
      <c r="E443" s="134">
        <v>0</v>
      </c>
      <c r="F443" s="134">
        <v>0</v>
      </c>
      <c r="G443" s="134">
        <v>0</v>
      </c>
      <c r="H443" s="134">
        <v>812.5</v>
      </c>
      <c r="I443">
        <f t="shared" si="6"/>
        <v>0</v>
      </c>
    </row>
    <row r="444" spans="4:9" hidden="1" x14ac:dyDescent="0.2">
      <c r="D444" s="133" t="s">
        <v>2095</v>
      </c>
      <c r="E444" s="134">
        <v>0</v>
      </c>
      <c r="F444" s="134">
        <v>0</v>
      </c>
      <c r="G444" s="134">
        <v>0</v>
      </c>
      <c r="H444" s="134">
        <v>318.26</v>
      </c>
      <c r="I444">
        <f t="shared" si="6"/>
        <v>0</v>
      </c>
    </row>
    <row r="445" spans="4:9" hidden="1" x14ac:dyDescent="0.2">
      <c r="D445" s="133" t="s">
        <v>2276</v>
      </c>
      <c r="E445" s="134">
        <v>0</v>
      </c>
      <c r="F445" s="134">
        <v>734.07</v>
      </c>
      <c r="G445" s="134">
        <v>269.38</v>
      </c>
      <c r="H445" s="134">
        <v>393.69</v>
      </c>
      <c r="I445">
        <f t="shared" si="6"/>
        <v>0</v>
      </c>
    </row>
    <row r="446" spans="4:9" hidden="1" x14ac:dyDescent="0.2">
      <c r="D446" s="133" t="s">
        <v>2210</v>
      </c>
      <c r="E446" s="134">
        <v>0</v>
      </c>
      <c r="F446" s="134">
        <v>0</v>
      </c>
      <c r="G446" s="134">
        <v>0</v>
      </c>
      <c r="H446" s="134">
        <v>0</v>
      </c>
      <c r="I446">
        <f t="shared" si="6"/>
        <v>0</v>
      </c>
    </row>
    <row r="447" spans="4:9" hidden="1" x14ac:dyDescent="0.2">
      <c r="D447" s="133" t="s">
        <v>2024</v>
      </c>
      <c r="E447" s="134">
        <v>0</v>
      </c>
      <c r="F447" s="134">
        <v>0</v>
      </c>
      <c r="G447" s="134">
        <v>0</v>
      </c>
      <c r="H447" s="134">
        <v>0</v>
      </c>
      <c r="I447">
        <f t="shared" si="6"/>
        <v>0</v>
      </c>
    </row>
    <row r="448" spans="4:9" hidden="1" x14ac:dyDescent="0.2">
      <c r="D448" s="133" t="s">
        <v>1901</v>
      </c>
      <c r="E448" s="134">
        <v>0</v>
      </c>
      <c r="F448" s="134">
        <v>0</v>
      </c>
      <c r="G448" s="134">
        <v>0</v>
      </c>
      <c r="H448" s="134">
        <v>0</v>
      </c>
      <c r="I448">
        <f t="shared" si="6"/>
        <v>0</v>
      </c>
    </row>
    <row r="449" spans="4:9" hidden="1" x14ac:dyDescent="0.2">
      <c r="D449" s="133" t="s">
        <v>2014</v>
      </c>
      <c r="E449" s="134">
        <v>0</v>
      </c>
      <c r="F449" s="134">
        <v>0</v>
      </c>
      <c r="G449" s="134">
        <v>0</v>
      </c>
      <c r="H449" s="134">
        <v>0</v>
      </c>
      <c r="I449">
        <f t="shared" si="6"/>
        <v>0</v>
      </c>
    </row>
    <row r="450" spans="4:9" hidden="1" x14ac:dyDescent="0.2">
      <c r="D450" s="133" t="s">
        <v>1760</v>
      </c>
      <c r="E450" s="134">
        <v>0</v>
      </c>
      <c r="F450" s="134">
        <v>0</v>
      </c>
      <c r="G450" s="134">
        <v>0</v>
      </c>
      <c r="H450" s="134">
        <v>0</v>
      </c>
      <c r="I450">
        <f t="shared" si="6"/>
        <v>0</v>
      </c>
    </row>
    <row r="451" spans="4:9" hidden="1" x14ac:dyDescent="0.2">
      <c r="D451" s="133" t="s">
        <v>1809</v>
      </c>
      <c r="E451" s="134">
        <v>0</v>
      </c>
      <c r="F451" s="134">
        <v>0</v>
      </c>
      <c r="G451" s="134">
        <v>0</v>
      </c>
      <c r="H451" s="134">
        <v>0</v>
      </c>
      <c r="I451">
        <f t="shared" si="6"/>
        <v>0</v>
      </c>
    </row>
    <row r="452" spans="4:9" hidden="1" x14ac:dyDescent="0.2">
      <c r="D452" s="133" t="s">
        <v>2299</v>
      </c>
      <c r="E452" s="134">
        <v>0</v>
      </c>
      <c r="F452" s="134">
        <v>0</v>
      </c>
      <c r="G452" s="134">
        <v>193.56</v>
      </c>
      <c r="H452" s="134">
        <v>285.42</v>
      </c>
      <c r="I452">
        <f t="shared" si="6"/>
        <v>0</v>
      </c>
    </row>
    <row r="453" spans="4:9" hidden="1" x14ac:dyDescent="0.2">
      <c r="D453" s="133" t="s">
        <v>1789</v>
      </c>
      <c r="E453" s="134">
        <v>0</v>
      </c>
      <c r="F453" s="134">
        <v>0</v>
      </c>
      <c r="G453" s="134">
        <v>0</v>
      </c>
      <c r="H453" s="134">
        <v>0</v>
      </c>
      <c r="I453">
        <f t="shared" si="6"/>
        <v>0</v>
      </c>
    </row>
    <row r="454" spans="4:9" hidden="1" x14ac:dyDescent="0.2">
      <c r="D454" s="133" t="s">
        <v>1834</v>
      </c>
      <c r="E454" s="134">
        <v>0</v>
      </c>
      <c r="F454" s="134">
        <v>0</v>
      </c>
      <c r="G454" s="134">
        <v>0</v>
      </c>
      <c r="H454" s="134">
        <v>0</v>
      </c>
      <c r="I454">
        <f t="shared" si="6"/>
        <v>0</v>
      </c>
    </row>
    <row r="455" spans="4:9" hidden="1" x14ac:dyDescent="0.2">
      <c r="D455" s="133" t="s">
        <v>1866</v>
      </c>
      <c r="E455" s="134">
        <v>0</v>
      </c>
      <c r="F455" s="134">
        <v>0</v>
      </c>
      <c r="G455" s="134">
        <v>0</v>
      </c>
      <c r="H455" s="134">
        <v>781.59</v>
      </c>
      <c r="I455">
        <f t="shared" si="6"/>
        <v>0</v>
      </c>
    </row>
    <row r="456" spans="4:9" hidden="1" x14ac:dyDescent="0.2">
      <c r="D456" s="133" t="s">
        <v>1775</v>
      </c>
      <c r="E456" s="134">
        <v>0</v>
      </c>
      <c r="F456" s="134">
        <v>0</v>
      </c>
      <c r="G456" s="134">
        <v>0</v>
      </c>
      <c r="H456" s="134">
        <v>702.05</v>
      </c>
      <c r="I456">
        <f t="shared" si="6"/>
        <v>0</v>
      </c>
    </row>
    <row r="457" spans="4:9" hidden="1" x14ac:dyDescent="0.2">
      <c r="D457" s="133" t="s">
        <v>2103</v>
      </c>
      <c r="E457" s="134">
        <v>0</v>
      </c>
      <c r="F457" s="134">
        <v>0</v>
      </c>
      <c r="G457" s="134">
        <v>0</v>
      </c>
      <c r="H457" s="134">
        <v>0</v>
      </c>
      <c r="I457">
        <f t="shared" ref="I457:I520" si="7">IF(OR(E457=0,F457=0,G457=0,H457=0),0,1)</f>
        <v>0</v>
      </c>
    </row>
    <row r="458" spans="4:9" hidden="1" x14ac:dyDescent="0.2">
      <c r="D458" s="133" t="s">
        <v>1926</v>
      </c>
      <c r="E458" s="134">
        <v>0</v>
      </c>
      <c r="F458" s="134">
        <v>0</v>
      </c>
      <c r="G458" s="134">
        <v>0</v>
      </c>
      <c r="H458" s="134">
        <v>0</v>
      </c>
      <c r="I458">
        <f t="shared" si="7"/>
        <v>0</v>
      </c>
    </row>
    <row r="459" spans="4:9" hidden="1" x14ac:dyDescent="0.2">
      <c r="D459" s="133" t="s">
        <v>1766</v>
      </c>
      <c r="E459" s="134">
        <v>0</v>
      </c>
      <c r="F459" s="134">
        <v>0</v>
      </c>
      <c r="G459" s="134">
        <v>0</v>
      </c>
      <c r="H459" s="134">
        <v>0</v>
      </c>
      <c r="I459">
        <f t="shared" si="7"/>
        <v>0</v>
      </c>
    </row>
    <row r="460" spans="4:9" hidden="1" x14ac:dyDescent="0.2">
      <c r="D460" s="133" t="s">
        <v>1035</v>
      </c>
      <c r="E460" s="134">
        <v>0</v>
      </c>
      <c r="F460" s="134">
        <v>0</v>
      </c>
      <c r="G460" s="134">
        <v>0</v>
      </c>
      <c r="H460" s="134">
        <v>0</v>
      </c>
      <c r="I460">
        <f t="shared" si="7"/>
        <v>0</v>
      </c>
    </row>
    <row r="461" spans="4:9" hidden="1" x14ac:dyDescent="0.2">
      <c r="D461" s="133" t="s">
        <v>1196</v>
      </c>
      <c r="E461" s="134">
        <v>0</v>
      </c>
      <c r="F461" s="134">
        <v>0</v>
      </c>
      <c r="G461" s="134">
        <v>0</v>
      </c>
      <c r="H461" s="134">
        <v>0</v>
      </c>
      <c r="I461">
        <f t="shared" si="7"/>
        <v>0</v>
      </c>
    </row>
    <row r="462" spans="4:9" hidden="1" x14ac:dyDescent="0.2">
      <c r="D462" s="133" t="s">
        <v>1812</v>
      </c>
      <c r="E462" s="134">
        <v>0</v>
      </c>
      <c r="F462" s="134">
        <v>0</v>
      </c>
      <c r="G462" s="134">
        <v>0</v>
      </c>
      <c r="H462" s="134">
        <v>0</v>
      </c>
      <c r="I462">
        <f t="shared" si="7"/>
        <v>0</v>
      </c>
    </row>
    <row r="463" spans="4:9" x14ac:dyDescent="0.2">
      <c r="D463" s="133" t="s">
        <v>1400</v>
      </c>
      <c r="E463" s="134">
        <v>92.41</v>
      </c>
      <c r="F463" s="134">
        <v>156.52500000000001</v>
      </c>
      <c r="G463" s="134">
        <v>47.585000000000001</v>
      </c>
      <c r="H463" s="134">
        <v>90.16</v>
      </c>
      <c r="I463">
        <f t="shared" si="7"/>
        <v>1</v>
      </c>
    </row>
    <row r="464" spans="4:9" hidden="1" x14ac:dyDescent="0.2">
      <c r="D464" s="133" t="s">
        <v>1987</v>
      </c>
      <c r="E464" s="134">
        <v>117.73</v>
      </c>
      <c r="F464" s="134">
        <v>183.14</v>
      </c>
      <c r="G464" s="134">
        <v>0</v>
      </c>
      <c r="H464" s="134">
        <v>0</v>
      </c>
      <c r="I464">
        <f t="shared" si="7"/>
        <v>0</v>
      </c>
    </row>
    <row r="465" spans="4:9" x14ac:dyDescent="0.2">
      <c r="D465" s="133" t="s">
        <v>1990</v>
      </c>
      <c r="E465" s="134">
        <v>128.09</v>
      </c>
      <c r="F465" s="134">
        <v>226.2</v>
      </c>
      <c r="G465" s="134">
        <v>53.96</v>
      </c>
      <c r="H465" s="134">
        <v>73.58</v>
      </c>
      <c r="I465">
        <f t="shared" si="7"/>
        <v>1</v>
      </c>
    </row>
    <row r="466" spans="4:9" x14ac:dyDescent="0.2">
      <c r="D466" s="133" t="s">
        <v>1112</v>
      </c>
      <c r="E466" s="134">
        <v>128.75</v>
      </c>
      <c r="F466" s="134">
        <v>257.51</v>
      </c>
      <c r="G466" s="134">
        <v>61.09</v>
      </c>
      <c r="H466" s="134">
        <v>117.61</v>
      </c>
      <c r="I466">
        <f t="shared" si="7"/>
        <v>1</v>
      </c>
    </row>
    <row r="467" spans="4:9" x14ac:dyDescent="0.2">
      <c r="D467" s="133" t="s">
        <v>1985</v>
      </c>
      <c r="E467" s="134">
        <v>133.59</v>
      </c>
      <c r="F467" s="134">
        <v>221.38</v>
      </c>
      <c r="G467" s="134">
        <v>55.2</v>
      </c>
      <c r="H467" s="134">
        <v>87.71</v>
      </c>
      <c r="I467">
        <f t="shared" si="7"/>
        <v>1</v>
      </c>
    </row>
    <row r="468" spans="4:9" x14ac:dyDescent="0.2">
      <c r="D468" s="133" t="s">
        <v>1132</v>
      </c>
      <c r="E468" s="134">
        <v>139.56</v>
      </c>
      <c r="F468" s="134">
        <v>286.17</v>
      </c>
      <c r="G468" s="134">
        <v>61.32</v>
      </c>
      <c r="H468" s="134">
        <v>103.11</v>
      </c>
      <c r="I468">
        <f t="shared" si="7"/>
        <v>1</v>
      </c>
    </row>
    <row r="469" spans="4:9" x14ac:dyDescent="0.2">
      <c r="D469" s="133" t="s">
        <v>1114</v>
      </c>
      <c r="E469" s="134">
        <v>146.61000000000001</v>
      </c>
      <c r="F469" s="134">
        <v>249.96</v>
      </c>
      <c r="G469" s="134">
        <v>81.760000000000005</v>
      </c>
      <c r="H469" s="134">
        <v>135.33000000000001</v>
      </c>
      <c r="I469">
        <f t="shared" si="7"/>
        <v>1</v>
      </c>
    </row>
    <row r="470" spans="4:9" x14ac:dyDescent="0.2">
      <c r="D470" s="133" t="s">
        <v>1120</v>
      </c>
      <c r="E470" s="134">
        <v>163.53</v>
      </c>
      <c r="F470" s="134">
        <v>324.23</v>
      </c>
      <c r="G470" s="134">
        <v>84.58</v>
      </c>
      <c r="H470" s="134">
        <v>163.53</v>
      </c>
      <c r="I470">
        <f t="shared" si="7"/>
        <v>1</v>
      </c>
    </row>
    <row r="471" spans="4:9" hidden="1" x14ac:dyDescent="0.2">
      <c r="D471" s="133" t="s">
        <v>1063</v>
      </c>
      <c r="E471" s="134">
        <v>165.41</v>
      </c>
      <c r="F471" s="134">
        <v>295.10000000000002</v>
      </c>
      <c r="G471" s="134">
        <v>0</v>
      </c>
      <c r="H471" s="134">
        <v>156.47999999999999</v>
      </c>
      <c r="I471">
        <f t="shared" si="7"/>
        <v>0</v>
      </c>
    </row>
    <row r="472" spans="4:9" x14ac:dyDescent="0.2">
      <c r="D472" s="133" t="s">
        <v>1150</v>
      </c>
      <c r="E472" s="134">
        <v>174.06</v>
      </c>
      <c r="F472" s="134">
        <v>270.42</v>
      </c>
      <c r="G472" s="134">
        <v>73.02</v>
      </c>
      <c r="H472" s="134">
        <v>111.66</v>
      </c>
      <c r="I472">
        <f t="shared" si="7"/>
        <v>1</v>
      </c>
    </row>
    <row r="473" spans="4:9" x14ac:dyDescent="0.2">
      <c r="D473" s="133" t="s">
        <v>2274</v>
      </c>
      <c r="E473" s="134">
        <v>176.62</v>
      </c>
      <c r="F473" s="134">
        <v>343.43</v>
      </c>
      <c r="G473" s="134">
        <v>70.62</v>
      </c>
      <c r="H473" s="134">
        <v>125.17</v>
      </c>
      <c r="I473">
        <f t="shared" si="7"/>
        <v>1</v>
      </c>
    </row>
    <row r="474" spans="4:9" x14ac:dyDescent="0.2">
      <c r="D474" s="133" t="s">
        <v>1986</v>
      </c>
      <c r="E474" s="134">
        <v>177.53</v>
      </c>
      <c r="F474" s="134">
        <v>236.36</v>
      </c>
      <c r="G474" s="134">
        <v>65.099999999999994</v>
      </c>
      <c r="H474" s="134">
        <v>95.77</v>
      </c>
      <c r="I474">
        <f t="shared" si="7"/>
        <v>1</v>
      </c>
    </row>
    <row r="475" spans="4:9" x14ac:dyDescent="0.2">
      <c r="D475" s="133" t="s">
        <v>1165</v>
      </c>
      <c r="E475" s="134">
        <v>182.7</v>
      </c>
      <c r="F475" s="134">
        <v>268.79000000000002</v>
      </c>
      <c r="G475" s="134">
        <v>74.239999999999995</v>
      </c>
      <c r="H475" s="134">
        <v>118.42</v>
      </c>
      <c r="I475">
        <f t="shared" si="7"/>
        <v>1</v>
      </c>
    </row>
    <row r="476" spans="4:9" x14ac:dyDescent="0.2">
      <c r="D476" s="133" t="s">
        <v>1172</v>
      </c>
      <c r="E476" s="134">
        <v>183.41</v>
      </c>
      <c r="F476" s="134">
        <v>308.64999999999998</v>
      </c>
      <c r="G476" s="134">
        <v>73.900000000000006</v>
      </c>
      <c r="H476" s="134">
        <v>138.15</v>
      </c>
      <c r="I476">
        <f t="shared" si="7"/>
        <v>1</v>
      </c>
    </row>
    <row r="477" spans="4:9" x14ac:dyDescent="0.2">
      <c r="D477" s="133" t="s">
        <v>1062</v>
      </c>
      <c r="E477" s="134">
        <v>199.24</v>
      </c>
      <c r="F477" s="134">
        <v>295.10000000000002</v>
      </c>
      <c r="G477" s="134">
        <v>88.34</v>
      </c>
      <c r="H477" s="134">
        <v>124.21</v>
      </c>
      <c r="I477">
        <f t="shared" si="7"/>
        <v>1</v>
      </c>
    </row>
    <row r="478" spans="4:9" x14ac:dyDescent="0.2">
      <c r="D478" s="133" t="s">
        <v>1086</v>
      </c>
      <c r="E478" s="134">
        <v>203</v>
      </c>
      <c r="F478" s="134">
        <v>300.74</v>
      </c>
      <c r="G478" s="134">
        <v>62.97</v>
      </c>
      <c r="H478" s="134">
        <v>93.98</v>
      </c>
      <c r="I478">
        <f t="shared" si="7"/>
        <v>1</v>
      </c>
    </row>
    <row r="479" spans="4:9" x14ac:dyDescent="0.2">
      <c r="D479" s="133" t="s">
        <v>1395</v>
      </c>
      <c r="E479" s="134">
        <v>208.41</v>
      </c>
      <c r="F479" s="134">
        <v>323.55</v>
      </c>
      <c r="G479" s="134">
        <v>110.59</v>
      </c>
      <c r="H479" s="134">
        <v>188.13</v>
      </c>
      <c r="I479">
        <f t="shared" si="7"/>
        <v>1</v>
      </c>
    </row>
    <row r="480" spans="4:9" x14ac:dyDescent="0.2">
      <c r="D480" s="133" t="s">
        <v>1143</v>
      </c>
      <c r="E480" s="134">
        <v>211.77</v>
      </c>
      <c r="F480" s="134">
        <v>318.85000000000002</v>
      </c>
      <c r="G480" s="134">
        <v>93.98</v>
      </c>
      <c r="H480" s="134">
        <v>127.81</v>
      </c>
      <c r="I480">
        <f t="shared" si="7"/>
        <v>1</v>
      </c>
    </row>
    <row r="481" spans="4:9" x14ac:dyDescent="0.2">
      <c r="D481" s="133" t="s">
        <v>2079</v>
      </c>
      <c r="E481" s="134">
        <v>216.28</v>
      </c>
      <c r="F481" s="134">
        <v>311.64999999999998</v>
      </c>
      <c r="G481" s="134">
        <v>123.16</v>
      </c>
      <c r="H481" s="134">
        <v>212.24</v>
      </c>
      <c r="I481">
        <f t="shared" si="7"/>
        <v>1</v>
      </c>
    </row>
    <row r="482" spans="4:9" x14ac:dyDescent="0.2">
      <c r="D482" s="133" t="s">
        <v>1403</v>
      </c>
      <c r="E482" s="134">
        <v>221.38</v>
      </c>
      <c r="F482" s="134">
        <v>338.01</v>
      </c>
      <c r="G482" s="134">
        <v>119.71</v>
      </c>
      <c r="H482" s="134">
        <v>221.23</v>
      </c>
      <c r="I482">
        <f t="shared" si="7"/>
        <v>1</v>
      </c>
    </row>
    <row r="483" spans="4:9" x14ac:dyDescent="0.2">
      <c r="D483" s="133" t="s">
        <v>2041</v>
      </c>
      <c r="E483" s="134">
        <v>226.98</v>
      </c>
      <c r="F483" s="134">
        <v>410.74</v>
      </c>
      <c r="G483" s="134">
        <v>124.72</v>
      </c>
      <c r="H483" s="134">
        <v>203.29</v>
      </c>
      <c r="I483">
        <f t="shared" si="7"/>
        <v>1</v>
      </c>
    </row>
    <row r="484" spans="4:9" x14ac:dyDescent="0.2">
      <c r="D484" s="133" t="s">
        <v>1465</v>
      </c>
      <c r="E484" s="134">
        <v>231.18</v>
      </c>
      <c r="F484" s="134">
        <v>357.59</v>
      </c>
      <c r="G484" s="134">
        <v>133.79</v>
      </c>
      <c r="H484" s="134">
        <v>209.06</v>
      </c>
      <c r="I484">
        <f t="shared" si="7"/>
        <v>1</v>
      </c>
    </row>
    <row r="485" spans="4:9" x14ac:dyDescent="0.2">
      <c r="D485" s="133" t="s">
        <v>2062</v>
      </c>
      <c r="E485" s="134">
        <v>250.36</v>
      </c>
      <c r="F485" s="134">
        <v>438.42</v>
      </c>
      <c r="G485" s="134">
        <v>92.83</v>
      </c>
      <c r="H485" s="134">
        <v>184.54</v>
      </c>
      <c r="I485">
        <f t="shared" si="7"/>
        <v>1</v>
      </c>
    </row>
    <row r="486" spans="4:9" x14ac:dyDescent="0.2">
      <c r="D486" s="133" t="s">
        <v>1984</v>
      </c>
      <c r="E486" s="134">
        <v>251.57</v>
      </c>
      <c r="F486" s="134">
        <v>371.42</v>
      </c>
      <c r="G486" s="134">
        <v>86.2</v>
      </c>
      <c r="H486" s="134">
        <v>148.26</v>
      </c>
      <c r="I486">
        <f t="shared" si="7"/>
        <v>1</v>
      </c>
    </row>
    <row r="487" spans="4:9" x14ac:dyDescent="0.2">
      <c r="D487" s="133" t="s">
        <v>1082</v>
      </c>
      <c r="E487" s="134">
        <v>251.76</v>
      </c>
      <c r="F487" s="134">
        <v>368.25</v>
      </c>
      <c r="G487" s="134">
        <v>185.7</v>
      </c>
      <c r="H487" s="134">
        <v>207.13</v>
      </c>
      <c r="I487">
        <f t="shared" si="7"/>
        <v>1</v>
      </c>
    </row>
    <row r="488" spans="4:9" x14ac:dyDescent="0.2">
      <c r="D488" s="133" t="s">
        <v>1148</v>
      </c>
      <c r="E488" s="134">
        <v>260.89</v>
      </c>
      <c r="F488" s="134">
        <v>448.69</v>
      </c>
      <c r="G488" s="134">
        <v>110.91</v>
      </c>
      <c r="H488" s="134">
        <v>184.06</v>
      </c>
      <c r="I488">
        <f t="shared" si="7"/>
        <v>1</v>
      </c>
    </row>
    <row r="489" spans="4:9" hidden="1" x14ac:dyDescent="0.2">
      <c r="D489" s="133" t="s">
        <v>1849</v>
      </c>
      <c r="E489" s="134">
        <v>261.20999999999998</v>
      </c>
      <c r="F489" s="134">
        <v>0</v>
      </c>
      <c r="G489" s="134">
        <v>155.61000000000001</v>
      </c>
      <c r="H489" s="134">
        <v>0</v>
      </c>
      <c r="I489">
        <f t="shared" si="7"/>
        <v>0</v>
      </c>
    </row>
    <row r="490" spans="4:9" x14ac:dyDescent="0.2">
      <c r="D490" s="133" t="s">
        <v>1765</v>
      </c>
      <c r="E490" s="134">
        <v>261.54000000000002</v>
      </c>
      <c r="F490" s="134">
        <v>416.73</v>
      </c>
      <c r="G490" s="134">
        <v>164.78</v>
      </c>
      <c r="H490" s="134">
        <v>246.21</v>
      </c>
      <c r="I490">
        <f t="shared" si="7"/>
        <v>1</v>
      </c>
    </row>
    <row r="491" spans="4:9" x14ac:dyDescent="0.2">
      <c r="D491" s="133" t="s">
        <v>1218</v>
      </c>
      <c r="E491" s="134">
        <v>264.72000000000003</v>
      </c>
      <c r="F491" s="134">
        <v>388.77</v>
      </c>
      <c r="G491" s="134">
        <v>160.16</v>
      </c>
      <c r="H491" s="134">
        <v>234.13</v>
      </c>
      <c r="I491">
        <f t="shared" si="7"/>
        <v>1</v>
      </c>
    </row>
    <row r="492" spans="4:9" x14ac:dyDescent="0.2">
      <c r="D492" s="133" t="s">
        <v>1074</v>
      </c>
      <c r="E492" s="134">
        <v>267.85000000000002</v>
      </c>
      <c r="F492" s="134">
        <v>394.72</v>
      </c>
      <c r="G492" s="134">
        <v>162.4</v>
      </c>
      <c r="H492" s="134">
        <v>196.23</v>
      </c>
      <c r="I492">
        <f t="shared" si="7"/>
        <v>1</v>
      </c>
    </row>
    <row r="493" spans="4:9" x14ac:dyDescent="0.2">
      <c r="D493" s="133" t="s">
        <v>1473</v>
      </c>
      <c r="E493" s="134">
        <v>270.49</v>
      </c>
      <c r="F493" s="134">
        <v>411.29</v>
      </c>
      <c r="G493" s="134">
        <v>133.38</v>
      </c>
      <c r="H493" s="134">
        <v>229.74</v>
      </c>
      <c r="I493">
        <f t="shared" si="7"/>
        <v>1</v>
      </c>
    </row>
    <row r="494" spans="4:9" x14ac:dyDescent="0.2">
      <c r="D494" s="133" t="s">
        <v>1869</v>
      </c>
      <c r="E494" s="134">
        <v>271.58</v>
      </c>
      <c r="F494" s="134">
        <v>448.42</v>
      </c>
      <c r="G494" s="134">
        <v>183.16</v>
      </c>
      <c r="H494" s="134">
        <v>277.89</v>
      </c>
      <c r="I494">
        <f t="shared" si="7"/>
        <v>1</v>
      </c>
    </row>
    <row r="495" spans="4:9" x14ac:dyDescent="0.2">
      <c r="D495" s="133" t="s">
        <v>1763</v>
      </c>
      <c r="E495" s="134">
        <v>275.91000000000003</v>
      </c>
      <c r="F495" s="134">
        <v>427.27</v>
      </c>
      <c r="G495" s="134">
        <v>166.69</v>
      </c>
      <c r="H495" s="134">
        <v>270.16000000000003</v>
      </c>
      <c r="I495">
        <f t="shared" si="7"/>
        <v>1</v>
      </c>
    </row>
    <row r="496" spans="4:9" x14ac:dyDescent="0.2">
      <c r="D496" s="133" t="s">
        <v>1046</v>
      </c>
      <c r="E496" s="134">
        <v>279.69</v>
      </c>
      <c r="F496" s="134">
        <v>408.25</v>
      </c>
      <c r="G496" s="134">
        <v>123.49</v>
      </c>
      <c r="H496" s="134">
        <v>178.19</v>
      </c>
      <c r="I496">
        <f t="shared" si="7"/>
        <v>1</v>
      </c>
    </row>
    <row r="497" spans="4:9" hidden="1" x14ac:dyDescent="0.2">
      <c r="D497" s="133" t="s">
        <v>1070</v>
      </c>
      <c r="E497" s="134">
        <v>281.94</v>
      </c>
      <c r="F497" s="134">
        <v>403.18</v>
      </c>
      <c r="G497" s="134">
        <v>0</v>
      </c>
      <c r="H497" s="134">
        <v>169.17</v>
      </c>
      <c r="I497">
        <f t="shared" si="7"/>
        <v>0</v>
      </c>
    </row>
    <row r="498" spans="4:9" x14ac:dyDescent="0.2">
      <c r="D498" s="133" t="s">
        <v>1406</v>
      </c>
      <c r="E498" s="134">
        <v>282.56</v>
      </c>
      <c r="F498" s="134">
        <v>493.29</v>
      </c>
      <c r="G498" s="134">
        <v>116.54</v>
      </c>
      <c r="H498" s="134">
        <v>193.24</v>
      </c>
      <c r="I498">
        <f t="shared" si="7"/>
        <v>1</v>
      </c>
    </row>
    <row r="499" spans="4:9" x14ac:dyDescent="0.2">
      <c r="D499" s="133" t="s">
        <v>2367</v>
      </c>
      <c r="E499" s="134">
        <v>295.07</v>
      </c>
      <c r="F499" s="134">
        <v>397.76</v>
      </c>
      <c r="G499" s="134">
        <v>154.38</v>
      </c>
      <c r="H499" s="134">
        <v>199.27</v>
      </c>
      <c r="I499">
        <f t="shared" si="7"/>
        <v>1</v>
      </c>
    </row>
    <row r="500" spans="4:9" x14ac:dyDescent="0.2">
      <c r="D500" s="133" t="s">
        <v>1477</v>
      </c>
      <c r="E500" s="134">
        <v>304</v>
      </c>
      <c r="F500" s="134">
        <v>488.42</v>
      </c>
      <c r="G500" s="134">
        <v>158.94999999999999</v>
      </c>
      <c r="H500" s="134">
        <v>243.68</v>
      </c>
      <c r="I500">
        <f t="shared" si="7"/>
        <v>1</v>
      </c>
    </row>
    <row r="501" spans="4:9" x14ac:dyDescent="0.2">
      <c r="D501" s="133" t="s">
        <v>1009</v>
      </c>
      <c r="E501" s="134">
        <v>309.54000000000002</v>
      </c>
      <c r="F501" s="134">
        <v>573.47</v>
      </c>
      <c r="G501" s="134">
        <v>156.61000000000001</v>
      </c>
      <c r="H501" s="134">
        <v>279.16000000000003</v>
      </c>
      <c r="I501">
        <f t="shared" si="7"/>
        <v>1</v>
      </c>
    </row>
    <row r="502" spans="4:9" x14ac:dyDescent="0.2">
      <c r="D502" s="133" t="s">
        <v>1827</v>
      </c>
      <c r="E502" s="134">
        <v>310.39</v>
      </c>
      <c r="F502" s="134">
        <v>589.16999999999996</v>
      </c>
      <c r="G502" s="134">
        <v>195.43</v>
      </c>
      <c r="H502" s="134">
        <v>316.14</v>
      </c>
      <c r="I502">
        <f t="shared" si="7"/>
        <v>1</v>
      </c>
    </row>
    <row r="503" spans="4:9" x14ac:dyDescent="0.2">
      <c r="D503" s="133" t="s">
        <v>1842</v>
      </c>
      <c r="E503" s="134">
        <v>312.70999999999998</v>
      </c>
      <c r="F503" s="134">
        <v>479.19</v>
      </c>
      <c r="G503" s="134">
        <v>192.86</v>
      </c>
      <c r="H503" s="134">
        <v>279.12</v>
      </c>
      <c r="I503">
        <f t="shared" si="7"/>
        <v>1</v>
      </c>
    </row>
    <row r="504" spans="4:9" hidden="1" x14ac:dyDescent="0.2">
      <c r="D504" s="133" t="s">
        <v>1951</v>
      </c>
      <c r="E504" s="134">
        <v>313.33999999999997</v>
      </c>
      <c r="F504" s="134">
        <v>480.92</v>
      </c>
      <c r="G504" s="134">
        <v>0</v>
      </c>
      <c r="H504" s="134">
        <v>208.9</v>
      </c>
      <c r="I504">
        <f t="shared" si="7"/>
        <v>0</v>
      </c>
    </row>
    <row r="505" spans="4:9" x14ac:dyDescent="0.2">
      <c r="D505" s="133" t="s">
        <v>1048</v>
      </c>
      <c r="E505" s="134">
        <v>315.87</v>
      </c>
      <c r="F505" s="134">
        <v>602.27</v>
      </c>
      <c r="G505" s="134">
        <v>132.29</v>
      </c>
      <c r="H505" s="134">
        <v>228.7</v>
      </c>
      <c r="I505">
        <f t="shared" si="7"/>
        <v>1</v>
      </c>
    </row>
    <row r="506" spans="4:9" x14ac:dyDescent="0.2">
      <c r="D506" s="133" t="s">
        <v>1393</v>
      </c>
      <c r="E506" s="134">
        <v>317.83999999999997</v>
      </c>
      <c r="F506" s="134">
        <v>425.91</v>
      </c>
      <c r="G506" s="134">
        <v>193.25</v>
      </c>
      <c r="H506" s="134">
        <v>269.52999999999997</v>
      </c>
      <c r="I506">
        <f t="shared" si="7"/>
        <v>1</v>
      </c>
    </row>
    <row r="507" spans="4:9" x14ac:dyDescent="0.2">
      <c r="D507" s="133" t="s">
        <v>1342</v>
      </c>
      <c r="E507" s="134">
        <v>321.55</v>
      </c>
      <c r="F507" s="134">
        <v>512.11500000000001</v>
      </c>
      <c r="G507" s="134">
        <v>156.715</v>
      </c>
      <c r="H507" s="134">
        <v>247.18</v>
      </c>
      <c r="I507">
        <f t="shared" si="7"/>
        <v>1</v>
      </c>
    </row>
    <row r="508" spans="4:9" x14ac:dyDescent="0.2">
      <c r="D508" s="133" t="s">
        <v>1124</v>
      </c>
      <c r="E508" s="134">
        <v>323.54000000000002</v>
      </c>
      <c r="F508" s="134">
        <v>521.91999999999996</v>
      </c>
      <c r="G508" s="134">
        <v>152.25</v>
      </c>
      <c r="H508" s="134">
        <v>240.19</v>
      </c>
      <c r="I508">
        <f t="shared" si="7"/>
        <v>1</v>
      </c>
    </row>
    <row r="509" spans="4:9" x14ac:dyDescent="0.2">
      <c r="D509" s="133" t="s">
        <v>1388</v>
      </c>
      <c r="E509" s="134">
        <v>324.2</v>
      </c>
      <c r="F509" s="134">
        <v>493.72</v>
      </c>
      <c r="G509" s="134">
        <v>207.91</v>
      </c>
      <c r="H509" s="134">
        <v>298.77</v>
      </c>
      <c r="I509">
        <f t="shared" si="7"/>
        <v>1</v>
      </c>
    </row>
    <row r="510" spans="4:9" x14ac:dyDescent="0.2">
      <c r="D510" s="133" t="s">
        <v>1201</v>
      </c>
      <c r="E510" s="134">
        <v>326.27999999999997</v>
      </c>
      <c r="F510" s="134">
        <v>418.93</v>
      </c>
      <c r="G510" s="134">
        <v>231.62</v>
      </c>
      <c r="H510" s="134">
        <v>290.02999999999997</v>
      </c>
      <c r="I510">
        <f t="shared" si="7"/>
        <v>1</v>
      </c>
    </row>
    <row r="511" spans="4:9" x14ac:dyDescent="0.2">
      <c r="D511" s="133" t="s">
        <v>1783</v>
      </c>
      <c r="E511" s="134">
        <v>326.95</v>
      </c>
      <c r="F511" s="134">
        <v>473.51</v>
      </c>
      <c r="G511" s="134">
        <v>128.52000000000001</v>
      </c>
      <c r="H511" s="134">
        <v>209.7</v>
      </c>
      <c r="I511">
        <f t="shared" si="7"/>
        <v>1</v>
      </c>
    </row>
    <row r="512" spans="4:9" x14ac:dyDescent="0.2">
      <c r="D512" s="133" t="s">
        <v>1906</v>
      </c>
      <c r="E512" s="134">
        <v>327.9</v>
      </c>
      <c r="F512" s="134">
        <v>412.72</v>
      </c>
      <c r="G512" s="134">
        <v>180.48</v>
      </c>
      <c r="H512" s="134">
        <v>223.85</v>
      </c>
      <c r="I512">
        <f t="shared" si="7"/>
        <v>1</v>
      </c>
    </row>
    <row r="513" spans="4:9" x14ac:dyDescent="0.2">
      <c r="D513" s="133" t="s">
        <v>1122</v>
      </c>
      <c r="E513" s="134">
        <v>338.33</v>
      </c>
      <c r="F513" s="134">
        <v>714.25</v>
      </c>
      <c r="G513" s="134">
        <v>157.18</v>
      </c>
      <c r="H513" s="134">
        <v>245.29</v>
      </c>
      <c r="I513">
        <f t="shared" si="7"/>
        <v>1</v>
      </c>
    </row>
    <row r="514" spans="4:9" x14ac:dyDescent="0.2">
      <c r="D514" s="133" t="s">
        <v>1828</v>
      </c>
      <c r="E514" s="134">
        <v>344.57</v>
      </c>
      <c r="F514" s="134">
        <v>533.53</v>
      </c>
      <c r="G514" s="134">
        <v>186.73</v>
      </c>
      <c r="H514" s="134">
        <v>275.66000000000003</v>
      </c>
      <c r="I514">
        <f t="shared" si="7"/>
        <v>1</v>
      </c>
    </row>
    <row r="515" spans="4:9" x14ac:dyDescent="0.2">
      <c r="D515" s="133" t="s">
        <v>1211</v>
      </c>
      <c r="E515" s="134">
        <v>348.52</v>
      </c>
      <c r="F515" s="134">
        <v>524.4</v>
      </c>
      <c r="G515" s="134">
        <v>219.59</v>
      </c>
      <c r="H515" s="134">
        <v>338.98</v>
      </c>
      <c r="I515">
        <f t="shared" si="7"/>
        <v>1</v>
      </c>
    </row>
    <row r="516" spans="4:9" x14ac:dyDescent="0.2">
      <c r="D516" s="133" t="s">
        <v>1018</v>
      </c>
      <c r="E516" s="134">
        <v>349.95</v>
      </c>
      <c r="F516" s="134">
        <v>661.4</v>
      </c>
      <c r="G516" s="134">
        <v>213.72</v>
      </c>
      <c r="H516" s="134">
        <v>374</v>
      </c>
      <c r="I516">
        <f t="shared" si="7"/>
        <v>1</v>
      </c>
    </row>
    <row r="517" spans="4:9" x14ac:dyDescent="0.2">
      <c r="D517" s="133" t="s">
        <v>1825</v>
      </c>
      <c r="E517" s="134">
        <v>357.26</v>
      </c>
      <c r="F517" s="134">
        <v>419.86</v>
      </c>
      <c r="G517" s="134">
        <v>154.83000000000001</v>
      </c>
      <c r="H517" s="134">
        <v>271.81</v>
      </c>
      <c r="I517">
        <f t="shared" si="7"/>
        <v>1</v>
      </c>
    </row>
    <row r="518" spans="4:9" hidden="1" x14ac:dyDescent="0.2">
      <c r="D518" s="133" t="s">
        <v>1840</v>
      </c>
      <c r="E518" s="134">
        <v>361.24</v>
      </c>
      <c r="F518" s="134">
        <v>0</v>
      </c>
      <c r="G518" s="134">
        <v>138.94</v>
      </c>
      <c r="H518" s="134">
        <v>211.19</v>
      </c>
      <c r="I518">
        <f t="shared" si="7"/>
        <v>0</v>
      </c>
    </row>
    <row r="519" spans="4:9" x14ac:dyDescent="0.2">
      <c r="D519" s="133" t="s">
        <v>1408</v>
      </c>
      <c r="E519" s="134">
        <v>361.45</v>
      </c>
      <c r="F519" s="134">
        <v>818.78</v>
      </c>
      <c r="G519" s="134">
        <v>126.51</v>
      </c>
      <c r="H519" s="134">
        <v>290.95999999999998</v>
      </c>
      <c r="I519">
        <f t="shared" si="7"/>
        <v>1</v>
      </c>
    </row>
    <row r="520" spans="4:9" x14ac:dyDescent="0.2">
      <c r="D520" s="133" t="s">
        <v>1377</v>
      </c>
      <c r="E520" s="134">
        <v>367.88</v>
      </c>
      <c r="F520" s="134">
        <v>504.75</v>
      </c>
      <c r="G520" s="134">
        <v>236.21</v>
      </c>
      <c r="H520" s="134">
        <v>301.10000000000002</v>
      </c>
      <c r="I520">
        <f t="shared" si="7"/>
        <v>1</v>
      </c>
    </row>
    <row r="521" spans="4:9" x14ac:dyDescent="0.2">
      <c r="D521" s="133" t="s">
        <v>1829</v>
      </c>
      <c r="E521" s="134">
        <v>374.21</v>
      </c>
      <c r="F521" s="134">
        <v>529.82000000000005</v>
      </c>
      <c r="G521" s="134">
        <v>164.5</v>
      </c>
      <c r="H521" s="134">
        <v>300.11</v>
      </c>
      <c r="I521">
        <f t="shared" ref="I521:I584" si="8">IF(OR(E521=0,F521=0,G521=0,H521=0),0,1)</f>
        <v>1</v>
      </c>
    </row>
    <row r="522" spans="4:9" x14ac:dyDescent="0.2">
      <c r="D522" s="133" t="s">
        <v>1185</v>
      </c>
      <c r="E522" s="134">
        <v>380.59</v>
      </c>
      <c r="F522" s="134">
        <v>783.34</v>
      </c>
      <c r="G522" s="134">
        <v>230.8</v>
      </c>
      <c r="H522" s="134">
        <v>440.2</v>
      </c>
      <c r="I522">
        <f t="shared" si="8"/>
        <v>1</v>
      </c>
    </row>
    <row r="523" spans="4:9" x14ac:dyDescent="0.2">
      <c r="D523" s="133" t="s">
        <v>946</v>
      </c>
      <c r="E523" s="134">
        <v>382.68</v>
      </c>
      <c r="F523" s="134">
        <v>432.05</v>
      </c>
      <c r="G523" s="134">
        <v>225.29</v>
      </c>
      <c r="H523" s="134">
        <v>314.63</v>
      </c>
      <c r="I523">
        <f t="shared" si="8"/>
        <v>1</v>
      </c>
    </row>
    <row r="524" spans="4:9" hidden="1" x14ac:dyDescent="0.2">
      <c r="D524" s="133" t="s">
        <v>1945</v>
      </c>
      <c r="E524" s="134">
        <v>383.47</v>
      </c>
      <c r="F524" s="134">
        <v>689.14</v>
      </c>
      <c r="G524" s="134">
        <v>0</v>
      </c>
      <c r="H524" s="134">
        <v>255.65</v>
      </c>
      <c r="I524">
        <f t="shared" si="8"/>
        <v>0</v>
      </c>
    </row>
    <row r="525" spans="4:9" hidden="1" x14ac:dyDescent="0.2">
      <c r="D525" s="133" t="s">
        <v>1970</v>
      </c>
      <c r="E525" s="134">
        <v>389.22</v>
      </c>
      <c r="F525" s="134">
        <v>0</v>
      </c>
      <c r="G525" s="134">
        <v>224.81</v>
      </c>
      <c r="H525" s="134">
        <v>388</v>
      </c>
      <c r="I525">
        <f t="shared" si="8"/>
        <v>0</v>
      </c>
    </row>
    <row r="526" spans="4:9" x14ac:dyDescent="0.2">
      <c r="D526" s="133" t="s">
        <v>2112</v>
      </c>
      <c r="E526" s="134">
        <v>395.69</v>
      </c>
      <c r="F526" s="134">
        <v>450.79</v>
      </c>
      <c r="G526" s="134">
        <v>185.33</v>
      </c>
      <c r="H526" s="134">
        <v>225.4</v>
      </c>
      <c r="I526">
        <f t="shared" si="8"/>
        <v>1</v>
      </c>
    </row>
    <row r="527" spans="4:9" x14ac:dyDescent="0.2">
      <c r="D527" s="133" t="s">
        <v>1372</v>
      </c>
      <c r="E527" s="134">
        <v>401.1</v>
      </c>
      <c r="F527" s="134">
        <v>800.47</v>
      </c>
      <c r="G527" s="134">
        <v>224.62</v>
      </c>
      <c r="H527" s="134">
        <v>380.85</v>
      </c>
      <c r="I527">
        <f t="shared" si="8"/>
        <v>1</v>
      </c>
    </row>
    <row r="528" spans="4:9" x14ac:dyDescent="0.2">
      <c r="D528" s="133" t="s">
        <v>1387</v>
      </c>
      <c r="E528" s="134">
        <v>402.17</v>
      </c>
      <c r="F528" s="134">
        <v>631.34</v>
      </c>
      <c r="G528" s="134">
        <v>253</v>
      </c>
      <c r="H528" s="134">
        <v>360.98</v>
      </c>
      <c r="I528">
        <f t="shared" si="8"/>
        <v>1</v>
      </c>
    </row>
    <row r="529" spans="4:9" hidden="1" x14ac:dyDescent="0.2">
      <c r="D529" s="133" t="s">
        <v>949</v>
      </c>
      <c r="E529" s="134">
        <v>407.37</v>
      </c>
      <c r="F529" s="134">
        <v>570.30999999999995</v>
      </c>
      <c r="G529" s="134">
        <v>0</v>
      </c>
      <c r="H529" s="134">
        <v>264.79000000000002</v>
      </c>
      <c r="I529">
        <f t="shared" si="8"/>
        <v>0</v>
      </c>
    </row>
    <row r="530" spans="4:9" x14ac:dyDescent="0.2">
      <c r="D530" s="133" t="s">
        <v>1474</v>
      </c>
      <c r="E530" s="134">
        <v>409.55</v>
      </c>
      <c r="F530" s="134">
        <v>646.65</v>
      </c>
      <c r="G530" s="134">
        <v>233.21</v>
      </c>
      <c r="H530" s="134">
        <v>342.23</v>
      </c>
      <c r="I530">
        <f t="shared" si="8"/>
        <v>1</v>
      </c>
    </row>
    <row r="531" spans="4:9" x14ac:dyDescent="0.2">
      <c r="D531" s="133" t="s">
        <v>2047</v>
      </c>
      <c r="E531" s="134">
        <v>412.69</v>
      </c>
      <c r="F531" s="134">
        <v>660.3</v>
      </c>
      <c r="G531" s="134">
        <v>188</v>
      </c>
      <c r="H531" s="134">
        <v>328.62</v>
      </c>
      <c r="I531">
        <f t="shared" si="8"/>
        <v>1</v>
      </c>
    </row>
    <row r="532" spans="4:9" x14ac:dyDescent="0.2">
      <c r="D532" s="133" t="s">
        <v>1047</v>
      </c>
      <c r="E532" s="134">
        <v>413.52</v>
      </c>
      <c r="F532" s="134">
        <v>762.59</v>
      </c>
      <c r="G532" s="134">
        <v>164.23</v>
      </c>
      <c r="H532" s="134">
        <v>282.61</v>
      </c>
      <c r="I532">
        <f t="shared" si="8"/>
        <v>1</v>
      </c>
    </row>
    <row r="533" spans="4:9" hidden="1" x14ac:dyDescent="0.2">
      <c r="D533" s="133" t="s">
        <v>1902</v>
      </c>
      <c r="E533" s="134">
        <v>414.04</v>
      </c>
      <c r="F533" s="134">
        <v>398.73</v>
      </c>
      <c r="G533" s="134">
        <v>0</v>
      </c>
      <c r="H533" s="134">
        <v>0</v>
      </c>
      <c r="I533">
        <f t="shared" si="8"/>
        <v>0</v>
      </c>
    </row>
    <row r="534" spans="4:9" x14ac:dyDescent="0.2">
      <c r="D534" s="133" t="s">
        <v>934</v>
      </c>
      <c r="E534" s="134">
        <v>416.62</v>
      </c>
      <c r="F534" s="134">
        <v>648.08000000000004</v>
      </c>
      <c r="G534" s="134">
        <v>258.08</v>
      </c>
      <c r="H534" s="134">
        <v>388.85</v>
      </c>
      <c r="I534">
        <f t="shared" si="8"/>
        <v>1</v>
      </c>
    </row>
    <row r="535" spans="4:9" x14ac:dyDescent="0.2">
      <c r="D535" s="133" t="s">
        <v>2020</v>
      </c>
      <c r="E535" s="134">
        <v>419.44</v>
      </c>
      <c r="F535" s="134">
        <v>686.66</v>
      </c>
      <c r="G535" s="134">
        <v>239.33</v>
      </c>
      <c r="H535" s="134">
        <v>310.66000000000003</v>
      </c>
      <c r="I535">
        <f t="shared" si="8"/>
        <v>1</v>
      </c>
    </row>
    <row r="536" spans="4:9" x14ac:dyDescent="0.2">
      <c r="D536" s="133" t="s">
        <v>1836</v>
      </c>
      <c r="E536" s="134">
        <v>429.45</v>
      </c>
      <c r="F536" s="134">
        <v>566.87</v>
      </c>
      <c r="G536" s="134">
        <v>194.51</v>
      </c>
      <c r="H536" s="134">
        <v>283.44</v>
      </c>
      <c r="I536">
        <f t="shared" si="8"/>
        <v>1</v>
      </c>
    </row>
    <row r="537" spans="4:9" x14ac:dyDescent="0.2">
      <c r="D537" s="133" t="s">
        <v>1479</v>
      </c>
      <c r="E537" s="134">
        <v>430</v>
      </c>
      <c r="F537" s="134">
        <v>512.5</v>
      </c>
      <c r="G537" s="134">
        <v>240</v>
      </c>
      <c r="H537" s="134">
        <v>341.67</v>
      </c>
      <c r="I537">
        <f t="shared" si="8"/>
        <v>1</v>
      </c>
    </row>
    <row r="538" spans="4:9" x14ac:dyDescent="0.2">
      <c r="D538" s="133" t="s">
        <v>1988</v>
      </c>
      <c r="E538" s="134">
        <v>431</v>
      </c>
      <c r="F538" s="134">
        <v>424.42</v>
      </c>
      <c r="G538" s="134">
        <v>229.74</v>
      </c>
      <c r="H538" s="134">
        <v>260.83999999999997</v>
      </c>
      <c r="I538">
        <f t="shared" si="8"/>
        <v>1</v>
      </c>
    </row>
    <row r="539" spans="4:9" x14ac:dyDescent="0.2">
      <c r="D539" s="133" t="s">
        <v>2378</v>
      </c>
      <c r="E539" s="134">
        <v>431.1</v>
      </c>
      <c r="F539" s="134">
        <v>661.02</v>
      </c>
      <c r="G539" s="134">
        <v>216.51</v>
      </c>
      <c r="H539" s="134">
        <v>336.52</v>
      </c>
      <c r="I539">
        <f t="shared" si="8"/>
        <v>1</v>
      </c>
    </row>
    <row r="540" spans="4:9" x14ac:dyDescent="0.2">
      <c r="D540" s="133" t="s">
        <v>1193</v>
      </c>
      <c r="E540" s="134">
        <v>431.45</v>
      </c>
      <c r="F540" s="134">
        <v>597.58000000000004</v>
      </c>
      <c r="G540" s="134">
        <v>285.48</v>
      </c>
      <c r="H540" s="134">
        <v>370.57</v>
      </c>
      <c r="I540">
        <f t="shared" si="8"/>
        <v>1</v>
      </c>
    </row>
    <row r="541" spans="4:9" x14ac:dyDescent="0.2">
      <c r="D541" s="133" t="s">
        <v>1349</v>
      </c>
      <c r="E541" s="134">
        <v>437.72</v>
      </c>
      <c r="F541" s="134">
        <v>583.29999999999995</v>
      </c>
      <c r="G541" s="134">
        <v>236.61</v>
      </c>
      <c r="H541" s="134">
        <v>309.88</v>
      </c>
      <c r="I541">
        <f t="shared" si="8"/>
        <v>1</v>
      </c>
    </row>
    <row r="542" spans="4:9" x14ac:dyDescent="0.2">
      <c r="D542" s="133" t="s">
        <v>1402</v>
      </c>
      <c r="E542" s="134">
        <v>438.71</v>
      </c>
      <c r="F542" s="134">
        <v>752.36</v>
      </c>
      <c r="G542" s="134">
        <v>170.43</v>
      </c>
      <c r="H542" s="134">
        <v>284.07</v>
      </c>
      <c r="I542">
        <f t="shared" si="8"/>
        <v>1</v>
      </c>
    </row>
    <row r="543" spans="4:9" x14ac:dyDescent="0.2">
      <c r="D543" s="133" t="s">
        <v>1323</v>
      </c>
      <c r="E543" s="134">
        <v>443.93</v>
      </c>
      <c r="F543" s="134">
        <v>475.495</v>
      </c>
      <c r="G543" s="134">
        <v>235.3</v>
      </c>
      <c r="H543" s="134">
        <v>265.36500000000001</v>
      </c>
      <c r="I543">
        <f t="shared" si="8"/>
        <v>1</v>
      </c>
    </row>
    <row r="544" spans="4:9" x14ac:dyDescent="0.2">
      <c r="D544" s="133" t="s">
        <v>992</v>
      </c>
      <c r="E544" s="134">
        <v>444.4</v>
      </c>
      <c r="F544" s="134">
        <v>687.64</v>
      </c>
      <c r="G544" s="134">
        <v>223.52</v>
      </c>
      <c r="H544" s="134">
        <v>326.36</v>
      </c>
      <c r="I544">
        <f t="shared" si="8"/>
        <v>1</v>
      </c>
    </row>
    <row r="545" spans="4:9" x14ac:dyDescent="0.2">
      <c r="D545" s="133" t="s">
        <v>1190</v>
      </c>
      <c r="E545" s="134">
        <v>445.53</v>
      </c>
      <c r="F545" s="134">
        <v>564.72</v>
      </c>
      <c r="G545" s="134">
        <v>274.93</v>
      </c>
      <c r="H545" s="134">
        <v>341.69</v>
      </c>
      <c r="I545">
        <f t="shared" si="8"/>
        <v>1</v>
      </c>
    </row>
    <row r="546" spans="4:9" x14ac:dyDescent="0.2">
      <c r="D546" s="133" t="s">
        <v>1841</v>
      </c>
      <c r="E546" s="134">
        <v>447.78</v>
      </c>
      <c r="F546" s="134">
        <v>597.04</v>
      </c>
      <c r="G546" s="134">
        <v>259.35000000000002</v>
      </c>
      <c r="H546" s="134">
        <v>363.09</v>
      </c>
      <c r="I546">
        <f t="shared" si="8"/>
        <v>1</v>
      </c>
    </row>
    <row r="547" spans="4:9" x14ac:dyDescent="0.2">
      <c r="D547" s="133" t="s">
        <v>2191</v>
      </c>
      <c r="E547" s="134">
        <v>453.125</v>
      </c>
      <c r="F547" s="134">
        <v>733.33500000000004</v>
      </c>
      <c r="G547" s="134">
        <v>259.375</v>
      </c>
      <c r="H547" s="134">
        <v>1497.58</v>
      </c>
      <c r="I547">
        <f t="shared" si="8"/>
        <v>1</v>
      </c>
    </row>
    <row r="548" spans="4:9" x14ac:dyDescent="0.2">
      <c r="D548" s="133" t="s">
        <v>1960</v>
      </c>
      <c r="E548" s="134">
        <v>460.62</v>
      </c>
      <c r="F548" s="134">
        <v>704.53</v>
      </c>
      <c r="G548" s="134">
        <v>349.86</v>
      </c>
      <c r="H548" s="134">
        <v>475.23</v>
      </c>
      <c r="I548">
        <f t="shared" si="8"/>
        <v>1</v>
      </c>
    </row>
    <row r="549" spans="4:9" x14ac:dyDescent="0.2">
      <c r="D549" s="133" t="s">
        <v>1199</v>
      </c>
      <c r="E549" s="134">
        <v>461.03</v>
      </c>
      <c r="F549" s="134">
        <v>597.58000000000004</v>
      </c>
      <c r="G549" s="134">
        <v>291.01</v>
      </c>
      <c r="H549" s="134">
        <v>383.91</v>
      </c>
      <c r="I549">
        <f t="shared" si="8"/>
        <v>1</v>
      </c>
    </row>
    <row r="550" spans="4:9" x14ac:dyDescent="0.2">
      <c r="D550" s="133" t="s">
        <v>1397</v>
      </c>
      <c r="E550" s="134">
        <v>462.79</v>
      </c>
      <c r="F550" s="134">
        <v>594.03</v>
      </c>
      <c r="G550" s="134">
        <v>283.99</v>
      </c>
      <c r="H550" s="134">
        <v>365.08</v>
      </c>
      <c r="I550">
        <f t="shared" si="8"/>
        <v>1</v>
      </c>
    </row>
    <row r="551" spans="4:9" x14ac:dyDescent="0.2">
      <c r="D551" s="133" t="s">
        <v>987</v>
      </c>
      <c r="E551" s="134">
        <v>462.92</v>
      </c>
      <c r="F551" s="134">
        <v>608.99</v>
      </c>
      <c r="G551" s="134">
        <v>248.95</v>
      </c>
      <c r="H551" s="134">
        <v>335.82</v>
      </c>
      <c r="I551">
        <f t="shared" si="8"/>
        <v>1</v>
      </c>
    </row>
    <row r="552" spans="4:9" x14ac:dyDescent="0.2">
      <c r="D552" s="133" t="s">
        <v>1374</v>
      </c>
      <c r="E552" s="134">
        <v>465.31</v>
      </c>
      <c r="F552" s="134">
        <v>579.84</v>
      </c>
      <c r="G552" s="134">
        <v>278.55</v>
      </c>
      <c r="H552" s="134">
        <v>362.88</v>
      </c>
      <c r="I552">
        <f t="shared" si="8"/>
        <v>1</v>
      </c>
    </row>
    <row r="553" spans="4:9" x14ac:dyDescent="0.2">
      <c r="D553" s="133" t="s">
        <v>2046</v>
      </c>
      <c r="E553" s="134">
        <v>466.18</v>
      </c>
      <c r="F553" s="134">
        <v>978.22</v>
      </c>
      <c r="G553" s="134">
        <v>223.77</v>
      </c>
      <c r="H553" s="134">
        <v>328.62</v>
      </c>
      <c r="I553">
        <f t="shared" si="8"/>
        <v>1</v>
      </c>
    </row>
    <row r="554" spans="4:9" x14ac:dyDescent="0.2">
      <c r="D554" s="133" t="s">
        <v>2268</v>
      </c>
      <c r="E554" s="134">
        <v>470.32</v>
      </c>
      <c r="F554" s="134">
        <v>694.37</v>
      </c>
      <c r="G554" s="134">
        <v>212.94</v>
      </c>
      <c r="H554" s="134">
        <v>337</v>
      </c>
      <c r="I554">
        <f t="shared" si="8"/>
        <v>1</v>
      </c>
    </row>
    <row r="555" spans="4:9" x14ac:dyDescent="0.2">
      <c r="D555" s="133" t="s">
        <v>1329</v>
      </c>
      <c r="E555" s="134">
        <v>473.14</v>
      </c>
      <c r="F555" s="134">
        <v>756.17</v>
      </c>
      <c r="G555" s="134">
        <v>257.70999999999998</v>
      </c>
      <c r="H555" s="134">
        <v>436.47</v>
      </c>
      <c r="I555">
        <f t="shared" si="8"/>
        <v>1</v>
      </c>
    </row>
    <row r="556" spans="4:9" x14ac:dyDescent="0.2">
      <c r="D556" s="133" t="s">
        <v>2377</v>
      </c>
      <c r="E556" s="134">
        <v>479.3</v>
      </c>
      <c r="F556" s="134">
        <v>676.66</v>
      </c>
      <c r="G556" s="134">
        <v>205.25</v>
      </c>
      <c r="H556" s="134">
        <v>273.48</v>
      </c>
      <c r="I556">
        <f t="shared" si="8"/>
        <v>1</v>
      </c>
    </row>
    <row r="557" spans="4:9" x14ac:dyDescent="0.2">
      <c r="D557" s="133" t="s">
        <v>1384</v>
      </c>
      <c r="E557" s="134">
        <v>485.3</v>
      </c>
      <c r="F557" s="134">
        <v>944.85</v>
      </c>
      <c r="G557" s="134">
        <v>178.17</v>
      </c>
      <c r="H557" s="134">
        <v>337.48</v>
      </c>
      <c r="I557">
        <f t="shared" si="8"/>
        <v>1</v>
      </c>
    </row>
    <row r="558" spans="4:9" hidden="1" x14ac:dyDescent="0.2">
      <c r="D558" s="133" t="s">
        <v>2223</v>
      </c>
      <c r="E558" s="134">
        <v>485.45</v>
      </c>
      <c r="F558" s="134">
        <v>703.9</v>
      </c>
      <c r="G558" s="134">
        <v>0</v>
      </c>
      <c r="H558" s="134">
        <v>0</v>
      </c>
      <c r="I558">
        <f t="shared" si="8"/>
        <v>0</v>
      </c>
    </row>
    <row r="559" spans="4:9" x14ac:dyDescent="0.2">
      <c r="D559" s="133" t="s">
        <v>2181</v>
      </c>
      <c r="E559" s="134">
        <v>500</v>
      </c>
      <c r="F559" s="134">
        <v>650</v>
      </c>
      <c r="G559" s="134">
        <v>307.5</v>
      </c>
      <c r="H559" s="134">
        <v>360</v>
      </c>
      <c r="I559">
        <f t="shared" si="8"/>
        <v>1</v>
      </c>
    </row>
    <row r="560" spans="4:9" x14ac:dyDescent="0.2">
      <c r="D560" s="133" t="s">
        <v>938</v>
      </c>
      <c r="E560" s="134">
        <v>504.06</v>
      </c>
      <c r="F560" s="134">
        <v>951.08</v>
      </c>
      <c r="G560" s="134">
        <v>188.64</v>
      </c>
      <c r="H560" s="134">
        <v>335.15</v>
      </c>
      <c r="I560">
        <f t="shared" si="8"/>
        <v>1</v>
      </c>
    </row>
    <row r="561" spans="4:9" hidden="1" x14ac:dyDescent="0.2">
      <c r="D561" s="133" t="s">
        <v>1391</v>
      </c>
      <c r="E561" s="134">
        <v>510.63</v>
      </c>
      <c r="F561" s="134">
        <v>770.59</v>
      </c>
      <c r="G561" s="134">
        <v>0</v>
      </c>
      <c r="H561" s="134">
        <v>431.05</v>
      </c>
      <c r="I561">
        <f t="shared" si="8"/>
        <v>0</v>
      </c>
    </row>
    <row r="562" spans="4:9" hidden="1" x14ac:dyDescent="0.2">
      <c r="D562" s="133" t="s">
        <v>1770</v>
      </c>
      <c r="E562" s="134">
        <v>512.19000000000005</v>
      </c>
      <c r="F562" s="134">
        <v>0</v>
      </c>
      <c r="G562" s="134">
        <v>416</v>
      </c>
      <c r="H562" s="134">
        <v>525</v>
      </c>
      <c r="I562">
        <f t="shared" si="8"/>
        <v>0</v>
      </c>
    </row>
    <row r="563" spans="4:9" x14ac:dyDescent="0.2">
      <c r="D563" s="133" t="s">
        <v>862</v>
      </c>
      <c r="E563" s="134">
        <v>514.37</v>
      </c>
      <c r="F563" s="134">
        <v>923.99</v>
      </c>
      <c r="G563" s="134">
        <v>319.94</v>
      </c>
      <c r="H563" s="134">
        <v>466.75</v>
      </c>
      <c r="I563">
        <f t="shared" si="8"/>
        <v>1</v>
      </c>
    </row>
    <row r="564" spans="4:9" hidden="1" x14ac:dyDescent="0.2">
      <c r="D564" s="133" t="s">
        <v>1937</v>
      </c>
      <c r="E564" s="134">
        <v>514.5</v>
      </c>
      <c r="F564" s="134">
        <v>0</v>
      </c>
      <c r="G564" s="134">
        <v>327.27</v>
      </c>
      <c r="H564" s="134">
        <v>301.74</v>
      </c>
      <c r="I564">
        <f t="shared" si="8"/>
        <v>0</v>
      </c>
    </row>
    <row r="565" spans="4:9" x14ac:dyDescent="0.2">
      <c r="D565" s="133" t="s">
        <v>1475</v>
      </c>
      <c r="E565" s="134">
        <v>515.59</v>
      </c>
      <c r="F565" s="134">
        <v>889.52</v>
      </c>
      <c r="G565" s="134">
        <v>261.31</v>
      </c>
      <c r="H565" s="134">
        <v>483.05</v>
      </c>
      <c r="I565">
        <f t="shared" si="8"/>
        <v>1</v>
      </c>
    </row>
    <row r="566" spans="4:9" x14ac:dyDescent="0.2">
      <c r="D566" s="133" t="s">
        <v>1844</v>
      </c>
      <c r="E566" s="134">
        <v>527.97</v>
      </c>
      <c r="F566" s="134">
        <v>622.45000000000005</v>
      </c>
      <c r="G566" s="134">
        <v>326.04000000000002</v>
      </c>
      <c r="H566" s="134">
        <v>442.75</v>
      </c>
      <c r="I566">
        <f t="shared" si="8"/>
        <v>1</v>
      </c>
    </row>
    <row r="567" spans="4:9" x14ac:dyDescent="0.2">
      <c r="D567" s="133" t="s">
        <v>1399</v>
      </c>
      <c r="E567" s="134">
        <v>529.88</v>
      </c>
      <c r="F567" s="134">
        <v>882.5</v>
      </c>
      <c r="G567" s="134">
        <v>301.57</v>
      </c>
      <c r="H567" s="134">
        <v>490.9</v>
      </c>
      <c r="I567">
        <f t="shared" si="8"/>
        <v>1</v>
      </c>
    </row>
    <row r="568" spans="4:9" hidden="1" x14ac:dyDescent="0.2">
      <c r="D568" s="133" t="s">
        <v>2288</v>
      </c>
      <c r="E568" s="134">
        <v>532.54999999999995</v>
      </c>
      <c r="F568" s="134">
        <v>0</v>
      </c>
      <c r="G568" s="134">
        <v>0</v>
      </c>
      <c r="H568" s="134">
        <v>0</v>
      </c>
      <c r="I568">
        <f t="shared" si="8"/>
        <v>0</v>
      </c>
    </row>
    <row r="569" spans="4:9" x14ac:dyDescent="0.2">
      <c r="D569" s="133" t="s">
        <v>1980</v>
      </c>
      <c r="E569" s="134">
        <v>534.14</v>
      </c>
      <c r="F569" s="134">
        <v>767.45</v>
      </c>
      <c r="G569" s="134">
        <v>321.43</v>
      </c>
      <c r="H569" s="134">
        <v>425.03</v>
      </c>
      <c r="I569">
        <f t="shared" si="8"/>
        <v>1</v>
      </c>
    </row>
    <row r="570" spans="4:9" x14ac:dyDescent="0.2">
      <c r="D570" s="133" t="s">
        <v>1354</v>
      </c>
      <c r="E570" s="134">
        <v>534.87</v>
      </c>
      <c r="F570" s="134">
        <v>813.67</v>
      </c>
      <c r="G570" s="134">
        <v>306.8</v>
      </c>
      <c r="H570" s="134">
        <v>408.4</v>
      </c>
      <c r="I570">
        <f t="shared" si="8"/>
        <v>1</v>
      </c>
    </row>
    <row r="571" spans="4:9" x14ac:dyDescent="0.2">
      <c r="D571" s="133" t="s">
        <v>1339</v>
      </c>
      <c r="E571" s="134">
        <v>537.28</v>
      </c>
      <c r="F571" s="134">
        <v>547.34</v>
      </c>
      <c r="G571" s="134">
        <v>294.44</v>
      </c>
      <c r="H571" s="134">
        <v>295.86</v>
      </c>
      <c r="I571">
        <f t="shared" si="8"/>
        <v>1</v>
      </c>
    </row>
    <row r="572" spans="4:9" x14ac:dyDescent="0.2">
      <c r="D572" s="133" t="s">
        <v>2192</v>
      </c>
      <c r="E572" s="134">
        <v>538.77</v>
      </c>
      <c r="F572" s="134">
        <v>627.28</v>
      </c>
      <c r="G572" s="134">
        <v>336.73</v>
      </c>
      <c r="H572" s="134">
        <v>467.75</v>
      </c>
      <c r="I572">
        <f t="shared" si="8"/>
        <v>1</v>
      </c>
    </row>
    <row r="573" spans="4:9" x14ac:dyDescent="0.2">
      <c r="D573" s="133" t="s">
        <v>1386</v>
      </c>
      <c r="E573" s="134">
        <v>544.9</v>
      </c>
      <c r="F573" s="134">
        <v>816.47</v>
      </c>
      <c r="G573" s="134">
        <v>341.49</v>
      </c>
      <c r="H573" s="134">
        <v>498.16</v>
      </c>
      <c r="I573">
        <f t="shared" si="8"/>
        <v>1</v>
      </c>
    </row>
    <row r="574" spans="4:9" x14ac:dyDescent="0.2">
      <c r="D574" s="133" t="s">
        <v>1398</v>
      </c>
      <c r="E574" s="134">
        <v>549.55999999999995</v>
      </c>
      <c r="F574" s="134">
        <v>818.75</v>
      </c>
      <c r="G574" s="134">
        <v>319.35000000000002</v>
      </c>
      <c r="H574" s="134">
        <v>462.13</v>
      </c>
      <c r="I574">
        <f t="shared" si="8"/>
        <v>1</v>
      </c>
    </row>
    <row r="575" spans="4:9" x14ac:dyDescent="0.2">
      <c r="D575" s="133" t="s">
        <v>1366</v>
      </c>
      <c r="E575" s="134">
        <v>550.16999999999996</v>
      </c>
      <c r="F575" s="134">
        <v>823.89</v>
      </c>
      <c r="G575" s="134">
        <v>264.41000000000003</v>
      </c>
      <c r="H575" s="134">
        <v>377.93</v>
      </c>
      <c r="I575">
        <f t="shared" si="8"/>
        <v>1</v>
      </c>
    </row>
    <row r="576" spans="4:9" x14ac:dyDescent="0.2">
      <c r="D576" s="133" t="s">
        <v>2278</v>
      </c>
      <c r="E576" s="134">
        <v>550.41999999999996</v>
      </c>
      <c r="F576" s="134">
        <v>940.03</v>
      </c>
      <c r="G576" s="134">
        <v>247.58</v>
      </c>
      <c r="H576" s="134">
        <v>492.06</v>
      </c>
      <c r="I576">
        <f t="shared" si="8"/>
        <v>1</v>
      </c>
    </row>
    <row r="577" spans="4:9" x14ac:dyDescent="0.2">
      <c r="D577" s="133" t="s">
        <v>1326</v>
      </c>
      <c r="E577" s="134">
        <v>553.1</v>
      </c>
      <c r="F577" s="134">
        <v>605.04</v>
      </c>
      <c r="G577" s="134">
        <v>270.06</v>
      </c>
      <c r="H577" s="134">
        <v>347.82</v>
      </c>
      <c r="I577">
        <f t="shared" si="8"/>
        <v>1</v>
      </c>
    </row>
    <row r="578" spans="4:9" x14ac:dyDescent="0.2">
      <c r="D578" s="133" t="s">
        <v>1189</v>
      </c>
      <c r="E578" s="134">
        <v>555.30999999999995</v>
      </c>
      <c r="F578" s="134">
        <v>690.55</v>
      </c>
      <c r="G578" s="134">
        <v>353.57</v>
      </c>
      <c r="H578" s="134">
        <v>458.46</v>
      </c>
      <c r="I578">
        <f t="shared" si="8"/>
        <v>1</v>
      </c>
    </row>
    <row r="579" spans="4:9" x14ac:dyDescent="0.2">
      <c r="D579" s="133" t="s">
        <v>1396</v>
      </c>
      <c r="E579" s="134">
        <v>557.29</v>
      </c>
      <c r="F579" s="134">
        <v>900.91</v>
      </c>
      <c r="G579" s="134">
        <v>268.8</v>
      </c>
      <c r="H579" s="134">
        <v>521.22</v>
      </c>
      <c r="I579">
        <f t="shared" si="8"/>
        <v>1</v>
      </c>
    </row>
    <row r="580" spans="4:9" x14ac:dyDescent="0.2">
      <c r="D580" s="133" t="s">
        <v>2058</v>
      </c>
      <c r="E580" s="134">
        <v>561.25</v>
      </c>
      <c r="F580" s="134">
        <v>705.57</v>
      </c>
      <c r="G580" s="134">
        <v>359.2</v>
      </c>
      <c r="H580" s="134">
        <v>408.38</v>
      </c>
      <c r="I580">
        <f t="shared" si="8"/>
        <v>1</v>
      </c>
    </row>
    <row r="581" spans="4:9" x14ac:dyDescent="0.2">
      <c r="D581" s="133" t="s">
        <v>1344</v>
      </c>
      <c r="E581" s="134">
        <v>564.74</v>
      </c>
      <c r="F581" s="134">
        <v>856.25</v>
      </c>
      <c r="G581" s="134">
        <v>309.82</v>
      </c>
      <c r="H581" s="134">
        <v>492.9</v>
      </c>
      <c r="I581">
        <f t="shared" si="8"/>
        <v>1</v>
      </c>
    </row>
    <row r="582" spans="4:9" x14ac:dyDescent="0.2">
      <c r="D582" s="133" t="s">
        <v>1352</v>
      </c>
      <c r="E582" s="134">
        <v>570.92999999999995</v>
      </c>
      <c r="F582" s="134">
        <v>804.64</v>
      </c>
      <c r="G582" s="134">
        <v>348.96</v>
      </c>
      <c r="H582" s="134">
        <v>465.05</v>
      </c>
      <c r="I582">
        <f t="shared" si="8"/>
        <v>1</v>
      </c>
    </row>
    <row r="583" spans="4:9" hidden="1" x14ac:dyDescent="0.2">
      <c r="D583" s="133" t="s">
        <v>2240</v>
      </c>
      <c r="E583" s="134">
        <v>574</v>
      </c>
      <c r="F583" s="134">
        <v>692.75</v>
      </c>
      <c r="G583" s="134">
        <v>0</v>
      </c>
      <c r="H583" s="134">
        <v>438</v>
      </c>
      <c r="I583">
        <f t="shared" si="8"/>
        <v>0</v>
      </c>
    </row>
    <row r="584" spans="4:9" x14ac:dyDescent="0.2">
      <c r="D584" s="133" t="s">
        <v>1376</v>
      </c>
      <c r="E584" s="134">
        <v>576.44000000000005</v>
      </c>
      <c r="F584" s="134">
        <v>719.94</v>
      </c>
      <c r="G584" s="134">
        <v>299.01</v>
      </c>
      <c r="H584" s="134">
        <v>436.07</v>
      </c>
      <c r="I584">
        <f t="shared" si="8"/>
        <v>1</v>
      </c>
    </row>
    <row r="585" spans="4:9" x14ac:dyDescent="0.2">
      <c r="D585" s="133" t="s">
        <v>1764</v>
      </c>
      <c r="E585" s="134">
        <v>584.38</v>
      </c>
      <c r="F585" s="134">
        <v>890.95</v>
      </c>
      <c r="G585" s="134">
        <v>326.2</v>
      </c>
      <c r="H585" s="134">
        <v>484.27</v>
      </c>
      <c r="I585">
        <f t="shared" ref="I585:I648" si="9">IF(OR(E585=0,F585=0,G585=0,H585=0),0,1)</f>
        <v>1</v>
      </c>
    </row>
    <row r="586" spans="4:9" hidden="1" x14ac:dyDescent="0.2">
      <c r="D586" s="133" t="s">
        <v>1472</v>
      </c>
      <c r="E586" s="134">
        <v>584.91</v>
      </c>
      <c r="F586" s="134">
        <v>406.19</v>
      </c>
      <c r="G586" s="134">
        <v>0</v>
      </c>
      <c r="H586" s="134">
        <v>0</v>
      </c>
      <c r="I586">
        <f t="shared" si="9"/>
        <v>0</v>
      </c>
    </row>
    <row r="587" spans="4:9" x14ac:dyDescent="0.2">
      <c r="D587" s="133" t="s">
        <v>1340</v>
      </c>
      <c r="E587" s="134">
        <v>586.46</v>
      </c>
      <c r="F587" s="134">
        <v>612.01</v>
      </c>
      <c r="G587" s="134">
        <v>284.02999999999997</v>
      </c>
      <c r="H587" s="134">
        <v>348.27</v>
      </c>
      <c r="I587">
        <f t="shared" si="9"/>
        <v>1</v>
      </c>
    </row>
    <row r="588" spans="4:9" x14ac:dyDescent="0.2">
      <c r="D588" s="133" t="s">
        <v>2060</v>
      </c>
      <c r="E588" s="134">
        <v>586.49</v>
      </c>
      <c r="F588" s="134">
        <v>836.47</v>
      </c>
      <c r="G588" s="134">
        <v>411.5</v>
      </c>
      <c r="H588" s="134">
        <v>505.73</v>
      </c>
      <c r="I588">
        <f t="shared" si="9"/>
        <v>1</v>
      </c>
    </row>
    <row r="589" spans="4:9" x14ac:dyDescent="0.2">
      <c r="D589" s="133" t="s">
        <v>1777</v>
      </c>
      <c r="E589" s="134">
        <v>589.09</v>
      </c>
      <c r="F589" s="134">
        <v>799.77</v>
      </c>
      <c r="G589" s="134">
        <v>325.73</v>
      </c>
      <c r="H589" s="134">
        <v>491.07</v>
      </c>
      <c r="I589">
        <f t="shared" si="9"/>
        <v>1</v>
      </c>
    </row>
    <row r="590" spans="4:9" hidden="1" x14ac:dyDescent="0.2">
      <c r="D590" s="133" t="s">
        <v>1959</v>
      </c>
      <c r="E590" s="134">
        <v>592.52</v>
      </c>
      <c r="F590" s="134">
        <v>1474.95</v>
      </c>
      <c r="G590" s="134">
        <v>0</v>
      </c>
      <c r="H590" s="134">
        <v>526.17999999999995</v>
      </c>
      <c r="I590">
        <f t="shared" si="9"/>
        <v>0</v>
      </c>
    </row>
    <row r="591" spans="4:9" x14ac:dyDescent="0.2">
      <c r="D591" s="133" t="s">
        <v>2004</v>
      </c>
      <c r="E591" s="134">
        <v>598.89</v>
      </c>
      <c r="F591" s="134">
        <v>827.67</v>
      </c>
      <c r="G591" s="134">
        <v>334.09</v>
      </c>
      <c r="H591" s="134">
        <v>411.43</v>
      </c>
      <c r="I591">
        <f t="shared" si="9"/>
        <v>1</v>
      </c>
    </row>
    <row r="592" spans="4:9" x14ac:dyDescent="0.2">
      <c r="D592" s="133" t="s">
        <v>860</v>
      </c>
      <c r="E592" s="134">
        <v>598.99</v>
      </c>
      <c r="F592" s="134">
        <v>889.05</v>
      </c>
      <c r="G592" s="134">
        <v>342.1</v>
      </c>
      <c r="H592" s="134">
        <v>501.95</v>
      </c>
      <c r="I592">
        <f t="shared" si="9"/>
        <v>1</v>
      </c>
    </row>
    <row r="593" spans="4:9" x14ac:dyDescent="0.2">
      <c r="D593" s="133" t="s">
        <v>1966</v>
      </c>
      <c r="E593" s="134">
        <v>600.66999999999996</v>
      </c>
      <c r="F593" s="134">
        <v>848</v>
      </c>
      <c r="G593" s="134">
        <v>254.9</v>
      </c>
      <c r="H593" s="134">
        <v>373.52</v>
      </c>
      <c r="I593">
        <f t="shared" si="9"/>
        <v>1</v>
      </c>
    </row>
    <row r="594" spans="4:9" x14ac:dyDescent="0.2">
      <c r="D594" s="133" t="s">
        <v>1353</v>
      </c>
      <c r="E594" s="134">
        <v>603.69000000000005</v>
      </c>
      <c r="F594" s="134">
        <v>891.17</v>
      </c>
      <c r="G594" s="134">
        <v>322.3</v>
      </c>
      <c r="H594" s="134">
        <v>414.16</v>
      </c>
      <c r="I594">
        <f t="shared" si="9"/>
        <v>1</v>
      </c>
    </row>
    <row r="595" spans="4:9" x14ac:dyDescent="0.2">
      <c r="D595" s="133" t="s">
        <v>1956</v>
      </c>
      <c r="E595" s="134">
        <v>619.66</v>
      </c>
      <c r="F595" s="134">
        <v>866.91</v>
      </c>
      <c r="G595" s="134">
        <v>308.37</v>
      </c>
      <c r="H595" s="134">
        <v>455.28</v>
      </c>
      <c r="I595">
        <f t="shared" si="9"/>
        <v>1</v>
      </c>
    </row>
    <row r="596" spans="4:9" x14ac:dyDescent="0.2">
      <c r="D596" s="133" t="s">
        <v>1036</v>
      </c>
      <c r="E596" s="134">
        <v>620</v>
      </c>
      <c r="F596" s="134">
        <v>780</v>
      </c>
      <c r="G596" s="134">
        <v>328.98</v>
      </c>
      <c r="H596" s="134">
        <v>416.33</v>
      </c>
      <c r="I596">
        <f t="shared" si="9"/>
        <v>1</v>
      </c>
    </row>
    <row r="597" spans="4:9" x14ac:dyDescent="0.2">
      <c r="D597" s="133" t="s">
        <v>1019</v>
      </c>
      <c r="E597" s="134">
        <v>621.15</v>
      </c>
      <c r="F597" s="134">
        <v>955.06</v>
      </c>
      <c r="G597" s="134">
        <v>224.55</v>
      </c>
      <c r="H597" s="134">
        <v>434.52</v>
      </c>
      <c r="I597">
        <f t="shared" si="9"/>
        <v>1</v>
      </c>
    </row>
    <row r="598" spans="4:9" x14ac:dyDescent="0.2">
      <c r="D598" s="133" t="s">
        <v>1405</v>
      </c>
      <c r="E598" s="134">
        <v>637.1</v>
      </c>
      <c r="F598" s="134">
        <v>1224.1400000000001</v>
      </c>
      <c r="G598" s="134">
        <v>315.17</v>
      </c>
      <c r="H598" s="134">
        <v>489.57</v>
      </c>
      <c r="I598">
        <f t="shared" si="9"/>
        <v>1</v>
      </c>
    </row>
    <row r="599" spans="4:9" x14ac:dyDescent="0.2">
      <c r="D599" s="133" t="s">
        <v>1394</v>
      </c>
      <c r="E599" s="134">
        <v>644.15</v>
      </c>
      <c r="F599" s="134">
        <v>1631.11</v>
      </c>
      <c r="G599" s="134">
        <v>291.94</v>
      </c>
      <c r="H599" s="134">
        <v>468.14</v>
      </c>
      <c r="I599">
        <f t="shared" si="9"/>
        <v>1</v>
      </c>
    </row>
    <row r="600" spans="4:9" x14ac:dyDescent="0.2">
      <c r="D600" s="133" t="s">
        <v>2365</v>
      </c>
      <c r="E600" s="134">
        <v>649.76</v>
      </c>
      <c r="F600" s="134">
        <v>927.95</v>
      </c>
      <c r="G600" s="134">
        <v>381.24</v>
      </c>
      <c r="H600" s="134">
        <v>527.46</v>
      </c>
      <c r="I600">
        <f t="shared" si="9"/>
        <v>1</v>
      </c>
    </row>
    <row r="601" spans="4:9" x14ac:dyDescent="0.2">
      <c r="D601" s="133" t="s">
        <v>859</v>
      </c>
      <c r="E601" s="134">
        <v>655.03</v>
      </c>
      <c r="F601" s="134">
        <v>1047.98</v>
      </c>
      <c r="G601" s="134">
        <v>322.13</v>
      </c>
      <c r="H601" s="134">
        <v>496.14</v>
      </c>
      <c r="I601">
        <f t="shared" si="9"/>
        <v>1</v>
      </c>
    </row>
    <row r="602" spans="4:9" x14ac:dyDescent="0.2">
      <c r="D602" s="133" t="s">
        <v>1321</v>
      </c>
      <c r="E602" s="134">
        <v>655.71</v>
      </c>
      <c r="F602" s="134">
        <v>856.57</v>
      </c>
      <c r="G602" s="134">
        <v>385.5</v>
      </c>
      <c r="H602" s="134">
        <v>478.68</v>
      </c>
      <c r="I602">
        <f t="shared" si="9"/>
        <v>1</v>
      </c>
    </row>
    <row r="603" spans="4:9" x14ac:dyDescent="0.2">
      <c r="D603" s="133" t="s">
        <v>1390</v>
      </c>
      <c r="E603" s="134">
        <v>655.97</v>
      </c>
      <c r="F603" s="134">
        <v>1054.3800000000001</v>
      </c>
      <c r="G603" s="134">
        <v>373.01</v>
      </c>
      <c r="H603" s="134">
        <v>604.23</v>
      </c>
      <c r="I603">
        <f t="shared" si="9"/>
        <v>1</v>
      </c>
    </row>
    <row r="604" spans="4:9" x14ac:dyDescent="0.2">
      <c r="D604" s="133" t="s">
        <v>1404</v>
      </c>
      <c r="E604" s="134">
        <v>656.54</v>
      </c>
      <c r="F604" s="134">
        <v>913.62</v>
      </c>
      <c r="G604" s="134">
        <v>227.42</v>
      </c>
      <c r="H604" s="134">
        <v>352.1</v>
      </c>
      <c r="I604">
        <f t="shared" si="9"/>
        <v>1</v>
      </c>
    </row>
    <row r="605" spans="4:9" x14ac:dyDescent="0.2">
      <c r="D605" s="133" t="s">
        <v>1810</v>
      </c>
      <c r="E605" s="134">
        <v>657.5</v>
      </c>
      <c r="F605" s="134">
        <v>883.33</v>
      </c>
      <c r="G605" s="134">
        <v>512.5</v>
      </c>
      <c r="H605" s="134">
        <v>557.5</v>
      </c>
      <c r="I605">
        <f t="shared" si="9"/>
        <v>1</v>
      </c>
    </row>
    <row r="606" spans="4:9" x14ac:dyDescent="0.2">
      <c r="D606" s="133" t="s">
        <v>2346</v>
      </c>
      <c r="E606" s="134">
        <v>659.96</v>
      </c>
      <c r="F606" s="134">
        <v>903.3</v>
      </c>
      <c r="G606" s="134">
        <v>412.94</v>
      </c>
      <c r="H606" s="134">
        <v>589.24</v>
      </c>
      <c r="I606">
        <f t="shared" si="9"/>
        <v>1</v>
      </c>
    </row>
    <row r="607" spans="4:9" x14ac:dyDescent="0.2">
      <c r="D607" s="133" t="s">
        <v>1476</v>
      </c>
      <c r="E607" s="134">
        <v>662.27</v>
      </c>
      <c r="F607" s="134">
        <v>678.64</v>
      </c>
      <c r="G607" s="134">
        <v>319.83</v>
      </c>
      <c r="H607" s="134">
        <v>375.77</v>
      </c>
      <c r="I607">
        <f t="shared" si="9"/>
        <v>1</v>
      </c>
    </row>
    <row r="608" spans="4:9" x14ac:dyDescent="0.2">
      <c r="D608" s="133" t="s">
        <v>998</v>
      </c>
      <c r="E608" s="134">
        <v>663.51</v>
      </c>
      <c r="F608" s="134">
        <v>854.85</v>
      </c>
      <c r="G608" s="134">
        <v>321.73</v>
      </c>
      <c r="H608" s="134">
        <v>407.37</v>
      </c>
      <c r="I608">
        <f t="shared" si="9"/>
        <v>1</v>
      </c>
    </row>
    <row r="609" spans="4:9" x14ac:dyDescent="0.2">
      <c r="D609" s="133" t="s">
        <v>1033</v>
      </c>
      <c r="E609" s="134">
        <v>666.67</v>
      </c>
      <c r="F609" s="134">
        <v>825</v>
      </c>
      <c r="G609" s="134">
        <v>446.67</v>
      </c>
      <c r="H609" s="134">
        <v>557.14</v>
      </c>
      <c r="I609">
        <f t="shared" si="9"/>
        <v>1</v>
      </c>
    </row>
    <row r="610" spans="4:9" x14ac:dyDescent="0.2">
      <c r="D610" s="133" t="s">
        <v>1210</v>
      </c>
      <c r="E610" s="134">
        <v>669.87</v>
      </c>
      <c r="F610" s="134">
        <v>969.47</v>
      </c>
      <c r="G610" s="134">
        <v>356.43</v>
      </c>
      <c r="H610" s="134">
        <v>503.56</v>
      </c>
      <c r="I610">
        <f t="shared" si="9"/>
        <v>1</v>
      </c>
    </row>
    <row r="611" spans="4:9" x14ac:dyDescent="0.2">
      <c r="D611" s="133" t="s">
        <v>935</v>
      </c>
      <c r="E611" s="134">
        <v>671.23</v>
      </c>
      <c r="F611" s="134">
        <v>861.73</v>
      </c>
      <c r="G611" s="134">
        <v>294.83999999999997</v>
      </c>
      <c r="H611" s="134">
        <v>425.88</v>
      </c>
      <c r="I611">
        <f t="shared" si="9"/>
        <v>1</v>
      </c>
    </row>
    <row r="612" spans="4:9" x14ac:dyDescent="0.2">
      <c r="D612" s="133" t="s">
        <v>2072</v>
      </c>
      <c r="E612" s="134">
        <v>671.43</v>
      </c>
      <c r="F612" s="134">
        <v>785.71</v>
      </c>
      <c r="G612" s="134">
        <v>362.5</v>
      </c>
      <c r="H612" s="134">
        <v>418.75</v>
      </c>
      <c r="I612">
        <f t="shared" si="9"/>
        <v>1</v>
      </c>
    </row>
    <row r="613" spans="4:9" x14ac:dyDescent="0.2">
      <c r="D613" s="133" t="s">
        <v>2246</v>
      </c>
      <c r="E613" s="134">
        <v>675</v>
      </c>
      <c r="F613" s="134">
        <v>841.67</v>
      </c>
      <c r="G613" s="134">
        <v>383.33</v>
      </c>
      <c r="H613" s="134">
        <v>600</v>
      </c>
      <c r="I613">
        <f t="shared" si="9"/>
        <v>1</v>
      </c>
    </row>
    <row r="614" spans="4:9" hidden="1" x14ac:dyDescent="0.2">
      <c r="D614" s="133" t="s">
        <v>2030</v>
      </c>
      <c r="E614" s="134">
        <v>675.77</v>
      </c>
      <c r="F614" s="134">
        <v>0</v>
      </c>
      <c r="G614" s="134">
        <v>0</v>
      </c>
      <c r="H614" s="134">
        <v>0</v>
      </c>
      <c r="I614">
        <f t="shared" si="9"/>
        <v>0</v>
      </c>
    </row>
    <row r="615" spans="4:9" x14ac:dyDescent="0.2">
      <c r="D615" s="133" t="s">
        <v>2135</v>
      </c>
      <c r="E615" s="134">
        <v>697.1</v>
      </c>
      <c r="F615" s="134">
        <v>912.96</v>
      </c>
      <c r="G615" s="134">
        <v>428.69</v>
      </c>
      <c r="H615" s="134">
        <v>594.83000000000004</v>
      </c>
      <c r="I615">
        <f t="shared" si="9"/>
        <v>1</v>
      </c>
    </row>
    <row r="616" spans="4:9" x14ac:dyDescent="0.2">
      <c r="D616" s="133" t="s">
        <v>1478</v>
      </c>
      <c r="E616" s="134">
        <v>698.81</v>
      </c>
      <c r="F616" s="134">
        <v>760.24</v>
      </c>
      <c r="G616" s="134">
        <v>506.83</v>
      </c>
      <c r="H616" s="134">
        <v>591.29999999999995</v>
      </c>
      <c r="I616">
        <f t="shared" si="9"/>
        <v>1</v>
      </c>
    </row>
    <row r="617" spans="4:9" x14ac:dyDescent="0.2">
      <c r="D617" s="133" t="s">
        <v>1333</v>
      </c>
      <c r="E617" s="134">
        <v>699.98</v>
      </c>
      <c r="F617" s="134">
        <v>949.26</v>
      </c>
      <c r="G617" s="134">
        <v>399.99</v>
      </c>
      <c r="H617" s="134">
        <v>556.39</v>
      </c>
      <c r="I617">
        <f t="shared" si="9"/>
        <v>1</v>
      </c>
    </row>
    <row r="618" spans="4:9" x14ac:dyDescent="0.2">
      <c r="D618" s="133" t="s">
        <v>1991</v>
      </c>
      <c r="E618" s="134">
        <v>702.18</v>
      </c>
      <c r="F618" s="134">
        <v>893.3</v>
      </c>
      <c r="G618" s="134">
        <v>382.09</v>
      </c>
      <c r="H618" s="134">
        <v>533.51</v>
      </c>
      <c r="I618">
        <f t="shared" si="9"/>
        <v>1</v>
      </c>
    </row>
    <row r="619" spans="4:9" x14ac:dyDescent="0.2">
      <c r="D619" s="133" t="s">
        <v>2036</v>
      </c>
      <c r="E619" s="134">
        <v>703.75</v>
      </c>
      <c r="F619" s="134">
        <v>950</v>
      </c>
      <c r="G619" s="134">
        <v>385.62</v>
      </c>
      <c r="H619" s="134">
        <v>568</v>
      </c>
      <c r="I619">
        <f t="shared" si="9"/>
        <v>1</v>
      </c>
    </row>
    <row r="620" spans="4:9" x14ac:dyDescent="0.2">
      <c r="D620" s="133" t="s">
        <v>2315</v>
      </c>
      <c r="E620" s="134">
        <v>706.67</v>
      </c>
      <c r="F620" s="134">
        <v>874.93</v>
      </c>
      <c r="G620" s="134">
        <v>357.66</v>
      </c>
      <c r="H620" s="134">
        <v>475.92</v>
      </c>
      <c r="I620">
        <f t="shared" si="9"/>
        <v>1</v>
      </c>
    </row>
    <row r="621" spans="4:9" x14ac:dyDescent="0.2">
      <c r="D621" s="133" t="s">
        <v>1355</v>
      </c>
      <c r="E621" s="134">
        <v>707.14</v>
      </c>
      <c r="F621" s="134">
        <v>1007.14</v>
      </c>
      <c r="G621" s="134">
        <v>411.11</v>
      </c>
      <c r="H621" s="134">
        <v>541</v>
      </c>
      <c r="I621">
        <f t="shared" si="9"/>
        <v>1</v>
      </c>
    </row>
    <row r="622" spans="4:9" hidden="1" x14ac:dyDescent="0.2">
      <c r="D622" s="133" t="s">
        <v>1797</v>
      </c>
      <c r="E622" s="134">
        <v>710</v>
      </c>
      <c r="F622" s="134">
        <v>862.5</v>
      </c>
      <c r="G622" s="134">
        <v>0</v>
      </c>
      <c r="H622" s="134">
        <v>633.33000000000004</v>
      </c>
      <c r="I622">
        <f t="shared" si="9"/>
        <v>0</v>
      </c>
    </row>
    <row r="623" spans="4:9" x14ac:dyDescent="0.2">
      <c r="D623" s="133" t="s">
        <v>1799</v>
      </c>
      <c r="E623" s="134">
        <v>712.35</v>
      </c>
      <c r="F623" s="134">
        <v>1121.28</v>
      </c>
      <c r="G623" s="134">
        <v>360.57</v>
      </c>
      <c r="H623" s="134">
        <v>497.98</v>
      </c>
      <c r="I623">
        <f t="shared" si="9"/>
        <v>1</v>
      </c>
    </row>
    <row r="624" spans="4:9" x14ac:dyDescent="0.2">
      <c r="D624" s="133" t="s">
        <v>2087</v>
      </c>
      <c r="E624" s="134">
        <v>716.67</v>
      </c>
      <c r="F624" s="134">
        <v>1042.8599999999999</v>
      </c>
      <c r="G624" s="134">
        <v>458.33</v>
      </c>
      <c r="H624" s="134">
        <v>608.33000000000004</v>
      </c>
      <c r="I624">
        <f t="shared" si="9"/>
        <v>1</v>
      </c>
    </row>
    <row r="625" spans="4:9" x14ac:dyDescent="0.2">
      <c r="D625" s="133" t="s">
        <v>1375</v>
      </c>
      <c r="E625" s="134">
        <v>733.33</v>
      </c>
      <c r="F625" s="134">
        <v>983.33</v>
      </c>
      <c r="G625" s="134">
        <v>415.62</v>
      </c>
      <c r="H625" s="134">
        <v>534.21</v>
      </c>
      <c r="I625">
        <f t="shared" si="9"/>
        <v>1</v>
      </c>
    </row>
    <row r="626" spans="4:9" x14ac:dyDescent="0.2">
      <c r="D626" s="133" t="s">
        <v>1879</v>
      </c>
      <c r="E626" s="134">
        <v>735.94</v>
      </c>
      <c r="F626" s="134">
        <v>1013.82</v>
      </c>
      <c r="G626" s="134">
        <v>476.59500000000003</v>
      </c>
      <c r="H626" s="134">
        <v>550.91499999999996</v>
      </c>
      <c r="I626">
        <f t="shared" si="9"/>
        <v>1</v>
      </c>
    </row>
    <row r="627" spans="4:9" x14ac:dyDescent="0.2">
      <c r="D627" s="133" t="s">
        <v>1373</v>
      </c>
      <c r="E627" s="134">
        <v>740.95</v>
      </c>
      <c r="F627" s="134">
        <v>1076.1400000000001</v>
      </c>
      <c r="G627" s="134">
        <v>346.95</v>
      </c>
      <c r="H627" s="134">
        <v>579.97</v>
      </c>
      <c r="I627">
        <f t="shared" si="9"/>
        <v>1</v>
      </c>
    </row>
    <row r="628" spans="4:9" x14ac:dyDescent="0.2">
      <c r="D628" s="133" t="s">
        <v>1331</v>
      </c>
      <c r="E628" s="134">
        <v>748.24</v>
      </c>
      <c r="F628" s="134">
        <v>1150.8</v>
      </c>
      <c r="G628" s="134">
        <v>372.29</v>
      </c>
      <c r="H628" s="134">
        <v>570.14</v>
      </c>
      <c r="I628">
        <f t="shared" si="9"/>
        <v>1</v>
      </c>
    </row>
    <row r="629" spans="4:9" x14ac:dyDescent="0.2">
      <c r="D629" s="133" t="s">
        <v>1811</v>
      </c>
      <c r="E629" s="134">
        <v>750</v>
      </c>
      <c r="F629" s="134">
        <v>992.86</v>
      </c>
      <c r="G629" s="134">
        <v>516.66999999999996</v>
      </c>
      <c r="H629" s="134">
        <v>645.83000000000004</v>
      </c>
      <c r="I629">
        <f t="shared" si="9"/>
        <v>1</v>
      </c>
    </row>
    <row r="630" spans="4:9" x14ac:dyDescent="0.2">
      <c r="D630" s="133" t="s">
        <v>1954</v>
      </c>
      <c r="E630" s="134">
        <v>755.83</v>
      </c>
      <c r="F630" s="134">
        <v>978.13</v>
      </c>
      <c r="G630" s="134">
        <v>555.76</v>
      </c>
      <c r="H630" s="134">
        <v>711.37</v>
      </c>
      <c r="I630">
        <f t="shared" si="9"/>
        <v>1</v>
      </c>
    </row>
    <row r="631" spans="4:9" x14ac:dyDescent="0.2">
      <c r="D631" s="133" t="s">
        <v>2168</v>
      </c>
      <c r="E631" s="134">
        <v>757.14</v>
      </c>
      <c r="F631" s="134">
        <v>1060</v>
      </c>
      <c r="G631" s="134">
        <v>315.83999999999997</v>
      </c>
      <c r="H631" s="134">
        <v>391.77</v>
      </c>
      <c r="I631">
        <f t="shared" si="9"/>
        <v>1</v>
      </c>
    </row>
    <row r="632" spans="4:9" x14ac:dyDescent="0.2">
      <c r="D632" s="133" t="s">
        <v>1365</v>
      </c>
      <c r="E632" s="134">
        <v>759.07</v>
      </c>
      <c r="F632" s="134">
        <v>902.87</v>
      </c>
      <c r="G632" s="134">
        <v>489.58</v>
      </c>
      <c r="H632" s="134">
        <v>599.36</v>
      </c>
      <c r="I632">
        <f t="shared" si="9"/>
        <v>1</v>
      </c>
    </row>
    <row r="633" spans="4:9" x14ac:dyDescent="0.2">
      <c r="D633" s="133" t="s">
        <v>1808</v>
      </c>
      <c r="E633" s="134">
        <v>770</v>
      </c>
      <c r="F633" s="134">
        <v>1275</v>
      </c>
      <c r="G633" s="134">
        <v>600</v>
      </c>
      <c r="H633" s="134">
        <v>791.67</v>
      </c>
      <c r="I633">
        <f t="shared" si="9"/>
        <v>1</v>
      </c>
    </row>
    <row r="634" spans="4:9" x14ac:dyDescent="0.2">
      <c r="D634" s="133" t="s">
        <v>1407</v>
      </c>
      <c r="E634" s="134">
        <v>770.88</v>
      </c>
      <c r="F634" s="134">
        <v>1573.52</v>
      </c>
      <c r="G634" s="134">
        <v>310.24</v>
      </c>
      <c r="H634" s="134">
        <v>660.8</v>
      </c>
      <c r="I634">
        <f t="shared" si="9"/>
        <v>1</v>
      </c>
    </row>
    <row r="635" spans="4:9" x14ac:dyDescent="0.2">
      <c r="D635" s="133" t="s">
        <v>1359</v>
      </c>
      <c r="E635" s="134">
        <v>774.84</v>
      </c>
      <c r="F635" s="134">
        <v>1043.94</v>
      </c>
      <c r="G635" s="134">
        <v>462.7</v>
      </c>
      <c r="H635" s="134">
        <v>584.21</v>
      </c>
      <c r="I635">
        <f t="shared" si="9"/>
        <v>1</v>
      </c>
    </row>
    <row r="636" spans="4:9" x14ac:dyDescent="0.2">
      <c r="D636" s="133" t="s">
        <v>1338</v>
      </c>
      <c r="E636" s="134">
        <v>776.21</v>
      </c>
      <c r="F636" s="134">
        <v>1039.33</v>
      </c>
      <c r="G636" s="134">
        <v>470.76</v>
      </c>
      <c r="H636" s="134">
        <v>643.69000000000005</v>
      </c>
      <c r="I636">
        <f t="shared" si="9"/>
        <v>1</v>
      </c>
    </row>
    <row r="637" spans="4:9" x14ac:dyDescent="0.2">
      <c r="D637" s="133" t="s">
        <v>2031</v>
      </c>
      <c r="E637" s="134">
        <v>781.36</v>
      </c>
      <c r="F637" s="134">
        <v>840.49</v>
      </c>
      <c r="G637" s="134">
        <v>440.46</v>
      </c>
      <c r="H637" s="134">
        <v>545.54</v>
      </c>
      <c r="I637">
        <f t="shared" si="9"/>
        <v>1</v>
      </c>
    </row>
    <row r="638" spans="4:9" x14ac:dyDescent="0.2">
      <c r="D638" s="133" t="s">
        <v>1045</v>
      </c>
      <c r="E638" s="134">
        <v>788.76</v>
      </c>
      <c r="F638" s="134">
        <v>1632.05</v>
      </c>
      <c r="G638" s="134">
        <v>305</v>
      </c>
      <c r="H638" s="134">
        <v>544.01</v>
      </c>
      <c r="I638">
        <f t="shared" si="9"/>
        <v>1</v>
      </c>
    </row>
    <row r="639" spans="4:9" x14ac:dyDescent="0.2">
      <c r="D639" s="133" t="s">
        <v>861</v>
      </c>
      <c r="E639" s="134">
        <v>796.95</v>
      </c>
      <c r="F639" s="134">
        <v>1336.01</v>
      </c>
      <c r="G639" s="134">
        <v>461.46</v>
      </c>
      <c r="H639" s="134">
        <v>722.73</v>
      </c>
      <c r="I639">
        <f t="shared" si="9"/>
        <v>1</v>
      </c>
    </row>
    <row r="640" spans="4:9" x14ac:dyDescent="0.2">
      <c r="D640" s="133" t="s">
        <v>1034</v>
      </c>
      <c r="E640" s="134">
        <v>799.65</v>
      </c>
      <c r="F640" s="134">
        <v>1114.0899999999999</v>
      </c>
      <c r="G640" s="134">
        <v>472.87</v>
      </c>
      <c r="H640" s="134">
        <v>634.63</v>
      </c>
      <c r="I640">
        <f t="shared" si="9"/>
        <v>1</v>
      </c>
    </row>
    <row r="641" spans="4:9" x14ac:dyDescent="0.2">
      <c r="D641" s="133" t="s">
        <v>1982</v>
      </c>
      <c r="E641" s="134">
        <v>802.12</v>
      </c>
      <c r="F641" s="134">
        <v>1199.92</v>
      </c>
      <c r="G641" s="134">
        <v>431.18</v>
      </c>
      <c r="H641" s="134">
        <v>637.09</v>
      </c>
      <c r="I641">
        <f t="shared" si="9"/>
        <v>1</v>
      </c>
    </row>
    <row r="642" spans="4:9" x14ac:dyDescent="0.2">
      <c r="D642" s="133" t="s">
        <v>858</v>
      </c>
      <c r="E642" s="134">
        <v>818.63</v>
      </c>
      <c r="F642" s="134">
        <v>1105.82</v>
      </c>
      <c r="G642" s="134">
        <v>524.73</v>
      </c>
      <c r="H642" s="134">
        <v>644.88</v>
      </c>
      <c r="I642">
        <f t="shared" si="9"/>
        <v>1</v>
      </c>
    </row>
    <row r="643" spans="4:9" x14ac:dyDescent="0.2">
      <c r="D643" s="133" t="s">
        <v>1346</v>
      </c>
      <c r="E643" s="134">
        <v>819.98</v>
      </c>
      <c r="F643" s="134">
        <v>909.2</v>
      </c>
      <c r="G643" s="134">
        <v>453.41</v>
      </c>
      <c r="H643" s="134">
        <v>529.69000000000005</v>
      </c>
      <c r="I643">
        <f t="shared" si="9"/>
        <v>1</v>
      </c>
    </row>
    <row r="644" spans="4:9" x14ac:dyDescent="0.2">
      <c r="D644" s="133" t="s">
        <v>1360</v>
      </c>
      <c r="E644" s="134">
        <v>824.54</v>
      </c>
      <c r="F644" s="134">
        <v>1064.3</v>
      </c>
      <c r="G644" s="134">
        <v>541.13</v>
      </c>
      <c r="H644" s="134">
        <v>671.85</v>
      </c>
      <c r="I644">
        <f t="shared" si="9"/>
        <v>1</v>
      </c>
    </row>
    <row r="645" spans="4:9" x14ac:dyDescent="0.2">
      <c r="D645" s="133" t="s">
        <v>1466</v>
      </c>
      <c r="E645" s="134">
        <v>825.1</v>
      </c>
      <c r="F645" s="134">
        <v>1139.0899999999999</v>
      </c>
      <c r="G645" s="134">
        <v>520.96</v>
      </c>
      <c r="H645" s="134">
        <v>698.84</v>
      </c>
      <c r="I645">
        <f t="shared" si="9"/>
        <v>1</v>
      </c>
    </row>
    <row r="646" spans="4:9" x14ac:dyDescent="0.2">
      <c r="D646" s="133" t="s">
        <v>1383</v>
      </c>
      <c r="E646" s="134">
        <v>838.77</v>
      </c>
      <c r="F646" s="134">
        <v>1341.08</v>
      </c>
      <c r="G646" s="134">
        <v>472.18</v>
      </c>
      <c r="H646" s="134">
        <v>739.73</v>
      </c>
      <c r="I646">
        <f t="shared" si="9"/>
        <v>1</v>
      </c>
    </row>
    <row r="647" spans="4:9" x14ac:dyDescent="0.2">
      <c r="D647" s="133" t="s">
        <v>2283</v>
      </c>
      <c r="E647" s="134">
        <v>841.75</v>
      </c>
      <c r="F647" s="134">
        <v>1158.71</v>
      </c>
      <c r="G647" s="134">
        <v>581.37</v>
      </c>
      <c r="H647" s="134">
        <v>756.73</v>
      </c>
      <c r="I647">
        <f t="shared" si="9"/>
        <v>1</v>
      </c>
    </row>
    <row r="648" spans="4:9" x14ac:dyDescent="0.2">
      <c r="D648" s="133" t="s">
        <v>2359</v>
      </c>
      <c r="E648" s="134">
        <v>844.17</v>
      </c>
      <c r="F648" s="134">
        <v>1221.43</v>
      </c>
      <c r="G648" s="134">
        <v>535</v>
      </c>
      <c r="H648" s="134">
        <v>668.75</v>
      </c>
      <c r="I648">
        <f t="shared" si="9"/>
        <v>1</v>
      </c>
    </row>
    <row r="649" spans="4:9" x14ac:dyDescent="0.2">
      <c r="D649" s="133" t="s">
        <v>2313</v>
      </c>
      <c r="E649" s="134">
        <v>850</v>
      </c>
      <c r="F649" s="134">
        <v>1133.33</v>
      </c>
      <c r="G649" s="134">
        <v>510</v>
      </c>
      <c r="H649" s="134">
        <v>680</v>
      </c>
      <c r="I649">
        <f t="shared" ref="I649:I712" si="10">IF(OR(E649=0,F649=0,G649=0,H649=0),0,1)</f>
        <v>1</v>
      </c>
    </row>
    <row r="650" spans="4:9" x14ac:dyDescent="0.2">
      <c r="D650" s="133" t="s">
        <v>2266</v>
      </c>
      <c r="E650" s="134">
        <v>850</v>
      </c>
      <c r="F650" s="134">
        <v>1250</v>
      </c>
      <c r="G650" s="134">
        <v>600</v>
      </c>
      <c r="H650" s="134">
        <v>750</v>
      </c>
      <c r="I650">
        <f t="shared" si="10"/>
        <v>1</v>
      </c>
    </row>
    <row r="651" spans="4:9" x14ac:dyDescent="0.2">
      <c r="D651" s="133" t="s">
        <v>1004</v>
      </c>
      <c r="E651" s="134">
        <v>857.22</v>
      </c>
      <c r="F651" s="134">
        <v>1461</v>
      </c>
      <c r="G651" s="134">
        <v>353.55</v>
      </c>
      <c r="H651" s="134">
        <v>560.86</v>
      </c>
      <c r="I651">
        <f t="shared" si="10"/>
        <v>1</v>
      </c>
    </row>
    <row r="652" spans="4:9" x14ac:dyDescent="0.2">
      <c r="D652" s="133" t="s">
        <v>1005</v>
      </c>
      <c r="E652" s="134">
        <v>860.28</v>
      </c>
      <c r="F652" s="134">
        <v>1487.27</v>
      </c>
      <c r="G652" s="134">
        <v>415.56</v>
      </c>
      <c r="H652" s="134">
        <v>696.01</v>
      </c>
      <c r="I652">
        <f t="shared" si="10"/>
        <v>1</v>
      </c>
    </row>
    <row r="653" spans="4:9" hidden="1" x14ac:dyDescent="0.2">
      <c r="D653" s="133" t="s">
        <v>1814</v>
      </c>
      <c r="E653" s="134">
        <v>860.45</v>
      </c>
      <c r="F653" s="134">
        <v>0</v>
      </c>
      <c r="G653" s="134">
        <v>587.97</v>
      </c>
      <c r="H653" s="134">
        <v>829.72</v>
      </c>
      <c r="I653">
        <f t="shared" si="10"/>
        <v>0</v>
      </c>
    </row>
    <row r="654" spans="4:9" x14ac:dyDescent="0.2">
      <c r="D654" s="133" t="s">
        <v>2356</v>
      </c>
      <c r="E654" s="134">
        <v>864.29</v>
      </c>
      <c r="F654" s="134">
        <v>1216.67</v>
      </c>
      <c r="G654" s="134">
        <v>550</v>
      </c>
      <c r="H654" s="134">
        <v>755.56</v>
      </c>
      <c r="I654">
        <f t="shared" si="10"/>
        <v>1</v>
      </c>
    </row>
    <row r="655" spans="4:9" x14ac:dyDescent="0.2">
      <c r="D655" s="133" t="s">
        <v>1356</v>
      </c>
      <c r="E655" s="134">
        <v>865.29</v>
      </c>
      <c r="F655" s="134">
        <v>1239.29</v>
      </c>
      <c r="G655" s="134">
        <v>556.19000000000005</v>
      </c>
      <c r="H655" s="134">
        <v>698.24</v>
      </c>
      <c r="I655">
        <f t="shared" si="10"/>
        <v>1</v>
      </c>
    </row>
    <row r="656" spans="4:9" x14ac:dyDescent="0.2">
      <c r="D656" s="133" t="s">
        <v>2255</v>
      </c>
      <c r="E656" s="134">
        <v>869.17</v>
      </c>
      <c r="F656" s="134">
        <v>1233.33</v>
      </c>
      <c r="G656" s="134">
        <v>507.14</v>
      </c>
      <c r="H656" s="134">
        <v>684.38</v>
      </c>
      <c r="I656">
        <f t="shared" si="10"/>
        <v>1</v>
      </c>
    </row>
    <row r="657" spans="4:9" x14ac:dyDescent="0.2">
      <c r="D657" s="133" t="s">
        <v>2239</v>
      </c>
      <c r="E657" s="134">
        <v>872.22</v>
      </c>
      <c r="F657" s="134">
        <v>1166.67</v>
      </c>
      <c r="G657" s="134">
        <v>541.11</v>
      </c>
      <c r="H657" s="134">
        <v>733.33</v>
      </c>
      <c r="I657">
        <f t="shared" si="10"/>
        <v>1</v>
      </c>
    </row>
    <row r="658" spans="4:9" x14ac:dyDescent="0.2">
      <c r="D658" s="133" t="s">
        <v>1794</v>
      </c>
      <c r="E658" s="134">
        <v>875</v>
      </c>
      <c r="F658" s="134">
        <v>1401.41</v>
      </c>
      <c r="G658" s="134">
        <v>595.83000000000004</v>
      </c>
      <c r="H658" s="134">
        <v>791.67</v>
      </c>
      <c r="I658">
        <f t="shared" si="10"/>
        <v>1</v>
      </c>
    </row>
    <row r="659" spans="4:9" x14ac:dyDescent="0.2">
      <c r="D659" s="133" t="s">
        <v>2249</v>
      </c>
      <c r="E659" s="134">
        <v>875.71</v>
      </c>
      <c r="F659" s="134">
        <v>1116.67</v>
      </c>
      <c r="G659" s="134">
        <v>601.42999999999995</v>
      </c>
      <c r="H659" s="134">
        <v>695.71</v>
      </c>
      <c r="I659">
        <f t="shared" si="10"/>
        <v>1</v>
      </c>
    </row>
    <row r="660" spans="4:9" x14ac:dyDescent="0.2">
      <c r="D660" s="133" t="s">
        <v>1381</v>
      </c>
      <c r="E660" s="134">
        <v>876.63</v>
      </c>
      <c r="F660" s="134">
        <v>1424.66</v>
      </c>
      <c r="G660" s="134">
        <v>528.12</v>
      </c>
      <c r="H660" s="134">
        <v>815.24</v>
      </c>
      <c r="I660">
        <f t="shared" si="10"/>
        <v>1</v>
      </c>
    </row>
    <row r="661" spans="4:9" x14ac:dyDescent="0.2">
      <c r="D661" s="133" t="s">
        <v>2357</v>
      </c>
      <c r="E661" s="134">
        <v>890</v>
      </c>
      <c r="F661" s="134">
        <v>1100</v>
      </c>
      <c r="G661" s="134">
        <v>637.5</v>
      </c>
      <c r="H661" s="134">
        <v>741.67</v>
      </c>
      <c r="I661">
        <f t="shared" si="10"/>
        <v>1</v>
      </c>
    </row>
    <row r="662" spans="4:9" x14ac:dyDescent="0.2">
      <c r="D662" s="133" t="s">
        <v>1357</v>
      </c>
      <c r="E662" s="134">
        <v>891.92</v>
      </c>
      <c r="F662" s="134">
        <v>1111.32</v>
      </c>
      <c r="G662" s="134">
        <v>605.38</v>
      </c>
      <c r="H662" s="134">
        <v>726.45</v>
      </c>
      <c r="I662">
        <f t="shared" si="10"/>
        <v>1</v>
      </c>
    </row>
    <row r="663" spans="4:9" x14ac:dyDescent="0.2">
      <c r="D663" s="133" t="s">
        <v>2022</v>
      </c>
      <c r="E663" s="134">
        <v>904.57</v>
      </c>
      <c r="F663" s="134">
        <v>1221.47</v>
      </c>
      <c r="G663" s="134">
        <v>449.03</v>
      </c>
      <c r="H663" s="134">
        <v>578.91999999999996</v>
      </c>
      <c r="I663">
        <f t="shared" si="10"/>
        <v>1</v>
      </c>
    </row>
    <row r="664" spans="4:9" x14ac:dyDescent="0.2">
      <c r="D664" s="133" t="s">
        <v>1343</v>
      </c>
      <c r="E664" s="134">
        <v>905.26</v>
      </c>
      <c r="F664" s="134">
        <v>1370</v>
      </c>
      <c r="G664" s="134">
        <v>493.7</v>
      </c>
      <c r="H664" s="134">
        <v>753.57</v>
      </c>
      <c r="I664">
        <f t="shared" si="10"/>
        <v>1</v>
      </c>
    </row>
    <row r="665" spans="4:9" x14ac:dyDescent="0.2">
      <c r="D665" s="133" t="s">
        <v>1361</v>
      </c>
      <c r="E665" s="134">
        <v>918.9</v>
      </c>
      <c r="F665" s="134">
        <v>1054.47</v>
      </c>
      <c r="G665" s="134">
        <v>600.45000000000005</v>
      </c>
      <c r="H665" s="134">
        <v>716.94</v>
      </c>
      <c r="I665">
        <f t="shared" si="10"/>
        <v>1</v>
      </c>
    </row>
    <row r="666" spans="4:9" x14ac:dyDescent="0.2">
      <c r="D666" s="133" t="s">
        <v>1332</v>
      </c>
      <c r="E666" s="134">
        <v>923.04</v>
      </c>
      <c r="F666" s="134">
        <v>1678.46</v>
      </c>
      <c r="G666" s="134">
        <v>482.34</v>
      </c>
      <c r="H666" s="134">
        <v>810.01</v>
      </c>
      <c r="I666">
        <f t="shared" si="10"/>
        <v>1</v>
      </c>
    </row>
    <row r="667" spans="4:9" hidden="1" x14ac:dyDescent="0.2">
      <c r="D667" s="133" t="s">
        <v>2244</v>
      </c>
      <c r="E667" s="134">
        <v>925</v>
      </c>
      <c r="F667" s="134">
        <v>0</v>
      </c>
      <c r="G667" s="134">
        <v>575</v>
      </c>
      <c r="H667" s="134">
        <v>710</v>
      </c>
      <c r="I667">
        <f t="shared" si="10"/>
        <v>0</v>
      </c>
    </row>
    <row r="668" spans="4:9" hidden="1" x14ac:dyDescent="0.2">
      <c r="D668" s="133" t="s">
        <v>2218</v>
      </c>
      <c r="E668" s="134">
        <v>926.19</v>
      </c>
      <c r="F668" s="134">
        <v>1199.9000000000001</v>
      </c>
      <c r="G668" s="134">
        <v>0</v>
      </c>
      <c r="H668" s="134">
        <v>705.18</v>
      </c>
      <c r="I668">
        <f t="shared" si="10"/>
        <v>0</v>
      </c>
    </row>
    <row r="669" spans="4:9" x14ac:dyDescent="0.2">
      <c r="D669" s="133" t="s">
        <v>2006</v>
      </c>
      <c r="E669" s="134">
        <v>927.31</v>
      </c>
      <c r="F669" s="134">
        <v>1655.84</v>
      </c>
      <c r="G669" s="134">
        <v>741.7</v>
      </c>
      <c r="H669" s="134">
        <v>1112.0999999999999</v>
      </c>
      <c r="I669">
        <f t="shared" si="10"/>
        <v>1</v>
      </c>
    </row>
    <row r="670" spans="4:9" x14ac:dyDescent="0.2">
      <c r="D670" s="133" t="s">
        <v>1327</v>
      </c>
      <c r="E670" s="134">
        <v>928.42</v>
      </c>
      <c r="F670" s="134">
        <v>1996.11</v>
      </c>
      <c r="G670" s="134">
        <v>386.84</v>
      </c>
      <c r="H670" s="134">
        <v>830.94</v>
      </c>
      <c r="I670">
        <f t="shared" si="10"/>
        <v>1</v>
      </c>
    </row>
    <row r="671" spans="4:9" x14ac:dyDescent="0.2">
      <c r="D671" s="133" t="s">
        <v>2128</v>
      </c>
      <c r="E671" s="134">
        <v>930</v>
      </c>
      <c r="F671" s="134">
        <v>1380</v>
      </c>
      <c r="G671" s="134">
        <v>612.5</v>
      </c>
      <c r="H671" s="134">
        <v>780</v>
      </c>
      <c r="I671">
        <f t="shared" si="10"/>
        <v>1</v>
      </c>
    </row>
    <row r="672" spans="4:9" x14ac:dyDescent="0.2">
      <c r="D672" s="133" t="s">
        <v>2247</v>
      </c>
      <c r="E672" s="134">
        <v>932.86</v>
      </c>
      <c r="F672" s="134">
        <v>1230</v>
      </c>
      <c r="G672" s="134">
        <v>541.66999999999996</v>
      </c>
      <c r="H672" s="134">
        <v>656.25</v>
      </c>
      <c r="I672">
        <f t="shared" si="10"/>
        <v>1</v>
      </c>
    </row>
    <row r="673" spans="4:9" x14ac:dyDescent="0.2">
      <c r="D673" s="133" t="s">
        <v>2202</v>
      </c>
      <c r="E673" s="134">
        <v>935.72</v>
      </c>
      <c r="F673" s="134">
        <v>1267.73</v>
      </c>
      <c r="G673" s="134">
        <v>655.36</v>
      </c>
      <c r="H673" s="134">
        <v>837.49</v>
      </c>
      <c r="I673">
        <f t="shared" si="10"/>
        <v>1</v>
      </c>
    </row>
    <row r="674" spans="4:9" x14ac:dyDescent="0.2">
      <c r="D674" s="133" t="s">
        <v>2075</v>
      </c>
      <c r="E674" s="134">
        <v>937.73</v>
      </c>
      <c r="F674" s="134">
        <v>1166.44</v>
      </c>
      <c r="G674" s="134">
        <v>392.08</v>
      </c>
      <c r="H674" s="134">
        <v>558.72</v>
      </c>
      <c r="I674">
        <f t="shared" si="10"/>
        <v>1</v>
      </c>
    </row>
    <row r="675" spans="4:9" x14ac:dyDescent="0.2">
      <c r="D675" s="133" t="s">
        <v>1379</v>
      </c>
      <c r="E675" s="134">
        <v>947.25</v>
      </c>
      <c r="F675" s="134">
        <v>1353.74</v>
      </c>
      <c r="G675" s="134">
        <v>513.22</v>
      </c>
      <c r="H675" s="134">
        <v>728.71</v>
      </c>
      <c r="I675">
        <f t="shared" si="10"/>
        <v>1</v>
      </c>
    </row>
    <row r="676" spans="4:9" hidden="1" x14ac:dyDescent="0.2">
      <c r="D676" s="133" t="s">
        <v>2275</v>
      </c>
      <c r="E676" s="134">
        <v>948.82</v>
      </c>
      <c r="F676" s="134">
        <v>0</v>
      </c>
      <c r="G676" s="134">
        <v>652.67999999999995</v>
      </c>
      <c r="H676" s="134">
        <v>979.86</v>
      </c>
      <c r="I676">
        <f t="shared" si="10"/>
        <v>0</v>
      </c>
    </row>
    <row r="677" spans="4:9" x14ac:dyDescent="0.2">
      <c r="D677" s="133" t="s">
        <v>1330</v>
      </c>
      <c r="E677" s="134">
        <v>955.52</v>
      </c>
      <c r="F677" s="134">
        <v>1416.35</v>
      </c>
      <c r="G677" s="134">
        <v>667.68</v>
      </c>
      <c r="H677" s="134">
        <v>871.12</v>
      </c>
      <c r="I677">
        <f t="shared" si="10"/>
        <v>1</v>
      </c>
    </row>
    <row r="678" spans="4:9" x14ac:dyDescent="0.2">
      <c r="D678" s="133" t="s">
        <v>1362</v>
      </c>
      <c r="E678" s="134">
        <v>956.54</v>
      </c>
      <c r="F678" s="134">
        <v>1351.19</v>
      </c>
      <c r="G678" s="134">
        <v>575.48</v>
      </c>
      <c r="H678" s="134">
        <v>777.22</v>
      </c>
      <c r="I678">
        <f t="shared" si="10"/>
        <v>1</v>
      </c>
    </row>
    <row r="679" spans="4:9" x14ac:dyDescent="0.2">
      <c r="D679" s="133" t="s">
        <v>1847</v>
      </c>
      <c r="E679" s="134">
        <v>964.02</v>
      </c>
      <c r="F679" s="134">
        <v>1723.91</v>
      </c>
      <c r="G679" s="134">
        <v>517.66</v>
      </c>
      <c r="H679" s="134">
        <v>795.08</v>
      </c>
      <c r="I679">
        <f t="shared" si="10"/>
        <v>1</v>
      </c>
    </row>
    <row r="680" spans="4:9" x14ac:dyDescent="0.2">
      <c r="D680" s="133" t="s">
        <v>1318</v>
      </c>
      <c r="E680" s="134">
        <v>975.83</v>
      </c>
      <c r="F680" s="134">
        <v>1426.91</v>
      </c>
      <c r="G680" s="134">
        <v>662.88</v>
      </c>
      <c r="H680" s="134">
        <v>998.58</v>
      </c>
      <c r="I680">
        <f t="shared" si="10"/>
        <v>1</v>
      </c>
    </row>
    <row r="681" spans="4:9" x14ac:dyDescent="0.2">
      <c r="D681" s="133" t="s">
        <v>617</v>
      </c>
      <c r="E681" s="134">
        <v>976.17491379310354</v>
      </c>
      <c r="F681" s="134">
        <v>1388.8784482758608</v>
      </c>
      <c r="G681" s="134">
        <v>537.51224137931047</v>
      </c>
      <c r="H681" s="134">
        <v>749.90068965517207</v>
      </c>
      <c r="I681">
        <f t="shared" si="10"/>
        <v>1</v>
      </c>
    </row>
    <row r="682" spans="4:9" hidden="1" x14ac:dyDescent="0.2">
      <c r="D682" s="133" t="s">
        <v>1813</v>
      </c>
      <c r="E682" s="134">
        <v>978.76</v>
      </c>
      <c r="F682" s="134">
        <v>0</v>
      </c>
      <c r="G682" s="134">
        <v>559.29</v>
      </c>
      <c r="H682" s="134">
        <v>0</v>
      </c>
      <c r="I682">
        <f t="shared" si="10"/>
        <v>0</v>
      </c>
    </row>
    <row r="683" spans="4:9" x14ac:dyDescent="0.2">
      <c r="D683" s="133" t="s">
        <v>1380</v>
      </c>
      <c r="E683" s="134">
        <v>982.51</v>
      </c>
      <c r="F683" s="134">
        <v>1543.46</v>
      </c>
      <c r="G683" s="134">
        <v>634.47</v>
      </c>
      <c r="H683" s="134">
        <v>961.53</v>
      </c>
      <c r="I683">
        <f t="shared" si="10"/>
        <v>1</v>
      </c>
    </row>
    <row r="684" spans="4:9" x14ac:dyDescent="0.2">
      <c r="D684" s="133" t="s">
        <v>1788</v>
      </c>
      <c r="E684" s="134">
        <v>989.56500000000005</v>
      </c>
      <c r="F684" s="134">
        <v>1356.29</v>
      </c>
      <c r="G684" s="134">
        <v>587.91999999999996</v>
      </c>
      <c r="H684" s="134">
        <v>792.3</v>
      </c>
      <c r="I684">
        <f t="shared" si="10"/>
        <v>1</v>
      </c>
    </row>
    <row r="685" spans="4:9" x14ac:dyDescent="0.2">
      <c r="D685" s="133" t="s">
        <v>1962</v>
      </c>
      <c r="E685" s="134">
        <v>990.95</v>
      </c>
      <c r="F685" s="134">
        <v>1156.75</v>
      </c>
      <c r="G685" s="134">
        <v>592.32000000000005</v>
      </c>
      <c r="H685" s="134">
        <v>703.99</v>
      </c>
      <c r="I685">
        <f t="shared" si="10"/>
        <v>1</v>
      </c>
    </row>
    <row r="686" spans="4:9" x14ac:dyDescent="0.2">
      <c r="D686" s="133" t="s">
        <v>1370</v>
      </c>
      <c r="E686" s="134">
        <v>997.8</v>
      </c>
      <c r="F686" s="134">
        <v>1455.15</v>
      </c>
      <c r="G686" s="134">
        <v>331.43</v>
      </c>
      <c r="H686" s="134">
        <v>678.06</v>
      </c>
      <c r="I686">
        <f t="shared" si="10"/>
        <v>1</v>
      </c>
    </row>
    <row r="687" spans="4:9" x14ac:dyDescent="0.2">
      <c r="D687" s="133" t="s">
        <v>2111</v>
      </c>
      <c r="E687" s="134">
        <v>1000</v>
      </c>
      <c r="F687" s="134">
        <v>1425</v>
      </c>
      <c r="G687" s="134">
        <v>488.57</v>
      </c>
      <c r="H687" s="134">
        <v>728.33</v>
      </c>
      <c r="I687">
        <f t="shared" si="10"/>
        <v>1</v>
      </c>
    </row>
    <row r="688" spans="4:9" x14ac:dyDescent="0.2">
      <c r="D688" s="133" t="s">
        <v>2117</v>
      </c>
      <c r="E688" s="134">
        <v>1011.67</v>
      </c>
      <c r="F688" s="134">
        <v>1121.43</v>
      </c>
      <c r="G688" s="134">
        <v>613.33000000000004</v>
      </c>
      <c r="H688" s="134">
        <v>712.5</v>
      </c>
      <c r="I688">
        <f t="shared" si="10"/>
        <v>1</v>
      </c>
    </row>
    <row r="689" spans="4:9" x14ac:dyDescent="0.2">
      <c r="D689" s="133" t="s">
        <v>2124</v>
      </c>
      <c r="E689" s="134">
        <v>1013.14</v>
      </c>
      <c r="F689" s="134">
        <v>1675.96</v>
      </c>
      <c r="G689" s="134">
        <v>480.74</v>
      </c>
      <c r="H689" s="134">
        <v>856.73</v>
      </c>
      <c r="I689">
        <f t="shared" si="10"/>
        <v>1</v>
      </c>
    </row>
    <row r="690" spans="4:9" x14ac:dyDescent="0.2">
      <c r="D690" s="133" t="s">
        <v>1938</v>
      </c>
      <c r="E690" s="134">
        <v>1020.62</v>
      </c>
      <c r="F690" s="134">
        <v>1373.14</v>
      </c>
      <c r="G690" s="134">
        <v>478.32</v>
      </c>
      <c r="H690" s="134">
        <v>761.78</v>
      </c>
      <c r="I690">
        <f t="shared" si="10"/>
        <v>1</v>
      </c>
    </row>
    <row r="691" spans="4:9" x14ac:dyDescent="0.2">
      <c r="D691" s="133" t="s">
        <v>1997</v>
      </c>
      <c r="E691" s="134">
        <v>1033.33</v>
      </c>
      <c r="F691" s="134">
        <v>1383.33</v>
      </c>
      <c r="G691" s="134">
        <v>595.71</v>
      </c>
      <c r="H691" s="134">
        <v>671</v>
      </c>
      <c r="I691">
        <f t="shared" si="10"/>
        <v>1</v>
      </c>
    </row>
    <row r="692" spans="4:9" hidden="1" x14ac:dyDescent="0.2">
      <c r="D692" s="133" t="s">
        <v>2025</v>
      </c>
      <c r="E692" s="134">
        <v>1036</v>
      </c>
      <c r="F692" s="134">
        <v>0</v>
      </c>
      <c r="G692" s="134">
        <v>630</v>
      </c>
      <c r="H692" s="134">
        <v>850</v>
      </c>
      <c r="I692">
        <f t="shared" si="10"/>
        <v>0</v>
      </c>
    </row>
    <row r="693" spans="4:9" hidden="1" x14ac:dyDescent="0.2">
      <c r="D693" s="133" t="s">
        <v>2327</v>
      </c>
      <c r="E693" s="134">
        <v>1052.06</v>
      </c>
      <c r="F693" s="134">
        <v>0</v>
      </c>
      <c r="G693" s="134">
        <v>0</v>
      </c>
      <c r="H693" s="134">
        <v>0</v>
      </c>
      <c r="I693">
        <f t="shared" si="10"/>
        <v>0</v>
      </c>
    </row>
    <row r="694" spans="4:9" x14ac:dyDescent="0.2">
      <c r="D694" s="133" t="s">
        <v>2027</v>
      </c>
      <c r="E694" s="134">
        <v>1062.5</v>
      </c>
      <c r="F694" s="134">
        <v>1393.75</v>
      </c>
      <c r="G694" s="134">
        <v>566.25</v>
      </c>
      <c r="H694" s="134">
        <v>643.75</v>
      </c>
      <c r="I694">
        <f t="shared" si="10"/>
        <v>1</v>
      </c>
    </row>
    <row r="695" spans="4:9" x14ac:dyDescent="0.2">
      <c r="D695" s="133" t="s">
        <v>1480</v>
      </c>
      <c r="E695" s="134">
        <v>1078</v>
      </c>
      <c r="F695" s="134">
        <v>1299.26</v>
      </c>
      <c r="G695" s="134">
        <v>796.24</v>
      </c>
      <c r="H695" s="134">
        <v>916.3</v>
      </c>
      <c r="I695">
        <f t="shared" si="10"/>
        <v>1</v>
      </c>
    </row>
    <row r="696" spans="4:9" x14ac:dyDescent="0.2">
      <c r="D696" s="133" t="s">
        <v>2092</v>
      </c>
      <c r="E696" s="134">
        <v>1084</v>
      </c>
      <c r="F696" s="134">
        <v>1325</v>
      </c>
      <c r="G696" s="134">
        <v>470</v>
      </c>
      <c r="H696" s="134">
        <v>571.42999999999995</v>
      </c>
      <c r="I696">
        <f t="shared" si="10"/>
        <v>1</v>
      </c>
    </row>
    <row r="697" spans="4:9" x14ac:dyDescent="0.2">
      <c r="D697" s="133" t="s">
        <v>2019</v>
      </c>
      <c r="E697" s="134">
        <v>1093.79</v>
      </c>
      <c r="F697" s="134">
        <v>1887.66</v>
      </c>
      <c r="G697" s="134">
        <v>549.91999999999996</v>
      </c>
      <c r="H697" s="134">
        <v>1060.77</v>
      </c>
      <c r="I697">
        <f t="shared" si="10"/>
        <v>1</v>
      </c>
    </row>
    <row r="698" spans="4:9" x14ac:dyDescent="0.2">
      <c r="D698" s="133" t="s">
        <v>1867</v>
      </c>
      <c r="E698" s="134">
        <v>1098.03</v>
      </c>
      <c r="F698" s="134">
        <v>1201.78</v>
      </c>
      <c r="G698" s="134">
        <v>717.18</v>
      </c>
      <c r="H698" s="134">
        <v>882.75</v>
      </c>
      <c r="I698">
        <f t="shared" si="10"/>
        <v>1</v>
      </c>
    </row>
    <row r="699" spans="4:9" x14ac:dyDescent="0.2">
      <c r="D699" s="133" t="s">
        <v>1876</v>
      </c>
      <c r="E699" s="134">
        <v>1108.9000000000001</v>
      </c>
      <c r="F699" s="134">
        <v>1503.75</v>
      </c>
      <c r="G699" s="134">
        <v>756.73</v>
      </c>
      <c r="H699" s="134">
        <v>962.4</v>
      </c>
      <c r="I699">
        <f t="shared" si="10"/>
        <v>1</v>
      </c>
    </row>
    <row r="700" spans="4:9" x14ac:dyDescent="0.2">
      <c r="D700" s="133" t="s">
        <v>1378</v>
      </c>
      <c r="E700" s="134">
        <v>1110.4000000000001</v>
      </c>
      <c r="F700" s="134">
        <v>1702.6</v>
      </c>
      <c r="G700" s="134">
        <v>499.34</v>
      </c>
      <c r="H700" s="134">
        <v>865.85</v>
      </c>
      <c r="I700">
        <f t="shared" si="10"/>
        <v>1</v>
      </c>
    </row>
    <row r="701" spans="4:9" x14ac:dyDescent="0.2">
      <c r="D701" s="133" t="s">
        <v>1336</v>
      </c>
      <c r="E701" s="134">
        <v>1115.5999999999999</v>
      </c>
      <c r="F701" s="134">
        <v>2676.52</v>
      </c>
      <c r="G701" s="134">
        <v>589.16</v>
      </c>
      <c r="H701" s="134">
        <v>984.61</v>
      </c>
      <c r="I701">
        <f t="shared" si="10"/>
        <v>1</v>
      </c>
    </row>
    <row r="702" spans="4:9" x14ac:dyDescent="0.2">
      <c r="D702" s="133" t="s">
        <v>1367</v>
      </c>
      <c r="E702" s="134">
        <v>1122.01</v>
      </c>
      <c r="F702" s="134">
        <v>1720.07</v>
      </c>
      <c r="G702" s="134">
        <v>646.86</v>
      </c>
      <c r="H702" s="134">
        <v>1017.34</v>
      </c>
      <c r="I702">
        <f t="shared" si="10"/>
        <v>1</v>
      </c>
    </row>
    <row r="703" spans="4:9" x14ac:dyDescent="0.2">
      <c r="D703" s="133" t="s">
        <v>1468</v>
      </c>
      <c r="E703" s="134">
        <v>1126.78</v>
      </c>
      <c r="F703" s="134">
        <v>2167.91</v>
      </c>
      <c r="G703" s="134">
        <v>543.59</v>
      </c>
      <c r="H703" s="134">
        <v>874.43</v>
      </c>
      <c r="I703">
        <f t="shared" si="10"/>
        <v>1</v>
      </c>
    </row>
    <row r="704" spans="4:9" x14ac:dyDescent="0.2">
      <c r="D704" s="133" t="s">
        <v>1087</v>
      </c>
      <c r="E704" s="134">
        <v>1127.77</v>
      </c>
      <c r="F704" s="134">
        <v>1019.02</v>
      </c>
      <c r="G704" s="134">
        <v>563.88</v>
      </c>
      <c r="H704" s="134">
        <v>511.26</v>
      </c>
      <c r="I704">
        <f t="shared" si="10"/>
        <v>1</v>
      </c>
    </row>
    <row r="705" spans="4:9" x14ac:dyDescent="0.2">
      <c r="D705" s="133" t="s">
        <v>1392</v>
      </c>
      <c r="E705" s="134">
        <v>1132.42</v>
      </c>
      <c r="F705" s="134">
        <v>1522.19</v>
      </c>
      <c r="G705" s="134">
        <v>447.8</v>
      </c>
      <c r="H705" s="134">
        <v>607.61</v>
      </c>
      <c r="I705">
        <f t="shared" si="10"/>
        <v>1</v>
      </c>
    </row>
    <row r="706" spans="4:9" x14ac:dyDescent="0.2">
      <c r="D706" s="133" t="s">
        <v>1910</v>
      </c>
      <c r="E706" s="134">
        <v>1135.0899999999999</v>
      </c>
      <c r="F706" s="134">
        <v>1816.15</v>
      </c>
      <c r="G706" s="134">
        <v>690.2</v>
      </c>
      <c r="H706" s="134">
        <v>949.79</v>
      </c>
      <c r="I706">
        <f t="shared" si="10"/>
        <v>1</v>
      </c>
    </row>
    <row r="707" spans="4:9" x14ac:dyDescent="0.2">
      <c r="D707" s="133" t="s">
        <v>1862</v>
      </c>
      <c r="E707" s="134">
        <v>1141.26</v>
      </c>
      <c r="F707" s="134">
        <v>1397.76</v>
      </c>
      <c r="G707" s="134">
        <v>772.37</v>
      </c>
      <c r="H707" s="134">
        <v>910.7</v>
      </c>
      <c r="I707">
        <f t="shared" si="10"/>
        <v>1</v>
      </c>
    </row>
    <row r="708" spans="4:9" x14ac:dyDescent="0.2">
      <c r="D708" s="133" t="s">
        <v>2245</v>
      </c>
      <c r="E708" s="134">
        <v>1150</v>
      </c>
      <c r="F708" s="134">
        <v>1950</v>
      </c>
      <c r="G708" s="134">
        <v>634.44000000000005</v>
      </c>
      <c r="H708" s="134">
        <v>882.22</v>
      </c>
      <c r="I708">
        <f t="shared" si="10"/>
        <v>1</v>
      </c>
    </row>
    <row r="709" spans="4:9" x14ac:dyDescent="0.2">
      <c r="D709" s="133" t="s">
        <v>1337</v>
      </c>
      <c r="E709" s="134">
        <v>1155.26</v>
      </c>
      <c r="F709" s="134">
        <v>1463.64</v>
      </c>
      <c r="G709" s="134">
        <v>661.54</v>
      </c>
      <c r="H709" s="134">
        <v>822.4</v>
      </c>
      <c r="I709">
        <f t="shared" si="10"/>
        <v>1</v>
      </c>
    </row>
    <row r="710" spans="4:9" x14ac:dyDescent="0.2">
      <c r="D710" s="133" t="s">
        <v>1363</v>
      </c>
      <c r="E710" s="134">
        <v>1156.1400000000001</v>
      </c>
      <c r="F710" s="134">
        <v>1609.97</v>
      </c>
      <c r="G710" s="134">
        <v>674.94</v>
      </c>
      <c r="H710" s="134">
        <v>899.22</v>
      </c>
      <c r="I710">
        <f t="shared" si="10"/>
        <v>1</v>
      </c>
    </row>
    <row r="711" spans="4:9" x14ac:dyDescent="0.2">
      <c r="D711" s="133" t="s">
        <v>2106</v>
      </c>
      <c r="E711" s="134">
        <v>1160</v>
      </c>
      <c r="F711" s="134">
        <v>1733.75</v>
      </c>
      <c r="G711" s="134">
        <v>662</v>
      </c>
      <c r="H711" s="134">
        <v>907.5</v>
      </c>
      <c r="I711">
        <f t="shared" si="10"/>
        <v>1</v>
      </c>
    </row>
    <row r="712" spans="4:9" x14ac:dyDescent="0.2">
      <c r="D712" s="133" t="s">
        <v>2197</v>
      </c>
      <c r="E712" s="134">
        <v>1161.32</v>
      </c>
      <c r="F712" s="134">
        <v>1420.35</v>
      </c>
      <c r="G712" s="134">
        <v>781.59</v>
      </c>
      <c r="H712" s="134">
        <v>916.93</v>
      </c>
      <c r="I712">
        <f t="shared" si="10"/>
        <v>1</v>
      </c>
    </row>
    <row r="713" spans="4:9" x14ac:dyDescent="0.2">
      <c r="D713" s="133" t="s">
        <v>2077</v>
      </c>
      <c r="E713" s="134">
        <v>1166.67</v>
      </c>
      <c r="F713" s="134">
        <v>1645</v>
      </c>
      <c r="G713" s="134">
        <v>594.83000000000004</v>
      </c>
      <c r="H713" s="134">
        <v>944.88</v>
      </c>
      <c r="I713">
        <f t="shared" ref="I713:I776" si="11">IF(OR(E713=0,F713=0,G713=0,H713=0),0,1)</f>
        <v>1</v>
      </c>
    </row>
    <row r="714" spans="4:9" x14ac:dyDescent="0.2">
      <c r="D714" s="133" t="s">
        <v>2237</v>
      </c>
      <c r="E714" s="134">
        <v>1172.22</v>
      </c>
      <c r="F714" s="134">
        <v>1752.99</v>
      </c>
      <c r="G714" s="134">
        <v>748.85</v>
      </c>
      <c r="H714" s="134">
        <v>985.71</v>
      </c>
      <c r="I714">
        <f t="shared" si="11"/>
        <v>1</v>
      </c>
    </row>
    <row r="715" spans="4:9" x14ac:dyDescent="0.2">
      <c r="D715" s="133" t="s">
        <v>1345</v>
      </c>
      <c r="E715" s="134">
        <v>1184.29</v>
      </c>
      <c r="F715" s="134">
        <v>1664.74</v>
      </c>
      <c r="G715" s="134">
        <v>700.49</v>
      </c>
      <c r="H715" s="134">
        <v>924.22</v>
      </c>
      <c r="I715">
        <f t="shared" si="11"/>
        <v>1</v>
      </c>
    </row>
    <row r="716" spans="4:9" x14ac:dyDescent="0.2">
      <c r="D716" s="133" t="s">
        <v>1289</v>
      </c>
      <c r="E716" s="134">
        <v>1208.31</v>
      </c>
      <c r="F716" s="134">
        <v>1584.15</v>
      </c>
      <c r="G716" s="134">
        <v>802.72</v>
      </c>
      <c r="H716" s="134">
        <v>1003.34</v>
      </c>
      <c r="I716">
        <f t="shared" si="11"/>
        <v>1</v>
      </c>
    </row>
    <row r="717" spans="4:9" x14ac:dyDescent="0.2">
      <c r="D717" s="133" t="s">
        <v>1871</v>
      </c>
      <c r="E717" s="134">
        <v>1210.76</v>
      </c>
      <c r="F717" s="134">
        <v>1234.05</v>
      </c>
      <c r="G717" s="134">
        <v>589.37</v>
      </c>
      <c r="H717" s="134">
        <v>645.16</v>
      </c>
      <c r="I717">
        <f t="shared" si="11"/>
        <v>1</v>
      </c>
    </row>
    <row r="718" spans="4:9" x14ac:dyDescent="0.2">
      <c r="D718" s="133" t="s">
        <v>2054</v>
      </c>
      <c r="E718" s="134">
        <v>1214.29</v>
      </c>
      <c r="F718" s="134">
        <v>1609.85</v>
      </c>
      <c r="G718" s="134">
        <v>755</v>
      </c>
      <c r="H718" s="134">
        <v>942.31</v>
      </c>
      <c r="I718">
        <f t="shared" si="11"/>
        <v>1</v>
      </c>
    </row>
    <row r="719" spans="4:9" x14ac:dyDescent="0.2">
      <c r="D719" s="133" t="s">
        <v>2324</v>
      </c>
      <c r="E719" s="134">
        <v>1217.75</v>
      </c>
      <c r="F719" s="134">
        <v>1437.22</v>
      </c>
      <c r="G719" s="134">
        <v>802.78</v>
      </c>
      <c r="H719" s="134">
        <v>1027.31</v>
      </c>
      <c r="I719">
        <f t="shared" si="11"/>
        <v>1</v>
      </c>
    </row>
    <row r="720" spans="4:9" x14ac:dyDescent="0.2">
      <c r="D720" s="133" t="s">
        <v>1282</v>
      </c>
      <c r="E720" s="134">
        <v>1219.23</v>
      </c>
      <c r="F720" s="134">
        <v>2152</v>
      </c>
      <c r="G720" s="134">
        <v>686.61</v>
      </c>
      <c r="H720" s="134">
        <v>1107.3499999999999</v>
      </c>
      <c r="I720">
        <f t="shared" si="11"/>
        <v>1</v>
      </c>
    </row>
    <row r="721" spans="4:9" x14ac:dyDescent="0.2">
      <c r="D721" s="133" t="s">
        <v>2011</v>
      </c>
      <c r="E721" s="134">
        <v>1220</v>
      </c>
      <c r="F721" s="134">
        <v>1440</v>
      </c>
      <c r="G721" s="134">
        <v>772.5</v>
      </c>
      <c r="H721" s="134">
        <v>866.67</v>
      </c>
      <c r="I721">
        <f t="shared" si="11"/>
        <v>1</v>
      </c>
    </row>
    <row r="722" spans="4:9" hidden="1" x14ac:dyDescent="0.2">
      <c r="D722" s="133" t="s">
        <v>1921</v>
      </c>
      <c r="E722" s="134">
        <v>1222.4100000000001</v>
      </c>
      <c r="F722" s="134">
        <v>0</v>
      </c>
      <c r="G722" s="134">
        <v>785.83</v>
      </c>
      <c r="H722" s="134">
        <v>963.37</v>
      </c>
      <c r="I722">
        <f t="shared" si="11"/>
        <v>0</v>
      </c>
    </row>
    <row r="723" spans="4:9" x14ac:dyDescent="0.2">
      <c r="D723" s="133" t="s">
        <v>2040</v>
      </c>
      <c r="E723" s="134">
        <v>1227.78</v>
      </c>
      <c r="F723" s="134">
        <v>1611.11</v>
      </c>
      <c r="G723" s="134">
        <v>596.88</v>
      </c>
      <c r="H723" s="134">
        <v>801.79</v>
      </c>
      <c r="I723">
        <f t="shared" si="11"/>
        <v>1</v>
      </c>
    </row>
    <row r="724" spans="4:9" x14ac:dyDescent="0.2">
      <c r="D724" s="133" t="s">
        <v>2126</v>
      </c>
      <c r="E724" s="134">
        <v>1233.33</v>
      </c>
      <c r="F724" s="134">
        <v>1550</v>
      </c>
      <c r="G724" s="134">
        <v>758.33</v>
      </c>
      <c r="H724" s="134">
        <v>943.75</v>
      </c>
      <c r="I724">
        <f t="shared" si="11"/>
        <v>1</v>
      </c>
    </row>
    <row r="725" spans="4:9" hidden="1" x14ac:dyDescent="0.2">
      <c r="D725" s="133" t="s">
        <v>2114</v>
      </c>
      <c r="E725" s="134">
        <v>1247.57</v>
      </c>
      <c r="F725" s="134">
        <v>0</v>
      </c>
      <c r="G725" s="134">
        <v>793.8</v>
      </c>
      <c r="H725" s="134">
        <v>998.05</v>
      </c>
      <c r="I725">
        <f t="shared" si="11"/>
        <v>0</v>
      </c>
    </row>
    <row r="726" spans="4:9" hidden="1" x14ac:dyDescent="0.2">
      <c r="D726" s="133" t="s">
        <v>2316</v>
      </c>
      <c r="E726" s="134">
        <v>1250</v>
      </c>
      <c r="F726" s="134">
        <v>0</v>
      </c>
      <c r="G726" s="134">
        <v>0</v>
      </c>
      <c r="H726" s="134">
        <v>0</v>
      </c>
      <c r="I726">
        <f t="shared" si="11"/>
        <v>0</v>
      </c>
    </row>
    <row r="727" spans="4:9" x14ac:dyDescent="0.2">
      <c r="D727" s="133" t="s">
        <v>1979</v>
      </c>
      <c r="E727" s="134">
        <v>1250.47</v>
      </c>
      <c r="F727" s="134">
        <v>1409.24</v>
      </c>
      <c r="G727" s="134">
        <v>646.24</v>
      </c>
      <c r="H727" s="134">
        <v>791.86</v>
      </c>
      <c r="I727">
        <f t="shared" si="11"/>
        <v>1</v>
      </c>
    </row>
    <row r="728" spans="4:9" x14ac:dyDescent="0.2">
      <c r="D728" s="133" t="s">
        <v>1324</v>
      </c>
      <c r="E728" s="134">
        <v>1255.0999999999999</v>
      </c>
      <c r="F728" s="134">
        <v>1749.55</v>
      </c>
      <c r="G728" s="134">
        <v>710.13</v>
      </c>
      <c r="H728" s="134">
        <v>940.64</v>
      </c>
      <c r="I728">
        <f t="shared" si="11"/>
        <v>1</v>
      </c>
    </row>
    <row r="729" spans="4:9" hidden="1" x14ac:dyDescent="0.2">
      <c r="D729" s="133" t="s">
        <v>2137</v>
      </c>
      <c r="E729" s="134">
        <v>1262.5</v>
      </c>
      <c r="F729" s="134">
        <v>0</v>
      </c>
      <c r="G729" s="134">
        <v>0</v>
      </c>
      <c r="H729" s="134">
        <v>860</v>
      </c>
      <c r="I729">
        <f t="shared" si="11"/>
        <v>0</v>
      </c>
    </row>
    <row r="730" spans="4:9" x14ac:dyDescent="0.2">
      <c r="D730" s="133" t="s">
        <v>1802</v>
      </c>
      <c r="E730" s="134">
        <v>1264.29</v>
      </c>
      <c r="F730" s="134">
        <v>1537.5</v>
      </c>
      <c r="G730" s="134">
        <v>812.5</v>
      </c>
      <c r="H730" s="134">
        <v>918.75</v>
      </c>
      <c r="I730">
        <f t="shared" si="11"/>
        <v>1</v>
      </c>
    </row>
    <row r="731" spans="4:9" x14ac:dyDescent="0.2">
      <c r="D731" s="133" t="s">
        <v>1885</v>
      </c>
      <c r="E731" s="134">
        <v>1266.06</v>
      </c>
      <c r="F731" s="134">
        <v>1586.22</v>
      </c>
      <c r="G731" s="134">
        <v>881.46</v>
      </c>
      <c r="H731" s="134">
        <v>1051.4100000000001</v>
      </c>
      <c r="I731">
        <f t="shared" si="11"/>
        <v>1</v>
      </c>
    </row>
    <row r="732" spans="4:9" x14ac:dyDescent="0.2">
      <c r="D732" s="133" t="s">
        <v>1993</v>
      </c>
      <c r="E732" s="134">
        <v>1280</v>
      </c>
      <c r="F732" s="134">
        <v>1558.33</v>
      </c>
      <c r="G732" s="134">
        <v>652.66999999999996</v>
      </c>
      <c r="H732" s="134">
        <v>892.86</v>
      </c>
      <c r="I732">
        <f t="shared" si="11"/>
        <v>1</v>
      </c>
    </row>
    <row r="733" spans="4:9" x14ac:dyDescent="0.2">
      <c r="D733" s="133" t="s">
        <v>1303</v>
      </c>
      <c r="E733" s="134">
        <v>1285.2850000000001</v>
      </c>
      <c r="F733" s="134">
        <v>1627.64</v>
      </c>
      <c r="G733" s="134">
        <v>727.6</v>
      </c>
      <c r="H733" s="134">
        <v>876.1</v>
      </c>
      <c r="I733">
        <f t="shared" si="11"/>
        <v>1</v>
      </c>
    </row>
    <row r="734" spans="4:9" x14ac:dyDescent="0.2">
      <c r="D734" s="133" t="s">
        <v>1301</v>
      </c>
      <c r="E734" s="134">
        <v>1287.31</v>
      </c>
      <c r="F734" s="134">
        <v>1777</v>
      </c>
      <c r="G734" s="134">
        <v>802.07</v>
      </c>
      <c r="H734" s="134">
        <v>981.71</v>
      </c>
      <c r="I734">
        <f t="shared" si="11"/>
        <v>1</v>
      </c>
    </row>
    <row r="735" spans="4:9" x14ac:dyDescent="0.2">
      <c r="D735" s="133" t="s">
        <v>2154</v>
      </c>
      <c r="E735" s="134">
        <v>1294.5</v>
      </c>
      <c r="F735" s="134">
        <v>1466.67</v>
      </c>
      <c r="G735" s="134">
        <v>733.17</v>
      </c>
      <c r="H735" s="134">
        <v>866.5</v>
      </c>
      <c r="I735">
        <f t="shared" si="11"/>
        <v>1</v>
      </c>
    </row>
    <row r="736" spans="4:9" x14ac:dyDescent="0.2">
      <c r="D736" s="133" t="s">
        <v>1006</v>
      </c>
      <c r="E736" s="134">
        <v>1299.68</v>
      </c>
      <c r="F736" s="134">
        <v>2713.83</v>
      </c>
      <c r="G736" s="134">
        <v>512.25</v>
      </c>
      <c r="H736" s="134">
        <v>889.27</v>
      </c>
      <c r="I736">
        <f t="shared" si="11"/>
        <v>1</v>
      </c>
    </row>
    <row r="737" spans="4:9" x14ac:dyDescent="0.2">
      <c r="D737" s="133" t="s">
        <v>2334</v>
      </c>
      <c r="E737" s="134">
        <v>1303.32</v>
      </c>
      <c r="F737" s="134">
        <v>1687.59</v>
      </c>
      <c r="G737" s="134">
        <v>784.99</v>
      </c>
      <c r="H737" s="134">
        <v>1043.3800000000001</v>
      </c>
      <c r="I737">
        <f t="shared" si="11"/>
        <v>1</v>
      </c>
    </row>
    <row r="738" spans="4:9" hidden="1" x14ac:dyDescent="0.2">
      <c r="D738" s="133" t="s">
        <v>2050</v>
      </c>
      <c r="E738" s="134">
        <v>1303.6500000000001</v>
      </c>
      <c r="F738" s="134">
        <v>0</v>
      </c>
      <c r="G738" s="134">
        <v>872.6</v>
      </c>
      <c r="H738" s="134">
        <v>1040.82</v>
      </c>
      <c r="I738">
        <f t="shared" si="11"/>
        <v>0</v>
      </c>
    </row>
    <row r="739" spans="4:9" x14ac:dyDescent="0.2">
      <c r="D739" s="133" t="s">
        <v>1307</v>
      </c>
      <c r="E739" s="134">
        <v>1308.31</v>
      </c>
      <c r="F739" s="134">
        <v>1789.52</v>
      </c>
      <c r="G739" s="134">
        <v>785.27</v>
      </c>
      <c r="H739" s="134">
        <v>1052.21</v>
      </c>
      <c r="I739">
        <f t="shared" si="11"/>
        <v>1</v>
      </c>
    </row>
    <row r="740" spans="4:9" x14ac:dyDescent="0.2">
      <c r="D740" s="133" t="s">
        <v>1358</v>
      </c>
      <c r="E740" s="134">
        <v>1313.02</v>
      </c>
      <c r="F740" s="134">
        <v>1789.5</v>
      </c>
      <c r="G740" s="134">
        <v>739.57</v>
      </c>
      <c r="H740" s="134">
        <v>1000.85</v>
      </c>
      <c r="I740">
        <f t="shared" si="11"/>
        <v>1</v>
      </c>
    </row>
    <row r="741" spans="4:9" x14ac:dyDescent="0.2">
      <c r="D741" s="133" t="s">
        <v>2354</v>
      </c>
      <c r="E741" s="134">
        <v>1326.67</v>
      </c>
      <c r="F741" s="134">
        <v>1773</v>
      </c>
      <c r="G741" s="134">
        <v>741.36</v>
      </c>
      <c r="H741" s="134">
        <v>913.89</v>
      </c>
      <c r="I741">
        <f t="shared" si="11"/>
        <v>1</v>
      </c>
    </row>
    <row r="742" spans="4:9" x14ac:dyDescent="0.2">
      <c r="D742" s="133" t="s">
        <v>1314</v>
      </c>
      <c r="E742" s="134">
        <v>1330.4349999999999</v>
      </c>
      <c r="F742" s="134">
        <v>1725.79</v>
      </c>
      <c r="G742" s="134">
        <v>768.06</v>
      </c>
      <c r="H742" s="134">
        <v>946.19</v>
      </c>
      <c r="I742">
        <f t="shared" si="11"/>
        <v>1</v>
      </c>
    </row>
    <row r="743" spans="4:9" hidden="1" x14ac:dyDescent="0.2">
      <c r="D743" s="133" t="s">
        <v>2121</v>
      </c>
      <c r="E743" s="134">
        <v>1355.5</v>
      </c>
      <c r="F743" s="134">
        <v>0</v>
      </c>
      <c r="G743" s="134">
        <v>0</v>
      </c>
      <c r="H743" s="134">
        <v>1128.03</v>
      </c>
      <c r="I743">
        <f t="shared" si="11"/>
        <v>0</v>
      </c>
    </row>
    <row r="744" spans="4:9" hidden="1" x14ac:dyDescent="0.2">
      <c r="D744" s="133" t="s">
        <v>2280</v>
      </c>
      <c r="E744" s="134">
        <v>1367.42</v>
      </c>
      <c r="F744" s="134">
        <v>0</v>
      </c>
      <c r="G744" s="134">
        <v>0</v>
      </c>
      <c r="H744" s="134">
        <v>0</v>
      </c>
      <c r="I744">
        <f t="shared" si="11"/>
        <v>0</v>
      </c>
    </row>
    <row r="745" spans="4:9" x14ac:dyDescent="0.2">
      <c r="D745" s="133" t="s">
        <v>2033</v>
      </c>
      <c r="E745" s="134">
        <v>1382.95</v>
      </c>
      <c r="F745" s="134">
        <v>1829.39</v>
      </c>
      <c r="G745" s="134">
        <v>832.46</v>
      </c>
      <c r="H745" s="134">
        <v>1090.8800000000001</v>
      </c>
      <c r="I745">
        <f t="shared" si="11"/>
        <v>1</v>
      </c>
    </row>
    <row r="746" spans="4:9" x14ac:dyDescent="0.2">
      <c r="D746" s="133" t="s">
        <v>2170</v>
      </c>
      <c r="E746" s="134">
        <v>1400</v>
      </c>
      <c r="F746" s="134">
        <v>1925.88</v>
      </c>
      <c r="G746" s="134">
        <v>762.86</v>
      </c>
      <c r="H746" s="134">
        <v>1034.17</v>
      </c>
      <c r="I746">
        <f t="shared" si="11"/>
        <v>1</v>
      </c>
    </row>
    <row r="747" spans="4:9" x14ac:dyDescent="0.2">
      <c r="D747" s="133" t="s">
        <v>2241</v>
      </c>
      <c r="E747" s="134">
        <v>1407.14</v>
      </c>
      <c r="F747" s="134">
        <v>2184</v>
      </c>
      <c r="G747" s="134">
        <v>700</v>
      </c>
      <c r="H747" s="134">
        <v>1038.8900000000001</v>
      </c>
      <c r="I747">
        <f t="shared" si="11"/>
        <v>1</v>
      </c>
    </row>
    <row r="748" spans="4:9" x14ac:dyDescent="0.2">
      <c r="D748" s="133" t="s">
        <v>1311</v>
      </c>
      <c r="E748" s="134">
        <v>1411.58</v>
      </c>
      <c r="F748" s="134">
        <v>1897.89</v>
      </c>
      <c r="G748" s="134">
        <v>750.1</v>
      </c>
      <c r="H748" s="134">
        <v>1013.91</v>
      </c>
      <c r="I748">
        <f t="shared" si="11"/>
        <v>1</v>
      </c>
    </row>
    <row r="749" spans="4:9" x14ac:dyDescent="0.2">
      <c r="D749" s="133" t="s">
        <v>1905</v>
      </c>
      <c r="E749" s="134">
        <v>1416.44</v>
      </c>
      <c r="F749" s="134">
        <v>2093.2199999999998</v>
      </c>
      <c r="G749" s="134">
        <v>778.56</v>
      </c>
      <c r="H749" s="134">
        <v>1034.68</v>
      </c>
      <c r="I749">
        <f t="shared" si="11"/>
        <v>1</v>
      </c>
    </row>
    <row r="750" spans="4:9" x14ac:dyDescent="0.2">
      <c r="D750" s="133" t="s">
        <v>1975</v>
      </c>
      <c r="E750" s="134">
        <v>1442.8</v>
      </c>
      <c r="F750" s="134">
        <v>1593.79</v>
      </c>
      <c r="G750" s="134">
        <v>453.64</v>
      </c>
      <c r="H750" s="134">
        <v>508.98</v>
      </c>
      <c r="I750">
        <f t="shared" si="11"/>
        <v>1</v>
      </c>
    </row>
    <row r="751" spans="4:9" x14ac:dyDescent="0.2">
      <c r="D751" s="133" t="s">
        <v>1320</v>
      </c>
      <c r="E751" s="134">
        <v>1444.61</v>
      </c>
      <c r="F751" s="134">
        <v>1379.03</v>
      </c>
      <c r="G751" s="134">
        <v>946.15</v>
      </c>
      <c r="H751" s="134">
        <v>853.2</v>
      </c>
      <c r="I751">
        <f t="shared" si="11"/>
        <v>1</v>
      </c>
    </row>
    <row r="752" spans="4:9" x14ac:dyDescent="0.2">
      <c r="D752" s="133" t="s">
        <v>2057</v>
      </c>
      <c r="E752" s="134">
        <v>1450</v>
      </c>
      <c r="F752" s="134">
        <v>1740.67</v>
      </c>
      <c r="G752" s="134">
        <v>927.78</v>
      </c>
      <c r="H752" s="134">
        <v>1095.56</v>
      </c>
      <c r="I752">
        <f t="shared" si="11"/>
        <v>1</v>
      </c>
    </row>
    <row r="753" spans="4:9" x14ac:dyDescent="0.2">
      <c r="D753" s="133" t="s">
        <v>1319</v>
      </c>
      <c r="E753" s="134">
        <v>1453.49</v>
      </c>
      <c r="F753" s="134">
        <v>2014.5</v>
      </c>
      <c r="G753" s="134">
        <v>864.14</v>
      </c>
      <c r="H753" s="134">
        <v>1134.5999999999999</v>
      </c>
      <c r="I753">
        <f t="shared" si="11"/>
        <v>1</v>
      </c>
    </row>
    <row r="754" spans="4:9" x14ac:dyDescent="0.2">
      <c r="D754" s="133" t="s">
        <v>1288</v>
      </c>
      <c r="E754" s="134">
        <v>1460.1</v>
      </c>
      <c r="F754" s="134">
        <v>2207.3200000000002</v>
      </c>
      <c r="G754" s="134">
        <v>970.31</v>
      </c>
      <c r="H754" s="134">
        <v>1290.02</v>
      </c>
      <c r="I754">
        <f t="shared" si="11"/>
        <v>1</v>
      </c>
    </row>
    <row r="755" spans="4:9" x14ac:dyDescent="0.2">
      <c r="D755" s="133" t="s">
        <v>1322</v>
      </c>
      <c r="E755" s="134">
        <v>1469.44</v>
      </c>
      <c r="F755" s="134">
        <v>2120.79</v>
      </c>
      <c r="G755" s="134">
        <v>825.24</v>
      </c>
      <c r="H755" s="134">
        <v>1187.8</v>
      </c>
      <c r="I755">
        <f t="shared" si="11"/>
        <v>1</v>
      </c>
    </row>
    <row r="756" spans="4:9" x14ac:dyDescent="0.2">
      <c r="D756" s="133" t="s">
        <v>1273</v>
      </c>
      <c r="E756" s="134">
        <v>1469.91</v>
      </c>
      <c r="F756" s="134">
        <v>1895.7</v>
      </c>
      <c r="G756" s="134">
        <v>1009.94</v>
      </c>
      <c r="H756" s="134">
        <v>1246.33</v>
      </c>
      <c r="I756">
        <f t="shared" si="11"/>
        <v>1</v>
      </c>
    </row>
    <row r="757" spans="4:9" hidden="1" x14ac:dyDescent="0.2">
      <c r="D757" s="133" t="s">
        <v>1974</v>
      </c>
      <c r="E757" s="134">
        <v>1485.48</v>
      </c>
      <c r="F757" s="134">
        <v>0</v>
      </c>
      <c r="G757" s="134">
        <v>669.24</v>
      </c>
      <c r="H757" s="134">
        <v>0</v>
      </c>
      <c r="I757">
        <f t="shared" si="11"/>
        <v>0</v>
      </c>
    </row>
    <row r="758" spans="4:9" x14ac:dyDescent="0.2">
      <c r="D758" s="133" t="s">
        <v>2361</v>
      </c>
      <c r="E758" s="134">
        <v>1500</v>
      </c>
      <c r="F758" s="134">
        <v>2233.33</v>
      </c>
      <c r="G758" s="134">
        <v>833.33</v>
      </c>
      <c r="H758" s="134">
        <v>1193.75</v>
      </c>
      <c r="I758">
        <f t="shared" si="11"/>
        <v>1</v>
      </c>
    </row>
    <row r="759" spans="4:9" x14ac:dyDescent="0.2">
      <c r="D759" s="133" t="s">
        <v>2337</v>
      </c>
      <c r="E759" s="134">
        <v>1504.1</v>
      </c>
      <c r="F759" s="134">
        <v>2052.19</v>
      </c>
      <c r="G759" s="134">
        <v>942.92</v>
      </c>
      <c r="H759" s="134">
        <v>1102.73</v>
      </c>
      <c r="I759">
        <f t="shared" si="11"/>
        <v>1</v>
      </c>
    </row>
    <row r="760" spans="4:9" x14ac:dyDescent="0.2">
      <c r="D760" s="133" t="s">
        <v>1899</v>
      </c>
      <c r="E760" s="134">
        <v>1507.63</v>
      </c>
      <c r="F760" s="134">
        <v>2054.2800000000002</v>
      </c>
      <c r="G760" s="134">
        <v>878.97</v>
      </c>
      <c r="H760" s="134">
        <v>1184.9000000000001</v>
      </c>
      <c r="I760">
        <f t="shared" si="11"/>
        <v>1</v>
      </c>
    </row>
    <row r="761" spans="4:9" x14ac:dyDescent="0.2">
      <c r="D761" s="133" t="s">
        <v>1312</v>
      </c>
      <c r="E761" s="134">
        <v>1507.94</v>
      </c>
      <c r="F761" s="134">
        <v>2137.5300000000002</v>
      </c>
      <c r="G761" s="134">
        <v>898.61</v>
      </c>
      <c r="H761" s="134">
        <v>1322.74</v>
      </c>
      <c r="I761">
        <f t="shared" si="11"/>
        <v>1</v>
      </c>
    </row>
    <row r="762" spans="4:9" x14ac:dyDescent="0.2">
      <c r="D762" s="133" t="s">
        <v>1313</v>
      </c>
      <c r="E762" s="134">
        <v>1524.49</v>
      </c>
      <c r="F762" s="134">
        <v>2166.81</v>
      </c>
      <c r="G762" s="134">
        <v>1019.41</v>
      </c>
      <c r="H762" s="134">
        <v>1327.61</v>
      </c>
      <c r="I762">
        <f t="shared" si="11"/>
        <v>1</v>
      </c>
    </row>
    <row r="763" spans="4:9" x14ac:dyDescent="0.2">
      <c r="D763" s="133" t="s">
        <v>1999</v>
      </c>
      <c r="E763" s="134">
        <v>1525</v>
      </c>
      <c r="F763" s="134">
        <v>1841.67</v>
      </c>
      <c r="G763" s="134">
        <v>896.25</v>
      </c>
      <c r="H763" s="134">
        <v>1107.1400000000001</v>
      </c>
      <c r="I763">
        <f t="shared" si="11"/>
        <v>1</v>
      </c>
    </row>
    <row r="764" spans="4:9" x14ac:dyDescent="0.2">
      <c r="D764" s="133" t="s">
        <v>1316</v>
      </c>
      <c r="E764" s="134">
        <v>1525.44</v>
      </c>
      <c r="F764" s="134">
        <v>2013.5</v>
      </c>
      <c r="G764" s="134">
        <v>935.86</v>
      </c>
      <c r="H764" s="134">
        <v>1184.24</v>
      </c>
      <c r="I764">
        <f t="shared" si="11"/>
        <v>1</v>
      </c>
    </row>
    <row r="765" spans="4:9" x14ac:dyDescent="0.2">
      <c r="D765" s="133" t="s">
        <v>2243</v>
      </c>
      <c r="E765" s="134">
        <v>1528.57</v>
      </c>
      <c r="F765" s="134">
        <v>1677.78</v>
      </c>
      <c r="G765" s="134">
        <v>756.25</v>
      </c>
      <c r="H765" s="134">
        <v>913.64</v>
      </c>
      <c r="I765">
        <f t="shared" si="11"/>
        <v>1</v>
      </c>
    </row>
    <row r="766" spans="4:9" x14ac:dyDescent="0.2">
      <c r="D766" s="133" t="s">
        <v>1351</v>
      </c>
      <c r="E766" s="134">
        <v>1532.4</v>
      </c>
      <c r="F766" s="134">
        <v>2355.09</v>
      </c>
      <c r="G766" s="134">
        <v>499.72</v>
      </c>
      <c r="H766" s="134">
        <v>823.84</v>
      </c>
      <c r="I766">
        <f t="shared" si="11"/>
        <v>1</v>
      </c>
    </row>
    <row r="767" spans="4:9" x14ac:dyDescent="0.2">
      <c r="D767" s="133" t="s">
        <v>1335</v>
      </c>
      <c r="E767" s="134">
        <v>1540.98</v>
      </c>
      <c r="F767" s="134">
        <v>2372.69</v>
      </c>
      <c r="G767" s="134">
        <v>856.99</v>
      </c>
      <c r="H767" s="134">
        <v>1255.77</v>
      </c>
      <c r="I767">
        <f t="shared" si="11"/>
        <v>1</v>
      </c>
    </row>
    <row r="768" spans="4:9" x14ac:dyDescent="0.2">
      <c r="D768" s="133" t="s">
        <v>1280</v>
      </c>
      <c r="E768" s="134">
        <v>1555.33</v>
      </c>
      <c r="F768" s="134">
        <v>1988.46</v>
      </c>
      <c r="G768" s="134">
        <v>892.11</v>
      </c>
      <c r="H768" s="134">
        <v>1073.68</v>
      </c>
      <c r="I768">
        <f t="shared" si="11"/>
        <v>1</v>
      </c>
    </row>
    <row r="769" spans="4:9" hidden="1" x14ac:dyDescent="0.2">
      <c r="D769" s="133" t="s">
        <v>2222</v>
      </c>
      <c r="E769" s="134">
        <v>1560</v>
      </c>
      <c r="F769" s="134">
        <v>0</v>
      </c>
      <c r="G769" s="134">
        <v>808.33</v>
      </c>
      <c r="H769" s="134">
        <v>1000</v>
      </c>
      <c r="I769">
        <f t="shared" si="11"/>
        <v>0</v>
      </c>
    </row>
    <row r="770" spans="4:9" x14ac:dyDescent="0.2">
      <c r="D770" s="133" t="s">
        <v>1279</v>
      </c>
      <c r="E770" s="134">
        <v>1578.95</v>
      </c>
      <c r="F770" s="134">
        <v>1984</v>
      </c>
      <c r="G770" s="134">
        <v>952.19</v>
      </c>
      <c r="H770" s="134">
        <v>1215.6199999999999</v>
      </c>
      <c r="I770">
        <f t="shared" si="11"/>
        <v>1</v>
      </c>
    </row>
    <row r="771" spans="4:9" x14ac:dyDescent="0.2">
      <c r="D771" s="133" t="s">
        <v>1286</v>
      </c>
      <c r="E771" s="134">
        <v>1579.33</v>
      </c>
      <c r="F771" s="134">
        <v>1980</v>
      </c>
      <c r="G771" s="134">
        <v>1066.22</v>
      </c>
      <c r="H771" s="134">
        <v>1318.75</v>
      </c>
      <c r="I771">
        <f t="shared" si="11"/>
        <v>1</v>
      </c>
    </row>
    <row r="772" spans="4:9" hidden="1" x14ac:dyDescent="0.2">
      <c r="D772" s="133" t="s">
        <v>2188</v>
      </c>
      <c r="E772" s="134">
        <v>1601.53</v>
      </c>
      <c r="F772" s="134">
        <v>0</v>
      </c>
      <c r="G772" s="134">
        <v>0</v>
      </c>
      <c r="H772" s="134">
        <v>1448.34</v>
      </c>
      <c r="I772">
        <f t="shared" si="11"/>
        <v>0</v>
      </c>
    </row>
    <row r="773" spans="4:9" x14ac:dyDescent="0.2">
      <c r="D773" s="133" t="s">
        <v>1302</v>
      </c>
      <c r="E773" s="134">
        <v>1614.69</v>
      </c>
      <c r="F773" s="134">
        <v>1892.5</v>
      </c>
      <c r="G773" s="134">
        <v>1102.6300000000001</v>
      </c>
      <c r="H773" s="134">
        <v>1421.05</v>
      </c>
      <c r="I773">
        <f t="shared" si="11"/>
        <v>1</v>
      </c>
    </row>
    <row r="774" spans="4:9" x14ac:dyDescent="0.2">
      <c r="D774" s="133" t="s">
        <v>1328</v>
      </c>
      <c r="E774" s="134">
        <v>1631.37</v>
      </c>
      <c r="F774" s="134">
        <v>1999.43</v>
      </c>
      <c r="G774" s="134">
        <v>624.11</v>
      </c>
      <c r="H774" s="134">
        <v>921.28</v>
      </c>
      <c r="I774">
        <f t="shared" si="11"/>
        <v>1</v>
      </c>
    </row>
    <row r="775" spans="4:9" x14ac:dyDescent="0.2">
      <c r="D775" s="133" t="s">
        <v>1285</v>
      </c>
      <c r="E775" s="134">
        <v>1645.83</v>
      </c>
      <c r="F775" s="134">
        <v>2003.85</v>
      </c>
      <c r="G775" s="134">
        <v>1101.33</v>
      </c>
      <c r="H775" s="134">
        <v>1417.88</v>
      </c>
      <c r="I775">
        <f t="shared" si="11"/>
        <v>1</v>
      </c>
    </row>
    <row r="776" spans="4:9" hidden="1" x14ac:dyDescent="0.2">
      <c r="D776" s="133" t="s">
        <v>2021</v>
      </c>
      <c r="E776" s="134">
        <v>1659.32</v>
      </c>
      <c r="F776" s="134">
        <v>0</v>
      </c>
      <c r="G776" s="134">
        <v>0</v>
      </c>
      <c r="H776" s="134">
        <v>0</v>
      </c>
      <c r="I776">
        <f t="shared" si="11"/>
        <v>0</v>
      </c>
    </row>
    <row r="777" spans="4:9" x14ac:dyDescent="0.2">
      <c r="D777" s="133" t="s">
        <v>1291</v>
      </c>
      <c r="E777" s="134">
        <v>1675.58</v>
      </c>
      <c r="F777" s="134">
        <v>2039.25</v>
      </c>
      <c r="G777" s="134">
        <v>1071.29</v>
      </c>
      <c r="H777" s="134">
        <v>1249.27</v>
      </c>
      <c r="I777">
        <f t="shared" ref="I777:I840" si="12">IF(OR(E777=0,F777=0,G777=0,H777=0),0,1)</f>
        <v>1</v>
      </c>
    </row>
    <row r="778" spans="4:9" x14ac:dyDescent="0.2">
      <c r="D778" s="133" t="s">
        <v>1304</v>
      </c>
      <c r="E778" s="134">
        <v>1677.53</v>
      </c>
      <c r="F778" s="134">
        <v>2443.61</v>
      </c>
      <c r="G778" s="134">
        <v>1320.75</v>
      </c>
      <c r="H778" s="134">
        <v>1554.25</v>
      </c>
      <c r="I778">
        <f t="shared" si="12"/>
        <v>1</v>
      </c>
    </row>
    <row r="779" spans="4:9" x14ac:dyDescent="0.2">
      <c r="D779" s="133" t="s">
        <v>1334</v>
      </c>
      <c r="E779" s="134">
        <v>1712.28</v>
      </c>
      <c r="F779" s="134">
        <v>2423.67</v>
      </c>
      <c r="G779" s="134">
        <v>904.45</v>
      </c>
      <c r="H779" s="134">
        <v>1276.1600000000001</v>
      </c>
      <c r="I779">
        <f t="shared" si="12"/>
        <v>1</v>
      </c>
    </row>
    <row r="780" spans="4:9" x14ac:dyDescent="0.2">
      <c r="D780" s="133" t="s">
        <v>2038</v>
      </c>
      <c r="E780" s="134">
        <v>1717.58</v>
      </c>
      <c r="F780" s="134">
        <v>2772.01</v>
      </c>
      <c r="G780" s="134">
        <v>917.59</v>
      </c>
      <c r="H780" s="134">
        <v>1817.06</v>
      </c>
      <c r="I780">
        <f t="shared" si="12"/>
        <v>1</v>
      </c>
    </row>
    <row r="781" spans="4:9" x14ac:dyDescent="0.2">
      <c r="D781" s="133" t="s">
        <v>2308</v>
      </c>
      <c r="E781" s="134">
        <v>1737.5</v>
      </c>
      <c r="F781" s="134">
        <v>2090</v>
      </c>
      <c r="G781" s="134">
        <v>916.67</v>
      </c>
      <c r="H781" s="134">
        <v>1141.67</v>
      </c>
      <c r="I781">
        <f t="shared" si="12"/>
        <v>1</v>
      </c>
    </row>
    <row r="782" spans="4:9" x14ac:dyDescent="0.2">
      <c r="D782" s="133" t="s">
        <v>1278</v>
      </c>
      <c r="E782" s="134">
        <v>1740.36</v>
      </c>
      <c r="F782" s="134">
        <v>2530.46</v>
      </c>
      <c r="G782" s="134">
        <v>985.45</v>
      </c>
      <c r="H782" s="134">
        <v>1439.98</v>
      </c>
      <c r="I782">
        <f t="shared" si="12"/>
        <v>1</v>
      </c>
    </row>
    <row r="783" spans="4:9" x14ac:dyDescent="0.2">
      <c r="D783" s="133" t="s">
        <v>2325</v>
      </c>
      <c r="E783" s="134">
        <v>1762.5</v>
      </c>
      <c r="F783" s="134">
        <v>2000</v>
      </c>
      <c r="G783" s="134">
        <v>1083.33</v>
      </c>
      <c r="H783" s="134">
        <v>1341.67</v>
      </c>
      <c r="I783">
        <f t="shared" si="12"/>
        <v>1</v>
      </c>
    </row>
    <row r="784" spans="4:9" x14ac:dyDescent="0.2">
      <c r="D784" s="133" t="s">
        <v>1281</v>
      </c>
      <c r="E784" s="134">
        <v>1787.38</v>
      </c>
      <c r="F784" s="134">
        <v>2854.72</v>
      </c>
      <c r="G784" s="134">
        <v>893.6</v>
      </c>
      <c r="H784" s="134">
        <v>1360.5</v>
      </c>
      <c r="I784">
        <f t="shared" si="12"/>
        <v>1</v>
      </c>
    </row>
    <row r="785" spans="4:9" hidden="1" x14ac:dyDescent="0.2">
      <c r="D785" s="133" t="s">
        <v>1920</v>
      </c>
      <c r="E785" s="134">
        <v>1789.95</v>
      </c>
      <c r="F785" s="134">
        <v>2270.1799999999998</v>
      </c>
      <c r="G785" s="134">
        <v>0</v>
      </c>
      <c r="H785" s="134">
        <v>1443.6</v>
      </c>
      <c r="I785">
        <f t="shared" si="12"/>
        <v>0</v>
      </c>
    </row>
    <row r="786" spans="4:9" hidden="1" x14ac:dyDescent="0.2">
      <c r="D786" s="133" t="s">
        <v>1877</v>
      </c>
      <c r="E786" s="134">
        <v>1798.35</v>
      </c>
      <c r="F786" s="134">
        <v>0</v>
      </c>
      <c r="G786" s="134">
        <v>0</v>
      </c>
      <c r="H786" s="134">
        <v>1054.8</v>
      </c>
      <c r="I786">
        <f t="shared" si="12"/>
        <v>0</v>
      </c>
    </row>
    <row r="787" spans="4:9" x14ac:dyDescent="0.2">
      <c r="D787" s="133" t="s">
        <v>1315</v>
      </c>
      <c r="E787" s="134">
        <v>1801.92</v>
      </c>
      <c r="F787" s="134">
        <v>2214.2199999999998</v>
      </c>
      <c r="G787" s="134">
        <v>1267.78</v>
      </c>
      <c r="H787" s="134">
        <v>1367.01</v>
      </c>
      <c r="I787">
        <f t="shared" si="12"/>
        <v>1</v>
      </c>
    </row>
    <row r="788" spans="4:9" x14ac:dyDescent="0.2">
      <c r="D788" s="133" t="s">
        <v>1305</v>
      </c>
      <c r="E788" s="134">
        <v>1832.17</v>
      </c>
      <c r="F788" s="134">
        <v>2400.3200000000002</v>
      </c>
      <c r="G788" s="134">
        <v>1255.57</v>
      </c>
      <c r="H788" s="134">
        <v>1673.23</v>
      </c>
      <c r="I788">
        <f t="shared" si="12"/>
        <v>1</v>
      </c>
    </row>
    <row r="789" spans="4:9" x14ac:dyDescent="0.2">
      <c r="D789" s="133" t="s">
        <v>1896</v>
      </c>
      <c r="E789" s="134">
        <v>1840.33</v>
      </c>
      <c r="F789" s="134">
        <v>2703.12</v>
      </c>
      <c r="G789" s="134">
        <v>1055.54</v>
      </c>
      <c r="H789" s="134">
        <v>1503.18</v>
      </c>
      <c r="I789">
        <f t="shared" si="12"/>
        <v>1</v>
      </c>
    </row>
    <row r="790" spans="4:9" x14ac:dyDescent="0.2">
      <c r="D790" s="133" t="s">
        <v>2206</v>
      </c>
      <c r="E790" s="134">
        <v>1841.37</v>
      </c>
      <c r="F790" s="134">
        <v>2506.7399999999998</v>
      </c>
      <c r="G790" s="134">
        <v>1141.6099999999999</v>
      </c>
      <c r="H790" s="134">
        <v>1282.3800000000001</v>
      </c>
      <c r="I790">
        <f t="shared" si="12"/>
        <v>1</v>
      </c>
    </row>
    <row r="791" spans="4:9" x14ac:dyDescent="0.2">
      <c r="D791" s="133" t="s">
        <v>1858</v>
      </c>
      <c r="E791" s="134">
        <v>1845.91</v>
      </c>
      <c r="F791" s="134">
        <v>2118.25</v>
      </c>
      <c r="G791" s="134">
        <v>1032.1199999999999</v>
      </c>
      <c r="H791" s="134">
        <v>1287.47</v>
      </c>
      <c r="I791">
        <f t="shared" si="12"/>
        <v>1</v>
      </c>
    </row>
    <row r="792" spans="4:9" x14ac:dyDescent="0.2">
      <c r="D792" s="133" t="s">
        <v>2080</v>
      </c>
      <c r="E792" s="134">
        <v>1854.91</v>
      </c>
      <c r="F792" s="134">
        <v>2198.8000000000002</v>
      </c>
      <c r="G792" s="134">
        <v>1142.3</v>
      </c>
      <c r="H792" s="134">
        <v>1326.15</v>
      </c>
      <c r="I792">
        <f t="shared" si="12"/>
        <v>1</v>
      </c>
    </row>
    <row r="793" spans="4:9" x14ac:dyDescent="0.2">
      <c r="D793" s="133" t="s">
        <v>2107</v>
      </c>
      <c r="E793" s="134">
        <v>1863.48</v>
      </c>
      <c r="F793" s="134">
        <v>2599.58</v>
      </c>
      <c r="G793" s="134">
        <v>1129.58</v>
      </c>
      <c r="H793" s="134">
        <v>1353.64</v>
      </c>
      <c r="I793">
        <f t="shared" si="12"/>
        <v>1</v>
      </c>
    </row>
    <row r="794" spans="4:9" x14ac:dyDescent="0.2">
      <c r="D794" s="133" t="s">
        <v>2176</v>
      </c>
      <c r="E794" s="134">
        <v>1870.11</v>
      </c>
      <c r="F794" s="134">
        <v>3007.06</v>
      </c>
      <c r="G794" s="134">
        <v>1157.43</v>
      </c>
      <c r="H794" s="134">
        <v>1443.03</v>
      </c>
      <c r="I794">
        <f t="shared" si="12"/>
        <v>1</v>
      </c>
    </row>
    <row r="795" spans="4:9" x14ac:dyDescent="0.2">
      <c r="D795" s="133" t="s">
        <v>1892</v>
      </c>
      <c r="E795" s="134">
        <v>1873.62</v>
      </c>
      <c r="F795" s="134">
        <v>2037.77</v>
      </c>
      <c r="G795" s="134">
        <v>1041.53</v>
      </c>
      <c r="H795" s="134">
        <v>1309.2</v>
      </c>
      <c r="I795">
        <f t="shared" si="12"/>
        <v>1</v>
      </c>
    </row>
    <row r="796" spans="4:9" x14ac:dyDescent="0.2">
      <c r="D796" s="133" t="s">
        <v>1347</v>
      </c>
      <c r="E796" s="134">
        <v>1887.04</v>
      </c>
      <c r="F796" s="134">
        <v>2859.72</v>
      </c>
      <c r="G796" s="134">
        <v>958.74</v>
      </c>
      <c r="H796" s="134">
        <v>1572.85</v>
      </c>
      <c r="I796">
        <f t="shared" si="12"/>
        <v>1</v>
      </c>
    </row>
    <row r="797" spans="4:9" x14ac:dyDescent="0.2">
      <c r="D797" s="133" t="s">
        <v>2180</v>
      </c>
      <c r="E797" s="134">
        <v>1890</v>
      </c>
      <c r="F797" s="134">
        <v>2751.23</v>
      </c>
      <c r="G797" s="134">
        <v>1151.3800000000001</v>
      </c>
      <c r="H797" s="134">
        <v>1693.21</v>
      </c>
      <c r="I797">
        <f t="shared" si="12"/>
        <v>1</v>
      </c>
    </row>
    <row r="798" spans="4:9" x14ac:dyDescent="0.2">
      <c r="D798" s="133" t="s">
        <v>1306</v>
      </c>
      <c r="E798" s="134">
        <v>1893.64</v>
      </c>
      <c r="F798" s="134">
        <v>2473.5</v>
      </c>
      <c r="G798" s="134">
        <v>1122.02</v>
      </c>
      <c r="H798" s="134">
        <v>1401.39</v>
      </c>
      <c r="I798">
        <f t="shared" si="12"/>
        <v>1</v>
      </c>
    </row>
    <row r="799" spans="4:9" hidden="1" x14ac:dyDescent="0.2">
      <c r="D799" s="133" t="s">
        <v>2231</v>
      </c>
      <c r="E799" s="134">
        <v>1903.31</v>
      </c>
      <c r="F799" s="134">
        <v>2087.5100000000002</v>
      </c>
      <c r="G799" s="134">
        <v>0</v>
      </c>
      <c r="H799" s="134">
        <v>1375.3</v>
      </c>
      <c r="I799">
        <f t="shared" si="12"/>
        <v>0</v>
      </c>
    </row>
    <row r="800" spans="4:9" x14ac:dyDescent="0.2">
      <c r="D800" s="133" t="s">
        <v>1969</v>
      </c>
      <c r="E800" s="134">
        <v>1917.78</v>
      </c>
      <c r="F800" s="134">
        <v>2674.98</v>
      </c>
      <c r="G800" s="134">
        <v>1161.54</v>
      </c>
      <c r="H800" s="134">
        <v>1547.46</v>
      </c>
      <c r="I800">
        <f t="shared" si="12"/>
        <v>1</v>
      </c>
    </row>
    <row r="801" spans="4:9" x14ac:dyDescent="0.2">
      <c r="D801" s="133" t="s">
        <v>2225</v>
      </c>
      <c r="E801" s="134">
        <v>1920</v>
      </c>
      <c r="F801" s="134">
        <v>2550</v>
      </c>
      <c r="G801" s="134">
        <v>1300</v>
      </c>
      <c r="H801" s="134">
        <v>1640</v>
      </c>
      <c r="I801">
        <f t="shared" si="12"/>
        <v>1</v>
      </c>
    </row>
    <row r="802" spans="4:9" x14ac:dyDescent="0.2">
      <c r="D802" s="133" t="s">
        <v>2171</v>
      </c>
      <c r="E802" s="134">
        <v>1938.18</v>
      </c>
      <c r="F802" s="134">
        <v>3067.19</v>
      </c>
      <c r="G802" s="134">
        <v>836.19</v>
      </c>
      <c r="H802" s="134">
        <v>1318.14</v>
      </c>
      <c r="I802">
        <f t="shared" si="12"/>
        <v>1</v>
      </c>
    </row>
    <row r="803" spans="4:9" x14ac:dyDescent="0.2">
      <c r="D803" s="133" t="s">
        <v>1296</v>
      </c>
      <c r="E803" s="134">
        <v>1939.37</v>
      </c>
      <c r="F803" s="134">
        <v>3110.22</v>
      </c>
      <c r="G803" s="134">
        <v>1105.4000000000001</v>
      </c>
      <c r="H803" s="134">
        <v>1468.12</v>
      </c>
      <c r="I803">
        <f t="shared" si="12"/>
        <v>1</v>
      </c>
    </row>
    <row r="804" spans="4:9" x14ac:dyDescent="0.2">
      <c r="D804" s="133" t="s">
        <v>1308</v>
      </c>
      <c r="E804" s="134">
        <v>1940.13</v>
      </c>
      <c r="F804" s="134">
        <v>2443.65</v>
      </c>
      <c r="G804" s="134">
        <v>1163.4100000000001</v>
      </c>
      <c r="H804" s="134">
        <v>1225.98</v>
      </c>
      <c r="I804">
        <f t="shared" si="12"/>
        <v>1</v>
      </c>
    </row>
    <row r="805" spans="4:9" x14ac:dyDescent="0.2">
      <c r="D805" s="133" t="s">
        <v>1325</v>
      </c>
      <c r="E805" s="134">
        <v>1964.61</v>
      </c>
      <c r="F805" s="134">
        <v>3031.04</v>
      </c>
      <c r="G805" s="134">
        <v>1256.56</v>
      </c>
      <c r="H805" s="134">
        <v>1490.85</v>
      </c>
      <c r="I805">
        <f t="shared" si="12"/>
        <v>1</v>
      </c>
    </row>
    <row r="806" spans="4:9" x14ac:dyDescent="0.2">
      <c r="D806" s="133" t="s">
        <v>2150</v>
      </c>
      <c r="E806" s="134">
        <v>1965.16</v>
      </c>
      <c r="F806" s="134">
        <v>2636.72</v>
      </c>
      <c r="G806" s="134">
        <v>1319.8</v>
      </c>
      <c r="H806" s="134">
        <v>1498.99</v>
      </c>
      <c r="I806">
        <f t="shared" si="12"/>
        <v>1</v>
      </c>
    </row>
    <row r="807" spans="4:9" x14ac:dyDescent="0.2">
      <c r="D807" s="133" t="s">
        <v>1857</v>
      </c>
      <c r="E807" s="134">
        <v>1966.33</v>
      </c>
      <c r="F807" s="134">
        <v>2201.83</v>
      </c>
      <c r="G807" s="134">
        <v>1307.6300000000001</v>
      </c>
      <c r="H807" s="134">
        <v>1412.55</v>
      </c>
      <c r="I807">
        <f t="shared" si="12"/>
        <v>1</v>
      </c>
    </row>
    <row r="808" spans="4:9" hidden="1" x14ac:dyDescent="0.2">
      <c r="D808" s="133" t="s">
        <v>2169</v>
      </c>
      <c r="E808" s="134">
        <v>1968.26</v>
      </c>
      <c r="F808" s="134">
        <v>0</v>
      </c>
      <c r="G808" s="134">
        <v>963.86</v>
      </c>
      <c r="H808" s="134">
        <v>1609.27</v>
      </c>
      <c r="I808">
        <f t="shared" si="12"/>
        <v>0</v>
      </c>
    </row>
    <row r="809" spans="4:9" x14ac:dyDescent="0.2">
      <c r="D809" s="133" t="s">
        <v>1275</v>
      </c>
      <c r="E809" s="134">
        <v>1993.87</v>
      </c>
      <c r="F809" s="134">
        <v>2739.05</v>
      </c>
      <c r="G809" s="134">
        <v>1176.3499999999999</v>
      </c>
      <c r="H809" s="134">
        <v>1626.9</v>
      </c>
      <c r="I809">
        <f t="shared" si="12"/>
        <v>1</v>
      </c>
    </row>
    <row r="810" spans="4:9" x14ac:dyDescent="0.2">
      <c r="D810" s="133" t="s">
        <v>2224</v>
      </c>
      <c r="E810" s="134">
        <v>2000</v>
      </c>
      <c r="F810" s="134">
        <v>2466.67</v>
      </c>
      <c r="G810" s="134">
        <v>1350</v>
      </c>
      <c r="H810" s="134">
        <v>1487.5</v>
      </c>
      <c r="I810">
        <f t="shared" si="12"/>
        <v>1</v>
      </c>
    </row>
    <row r="811" spans="4:9" x14ac:dyDescent="0.2">
      <c r="D811" s="133" t="s">
        <v>2166</v>
      </c>
      <c r="E811" s="134">
        <v>2010.96</v>
      </c>
      <c r="F811" s="134">
        <v>3084.69</v>
      </c>
      <c r="G811" s="134">
        <v>1054.17</v>
      </c>
      <c r="H811" s="134">
        <v>1581.7</v>
      </c>
      <c r="I811">
        <f t="shared" si="12"/>
        <v>1</v>
      </c>
    </row>
    <row r="812" spans="4:9" x14ac:dyDescent="0.2">
      <c r="D812" s="133" t="s">
        <v>2178</v>
      </c>
      <c r="E812" s="134">
        <v>2030</v>
      </c>
      <c r="F812" s="134">
        <v>3044.03</v>
      </c>
      <c r="G812" s="134">
        <v>1286.25</v>
      </c>
      <c r="H812" s="134">
        <v>1664.02</v>
      </c>
      <c r="I812">
        <f t="shared" si="12"/>
        <v>1</v>
      </c>
    </row>
    <row r="813" spans="4:9" x14ac:dyDescent="0.2">
      <c r="D813" s="133" t="s">
        <v>1883</v>
      </c>
      <c r="E813" s="134">
        <v>2030.88</v>
      </c>
      <c r="F813" s="134">
        <v>2786.79</v>
      </c>
      <c r="G813" s="134">
        <v>1221.68</v>
      </c>
      <c r="H813" s="134">
        <v>1566.36</v>
      </c>
      <c r="I813">
        <f t="shared" si="12"/>
        <v>1</v>
      </c>
    </row>
    <row r="814" spans="4:9" x14ac:dyDescent="0.2">
      <c r="D814" s="133" t="s">
        <v>2201</v>
      </c>
      <c r="E814" s="134">
        <v>2054.14</v>
      </c>
      <c r="F814" s="134">
        <v>2130.73</v>
      </c>
      <c r="G814" s="134">
        <v>998.05</v>
      </c>
      <c r="H814" s="134">
        <v>1237.9000000000001</v>
      </c>
      <c r="I814">
        <f t="shared" si="12"/>
        <v>1</v>
      </c>
    </row>
    <row r="815" spans="4:9" hidden="1" x14ac:dyDescent="0.2">
      <c r="D815" s="133" t="s">
        <v>1918</v>
      </c>
      <c r="E815" s="134">
        <v>2066.4499999999998</v>
      </c>
      <c r="F815" s="134">
        <v>0</v>
      </c>
      <c r="G815" s="134">
        <v>1261.21</v>
      </c>
      <c r="H815" s="134">
        <v>1853.01</v>
      </c>
      <c r="I815">
        <f t="shared" si="12"/>
        <v>0</v>
      </c>
    </row>
    <row r="816" spans="4:9" x14ac:dyDescent="0.2">
      <c r="D816" s="133" t="s">
        <v>1796</v>
      </c>
      <c r="E816" s="134">
        <v>2075.5266666666666</v>
      </c>
      <c r="F816" s="134">
        <v>2662.91</v>
      </c>
      <c r="G816" s="134">
        <v>1102.6433333333334</v>
      </c>
      <c r="H816" s="134">
        <v>1464.5666666666666</v>
      </c>
      <c r="I816">
        <f t="shared" si="12"/>
        <v>1</v>
      </c>
    </row>
    <row r="817" spans="4:9" x14ac:dyDescent="0.2">
      <c r="D817" s="133" t="s">
        <v>1470</v>
      </c>
      <c r="E817" s="134">
        <v>2083.33</v>
      </c>
      <c r="F817" s="134">
        <v>2750</v>
      </c>
      <c r="G817" s="134">
        <v>1232.8599999999999</v>
      </c>
      <c r="H817" s="134">
        <v>1489.06</v>
      </c>
      <c r="I817">
        <f t="shared" si="12"/>
        <v>1</v>
      </c>
    </row>
    <row r="818" spans="4:9" x14ac:dyDescent="0.2">
      <c r="D818" s="133" t="s">
        <v>2132</v>
      </c>
      <c r="E818" s="134">
        <v>2086.5500000000002</v>
      </c>
      <c r="F818" s="134">
        <v>2243</v>
      </c>
      <c r="G818" s="134">
        <v>1262.31</v>
      </c>
      <c r="H818" s="134">
        <v>1414.47</v>
      </c>
      <c r="I818">
        <f t="shared" si="12"/>
        <v>1</v>
      </c>
    </row>
    <row r="819" spans="4:9" x14ac:dyDescent="0.2">
      <c r="D819" s="133" t="s">
        <v>2186</v>
      </c>
      <c r="E819" s="134">
        <v>2091.16</v>
      </c>
      <c r="F819" s="134">
        <v>2408.59</v>
      </c>
      <c r="G819" s="134">
        <v>1310.96</v>
      </c>
      <c r="H819" s="134">
        <v>1430.8</v>
      </c>
      <c r="I819">
        <f t="shared" si="12"/>
        <v>1</v>
      </c>
    </row>
    <row r="820" spans="4:9" x14ac:dyDescent="0.2">
      <c r="D820" s="133" t="s">
        <v>2358</v>
      </c>
      <c r="E820" s="134">
        <v>2100</v>
      </c>
      <c r="F820" s="134">
        <v>2720</v>
      </c>
      <c r="G820" s="134">
        <v>950</v>
      </c>
      <c r="H820" s="134">
        <v>1383.33</v>
      </c>
      <c r="I820">
        <f t="shared" si="12"/>
        <v>1</v>
      </c>
    </row>
    <row r="821" spans="4:9" hidden="1" x14ac:dyDescent="0.2">
      <c r="D821" s="133" t="s">
        <v>1873</v>
      </c>
      <c r="E821" s="134">
        <v>2103.84</v>
      </c>
      <c r="F821" s="134">
        <v>0</v>
      </c>
      <c r="G821" s="134">
        <v>1417.93</v>
      </c>
      <c r="H821" s="134">
        <v>1498.63</v>
      </c>
      <c r="I821">
        <f t="shared" si="12"/>
        <v>0</v>
      </c>
    </row>
    <row r="822" spans="4:9" x14ac:dyDescent="0.2">
      <c r="D822" s="133" t="s">
        <v>2229</v>
      </c>
      <c r="E822" s="134">
        <v>2107.92</v>
      </c>
      <c r="F822" s="134">
        <v>2717.5</v>
      </c>
      <c r="G822" s="134">
        <v>1408.61</v>
      </c>
      <c r="H822" s="134">
        <v>1727.25</v>
      </c>
      <c r="I822">
        <f t="shared" si="12"/>
        <v>1</v>
      </c>
    </row>
    <row r="823" spans="4:9" x14ac:dyDescent="0.2">
      <c r="D823" s="133" t="s">
        <v>2196</v>
      </c>
      <c r="E823" s="134">
        <v>2126.09</v>
      </c>
      <c r="F823" s="134">
        <v>2504.89</v>
      </c>
      <c r="G823" s="134">
        <v>1191.17</v>
      </c>
      <c r="H823" s="134">
        <v>1565.01</v>
      </c>
      <c r="I823">
        <f t="shared" si="12"/>
        <v>1</v>
      </c>
    </row>
    <row r="824" spans="4:9" x14ac:dyDescent="0.2">
      <c r="D824" s="133" t="s">
        <v>2026</v>
      </c>
      <c r="E824" s="134">
        <v>2129.41</v>
      </c>
      <c r="F824" s="134">
        <v>2610</v>
      </c>
      <c r="G824" s="134">
        <v>1226.32</v>
      </c>
      <c r="H824" s="134">
        <v>1635</v>
      </c>
      <c r="I824">
        <f t="shared" si="12"/>
        <v>1</v>
      </c>
    </row>
    <row r="825" spans="4:9" x14ac:dyDescent="0.2">
      <c r="D825" s="133" t="s">
        <v>2013</v>
      </c>
      <c r="E825" s="134">
        <v>2135.37</v>
      </c>
      <c r="F825" s="134">
        <v>2490.4899999999998</v>
      </c>
      <c r="G825" s="134">
        <v>1322.23</v>
      </c>
      <c r="H825" s="134">
        <v>1561.3</v>
      </c>
      <c r="I825">
        <f t="shared" si="12"/>
        <v>1</v>
      </c>
    </row>
    <row r="826" spans="4:9" x14ac:dyDescent="0.2">
      <c r="D826" s="133" t="s">
        <v>2184</v>
      </c>
      <c r="E826" s="134">
        <v>2135.37</v>
      </c>
      <c r="F826" s="134">
        <v>2553.16</v>
      </c>
      <c r="G826" s="134">
        <v>1299.79</v>
      </c>
      <c r="H826" s="134">
        <v>1501.03</v>
      </c>
      <c r="I826">
        <f t="shared" si="12"/>
        <v>1</v>
      </c>
    </row>
    <row r="827" spans="4:9" x14ac:dyDescent="0.2">
      <c r="D827" s="133" t="s">
        <v>2096</v>
      </c>
      <c r="E827" s="134">
        <v>2140.02</v>
      </c>
      <c r="F827" s="134">
        <v>2738.85</v>
      </c>
      <c r="G827" s="134">
        <v>1338.17</v>
      </c>
      <c r="H827" s="134">
        <v>1759.72</v>
      </c>
      <c r="I827">
        <f t="shared" si="12"/>
        <v>1</v>
      </c>
    </row>
    <row r="828" spans="4:9" x14ac:dyDescent="0.2">
      <c r="D828" s="133" t="s">
        <v>1297</v>
      </c>
      <c r="E828" s="134">
        <v>2162.4499999999998</v>
      </c>
      <c r="F828" s="134">
        <v>2571.64</v>
      </c>
      <c r="G828" s="134">
        <v>1286.18</v>
      </c>
      <c r="H828" s="134">
        <v>1436.98</v>
      </c>
      <c r="I828">
        <f t="shared" si="12"/>
        <v>1</v>
      </c>
    </row>
    <row r="829" spans="4:9" x14ac:dyDescent="0.2">
      <c r="D829" s="133" t="s">
        <v>1317</v>
      </c>
      <c r="E829" s="134">
        <v>2175.2199999999998</v>
      </c>
      <c r="F829" s="134">
        <v>2475.7199999999998</v>
      </c>
      <c r="G829" s="134">
        <v>1291.0899999999999</v>
      </c>
      <c r="H829" s="134">
        <v>1523.14</v>
      </c>
      <c r="I829">
        <f t="shared" si="12"/>
        <v>1</v>
      </c>
    </row>
    <row r="830" spans="4:9" x14ac:dyDescent="0.2">
      <c r="D830" s="133" t="s">
        <v>1284</v>
      </c>
      <c r="E830" s="134">
        <v>2182.9499999999998</v>
      </c>
      <c r="F830" s="134">
        <v>3013</v>
      </c>
      <c r="G830" s="134">
        <v>953.14</v>
      </c>
      <c r="H830" s="134">
        <v>1333.65</v>
      </c>
      <c r="I830">
        <f t="shared" si="12"/>
        <v>1</v>
      </c>
    </row>
    <row r="831" spans="4:9" x14ac:dyDescent="0.2">
      <c r="D831" s="133" t="s">
        <v>295</v>
      </c>
      <c r="E831" s="134">
        <v>2186.0500000000002</v>
      </c>
      <c r="F831" s="134">
        <v>2595.5500000000002</v>
      </c>
      <c r="G831" s="134">
        <v>1329</v>
      </c>
      <c r="H831" s="134">
        <v>1664.37</v>
      </c>
      <c r="I831">
        <f t="shared" si="12"/>
        <v>1</v>
      </c>
    </row>
    <row r="832" spans="4:9" x14ac:dyDescent="0.2">
      <c r="D832" s="133" t="s">
        <v>1283</v>
      </c>
      <c r="E832" s="134">
        <v>2199.3200000000002</v>
      </c>
      <c r="F832" s="134">
        <v>2880.85</v>
      </c>
      <c r="G832" s="134">
        <v>1430.68</v>
      </c>
      <c r="H832" s="134">
        <v>1758.81</v>
      </c>
      <c r="I832">
        <f t="shared" si="12"/>
        <v>1</v>
      </c>
    </row>
    <row r="833" spans="4:9" x14ac:dyDescent="0.2">
      <c r="D833" s="133" t="s">
        <v>1350</v>
      </c>
      <c r="E833" s="134">
        <v>2226.66</v>
      </c>
      <c r="F833" s="134">
        <v>3550.42</v>
      </c>
      <c r="G833" s="134">
        <v>1108</v>
      </c>
      <c r="H833" s="134">
        <v>1640.44</v>
      </c>
      <c r="I833">
        <f t="shared" si="12"/>
        <v>1</v>
      </c>
    </row>
    <row r="834" spans="4:9" x14ac:dyDescent="0.2">
      <c r="D834" s="133" t="s">
        <v>1274</v>
      </c>
      <c r="E834" s="134">
        <v>2286.14</v>
      </c>
      <c r="F834" s="134">
        <v>2540.94</v>
      </c>
      <c r="G834" s="134">
        <v>1516.98</v>
      </c>
      <c r="H834" s="134">
        <v>1676.18</v>
      </c>
      <c r="I834">
        <f t="shared" si="12"/>
        <v>1</v>
      </c>
    </row>
    <row r="835" spans="4:9" x14ac:dyDescent="0.2">
      <c r="D835" s="133" t="s">
        <v>2195</v>
      </c>
      <c r="E835" s="134">
        <v>2295.27</v>
      </c>
      <c r="F835" s="134">
        <v>2723.37</v>
      </c>
      <c r="G835" s="134">
        <v>1344.36</v>
      </c>
      <c r="H835" s="134">
        <v>1610.1</v>
      </c>
      <c r="I835">
        <f t="shared" si="12"/>
        <v>1</v>
      </c>
    </row>
    <row r="836" spans="4:9" x14ac:dyDescent="0.2">
      <c r="D836" s="133" t="s">
        <v>2258</v>
      </c>
      <c r="E836" s="134">
        <v>2326.44</v>
      </c>
      <c r="F836" s="134">
        <v>3742.1</v>
      </c>
      <c r="G836" s="134">
        <v>1385.67</v>
      </c>
      <c r="H836" s="134">
        <v>1659.48</v>
      </c>
      <c r="I836">
        <f t="shared" si="12"/>
        <v>1</v>
      </c>
    </row>
    <row r="837" spans="4:9" x14ac:dyDescent="0.2">
      <c r="D837" s="133" t="s">
        <v>2342</v>
      </c>
      <c r="E837" s="134">
        <v>2341.69</v>
      </c>
      <c r="F837" s="134">
        <v>3448.43</v>
      </c>
      <c r="G837" s="134">
        <v>1499.92</v>
      </c>
      <c r="H837" s="134">
        <v>1890.61</v>
      </c>
      <c r="I837">
        <f t="shared" si="12"/>
        <v>1</v>
      </c>
    </row>
    <row r="838" spans="4:9" x14ac:dyDescent="0.2">
      <c r="D838" s="133" t="s">
        <v>1861</v>
      </c>
      <c r="E838" s="134">
        <v>2367.06</v>
      </c>
      <c r="F838" s="134">
        <v>2582.25</v>
      </c>
      <c r="G838" s="134">
        <v>1629.76</v>
      </c>
      <c r="H838" s="134">
        <v>1798.35</v>
      </c>
      <c r="I838">
        <f t="shared" si="12"/>
        <v>1</v>
      </c>
    </row>
    <row r="839" spans="4:9" x14ac:dyDescent="0.2">
      <c r="D839" s="133" t="s">
        <v>2204</v>
      </c>
      <c r="E839" s="134">
        <v>2401.42</v>
      </c>
      <c r="F839" s="134">
        <v>3191.45</v>
      </c>
      <c r="G839" s="134">
        <v>1453.8</v>
      </c>
      <c r="H839" s="134">
        <v>1849.42</v>
      </c>
      <c r="I839">
        <f t="shared" si="12"/>
        <v>1</v>
      </c>
    </row>
    <row r="840" spans="4:9" x14ac:dyDescent="0.2">
      <c r="D840" s="133" t="s">
        <v>1290</v>
      </c>
      <c r="E840" s="134">
        <v>2406.11</v>
      </c>
      <c r="F840" s="134">
        <v>2955.25</v>
      </c>
      <c r="G840" s="134">
        <v>1535.23</v>
      </c>
      <c r="H840" s="134">
        <v>1753.47</v>
      </c>
      <c r="I840">
        <f t="shared" si="12"/>
        <v>1</v>
      </c>
    </row>
    <row r="841" spans="4:9" x14ac:dyDescent="0.2">
      <c r="D841" s="133" t="s">
        <v>1295</v>
      </c>
      <c r="E841" s="134">
        <v>2421.64</v>
      </c>
      <c r="F841" s="134">
        <v>3683.16</v>
      </c>
      <c r="G841" s="134">
        <v>1418.7</v>
      </c>
      <c r="H841" s="134">
        <v>1689.85</v>
      </c>
      <c r="I841">
        <f t="shared" ref="I841:I873" si="13">IF(OR(E841=0,F841=0,G841=0,H841=0),0,1)</f>
        <v>1</v>
      </c>
    </row>
    <row r="842" spans="4:9" x14ac:dyDescent="0.2">
      <c r="D842" s="133" t="s">
        <v>2177</v>
      </c>
      <c r="E842" s="134">
        <v>2430.25</v>
      </c>
      <c r="F842" s="134">
        <v>3060.89</v>
      </c>
      <c r="G842" s="134">
        <v>1647.95</v>
      </c>
      <c r="H842" s="134">
        <v>1810.07</v>
      </c>
      <c r="I842">
        <f t="shared" si="13"/>
        <v>1</v>
      </c>
    </row>
    <row r="843" spans="4:9" x14ac:dyDescent="0.2">
      <c r="D843" s="133" t="s">
        <v>2183</v>
      </c>
      <c r="E843" s="134">
        <v>2430.7800000000002</v>
      </c>
      <c r="F843" s="134">
        <v>3104.41</v>
      </c>
      <c r="G843" s="134">
        <v>1553.95</v>
      </c>
      <c r="H843" s="134">
        <v>1714.98</v>
      </c>
      <c r="I843">
        <f t="shared" si="13"/>
        <v>1</v>
      </c>
    </row>
    <row r="844" spans="4:9" x14ac:dyDescent="0.2">
      <c r="D844" s="133" t="s">
        <v>1219</v>
      </c>
      <c r="E844" s="134">
        <v>2441.1950000000002</v>
      </c>
      <c r="F844" s="134">
        <v>3659.625</v>
      </c>
      <c r="G844" s="134">
        <v>1481.845</v>
      </c>
      <c r="H844" s="134">
        <v>2019.74</v>
      </c>
      <c r="I844">
        <f t="shared" si="13"/>
        <v>1</v>
      </c>
    </row>
    <row r="845" spans="4:9" hidden="1" x14ac:dyDescent="0.2">
      <c r="D845" s="133" t="s">
        <v>1816</v>
      </c>
      <c r="E845" s="134">
        <v>2464.7600000000002</v>
      </c>
      <c r="F845" s="134">
        <v>3063.84</v>
      </c>
      <c r="G845" s="134">
        <v>0</v>
      </c>
      <c r="H845" s="134">
        <v>1400.81</v>
      </c>
      <c r="I845">
        <f t="shared" si="13"/>
        <v>0</v>
      </c>
    </row>
    <row r="846" spans="4:9" x14ac:dyDescent="0.2">
      <c r="D846" s="133" t="s">
        <v>1341</v>
      </c>
      <c r="E846" s="134">
        <v>2472.17</v>
      </c>
      <c r="F846" s="134">
        <v>3708.11</v>
      </c>
      <c r="G846" s="134">
        <v>1116.24</v>
      </c>
      <c r="H846" s="134">
        <v>1876.32</v>
      </c>
      <c r="I846">
        <f t="shared" si="13"/>
        <v>1</v>
      </c>
    </row>
    <row r="847" spans="4:9" hidden="1" x14ac:dyDescent="0.2">
      <c r="D847" s="133" t="s">
        <v>2220</v>
      </c>
      <c r="E847" s="134">
        <v>2483.5300000000002</v>
      </c>
      <c r="F847" s="134">
        <v>0</v>
      </c>
      <c r="G847" s="134">
        <v>0</v>
      </c>
      <c r="H847" s="134">
        <v>0</v>
      </c>
      <c r="I847">
        <f t="shared" si="13"/>
        <v>0</v>
      </c>
    </row>
    <row r="848" spans="4:9" x14ac:dyDescent="0.2">
      <c r="D848" s="133" t="s">
        <v>1310</v>
      </c>
      <c r="E848" s="134">
        <v>2491.46</v>
      </c>
      <c r="F848" s="134">
        <v>4064.49</v>
      </c>
      <c r="G848" s="134">
        <v>1446.54</v>
      </c>
      <c r="H848" s="134">
        <v>1967.43</v>
      </c>
      <c r="I848">
        <f t="shared" si="13"/>
        <v>1</v>
      </c>
    </row>
    <row r="849" spans="4:9" x14ac:dyDescent="0.2">
      <c r="D849" s="133" t="s">
        <v>1348</v>
      </c>
      <c r="E849" s="134">
        <v>2495.9250000000002</v>
      </c>
      <c r="F849" s="134">
        <v>3188.17</v>
      </c>
      <c r="G849" s="134">
        <v>1471.7549999999999</v>
      </c>
      <c r="H849" s="134">
        <v>1682.5250000000001</v>
      </c>
      <c r="I849">
        <f t="shared" si="13"/>
        <v>1</v>
      </c>
    </row>
    <row r="850" spans="4:9" x14ac:dyDescent="0.2">
      <c r="D850" s="133" t="s">
        <v>1292</v>
      </c>
      <c r="E850" s="134">
        <v>2501.2800000000002</v>
      </c>
      <c r="F850" s="134">
        <v>3736.9</v>
      </c>
      <c r="G850" s="134">
        <v>1462.16</v>
      </c>
      <c r="H850" s="134">
        <v>2138.2399999999998</v>
      </c>
      <c r="I850">
        <f t="shared" si="13"/>
        <v>1</v>
      </c>
    </row>
    <row r="851" spans="4:9" x14ac:dyDescent="0.2">
      <c r="D851" s="133" t="s">
        <v>1309</v>
      </c>
      <c r="E851" s="134">
        <v>2563.52</v>
      </c>
      <c r="F851" s="134">
        <v>3122.6</v>
      </c>
      <c r="G851" s="134">
        <v>1381.43</v>
      </c>
      <c r="H851" s="134">
        <v>1600.62</v>
      </c>
      <c r="I851">
        <f t="shared" si="13"/>
        <v>1</v>
      </c>
    </row>
    <row r="852" spans="4:9" x14ac:dyDescent="0.2">
      <c r="D852" s="133" t="s">
        <v>2108</v>
      </c>
      <c r="E852" s="134">
        <v>2702.48</v>
      </c>
      <c r="F852" s="134">
        <v>4145.41</v>
      </c>
      <c r="G852" s="134">
        <v>1721.83</v>
      </c>
      <c r="H852" s="134">
        <v>1934.21</v>
      </c>
      <c r="I852">
        <f t="shared" si="13"/>
        <v>1</v>
      </c>
    </row>
    <row r="853" spans="4:9" x14ac:dyDescent="0.2">
      <c r="D853" s="133" t="s">
        <v>2120</v>
      </c>
      <c r="E853" s="134">
        <v>2731.11</v>
      </c>
      <c r="F853" s="134">
        <v>3523.62</v>
      </c>
      <c r="G853" s="134">
        <v>1547.57</v>
      </c>
      <c r="H853" s="134">
        <v>1909.51</v>
      </c>
      <c r="I853">
        <f t="shared" si="13"/>
        <v>1</v>
      </c>
    </row>
    <row r="854" spans="4:9" x14ac:dyDescent="0.2">
      <c r="D854" s="133" t="s">
        <v>666</v>
      </c>
      <c r="E854" s="134">
        <v>2793.34</v>
      </c>
      <c r="F854" s="134">
        <v>4148.8999999999996</v>
      </c>
      <c r="G854" s="134">
        <v>1557.32</v>
      </c>
      <c r="H854" s="134">
        <v>2108.5300000000002</v>
      </c>
      <c r="I854">
        <f t="shared" si="13"/>
        <v>1</v>
      </c>
    </row>
    <row r="855" spans="4:9" x14ac:dyDescent="0.2">
      <c r="D855" s="133" t="s">
        <v>1287</v>
      </c>
      <c r="E855" s="134">
        <v>2806.61</v>
      </c>
      <c r="F855" s="134">
        <v>3491.9</v>
      </c>
      <c r="G855" s="134">
        <v>1700.39</v>
      </c>
      <c r="H855" s="134">
        <v>1978.71</v>
      </c>
      <c r="I855">
        <f t="shared" si="13"/>
        <v>1</v>
      </c>
    </row>
    <row r="856" spans="4:9" x14ac:dyDescent="0.2">
      <c r="D856" s="133" t="s">
        <v>2189</v>
      </c>
      <c r="E856" s="134">
        <v>2932.73</v>
      </c>
      <c r="F856" s="134">
        <v>3172.11</v>
      </c>
      <c r="G856" s="134">
        <v>1852.73</v>
      </c>
      <c r="H856" s="134">
        <v>2388.83</v>
      </c>
      <c r="I856">
        <f t="shared" si="13"/>
        <v>1</v>
      </c>
    </row>
    <row r="857" spans="4:9" x14ac:dyDescent="0.2">
      <c r="D857" s="133" t="s">
        <v>1272</v>
      </c>
      <c r="E857" s="134">
        <v>3012.89</v>
      </c>
      <c r="F857" s="134">
        <v>4166.78</v>
      </c>
      <c r="G857" s="134">
        <v>1712.65</v>
      </c>
      <c r="H857" s="134">
        <v>2526.94</v>
      </c>
      <c r="I857">
        <f t="shared" si="13"/>
        <v>1</v>
      </c>
    </row>
    <row r="858" spans="4:9" hidden="1" x14ac:dyDescent="0.2">
      <c r="D858" s="133" t="s">
        <v>2341</v>
      </c>
      <c r="E858" s="134">
        <v>3017.37</v>
      </c>
      <c r="F858" s="134">
        <v>0</v>
      </c>
      <c r="G858" s="134">
        <v>1671.16</v>
      </c>
      <c r="H858" s="134">
        <v>2148.37</v>
      </c>
      <c r="I858">
        <f t="shared" si="13"/>
        <v>0</v>
      </c>
    </row>
    <row r="859" spans="4:9" x14ac:dyDescent="0.2">
      <c r="D859" s="133" t="s">
        <v>1300</v>
      </c>
      <c r="E859" s="134">
        <v>3169.02</v>
      </c>
      <c r="F859" s="134">
        <v>4164.8599999999997</v>
      </c>
      <c r="G859" s="134">
        <v>1691.96</v>
      </c>
      <c r="H859" s="134">
        <v>2280.29</v>
      </c>
      <c r="I859">
        <f t="shared" si="13"/>
        <v>1</v>
      </c>
    </row>
    <row r="860" spans="4:9" x14ac:dyDescent="0.2">
      <c r="D860" s="133" t="s">
        <v>2142</v>
      </c>
      <c r="E860" s="134">
        <v>3187.59</v>
      </c>
      <c r="F860" s="134">
        <v>3660.64</v>
      </c>
      <c r="G860" s="134">
        <v>1682.77</v>
      </c>
      <c r="H860" s="134">
        <v>2140.5300000000002</v>
      </c>
      <c r="I860">
        <f t="shared" si="13"/>
        <v>1</v>
      </c>
    </row>
    <row r="861" spans="4:9" x14ac:dyDescent="0.2">
      <c r="D861" s="133" t="s">
        <v>1293</v>
      </c>
      <c r="E861" s="134">
        <v>3237.88</v>
      </c>
      <c r="F861" s="134">
        <v>5446.75</v>
      </c>
      <c r="G861" s="134">
        <v>2135.37</v>
      </c>
      <c r="H861" s="134">
        <v>2874.63</v>
      </c>
      <c r="I861">
        <f t="shared" si="13"/>
        <v>1</v>
      </c>
    </row>
    <row r="862" spans="4:9" hidden="1" x14ac:dyDescent="0.2">
      <c r="D862" s="133" t="s">
        <v>2035</v>
      </c>
      <c r="E862" s="134">
        <v>3249.48</v>
      </c>
      <c r="F862" s="134">
        <v>0</v>
      </c>
      <c r="G862" s="134">
        <v>1798.82</v>
      </c>
      <c r="H862" s="134">
        <v>2309.4499999999998</v>
      </c>
      <c r="I862">
        <f t="shared" si="13"/>
        <v>0</v>
      </c>
    </row>
    <row r="863" spans="4:9" x14ac:dyDescent="0.2">
      <c r="D863" s="133" t="s">
        <v>1294</v>
      </c>
      <c r="E863" s="134">
        <v>3336.52</v>
      </c>
      <c r="F863" s="134">
        <v>3863.27</v>
      </c>
      <c r="G863" s="134">
        <v>1517.47</v>
      </c>
      <c r="H863" s="134">
        <v>2184.12</v>
      </c>
      <c r="I863">
        <f t="shared" si="13"/>
        <v>1</v>
      </c>
    </row>
    <row r="864" spans="4:9" x14ac:dyDescent="0.2">
      <c r="D864" s="133" t="s">
        <v>1818</v>
      </c>
      <c r="E864" s="134">
        <v>3427.89</v>
      </c>
      <c r="F864" s="134">
        <v>4228.76</v>
      </c>
      <c r="G864" s="134">
        <v>1896.95</v>
      </c>
      <c r="H864" s="134">
        <v>2288.06</v>
      </c>
      <c r="I864">
        <f t="shared" si="13"/>
        <v>1</v>
      </c>
    </row>
    <row r="865" spans="4:9" x14ac:dyDescent="0.2">
      <c r="D865" s="133" t="s">
        <v>2164</v>
      </c>
      <c r="E865" s="134">
        <v>3432.83</v>
      </c>
      <c r="F865" s="134">
        <v>5077.67</v>
      </c>
      <c r="G865" s="134">
        <v>1904.61</v>
      </c>
      <c r="H865" s="134">
        <v>2605.23</v>
      </c>
      <c r="I865">
        <f t="shared" si="13"/>
        <v>1</v>
      </c>
    </row>
    <row r="866" spans="4:9" x14ac:dyDescent="0.2">
      <c r="D866" s="133" t="s">
        <v>1298</v>
      </c>
      <c r="E866" s="134">
        <v>3497.06</v>
      </c>
      <c r="F866" s="134">
        <v>4638.25</v>
      </c>
      <c r="G866" s="134">
        <v>1948.38</v>
      </c>
      <c r="H866" s="134">
        <v>2401.52</v>
      </c>
      <c r="I866">
        <f t="shared" si="13"/>
        <v>1</v>
      </c>
    </row>
    <row r="867" spans="4:9" x14ac:dyDescent="0.2">
      <c r="D867" s="133" t="s">
        <v>420</v>
      </c>
      <c r="E867" s="134">
        <v>3647.1</v>
      </c>
      <c r="F867" s="134">
        <v>5752.6</v>
      </c>
      <c r="G867" s="134">
        <v>2037.78</v>
      </c>
      <c r="H867" s="134">
        <v>3020.4</v>
      </c>
      <c r="I867">
        <f t="shared" si="13"/>
        <v>1</v>
      </c>
    </row>
    <row r="868" spans="4:9" x14ac:dyDescent="0.2">
      <c r="D868" s="133" t="s">
        <v>1266</v>
      </c>
      <c r="E868" s="134">
        <v>3725.3</v>
      </c>
      <c r="F868" s="134">
        <v>5249.46</v>
      </c>
      <c r="G868" s="134">
        <v>1946.05</v>
      </c>
      <c r="H868" s="134">
        <v>2392.2399999999998</v>
      </c>
      <c r="I868">
        <f t="shared" si="13"/>
        <v>1</v>
      </c>
    </row>
    <row r="869" spans="4:9" x14ac:dyDescent="0.2">
      <c r="D869" s="133" t="s">
        <v>1251</v>
      </c>
      <c r="E869" s="134">
        <v>3770.49</v>
      </c>
      <c r="F869" s="134">
        <v>7722.81</v>
      </c>
      <c r="G869" s="134">
        <v>2473.5300000000002</v>
      </c>
      <c r="H869" s="134">
        <v>3735.73</v>
      </c>
      <c r="I869">
        <f t="shared" si="13"/>
        <v>1</v>
      </c>
    </row>
    <row r="870" spans="4:9" x14ac:dyDescent="0.2">
      <c r="D870" s="133" t="s">
        <v>1299</v>
      </c>
      <c r="E870" s="134">
        <v>4106.49</v>
      </c>
      <c r="F870" s="134">
        <v>5001.88</v>
      </c>
      <c r="G870" s="134">
        <v>2322.91</v>
      </c>
      <c r="H870" s="134">
        <v>2771.85</v>
      </c>
      <c r="I870">
        <f t="shared" si="13"/>
        <v>1</v>
      </c>
    </row>
    <row r="871" spans="4:9" x14ac:dyDescent="0.2">
      <c r="D871" s="133" t="s">
        <v>1276</v>
      </c>
      <c r="E871" s="134">
        <v>4397.3500000000004</v>
      </c>
      <c r="F871" s="134">
        <v>5186.4799999999996</v>
      </c>
      <c r="G871" s="134">
        <v>2500.11</v>
      </c>
      <c r="H871" s="134">
        <v>2899.19</v>
      </c>
      <c r="I871">
        <f t="shared" si="13"/>
        <v>1</v>
      </c>
    </row>
    <row r="872" spans="4:9" x14ac:dyDescent="0.2">
      <c r="D872" s="133" t="s">
        <v>2296</v>
      </c>
      <c r="E872" s="134">
        <v>4509.4799999999996</v>
      </c>
      <c r="F872" s="134">
        <v>6731.07</v>
      </c>
      <c r="G872" s="134">
        <v>2171.48</v>
      </c>
      <c r="H872" s="134">
        <v>2924.53</v>
      </c>
      <c r="I872">
        <f t="shared" si="13"/>
        <v>1</v>
      </c>
    </row>
    <row r="873" spans="4:9" x14ac:dyDescent="0.2">
      <c r="D873" s="133" t="s">
        <v>2388</v>
      </c>
      <c r="E873" s="134">
        <v>597.71694779116444</v>
      </c>
      <c r="F873" s="134">
        <v>809.05216867469824</v>
      </c>
      <c r="G873" s="134">
        <v>379.0040160642568</v>
      </c>
      <c r="H873" s="134">
        <v>541.94694779116469</v>
      </c>
      <c r="I873">
        <f t="shared" si="13"/>
        <v>1</v>
      </c>
    </row>
    <row r="874" spans="4:9" x14ac:dyDescent="0.2">
      <c r="I874">
        <f>SUM(I8:I873)</f>
        <v>363</v>
      </c>
    </row>
  </sheetData>
  <autoFilter ref="D7:I874" xr:uid="{20E4C6A8-561C-6E41-ACA3-D28459F6C400}">
    <filterColumn colId="5">
      <filters>
        <filter val="1"/>
        <filter val="363"/>
      </filters>
    </filterColumn>
  </autoFilter>
  <sortState xmlns:xlrd2="http://schemas.microsoft.com/office/spreadsheetml/2017/richdata2" ref="D7:H873">
    <sortCondition descending="1" ref="E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9E860F-2778-442D-AF5A-86BAD43687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Intro</vt:lpstr>
      <vt:lpstr>LW2023</vt:lpstr>
      <vt:lpstr>PIVOT</vt:lpstr>
      <vt:lpstr>PPP_WB</vt:lpstr>
      <vt:lpstr>Countries_WB</vt:lpstr>
      <vt:lpstr>Unemployment_WB</vt:lpstr>
      <vt:lpstr>Average_Diet</vt:lpstr>
      <vt:lpstr>Fert_WHO</vt:lpstr>
      <vt:lpstr>Tax_Rates</vt:lpstr>
      <vt:lpstr>WB 2022 ExRates</vt:lpstr>
      <vt:lpstr>FAO_2023-ExRates</vt:lpstr>
      <vt:lpstr>Inflation_rates_IMF_2022</vt:lpstr>
      <vt:lpstr>GLWC_2021</vt:lpstr>
      <vt:lpstr>Fertility_WB</vt:lpstr>
      <vt:lpstr>Model_2018</vt:lpstr>
      <vt:lpstr>WI_Nationals</vt:lpstr>
      <vt:lpstr>City datagap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Edgar Sacayon</dc:creator>
  <cp:keywords/>
  <dc:description/>
  <cp:lastModifiedBy>LuisPablo Padres</cp:lastModifiedBy>
  <dcterms:created xsi:type="dcterms:W3CDTF">2023-04-14T15:34:14Z</dcterms:created>
  <dcterms:modified xsi:type="dcterms:W3CDTF">2026-05-06T05:12:03Z</dcterms:modified>
  <cp:category/>
</cp:coreProperties>
</file>