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burgos/Library/CloudStorage/GoogleDrive-pablo.i.burgos@gmail.com/My Drive/Papers/TurningStrategy/code/"/>
    </mc:Choice>
  </mc:AlternateContent>
  <xr:revisionPtr revIDLastSave="0" documentId="13_ncr:1_{2090C959-03E6-364E-8266-9734F2100F6C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Sheet2!$C$1:$C$77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69" i="1" l="1"/>
  <c r="AY70" i="1"/>
  <c r="AY71" i="1"/>
  <c r="AY72" i="1"/>
  <c r="AY73" i="1"/>
  <c r="AY74" i="1"/>
  <c r="AY75" i="1"/>
  <c r="AY76" i="1"/>
  <c r="AY77" i="1"/>
  <c r="AY68" i="1"/>
  <c r="AY22" i="1"/>
  <c r="AY23" i="1"/>
  <c r="AY24" i="1"/>
  <c r="AY25" i="1"/>
  <c r="AY26" i="1"/>
  <c r="AY27" i="1"/>
  <c r="AY28" i="1"/>
  <c r="AY29" i="1"/>
  <c r="AY30" i="1"/>
  <c r="AY31" i="1"/>
  <c r="AY32" i="1"/>
  <c r="AY21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2" i="1"/>
  <c r="AX19" i="1"/>
  <c r="AX20" i="1"/>
  <c r="AX30" i="1"/>
  <c r="AX31" i="1"/>
  <c r="AX32" i="1"/>
  <c r="AX41" i="1"/>
  <c r="AX42" i="1"/>
  <c r="AX43" i="1"/>
  <c r="AX53" i="1"/>
  <c r="AX63" i="1"/>
  <c r="AX64" i="1"/>
  <c r="AX65" i="1"/>
  <c r="AX74" i="1"/>
  <c r="AX75" i="1"/>
  <c r="AX76" i="1"/>
  <c r="AV3" i="1"/>
  <c r="AW3" i="1" s="1"/>
  <c r="AV4" i="1"/>
  <c r="AW4" i="1" s="1"/>
  <c r="AV5" i="1"/>
  <c r="AW5" i="1" s="1"/>
  <c r="AV6" i="1"/>
  <c r="AW6" i="1"/>
  <c r="AV7" i="1"/>
  <c r="AW7" i="1"/>
  <c r="AV8" i="1"/>
  <c r="AW8" i="1" s="1"/>
  <c r="AX8" i="1" s="1"/>
  <c r="AV9" i="1"/>
  <c r="AW9" i="1" s="1"/>
  <c r="AX9" i="1" s="1"/>
  <c r="AV10" i="1"/>
  <c r="AW10" i="1"/>
  <c r="AV11" i="1"/>
  <c r="AW11" i="1"/>
  <c r="AV12" i="1"/>
  <c r="AW12" i="1"/>
  <c r="AV13" i="1"/>
  <c r="AW13" i="1"/>
  <c r="AV14" i="1"/>
  <c r="AW14" i="1"/>
  <c r="AV15" i="1"/>
  <c r="AW15" i="1" s="1"/>
  <c r="AV16" i="1"/>
  <c r="AW16" i="1"/>
  <c r="AV17" i="1"/>
  <c r="AW17" i="1"/>
  <c r="AV18" i="1"/>
  <c r="AW18" i="1"/>
  <c r="AV19" i="1"/>
  <c r="AW19" i="1" s="1"/>
  <c r="AV20" i="1"/>
  <c r="AW20" i="1" s="1"/>
  <c r="AV21" i="1"/>
  <c r="AW21" i="1"/>
  <c r="AX21" i="1" s="1"/>
  <c r="AV22" i="1"/>
  <c r="AW22" i="1" s="1"/>
  <c r="AV23" i="1"/>
  <c r="AW23" i="1" s="1"/>
  <c r="AV24" i="1"/>
  <c r="AW24" i="1" s="1"/>
  <c r="AV25" i="1"/>
  <c r="AW25" i="1"/>
  <c r="AV26" i="1"/>
  <c r="AW26" i="1" s="1"/>
  <c r="AV27" i="1"/>
  <c r="AW27" i="1"/>
  <c r="AV28" i="1"/>
  <c r="AW28" i="1" s="1"/>
  <c r="AV29" i="1"/>
  <c r="AW29" i="1" s="1"/>
  <c r="AV30" i="1"/>
  <c r="AW30" i="1" s="1"/>
  <c r="AV31" i="1"/>
  <c r="AW31" i="1" s="1"/>
  <c r="AV32" i="1"/>
  <c r="AW32" i="1"/>
  <c r="AV33" i="1"/>
  <c r="AW33" i="1"/>
  <c r="AV34" i="1"/>
  <c r="AW34" i="1"/>
  <c r="AV35" i="1"/>
  <c r="AW35" i="1"/>
  <c r="AV36" i="1"/>
  <c r="AW36" i="1"/>
  <c r="AV37" i="1"/>
  <c r="AW37" i="1" s="1"/>
  <c r="AV38" i="1"/>
  <c r="AW38" i="1"/>
  <c r="AV39" i="1"/>
  <c r="AW39" i="1"/>
  <c r="AV40" i="1"/>
  <c r="AW40" i="1"/>
  <c r="AV41" i="1"/>
  <c r="AW41" i="1" s="1"/>
  <c r="AV42" i="1"/>
  <c r="AW42" i="1" s="1"/>
  <c r="AV43" i="1"/>
  <c r="AW43" i="1"/>
  <c r="AV44" i="1"/>
  <c r="AW44" i="1"/>
  <c r="AV45" i="1"/>
  <c r="AW45" i="1"/>
  <c r="AV46" i="1"/>
  <c r="AW46" i="1"/>
  <c r="AV47" i="1"/>
  <c r="AW47" i="1" s="1"/>
  <c r="AV48" i="1"/>
  <c r="AW48" i="1" s="1"/>
  <c r="AV49" i="1"/>
  <c r="AW49" i="1"/>
  <c r="AV50" i="1"/>
  <c r="AW50" i="1"/>
  <c r="AV51" i="1"/>
  <c r="AW51" i="1"/>
  <c r="AV52" i="1"/>
  <c r="AW52" i="1" s="1"/>
  <c r="AV53" i="1"/>
  <c r="AW53" i="1" s="1"/>
  <c r="AV54" i="1"/>
  <c r="AW54" i="1" s="1"/>
  <c r="AX54" i="1" s="1"/>
  <c r="AV55" i="1"/>
  <c r="AW55" i="1" s="1"/>
  <c r="AV56" i="1"/>
  <c r="AW56" i="1" s="1"/>
  <c r="AV57" i="1"/>
  <c r="AW57" i="1"/>
  <c r="AV58" i="1"/>
  <c r="AW58" i="1"/>
  <c r="AV59" i="1"/>
  <c r="AW59" i="1" s="1"/>
  <c r="AV60" i="1"/>
  <c r="AW60" i="1" s="1"/>
  <c r="AV61" i="1"/>
  <c r="AW61" i="1" s="1"/>
  <c r="AV62" i="1"/>
  <c r="AW62" i="1" s="1"/>
  <c r="AV63" i="1"/>
  <c r="AW63" i="1" s="1"/>
  <c r="AV64" i="1"/>
  <c r="AW64" i="1" s="1"/>
  <c r="AV65" i="1"/>
  <c r="AW65" i="1"/>
  <c r="AV66" i="1"/>
  <c r="AW66" i="1"/>
  <c r="AV67" i="1"/>
  <c r="AW67" i="1"/>
  <c r="AV68" i="1"/>
  <c r="AW68" i="1"/>
  <c r="AV69" i="1"/>
  <c r="AW69" i="1"/>
  <c r="AV70" i="1"/>
  <c r="AW70" i="1" s="1"/>
  <c r="AV71" i="1"/>
  <c r="AW71" i="1"/>
  <c r="AV72" i="1"/>
  <c r="AW72" i="1"/>
  <c r="AV73" i="1"/>
  <c r="AW73" i="1"/>
  <c r="AV74" i="1"/>
  <c r="AW74" i="1" s="1"/>
  <c r="AV75" i="1"/>
  <c r="AW75" i="1" s="1"/>
  <c r="AV76" i="1"/>
  <c r="AW76" i="1"/>
  <c r="AV77" i="1"/>
  <c r="AW77" i="1"/>
  <c r="AV2" i="1"/>
  <c r="AW2" i="1" s="1"/>
  <c r="AR52" i="1"/>
  <c r="AX52" i="1" s="1"/>
  <c r="AQ2" i="1"/>
  <c r="AR2" i="1" s="1"/>
  <c r="AQ3" i="1"/>
  <c r="AR3" i="1" s="1"/>
  <c r="AQ4" i="1"/>
  <c r="AR4" i="1" s="1"/>
  <c r="AQ5" i="1"/>
  <c r="AR5" i="1" s="1"/>
  <c r="AQ6" i="1"/>
  <c r="AR6" i="1" s="1"/>
  <c r="AQ7" i="1"/>
  <c r="AR7" i="1" s="1"/>
  <c r="AQ8" i="1"/>
  <c r="AR8" i="1" s="1"/>
  <c r="AQ9" i="1"/>
  <c r="AR9" i="1" s="1"/>
  <c r="AQ10" i="1"/>
  <c r="AR10" i="1" s="1"/>
  <c r="AX10" i="1" s="1"/>
  <c r="AQ11" i="1"/>
  <c r="AR11" i="1" s="1"/>
  <c r="AQ12" i="1"/>
  <c r="AR12" i="1" s="1"/>
  <c r="AQ13" i="1"/>
  <c r="AR13" i="1" s="1"/>
  <c r="AQ14" i="1"/>
  <c r="AR14" i="1" s="1"/>
  <c r="AQ15" i="1"/>
  <c r="AR15" i="1" s="1"/>
  <c r="AQ16" i="1"/>
  <c r="AR16" i="1" s="1"/>
  <c r="AQ17" i="1"/>
  <c r="AR17" i="1" s="1"/>
  <c r="AQ18" i="1"/>
  <c r="AR18" i="1" s="1"/>
  <c r="AQ19" i="1"/>
  <c r="AR19" i="1" s="1"/>
  <c r="AQ20" i="1"/>
  <c r="AR20" i="1" s="1"/>
  <c r="AQ21" i="1"/>
  <c r="AR21" i="1" s="1"/>
  <c r="AQ22" i="1"/>
  <c r="AR22" i="1" s="1"/>
  <c r="AQ23" i="1"/>
  <c r="AR23" i="1" s="1"/>
  <c r="AQ24" i="1"/>
  <c r="AR24" i="1" s="1"/>
  <c r="AQ25" i="1"/>
  <c r="AR25" i="1" s="1"/>
  <c r="AQ26" i="1"/>
  <c r="AR26" i="1" s="1"/>
  <c r="AQ27" i="1"/>
  <c r="AR27" i="1" s="1"/>
  <c r="AQ28" i="1"/>
  <c r="AR28" i="1" s="1"/>
  <c r="AQ29" i="1"/>
  <c r="AR29" i="1" s="1"/>
  <c r="AQ30" i="1"/>
  <c r="AR30" i="1" s="1"/>
  <c r="AQ31" i="1"/>
  <c r="AR31" i="1" s="1"/>
  <c r="AQ32" i="1"/>
  <c r="AR32" i="1" s="1"/>
  <c r="AQ33" i="1"/>
  <c r="AR33" i="1" s="1"/>
  <c r="AQ34" i="1"/>
  <c r="AR34" i="1" s="1"/>
  <c r="AQ35" i="1"/>
  <c r="AR35" i="1" s="1"/>
  <c r="AQ36" i="1"/>
  <c r="AR36" i="1" s="1"/>
  <c r="AQ37" i="1"/>
  <c r="AR37" i="1" s="1"/>
  <c r="AQ38" i="1"/>
  <c r="AR38" i="1" s="1"/>
  <c r="AQ39" i="1"/>
  <c r="AR39" i="1" s="1"/>
  <c r="AQ40" i="1"/>
  <c r="AR40" i="1" s="1"/>
  <c r="AQ41" i="1"/>
  <c r="AR41" i="1" s="1"/>
  <c r="AQ42" i="1"/>
  <c r="AR42" i="1" s="1"/>
  <c r="AQ43" i="1"/>
  <c r="AR43" i="1" s="1"/>
  <c r="AQ44" i="1"/>
  <c r="AR44" i="1" s="1"/>
  <c r="AQ45" i="1"/>
  <c r="AR45" i="1" s="1"/>
  <c r="AQ46" i="1"/>
  <c r="AR46" i="1" s="1"/>
  <c r="AQ47" i="1"/>
  <c r="AR47" i="1" s="1"/>
  <c r="AQ48" i="1"/>
  <c r="AR48" i="1" s="1"/>
  <c r="AQ49" i="1"/>
  <c r="AR49" i="1" s="1"/>
  <c r="AQ50" i="1"/>
  <c r="AR50" i="1" s="1"/>
  <c r="AQ51" i="1"/>
  <c r="AR51" i="1" s="1"/>
  <c r="AQ52" i="1"/>
  <c r="AQ53" i="1"/>
  <c r="AR53" i="1" s="1"/>
  <c r="AQ54" i="1"/>
  <c r="AR54" i="1" s="1"/>
  <c r="AQ55" i="1"/>
  <c r="AR55" i="1" s="1"/>
  <c r="AQ56" i="1"/>
  <c r="AR56" i="1" s="1"/>
  <c r="AQ57" i="1"/>
  <c r="AR57" i="1" s="1"/>
  <c r="AQ58" i="1"/>
  <c r="AR58" i="1" s="1"/>
  <c r="AQ59" i="1"/>
  <c r="AR59" i="1" s="1"/>
  <c r="AQ60" i="1"/>
  <c r="AR60" i="1" s="1"/>
  <c r="AQ61" i="1"/>
  <c r="AR61" i="1" s="1"/>
  <c r="AQ62" i="1"/>
  <c r="AR62" i="1" s="1"/>
  <c r="AQ63" i="1"/>
  <c r="AR63" i="1" s="1"/>
  <c r="AQ64" i="1"/>
  <c r="AR64" i="1" s="1"/>
  <c r="AQ65" i="1"/>
  <c r="AR65" i="1" s="1"/>
  <c r="AQ66" i="1"/>
  <c r="AR66" i="1" s="1"/>
  <c r="AQ67" i="1"/>
  <c r="AR67" i="1" s="1"/>
  <c r="AQ68" i="1"/>
  <c r="AR68" i="1" s="1"/>
  <c r="AQ69" i="1"/>
  <c r="AR69" i="1" s="1"/>
  <c r="AQ70" i="1"/>
  <c r="AR70" i="1" s="1"/>
  <c r="AQ71" i="1"/>
  <c r="AR71" i="1" s="1"/>
  <c r="AQ72" i="1"/>
  <c r="AR72" i="1" s="1"/>
  <c r="AQ73" i="1"/>
  <c r="AR73" i="1" s="1"/>
  <c r="AQ74" i="1"/>
  <c r="AR74" i="1" s="1"/>
  <c r="AQ75" i="1"/>
  <c r="AR75" i="1" s="1"/>
  <c r="AQ76" i="1"/>
  <c r="AR76" i="1" s="1"/>
  <c r="AQ77" i="1"/>
  <c r="AR77" i="1" s="1"/>
  <c r="K76" i="1"/>
  <c r="H76" i="1"/>
  <c r="H77" i="1"/>
  <c r="D3" i="1"/>
  <c r="H3" i="1" s="1"/>
  <c r="D4" i="1"/>
  <c r="H4" i="1" s="1"/>
  <c r="D5" i="1"/>
  <c r="H5" i="1" s="1"/>
  <c r="D6" i="1"/>
  <c r="H6" i="1" s="1"/>
  <c r="D7" i="1"/>
  <c r="H7" i="1" s="1"/>
  <c r="D8" i="1"/>
  <c r="H8" i="1" s="1"/>
  <c r="D9" i="1"/>
  <c r="H9" i="1" s="1"/>
  <c r="D10" i="1"/>
  <c r="H10" i="1" s="1"/>
  <c r="D11" i="1"/>
  <c r="K11" i="1" s="1"/>
  <c r="D12" i="1"/>
  <c r="H12" i="1" s="1"/>
  <c r="D13" i="1"/>
  <c r="K13" i="1" s="1"/>
  <c r="D14" i="1"/>
  <c r="H14" i="1" s="1"/>
  <c r="D15" i="1"/>
  <c r="H15" i="1" s="1"/>
  <c r="D16" i="1"/>
  <c r="H16" i="1" s="1"/>
  <c r="D17" i="1"/>
  <c r="K17" i="1" s="1"/>
  <c r="D18" i="1"/>
  <c r="K18" i="1" s="1"/>
  <c r="D19" i="1"/>
  <c r="H19" i="1" s="1"/>
  <c r="D20" i="1"/>
  <c r="K20" i="1" s="1"/>
  <c r="D21" i="1"/>
  <c r="K21" i="1" s="1"/>
  <c r="D22" i="1"/>
  <c r="K22" i="1" s="1"/>
  <c r="D23" i="1"/>
  <c r="K23" i="1" s="1"/>
  <c r="D24" i="1"/>
  <c r="K24" i="1" s="1"/>
  <c r="D25" i="1"/>
  <c r="H25" i="1" s="1"/>
  <c r="D26" i="1"/>
  <c r="H26" i="1" s="1"/>
  <c r="D27" i="1"/>
  <c r="H27" i="1" s="1"/>
  <c r="D28" i="1"/>
  <c r="K28" i="1" s="1"/>
  <c r="D29" i="1"/>
  <c r="K29" i="1" s="1"/>
  <c r="D30" i="1"/>
  <c r="K30" i="1" s="1"/>
  <c r="D31" i="1"/>
  <c r="K31" i="1" s="1"/>
  <c r="D32" i="1"/>
  <c r="K32" i="1" s="1"/>
  <c r="D33" i="1"/>
  <c r="K33" i="1" s="1"/>
  <c r="D34" i="1"/>
  <c r="K34" i="1" s="1"/>
  <c r="D35" i="1"/>
  <c r="K35" i="1" s="1"/>
  <c r="D36" i="1"/>
  <c r="H36" i="1" s="1"/>
  <c r="D37" i="1"/>
  <c r="H37" i="1" s="1"/>
  <c r="D38" i="1"/>
  <c r="H38" i="1" s="1"/>
  <c r="D39" i="1"/>
  <c r="K39" i="1" s="1"/>
  <c r="D40" i="1"/>
  <c r="K40" i="1" s="1"/>
  <c r="D41" i="1"/>
  <c r="H41" i="1" s="1"/>
  <c r="D42" i="1"/>
  <c r="K42" i="1" s="1"/>
  <c r="D43" i="1"/>
  <c r="K43" i="1" s="1"/>
  <c r="D44" i="1"/>
  <c r="H44" i="1" s="1"/>
  <c r="D45" i="1"/>
  <c r="K45" i="1" s="1"/>
  <c r="D46" i="1"/>
  <c r="K46" i="1" s="1"/>
  <c r="D47" i="1"/>
  <c r="H47" i="1" s="1"/>
  <c r="D48" i="1"/>
  <c r="H48" i="1" s="1"/>
  <c r="D49" i="1"/>
  <c r="H49" i="1" s="1"/>
  <c r="D50" i="1"/>
  <c r="K50" i="1" s="1"/>
  <c r="D51" i="1"/>
  <c r="K51" i="1" s="1"/>
  <c r="D52" i="1"/>
  <c r="K52" i="1" s="1"/>
  <c r="D53" i="1"/>
  <c r="K53" i="1" s="1"/>
  <c r="D54" i="1"/>
  <c r="K54" i="1" s="1"/>
  <c r="D55" i="1"/>
  <c r="K55" i="1" s="1"/>
  <c r="D56" i="1"/>
  <c r="H56" i="1" s="1"/>
  <c r="D57" i="1"/>
  <c r="K57" i="1" s="1"/>
  <c r="D58" i="1"/>
  <c r="H58" i="1" s="1"/>
  <c r="D59" i="1"/>
  <c r="H59" i="1" s="1"/>
  <c r="D60" i="1"/>
  <c r="H60" i="1" s="1"/>
  <c r="D61" i="1"/>
  <c r="H61" i="1" s="1"/>
  <c r="D62" i="1"/>
  <c r="H62" i="1" s="1"/>
  <c r="D63" i="1"/>
  <c r="K63" i="1" s="1"/>
  <c r="D64" i="1"/>
  <c r="H64" i="1" s="1"/>
  <c r="D65" i="1"/>
  <c r="K65" i="1" s="1"/>
  <c r="D66" i="1"/>
  <c r="K66" i="1" s="1"/>
  <c r="D67" i="1"/>
  <c r="K67" i="1" s="1"/>
  <c r="D68" i="1"/>
  <c r="K68" i="1" s="1"/>
  <c r="D69" i="1"/>
  <c r="H69" i="1" s="1"/>
  <c r="D70" i="1"/>
  <c r="H70" i="1" s="1"/>
  <c r="D71" i="1"/>
  <c r="H71" i="1" s="1"/>
  <c r="D72" i="1"/>
  <c r="K72" i="1" s="1"/>
  <c r="D73" i="1"/>
  <c r="K73" i="1" s="1"/>
  <c r="D74" i="1"/>
  <c r="K74" i="1" s="1"/>
  <c r="D75" i="1"/>
  <c r="K75" i="1" s="1"/>
  <c r="D76" i="1"/>
  <c r="D77" i="1"/>
  <c r="K77" i="1" s="1"/>
  <c r="D2" i="1"/>
  <c r="H2" i="1" s="1"/>
  <c r="AX68" i="1" l="1"/>
  <c r="AX57" i="1"/>
  <c r="AX46" i="1"/>
  <c r="AX35" i="1"/>
  <c r="AX24" i="1"/>
  <c r="AX13" i="1"/>
  <c r="K49" i="1"/>
  <c r="AX2" i="1"/>
  <c r="AX67" i="1"/>
  <c r="AX56" i="1"/>
  <c r="AX45" i="1"/>
  <c r="AX34" i="1"/>
  <c r="AX23" i="1"/>
  <c r="AX12" i="1"/>
  <c r="AX77" i="1"/>
  <c r="AX66" i="1"/>
  <c r="AX55" i="1"/>
  <c r="AX44" i="1"/>
  <c r="AX33" i="1"/>
  <c r="AX22" i="1"/>
  <c r="AX11" i="1"/>
  <c r="K16" i="1"/>
  <c r="AX73" i="1"/>
  <c r="AX62" i="1"/>
  <c r="AX51" i="1"/>
  <c r="AX40" i="1"/>
  <c r="AX29" i="1"/>
  <c r="AX18" i="1"/>
  <c r="AX7" i="1"/>
  <c r="AX72" i="1"/>
  <c r="AX61" i="1"/>
  <c r="AX50" i="1"/>
  <c r="AX39" i="1"/>
  <c r="AX28" i="1"/>
  <c r="AX17" i="1"/>
  <c r="AX6" i="1"/>
  <c r="H33" i="1"/>
  <c r="H32" i="1"/>
  <c r="AX71" i="1"/>
  <c r="AX60" i="1"/>
  <c r="AX49" i="1"/>
  <c r="AX38" i="1"/>
  <c r="AX27" i="1"/>
  <c r="AX16" i="1"/>
  <c r="AX5" i="1"/>
  <c r="AX70" i="1"/>
  <c r="AX59" i="1"/>
  <c r="AX48" i="1"/>
  <c r="AX37" i="1"/>
  <c r="AX26" i="1"/>
  <c r="AX15" i="1"/>
  <c r="AX4" i="1"/>
  <c r="H31" i="1"/>
  <c r="H30" i="1"/>
  <c r="AX69" i="1"/>
  <c r="AX58" i="1"/>
  <c r="AX47" i="1"/>
  <c r="AX36" i="1"/>
  <c r="AX25" i="1"/>
  <c r="AX14" i="1"/>
  <c r="AX3" i="1"/>
  <c r="H29" i="1"/>
  <c r="H28" i="1"/>
  <c r="H75" i="1"/>
  <c r="H74" i="1"/>
  <c r="H73" i="1"/>
  <c r="H72" i="1"/>
  <c r="K64" i="1"/>
  <c r="H63" i="1"/>
  <c r="H18" i="1"/>
  <c r="K62" i="1"/>
  <c r="K27" i="1"/>
  <c r="H17" i="1"/>
  <c r="K61" i="1"/>
  <c r="K19" i="1"/>
  <c r="K2" i="1"/>
  <c r="K60" i="1"/>
  <c r="H50" i="1"/>
  <c r="K12" i="1"/>
  <c r="H13" i="1"/>
  <c r="H42" i="1"/>
  <c r="K56" i="1"/>
  <c r="K41" i="1"/>
  <c r="K9" i="1"/>
  <c r="H68" i="1"/>
  <c r="H54" i="1"/>
  <c r="H40" i="1"/>
  <c r="H23" i="1"/>
  <c r="K71" i="1"/>
  <c r="K8" i="1"/>
  <c r="H45" i="1"/>
  <c r="K44" i="1"/>
  <c r="H43" i="1"/>
  <c r="H55" i="1"/>
  <c r="H24" i="1"/>
  <c r="H67" i="1"/>
  <c r="H53" i="1"/>
  <c r="H39" i="1"/>
  <c r="H22" i="1"/>
  <c r="K7" i="1"/>
  <c r="H11" i="1"/>
  <c r="K10" i="1"/>
  <c r="H66" i="1"/>
  <c r="H52" i="1"/>
  <c r="H35" i="1"/>
  <c r="H21" i="1"/>
  <c r="K38" i="1"/>
  <c r="K6" i="1"/>
  <c r="H46" i="1"/>
  <c r="H57" i="1"/>
  <c r="H65" i="1"/>
  <c r="H51" i="1"/>
  <c r="H34" i="1"/>
  <c r="H20" i="1"/>
  <c r="K5" i="1"/>
  <c r="K70" i="1"/>
  <c r="K59" i="1"/>
  <c r="K48" i="1"/>
  <c r="K37" i="1"/>
  <c r="K26" i="1"/>
  <c r="K15" i="1"/>
  <c r="K4" i="1"/>
  <c r="K69" i="1"/>
  <c r="K58" i="1"/>
  <c r="K47" i="1"/>
  <c r="K36" i="1"/>
  <c r="K25" i="1"/>
  <c r="K14" i="1"/>
  <c r="K3" i="1"/>
</calcChain>
</file>

<file path=xl/sharedStrings.xml><?xml version="1.0" encoding="utf-8"?>
<sst xmlns="http://schemas.openxmlformats.org/spreadsheetml/2006/main" count="298" uniqueCount="146">
  <si>
    <t>SubID</t>
  </si>
  <si>
    <t>number_of_turns</t>
  </si>
  <si>
    <t>duration_R(mean)</t>
  </si>
  <si>
    <t>duration_L(mean)</t>
  </si>
  <si>
    <t>angle_R(mean)</t>
  </si>
  <si>
    <t>angle_L(mean)</t>
  </si>
  <si>
    <t>fog</t>
  </si>
  <si>
    <t>updrs_pt1_subscore</t>
  </si>
  <si>
    <t>updrs_pt2_subscore</t>
  </si>
  <si>
    <t>updrs_rest_trem_subscore</t>
  </si>
  <si>
    <t>updrs_action_trem_subscore</t>
  </si>
  <si>
    <t>updrs_post_trem_subscore</t>
  </si>
  <si>
    <t>updrs3_rigidity_subscore</t>
  </si>
  <si>
    <t>updrs3_brady_subscore</t>
  </si>
  <si>
    <t>updrs3_pigd_subscore</t>
  </si>
  <si>
    <t>updrs3_totalscore</t>
  </si>
  <si>
    <t>updrs3_dysk_a</t>
  </si>
  <si>
    <t>updrs3_dysk_b</t>
  </si>
  <si>
    <t>updrs3_hy</t>
  </si>
  <si>
    <t>updrs4_subscore</t>
  </si>
  <si>
    <t>mds_updrs_total_score</t>
  </si>
  <si>
    <t>mb_ant_subscore</t>
  </si>
  <si>
    <t>mb_react_subscore</t>
  </si>
  <si>
    <t>mb_sens_subscore</t>
  </si>
  <si>
    <t>mb_dyn_subscore</t>
  </si>
  <si>
    <t>mb_totalscore</t>
  </si>
  <si>
    <t>Date of Enrollment</t>
  </si>
  <si>
    <t>yoe</t>
  </si>
  <si>
    <t>moca</t>
  </si>
  <si>
    <t>gender</t>
  </si>
  <si>
    <t>enrollmentage</t>
  </si>
  <si>
    <t>NOL</t>
  </si>
  <si>
    <t>Onsets_L_Head</t>
  </si>
  <si>
    <t>Onsets_L_Sternum</t>
  </si>
  <si>
    <t>Onsets_L_Lumbar</t>
  </si>
  <si>
    <t>Onsets_R_Head</t>
  </si>
  <si>
    <t>Onsets_R_Sternum</t>
  </si>
  <si>
    <t>Onsets_R_Lumbar</t>
  </si>
  <si>
    <t>Area_L_Head_Sternum</t>
  </si>
  <si>
    <t>Area_L_Head_Lumbar</t>
  </si>
  <si>
    <t>Area_L_Lumbar_Head</t>
  </si>
  <si>
    <t>Area_L_Lumbar_Sternum</t>
  </si>
  <si>
    <t>Area_L_Lumbar_Lumbar</t>
  </si>
  <si>
    <t>NER</t>
  </si>
  <si>
    <t>index2_y</t>
  </si>
  <si>
    <t>Area_R_Head_Head</t>
  </si>
  <si>
    <t>Area_R_Head_Sternum</t>
  </si>
  <si>
    <t>Area_R_Head_Lumbar</t>
  </si>
  <si>
    <t>Area_R_Lumbar_Head</t>
  </si>
  <si>
    <t>Area_R_Lumbar_Sternum</t>
  </si>
  <si>
    <t>Area_R_Lumbar_Lumbar</t>
  </si>
  <si>
    <t>fall</t>
  </si>
  <si>
    <t>pd_durac</t>
  </si>
  <si>
    <t>Long_003</t>
  </si>
  <si>
    <t>Long_006</t>
  </si>
  <si>
    <t>Long_007</t>
  </si>
  <si>
    <t>Long_009</t>
  </si>
  <si>
    <t>Long_010</t>
  </si>
  <si>
    <t>Long_011</t>
  </si>
  <si>
    <t>Long_012</t>
  </si>
  <si>
    <t>Long_013</t>
  </si>
  <si>
    <t>Long_015</t>
  </si>
  <si>
    <t>Long_018</t>
  </si>
  <si>
    <t>Long_019</t>
  </si>
  <si>
    <t>Long_020</t>
  </si>
  <si>
    <t>Long_021</t>
  </si>
  <si>
    <t>Long_022</t>
  </si>
  <si>
    <t>Long_023</t>
  </si>
  <si>
    <t>Long_024</t>
  </si>
  <si>
    <t>Long_026</t>
  </si>
  <si>
    <t>Long_027</t>
  </si>
  <si>
    <t>Long_028</t>
  </si>
  <si>
    <t>Long_202</t>
  </si>
  <si>
    <t>Long_203</t>
  </si>
  <si>
    <t>Long_205</t>
  </si>
  <si>
    <t>Long_206</t>
  </si>
  <si>
    <t>Long_208</t>
  </si>
  <si>
    <t>Long_209</t>
  </si>
  <si>
    <t>Long_210</t>
  </si>
  <si>
    <t>Long_211</t>
  </si>
  <si>
    <t>Long_214</t>
  </si>
  <si>
    <t>Long_215</t>
  </si>
  <si>
    <t>Long_216</t>
  </si>
  <si>
    <t>Long_217</t>
  </si>
  <si>
    <t>OHSU_Turn_101</t>
  </si>
  <si>
    <t>OHSU_Turn_105</t>
  </si>
  <si>
    <t>OHSU_Turn_107</t>
  </si>
  <si>
    <t>OHSU_Turn_110</t>
  </si>
  <si>
    <t>OHSU_Turn_117</t>
  </si>
  <si>
    <t>OHSU_Turn_124</t>
  </si>
  <si>
    <t>OHSU_Turn_125</t>
  </si>
  <si>
    <t>OHSU_Turn_126</t>
  </si>
  <si>
    <t>OHSU_Turn_128</t>
  </si>
  <si>
    <t>OHSU_Turn_131</t>
  </si>
  <si>
    <t>OHSU_Turn_133</t>
  </si>
  <si>
    <t>OHSU_Turn_136</t>
  </si>
  <si>
    <t>OHSU_Turn_138</t>
  </si>
  <si>
    <t>OHSU_Turn_139</t>
  </si>
  <si>
    <t>OHSU_Turn_142</t>
  </si>
  <si>
    <t>OHSU_Turn_144</t>
  </si>
  <si>
    <t>OHSU_Turn_145</t>
  </si>
  <si>
    <t>OHSU_Turn_146</t>
  </si>
  <si>
    <t>OHSU_Turn_147</t>
  </si>
  <si>
    <t>OHSU_Turn_152</t>
  </si>
  <si>
    <t>OHSU_Turn_502</t>
  </si>
  <si>
    <t>OHSU_Turn_503</t>
  </si>
  <si>
    <t>OHSU_Turn_511</t>
  </si>
  <si>
    <t>OHSU_Turn_512</t>
  </si>
  <si>
    <t>OHSU_Turn_514</t>
  </si>
  <si>
    <t>OHSU_Turn_515</t>
  </si>
  <si>
    <t>OHSU_Turn_518</t>
  </si>
  <si>
    <t>OHSU_Turn_520</t>
  </si>
  <si>
    <t>OHSU_Turn_521</t>
  </si>
  <si>
    <t>OHSU_Turn_526</t>
  </si>
  <si>
    <t>OHSU_Turn_604</t>
  </si>
  <si>
    <t>OHSU_Turn_610</t>
  </si>
  <si>
    <t>OHSU_Turn_612</t>
  </si>
  <si>
    <t>OHSU_Turn_613</t>
  </si>
  <si>
    <t>OHSU_Turn_614</t>
  </si>
  <si>
    <t>AUT_209</t>
  </si>
  <si>
    <t>AUT_210</t>
  </si>
  <si>
    <t>AUT_212</t>
  </si>
  <si>
    <t>AUT_207</t>
  </si>
  <si>
    <t>AUT_213</t>
  </si>
  <si>
    <t>AUT_203</t>
  </si>
  <si>
    <t>AUT_204</t>
  </si>
  <si>
    <t>AUT_205</t>
  </si>
  <si>
    <t>AUT_206</t>
  </si>
  <si>
    <t>AUT_208</t>
  </si>
  <si>
    <t>falls_year</t>
  </si>
  <si>
    <t>index1</t>
  </si>
  <si>
    <t>index2</t>
  </si>
  <si>
    <t>pd_dur_year</t>
  </si>
  <si>
    <t>SideTurn</t>
  </si>
  <si>
    <t>turn_duration</t>
  </si>
  <si>
    <t>turn_angle</t>
  </si>
  <si>
    <t>minOnsetL</t>
  </si>
  <si>
    <t>onsetL</t>
  </si>
  <si>
    <t>Head</t>
  </si>
  <si>
    <t>onsetR</t>
  </si>
  <si>
    <t>minOnsetR</t>
  </si>
  <si>
    <t>onsetFin</t>
  </si>
  <si>
    <t>Sternum</t>
  </si>
  <si>
    <t>Lumbar</t>
  </si>
  <si>
    <t>onsetFinHCBetter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</si>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</sst>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77"/>
  <sheetViews>
    <sheetView tabSelected="1" workbookViewId="0">
      <pane xSplit="3" ySplit="1" topLeftCell="BD2" activePane="bottomRight" state="frozen"/>
      <selection pane="topRight" activeCell="D1" sqref="D1"/>
      <selection pane="bottomLeft" activeCell="A2" sqref="A2"/>
      <selection pane="bottomRight" activeCell="C7" sqref="C7"/>
    </sheetView>
  </sheetViews>
  <sheetFormatPr baseColWidth="10" defaultColWidth="8.83203125" defaultRowHeight="15" x14ac:dyDescent="0.2"/>
  <cols>
    <col min="3" max="3" width="28.1640625" customWidth="1"/>
    <col min="6" max="6" width="16.83203125" customWidth="1"/>
    <col min="34" max="34" width="16.33203125" customWidth="1"/>
    <col min="38" max="38" width="26.1640625" customWidth="1"/>
    <col min="52" max="52" width="16.83203125" customWidth="1"/>
  </cols>
  <sheetData>
    <row r="1" spans="1:66" x14ac:dyDescent="0.2">
      <c r="A1" t="s">
        <v>130</v>
      </c>
      <c r="B1" s="1" t="s">
        <v>131</v>
      </c>
      <c r="C1" s="1" t="s">
        <v>145</v>
      </c>
      <c r="D1" s="1" t="s">
        <v>133</v>
      </c>
      <c r="E1" s="1" t="s">
        <v>1</v>
      </c>
      <c r="F1" s="1" t="s">
        <v>2</v>
      </c>
      <c r="G1" s="1" t="s">
        <v>3</v>
      </c>
      <c r="H1" s="4" t="s">
        <v>134</v>
      </c>
      <c r="I1" s="1" t="s">
        <v>4</v>
      </c>
      <c r="J1" s="1" t="s">
        <v>5</v>
      </c>
      <c r="K1" s="4" t="s">
        <v>135</v>
      </c>
      <c r="L1" s="1" t="s">
        <v>129</v>
      </c>
      <c r="M1" s="1" t="s">
        <v>6</v>
      </c>
      <c r="N1" s="1" t="s">
        <v>132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136</v>
      </c>
      <c r="AR1" s="1" t="s">
        <v>137</v>
      </c>
      <c r="AS1" s="1" t="s">
        <v>35</v>
      </c>
      <c r="AT1" s="1" t="s">
        <v>36</v>
      </c>
      <c r="AU1" s="1" t="s">
        <v>37</v>
      </c>
      <c r="AV1" s="1" t="s">
        <v>140</v>
      </c>
      <c r="AW1" s="1" t="s">
        <v>139</v>
      </c>
      <c r="AX1" s="1" t="s">
        <v>141</v>
      </c>
      <c r="AY1" s="1" t="s">
        <v>144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46</v>
      </c>
      <c r="BI1" s="1" t="s">
        <v>47</v>
      </c>
      <c r="BJ1" s="1" t="s">
        <v>48</v>
      </c>
      <c r="BK1" s="1" t="s">
        <v>49</v>
      </c>
      <c r="BL1" s="1" t="s">
        <v>50</v>
      </c>
      <c r="BM1" s="1" t="s">
        <v>51</v>
      </c>
      <c r="BN1" s="1" t="s">
        <v>52</v>
      </c>
    </row>
    <row r="2" spans="1:66" x14ac:dyDescent="0.2">
      <c r="A2" s="1">
        <v>0</v>
      </c>
      <c r="B2">
        <v>0</v>
      </c>
      <c r="C2" t="s">
        <v>53</v>
      </c>
      <c r="D2" t="str">
        <f>IF(F2&gt;G2,"L","R")</f>
        <v>L</v>
      </c>
      <c r="E2">
        <v>24</v>
      </c>
      <c r="F2">
        <v>-2.4672899842262268</v>
      </c>
      <c r="G2">
        <v>-2.5070010224978132</v>
      </c>
      <c r="H2">
        <f>IF(D2="R",F2*-1,G2*-1)</f>
        <v>2.5070010224978132</v>
      </c>
      <c r="I2">
        <v>365.23598771207531</v>
      </c>
      <c r="J2">
        <v>-369.66829993490029</v>
      </c>
      <c r="K2">
        <f>IF(D2="R",ABS(I2),ABS(J2))</f>
        <v>369.66829993490029</v>
      </c>
      <c r="L2">
        <v>0</v>
      </c>
      <c r="M2">
        <v>0</v>
      </c>
      <c r="W2">
        <v>37</v>
      </c>
      <c r="AB2">
        <v>48</v>
      </c>
      <c r="AG2">
        <v>23</v>
      </c>
      <c r="AJ2">
        <v>24</v>
      </c>
      <c r="AK2">
        <v>1</v>
      </c>
      <c r="AL2">
        <v>69</v>
      </c>
      <c r="AM2">
        <v>5.5</v>
      </c>
      <c r="AN2">
        <v>2.9295007387797039E-2</v>
      </c>
      <c r="AO2">
        <v>1.8227994441986081E-2</v>
      </c>
      <c r="AP2">
        <v>4.55699364344279E-3</v>
      </c>
      <c r="AQ2">
        <f>MIN(AN2:AP2)</f>
        <v>4.55699364344279E-3</v>
      </c>
      <c r="AR2" t="str">
        <f>IF(AN2=AQ2,"Head",IF(AO2=AQ2,"Sternum",IF(AP2=AQ2,"Lumbar")))</f>
        <v>Lumbar</v>
      </c>
      <c r="AS2">
        <v>8.4129113417405355E-3</v>
      </c>
      <c r="AT2">
        <v>2.7642470139723561E-2</v>
      </c>
      <c r="AU2">
        <v>3.6055399821354792E-2</v>
      </c>
      <c r="AV2">
        <f>MIN(AS2:AU2)</f>
        <v>8.4129113417405355E-3</v>
      </c>
      <c r="AW2" t="str">
        <f>IF(AS2=AV2,"Head",IF(AT2=AV2,"Sternum",IF(AU2=AV2,"Lumbar")))</f>
        <v>Head</v>
      </c>
      <c r="AX2" t="str">
        <f>IF(D2="L",AR2,AW2)</f>
        <v>Lumbar</v>
      </c>
      <c r="AY2" t="str">
        <f>IF(D2="L",AR2,AW2)</f>
        <v>Lumbar</v>
      </c>
      <c r="AZ2">
        <v>24.042579895474379</v>
      </c>
      <c r="BA2">
        <v>28.129382373579499</v>
      </c>
      <c r="BB2">
        <v>28.129382373579499</v>
      </c>
      <c r="BC2">
        <v>4.2704139947754589</v>
      </c>
      <c r="BD2">
        <v>0</v>
      </c>
      <c r="BE2">
        <v>4.5</v>
      </c>
      <c r="BF2">
        <v>5.5</v>
      </c>
      <c r="BG2">
        <v>0</v>
      </c>
      <c r="BH2">
        <v>24.157772217177161</v>
      </c>
      <c r="BI2">
        <v>27.640799370304201</v>
      </c>
      <c r="BJ2">
        <v>27.640799370304201</v>
      </c>
      <c r="BK2">
        <v>4.1060408999715632</v>
      </c>
      <c r="BL2">
        <v>0</v>
      </c>
      <c r="BM2" s="3">
        <v>0</v>
      </c>
      <c r="BN2">
        <v>1</v>
      </c>
    </row>
    <row r="3" spans="1:66" x14ac:dyDescent="0.2">
      <c r="A3" s="1">
        <v>1</v>
      </c>
      <c r="B3">
        <v>1</v>
      </c>
      <c r="C3" t="s">
        <v>54</v>
      </c>
      <c r="D3" t="str">
        <f t="shared" ref="D3:D66" si="0">IF(F3&gt;G3,"L","R")</f>
        <v>R</v>
      </c>
      <c r="E3">
        <v>14</v>
      </c>
      <c r="F3">
        <v>-4.4573039667946954</v>
      </c>
      <c r="G3">
        <v>-4.1124758720397949</v>
      </c>
      <c r="H3">
        <f t="shared" ref="H3:H66" si="1">IF(D3="R",F3*-1,G3*-1)</f>
        <v>4.4573039667946954</v>
      </c>
      <c r="I3">
        <v>351.27625190289751</v>
      </c>
      <c r="J3">
        <v>-346.0469338904399</v>
      </c>
      <c r="K3">
        <f t="shared" ref="K3:K66" si="2">IF(D3="R",ABS(I3),ABS(J3))</f>
        <v>351.27625190289751</v>
      </c>
      <c r="L3">
        <v>0</v>
      </c>
      <c r="M3">
        <v>0</v>
      </c>
      <c r="W3">
        <v>30</v>
      </c>
      <c r="AB3">
        <v>39</v>
      </c>
      <c r="AG3">
        <v>19</v>
      </c>
      <c r="AJ3">
        <v>26</v>
      </c>
      <c r="AK3">
        <v>2</v>
      </c>
      <c r="AL3">
        <v>71</v>
      </c>
      <c r="AM3">
        <v>15</v>
      </c>
      <c r="AN3">
        <v>0.22096804210117879</v>
      </c>
      <c r="AO3">
        <v>9.3743971415928426E-2</v>
      </c>
      <c r="AP3">
        <v>0.19418399674551831</v>
      </c>
      <c r="AQ3">
        <f t="shared" ref="AQ3:AQ66" si="3">MIN(AN3:AP3)</f>
        <v>9.3743971415928426E-2</v>
      </c>
      <c r="AR3" t="str">
        <f t="shared" ref="AR3:AR66" si="4">IF(AN3=AQ3,"Head",IF(AO3=AQ3,"Sternum",IF(AP3=AQ3,"Lumbar")))</f>
        <v>Sternum</v>
      </c>
      <c r="AS3">
        <v>0.25096046924591059</v>
      </c>
      <c r="AT3">
        <v>0.17479938268661499</v>
      </c>
      <c r="AU3">
        <v>0.21678298711776731</v>
      </c>
      <c r="AV3">
        <f t="shared" ref="AV3:AV66" si="5">MIN(AS3:AU3)</f>
        <v>0.17479938268661499</v>
      </c>
      <c r="AW3" t="str">
        <f t="shared" ref="AW3:AW66" si="6">IF(AS3=AV3,"Head",IF(AT3=AV3,"Sternum",IF(AU3=AV3,"Lumbar")))</f>
        <v>Sternum</v>
      </c>
      <c r="AX3" t="str">
        <f t="shared" ref="AX3:AX66" si="7">IF(D3="L",AR3,AW3)</f>
        <v>Sternum</v>
      </c>
      <c r="AY3" t="str">
        <f t="shared" ref="AY3:AY66" si="8">IF(D3="L",AR3,AW3)</f>
        <v>Sternum</v>
      </c>
      <c r="AZ3">
        <v>15.46917505725998</v>
      </c>
      <c r="BA3">
        <v>8.7100438206143629</v>
      </c>
      <c r="BB3">
        <v>8.7100438206143629</v>
      </c>
      <c r="BC3">
        <v>16.67599089153418</v>
      </c>
      <c r="BD3">
        <v>0</v>
      </c>
      <c r="BE3">
        <v>12</v>
      </c>
      <c r="BF3">
        <v>3</v>
      </c>
      <c r="BG3">
        <v>0</v>
      </c>
      <c r="BH3">
        <v>16.21713719904259</v>
      </c>
      <c r="BI3">
        <v>8.1001408067730161</v>
      </c>
      <c r="BJ3">
        <v>8.1001408067730161</v>
      </c>
      <c r="BK3">
        <v>16.929562796668979</v>
      </c>
      <c r="BL3">
        <v>0</v>
      </c>
      <c r="BM3" s="3">
        <v>0</v>
      </c>
      <c r="BN3">
        <v>3</v>
      </c>
    </row>
    <row r="4" spans="1:66" x14ac:dyDescent="0.2">
      <c r="A4" s="1">
        <v>2</v>
      </c>
      <c r="B4">
        <v>2</v>
      </c>
      <c r="C4" t="s">
        <v>55</v>
      </c>
      <c r="D4" t="str">
        <f t="shared" si="0"/>
        <v>L</v>
      </c>
      <c r="E4">
        <v>15</v>
      </c>
      <c r="F4">
        <v>-3.1980375647544861</v>
      </c>
      <c r="G4">
        <v>-3.7620359488895958</v>
      </c>
      <c r="H4">
        <f t="shared" si="1"/>
        <v>3.7620359488895958</v>
      </c>
      <c r="I4">
        <v>355.43904703005722</v>
      </c>
      <c r="J4">
        <v>-352.66545962687951</v>
      </c>
      <c r="K4">
        <f t="shared" si="2"/>
        <v>352.66545962687951</v>
      </c>
      <c r="L4">
        <v>1</v>
      </c>
      <c r="M4">
        <v>0</v>
      </c>
      <c r="W4">
        <v>24</v>
      </c>
      <c r="AB4">
        <v>0</v>
      </c>
      <c r="AG4">
        <v>22</v>
      </c>
      <c r="AJ4">
        <v>29</v>
      </c>
      <c r="AK4">
        <v>2</v>
      </c>
      <c r="AL4">
        <v>77</v>
      </c>
      <c r="AM4">
        <v>22.5</v>
      </c>
      <c r="AN4">
        <v>3.1249970197677609E-2</v>
      </c>
      <c r="AO4">
        <v>1.3672947883605961E-2</v>
      </c>
      <c r="AP4">
        <v>2.9295057058334351E-2</v>
      </c>
      <c r="AQ4">
        <f t="shared" si="3"/>
        <v>1.3672947883605961E-2</v>
      </c>
      <c r="AR4" t="str">
        <f t="shared" si="4"/>
        <v>Sternum</v>
      </c>
      <c r="AS4">
        <v>1.464748382568359E-2</v>
      </c>
      <c r="AT4">
        <v>1.3670980930328369E-2</v>
      </c>
      <c r="AU4">
        <v>2.5388956069946289E-2</v>
      </c>
      <c r="AV4">
        <f t="shared" si="5"/>
        <v>1.3670980930328369E-2</v>
      </c>
      <c r="AW4" t="str">
        <f t="shared" si="6"/>
        <v>Sternum</v>
      </c>
      <c r="AX4" t="str">
        <f t="shared" si="7"/>
        <v>Sternum</v>
      </c>
      <c r="AY4" t="str">
        <f t="shared" si="8"/>
        <v>Sternum</v>
      </c>
      <c r="AZ4">
        <v>5.9387781266599626</v>
      </c>
      <c r="BA4">
        <v>4.1044952199874283</v>
      </c>
      <c r="BB4">
        <v>4.1044952199874283</v>
      </c>
      <c r="BC4">
        <v>8.5775675262164839</v>
      </c>
      <c r="BD4">
        <v>0</v>
      </c>
      <c r="BE4">
        <v>17.5</v>
      </c>
      <c r="BF4">
        <v>3.5</v>
      </c>
      <c r="BG4">
        <v>0</v>
      </c>
      <c r="BH4">
        <v>4.2746051912923653</v>
      </c>
      <c r="BI4">
        <v>6.027804739227645</v>
      </c>
      <c r="BJ4">
        <v>6.027804739227645</v>
      </c>
      <c r="BK4">
        <v>7.6154440206920748</v>
      </c>
      <c r="BL4">
        <v>0</v>
      </c>
      <c r="BM4" s="3">
        <v>1</v>
      </c>
      <c r="BN4">
        <v>1</v>
      </c>
    </row>
    <row r="5" spans="1:66" x14ac:dyDescent="0.2">
      <c r="A5" s="1">
        <v>3</v>
      </c>
      <c r="B5">
        <v>3</v>
      </c>
      <c r="C5" t="s">
        <v>56</v>
      </c>
      <c r="D5" t="str">
        <f t="shared" si="0"/>
        <v>R</v>
      </c>
      <c r="E5">
        <v>12</v>
      </c>
      <c r="F5">
        <v>-4.8213060299555464</v>
      </c>
      <c r="G5">
        <v>-4.6715759436289472</v>
      </c>
      <c r="H5">
        <f t="shared" si="1"/>
        <v>4.8213060299555464</v>
      </c>
      <c r="I5">
        <v>375.01098722976172</v>
      </c>
      <c r="J5">
        <v>-373.42518661524161</v>
      </c>
      <c r="K5">
        <f t="shared" si="2"/>
        <v>375.01098722976172</v>
      </c>
      <c r="L5">
        <v>0</v>
      </c>
      <c r="M5">
        <v>0</v>
      </c>
      <c r="W5">
        <v>20</v>
      </c>
      <c r="AB5">
        <v>29</v>
      </c>
      <c r="AG5">
        <v>26</v>
      </c>
      <c r="AJ5">
        <v>25</v>
      </c>
      <c r="AK5">
        <v>1</v>
      </c>
      <c r="AL5">
        <v>73</v>
      </c>
      <c r="AM5">
        <v>29.5</v>
      </c>
      <c r="AN5">
        <v>9.7649931907653809E-2</v>
      </c>
      <c r="AO5">
        <v>0.37757992744445801</v>
      </c>
      <c r="AP5">
        <v>5.0777991612752288E-2</v>
      </c>
      <c r="AQ5">
        <f t="shared" si="3"/>
        <v>5.0777991612752288E-2</v>
      </c>
      <c r="AR5" t="str">
        <f t="shared" si="4"/>
        <v>Lumbar</v>
      </c>
      <c r="AS5">
        <v>0.2488680567060198</v>
      </c>
      <c r="AT5">
        <v>0.11718000684465681</v>
      </c>
      <c r="AU5">
        <v>0.22096807616097591</v>
      </c>
      <c r="AV5">
        <f t="shared" si="5"/>
        <v>0.11718000684465681</v>
      </c>
      <c r="AW5" t="str">
        <f t="shared" si="6"/>
        <v>Sternum</v>
      </c>
      <c r="AX5" t="str">
        <f t="shared" si="7"/>
        <v>Sternum</v>
      </c>
      <c r="AY5" t="str">
        <f t="shared" si="8"/>
        <v>Sternum</v>
      </c>
      <c r="AZ5">
        <v>17.388890018123082</v>
      </c>
      <c r="BA5">
        <v>10.37950369731284</v>
      </c>
      <c r="BB5">
        <v>10.37950369731284</v>
      </c>
      <c r="BC5">
        <v>20.01515033609742</v>
      </c>
      <c r="BD5">
        <v>0</v>
      </c>
      <c r="BE5">
        <v>22.5</v>
      </c>
      <c r="BF5">
        <v>2.5</v>
      </c>
      <c r="BG5">
        <v>0</v>
      </c>
      <c r="BH5">
        <v>16.386176811625479</v>
      </c>
      <c r="BI5">
        <v>9.5352985521177676</v>
      </c>
      <c r="BJ5">
        <v>9.5352985521177676</v>
      </c>
      <c r="BK5">
        <v>18.94387894234745</v>
      </c>
      <c r="BL5">
        <v>0</v>
      </c>
      <c r="BM5" s="3">
        <v>0</v>
      </c>
      <c r="BN5">
        <v>1</v>
      </c>
    </row>
    <row r="6" spans="1:66" x14ac:dyDescent="0.2">
      <c r="A6" s="1">
        <v>4</v>
      </c>
      <c r="B6">
        <v>4</v>
      </c>
      <c r="C6" t="s">
        <v>57</v>
      </c>
      <c r="D6" t="str">
        <f t="shared" si="0"/>
        <v>L</v>
      </c>
      <c r="E6">
        <v>14</v>
      </c>
      <c r="F6">
        <v>-4.2352200235639303</v>
      </c>
      <c r="G6">
        <v>-4.265351976667132</v>
      </c>
      <c r="H6">
        <f t="shared" si="1"/>
        <v>4.265351976667132</v>
      </c>
      <c r="I6">
        <v>356.66946018247108</v>
      </c>
      <c r="J6">
        <v>-361.35069424080609</v>
      </c>
      <c r="K6">
        <f t="shared" si="2"/>
        <v>361.35069424080609</v>
      </c>
      <c r="L6">
        <v>0</v>
      </c>
      <c r="M6">
        <v>0</v>
      </c>
      <c r="W6">
        <v>18</v>
      </c>
      <c r="AB6">
        <v>27</v>
      </c>
      <c r="AG6">
        <v>24</v>
      </c>
      <c r="AJ6">
        <v>26</v>
      </c>
      <c r="AK6">
        <v>1</v>
      </c>
      <c r="AL6">
        <v>74</v>
      </c>
      <c r="AM6">
        <v>36</v>
      </c>
      <c r="AN6">
        <v>2.5667939867292131E-2</v>
      </c>
      <c r="AO6">
        <v>7.8119891030447811E-3</v>
      </c>
      <c r="AP6">
        <v>2.2320066179547988E-3</v>
      </c>
      <c r="AQ6">
        <f t="shared" si="3"/>
        <v>2.2320066179547988E-3</v>
      </c>
      <c r="AR6" t="str">
        <f t="shared" si="4"/>
        <v>Lumbar</v>
      </c>
      <c r="AS6">
        <v>2.6365488767623901E-2</v>
      </c>
      <c r="AT6">
        <v>2.6365488767623901E-2</v>
      </c>
      <c r="AU6">
        <v>5.8589875698089591E-3</v>
      </c>
      <c r="AV6">
        <f t="shared" si="5"/>
        <v>5.8589875698089591E-3</v>
      </c>
      <c r="AW6" t="str">
        <f t="shared" si="6"/>
        <v>Lumbar</v>
      </c>
      <c r="AX6" t="str">
        <f t="shared" si="7"/>
        <v>Lumbar</v>
      </c>
      <c r="AY6" t="str">
        <f t="shared" si="8"/>
        <v>Lumbar</v>
      </c>
      <c r="AZ6">
        <v>8.2278166586684538</v>
      </c>
      <c r="BA6">
        <v>9.1540897460328576</v>
      </c>
      <c r="BB6">
        <v>9.1540897460328576</v>
      </c>
      <c r="BC6">
        <v>2.2255683387242722</v>
      </c>
      <c r="BD6">
        <v>0</v>
      </c>
      <c r="BE6">
        <v>27</v>
      </c>
      <c r="BF6">
        <v>3</v>
      </c>
      <c r="BG6">
        <v>0</v>
      </c>
      <c r="BH6">
        <v>9.3203934562887074</v>
      </c>
      <c r="BI6">
        <v>10.873548489639701</v>
      </c>
      <c r="BJ6">
        <v>10.873548489639701</v>
      </c>
      <c r="BK6">
        <v>2.1643462197413328</v>
      </c>
      <c r="BL6">
        <v>0</v>
      </c>
      <c r="BM6" s="3">
        <v>0</v>
      </c>
      <c r="BN6">
        <v>2</v>
      </c>
    </row>
    <row r="7" spans="1:66" x14ac:dyDescent="0.2">
      <c r="A7" s="1">
        <v>5</v>
      </c>
      <c r="B7">
        <v>5</v>
      </c>
      <c r="C7" t="s">
        <v>58</v>
      </c>
      <c r="D7" t="str">
        <f t="shared" si="0"/>
        <v>R</v>
      </c>
      <c r="E7">
        <v>12</v>
      </c>
      <c r="F7">
        <v>-4.8981240193049116</v>
      </c>
      <c r="G7">
        <v>-4.6038719813028974</v>
      </c>
      <c r="H7">
        <f t="shared" si="1"/>
        <v>4.8981240193049116</v>
      </c>
      <c r="I7">
        <v>369.83871154312078</v>
      </c>
      <c r="J7">
        <v>-368.10794504723941</v>
      </c>
      <c r="K7">
        <f t="shared" si="2"/>
        <v>369.83871154312078</v>
      </c>
      <c r="L7">
        <v>1</v>
      </c>
      <c r="M7">
        <v>0</v>
      </c>
      <c r="W7">
        <v>19</v>
      </c>
      <c r="AB7">
        <v>26</v>
      </c>
      <c r="AG7">
        <v>25</v>
      </c>
      <c r="AJ7">
        <v>29</v>
      </c>
      <c r="AK7">
        <v>2</v>
      </c>
      <c r="AL7">
        <v>63</v>
      </c>
      <c r="AM7">
        <v>42.5</v>
      </c>
      <c r="AN7">
        <v>0.1223880052566528</v>
      </c>
      <c r="AO7">
        <v>0.22133998076121009</v>
      </c>
      <c r="AP7">
        <v>0.17056198914845791</v>
      </c>
      <c r="AQ7">
        <f t="shared" si="3"/>
        <v>0.1223880052566528</v>
      </c>
      <c r="AR7" t="str">
        <f t="shared" si="4"/>
        <v>Head</v>
      </c>
      <c r="AS7">
        <v>0.40622401237487787</v>
      </c>
      <c r="AT7">
        <v>0.10043999126979281</v>
      </c>
      <c r="AU7">
        <v>0.32587197848728727</v>
      </c>
      <c r="AV7">
        <f t="shared" si="5"/>
        <v>0.10043999126979281</v>
      </c>
      <c r="AW7" t="str">
        <f t="shared" si="6"/>
        <v>Sternum</v>
      </c>
      <c r="AX7" t="str">
        <f t="shared" si="7"/>
        <v>Sternum</v>
      </c>
      <c r="AY7" t="str">
        <f t="shared" si="8"/>
        <v>Sternum</v>
      </c>
      <c r="AZ7">
        <v>17.83454612455899</v>
      </c>
      <c r="BA7">
        <v>17.38334034587643</v>
      </c>
      <c r="BB7">
        <v>17.38334034587643</v>
      </c>
      <c r="BC7">
        <v>23.460377391473401</v>
      </c>
      <c r="BD7">
        <v>0</v>
      </c>
      <c r="BE7">
        <v>31.5</v>
      </c>
      <c r="BF7">
        <v>2.5</v>
      </c>
      <c r="BG7">
        <v>0</v>
      </c>
      <c r="BH7">
        <v>17.20170448577538</v>
      </c>
      <c r="BI7">
        <v>16.204027839171189</v>
      </c>
      <c r="BJ7">
        <v>16.204027839171189</v>
      </c>
      <c r="BK7">
        <v>25.80569509381187</v>
      </c>
      <c r="BL7">
        <v>0</v>
      </c>
      <c r="BM7" s="3">
        <v>1</v>
      </c>
      <c r="BN7">
        <v>2</v>
      </c>
    </row>
    <row r="8" spans="1:66" x14ac:dyDescent="0.2">
      <c r="A8" s="1">
        <v>6</v>
      </c>
      <c r="B8">
        <v>6</v>
      </c>
      <c r="C8" t="s">
        <v>59</v>
      </c>
      <c r="D8" t="str">
        <f t="shared" si="0"/>
        <v>R</v>
      </c>
      <c r="E8">
        <v>22</v>
      </c>
      <c r="F8">
        <v>-2.7036622004075479</v>
      </c>
      <c r="G8">
        <v>-2.5736988891254771</v>
      </c>
      <c r="H8">
        <f t="shared" si="1"/>
        <v>2.7036622004075479</v>
      </c>
      <c r="I8">
        <v>368.27886206191272</v>
      </c>
      <c r="J8">
        <v>-367.82505428854489</v>
      </c>
      <c r="K8">
        <f t="shared" si="2"/>
        <v>368.27886206191272</v>
      </c>
      <c r="L8">
        <v>0</v>
      </c>
      <c r="M8">
        <v>0</v>
      </c>
      <c r="W8">
        <v>29</v>
      </c>
      <c r="AB8">
        <v>31</v>
      </c>
      <c r="AG8">
        <v>22</v>
      </c>
      <c r="AJ8">
        <v>30</v>
      </c>
      <c r="AK8">
        <v>1</v>
      </c>
      <c r="AL8">
        <v>62</v>
      </c>
      <c r="AM8">
        <v>51</v>
      </c>
      <c r="AN8">
        <v>1.349347287958319E-2</v>
      </c>
      <c r="AO8">
        <v>0.18180652098222211</v>
      </c>
      <c r="AP8">
        <v>4.9712874672629614E-3</v>
      </c>
      <c r="AQ8">
        <f t="shared" si="3"/>
        <v>4.9712874672629614E-3</v>
      </c>
      <c r="AR8" t="str">
        <f t="shared" si="4"/>
        <v>Lumbar</v>
      </c>
      <c r="AS8">
        <v>0.22394400835037229</v>
      </c>
      <c r="AT8">
        <v>3.3200999101003013E-2</v>
      </c>
      <c r="AU8">
        <v>0.18358198801676431</v>
      </c>
      <c r="AV8">
        <f t="shared" si="5"/>
        <v>3.3200999101003013E-2</v>
      </c>
      <c r="AW8" t="str">
        <f t="shared" si="6"/>
        <v>Sternum</v>
      </c>
      <c r="AX8" t="str">
        <f t="shared" si="7"/>
        <v>Sternum</v>
      </c>
      <c r="AY8" t="str">
        <f t="shared" si="8"/>
        <v>Sternum</v>
      </c>
      <c r="AZ8">
        <v>19.535327087658789</v>
      </c>
      <c r="BA8">
        <v>23.863230977510831</v>
      </c>
      <c r="BB8">
        <v>23.863230977510831</v>
      </c>
      <c r="BC8">
        <v>30.665496931751932</v>
      </c>
      <c r="BD8">
        <v>0</v>
      </c>
      <c r="BE8">
        <v>38</v>
      </c>
      <c r="BF8">
        <v>5</v>
      </c>
      <c r="BG8">
        <v>0</v>
      </c>
      <c r="BH8">
        <v>17.66551673803605</v>
      </c>
      <c r="BI8">
        <v>20.577589685178459</v>
      </c>
      <c r="BJ8">
        <v>20.577589685178459</v>
      </c>
      <c r="BK8">
        <v>29.117199911669299</v>
      </c>
      <c r="BL8">
        <v>0</v>
      </c>
      <c r="BM8" s="3">
        <v>0</v>
      </c>
      <c r="BN8">
        <v>1</v>
      </c>
    </row>
    <row r="9" spans="1:66" x14ac:dyDescent="0.2">
      <c r="A9" s="1">
        <v>7</v>
      </c>
      <c r="B9">
        <v>7</v>
      </c>
      <c r="C9" t="s">
        <v>60</v>
      </c>
      <c r="D9" t="str">
        <f t="shared" si="0"/>
        <v>R</v>
      </c>
      <c r="E9">
        <v>15</v>
      </c>
      <c r="F9">
        <v>-3.9890024960041051</v>
      </c>
      <c r="G9">
        <v>-3.833459990365164</v>
      </c>
      <c r="H9">
        <f t="shared" si="1"/>
        <v>3.9890024960041051</v>
      </c>
      <c r="I9">
        <v>373.47477471382649</v>
      </c>
      <c r="J9">
        <v>-375.65588263791773</v>
      </c>
      <c r="K9">
        <f t="shared" si="2"/>
        <v>373.47477471382649</v>
      </c>
      <c r="L9">
        <v>0</v>
      </c>
      <c r="M9">
        <v>0</v>
      </c>
      <c r="W9">
        <v>24</v>
      </c>
      <c r="AB9">
        <v>53</v>
      </c>
      <c r="AG9">
        <v>23</v>
      </c>
      <c r="AJ9">
        <v>28</v>
      </c>
      <c r="AK9">
        <v>2</v>
      </c>
      <c r="AL9">
        <v>68</v>
      </c>
      <c r="AM9">
        <v>60.5</v>
      </c>
      <c r="AN9">
        <v>1.464751362800598E-2</v>
      </c>
      <c r="AO9">
        <v>3.3201009035110467E-2</v>
      </c>
      <c r="AP9">
        <v>4.3942481279373162E-2</v>
      </c>
      <c r="AQ9">
        <f t="shared" si="3"/>
        <v>1.464751362800598E-2</v>
      </c>
      <c r="AR9" t="str">
        <f t="shared" si="4"/>
        <v>Head</v>
      </c>
      <c r="AS9">
        <v>2.3436009883880619E-2</v>
      </c>
      <c r="AT9">
        <v>1.074150204658508E-2</v>
      </c>
      <c r="AU9">
        <v>2.9294997453689579E-2</v>
      </c>
      <c r="AV9">
        <f t="shared" si="5"/>
        <v>1.074150204658508E-2</v>
      </c>
      <c r="AW9" t="str">
        <f t="shared" si="6"/>
        <v>Sternum</v>
      </c>
      <c r="AX9" t="str">
        <f t="shared" si="7"/>
        <v>Sternum</v>
      </c>
      <c r="AY9" t="str">
        <f t="shared" si="8"/>
        <v>Sternum</v>
      </c>
      <c r="AZ9">
        <v>3.7575007171245201</v>
      </c>
      <c r="BA9">
        <v>3.4745064911842891</v>
      </c>
      <c r="BB9">
        <v>3.4745064911842891</v>
      </c>
      <c r="BC9">
        <v>6.0203545164832271</v>
      </c>
      <c r="BD9">
        <v>0</v>
      </c>
      <c r="BE9">
        <v>45.5</v>
      </c>
      <c r="BF9">
        <v>3.5</v>
      </c>
      <c r="BG9">
        <v>0</v>
      </c>
      <c r="BH9">
        <v>5.7561669400213207</v>
      </c>
      <c r="BI9">
        <v>3.9034031718505582</v>
      </c>
      <c r="BJ9">
        <v>3.9034031718505582</v>
      </c>
      <c r="BK9">
        <v>5.316935940208193</v>
      </c>
      <c r="BL9">
        <v>0</v>
      </c>
      <c r="BM9" s="3">
        <v>0</v>
      </c>
      <c r="BN9">
        <v>0</v>
      </c>
    </row>
    <row r="10" spans="1:66" x14ac:dyDescent="0.2">
      <c r="A10" s="1">
        <v>8</v>
      </c>
      <c r="B10">
        <v>8</v>
      </c>
      <c r="C10" t="s">
        <v>61</v>
      </c>
      <c r="D10" t="str">
        <f t="shared" si="0"/>
        <v>L</v>
      </c>
      <c r="E10">
        <v>23</v>
      </c>
      <c r="F10">
        <v>-2.2049370408058171</v>
      </c>
      <c r="G10">
        <v>-2.5545239448547359</v>
      </c>
      <c r="H10">
        <f t="shared" si="1"/>
        <v>2.5545239448547359</v>
      </c>
      <c r="I10">
        <v>372.52106426171491</v>
      </c>
      <c r="J10">
        <v>-373.8113787546576</v>
      </c>
      <c r="K10">
        <f t="shared" si="2"/>
        <v>373.8113787546576</v>
      </c>
      <c r="L10">
        <v>0</v>
      </c>
      <c r="M10">
        <v>0</v>
      </c>
      <c r="W10">
        <v>36</v>
      </c>
      <c r="AB10">
        <v>47</v>
      </c>
      <c r="AG10">
        <v>22</v>
      </c>
      <c r="AJ10">
        <v>22</v>
      </c>
      <c r="AK10">
        <v>1</v>
      </c>
      <c r="AL10">
        <v>72</v>
      </c>
      <c r="AM10">
        <v>70.5</v>
      </c>
      <c r="AN10">
        <v>1.9529978434244789E-2</v>
      </c>
      <c r="AO10">
        <v>4.1012962659200028E-2</v>
      </c>
      <c r="AP10">
        <v>1.887897650400798E-2</v>
      </c>
      <c r="AQ10">
        <f t="shared" si="3"/>
        <v>1.887897650400798E-2</v>
      </c>
      <c r="AR10" t="str">
        <f t="shared" si="4"/>
        <v>Lumbar</v>
      </c>
      <c r="AS10">
        <v>7.226099570592244E-2</v>
      </c>
      <c r="AT10">
        <v>3.124805291493734E-2</v>
      </c>
      <c r="AU10">
        <v>5.7288010915120452E-2</v>
      </c>
      <c r="AV10">
        <f t="shared" si="5"/>
        <v>3.124805291493734E-2</v>
      </c>
      <c r="AW10" t="str">
        <f t="shared" si="6"/>
        <v>Sternum</v>
      </c>
      <c r="AX10" t="str">
        <f t="shared" si="7"/>
        <v>Lumbar</v>
      </c>
      <c r="AY10" t="str">
        <f t="shared" si="8"/>
        <v>Lumbar</v>
      </c>
      <c r="AZ10">
        <v>6.3550139272551531</v>
      </c>
      <c r="BA10">
        <v>3.5224831385096338</v>
      </c>
      <c r="BB10">
        <v>3.5224831385096338</v>
      </c>
      <c r="BC10">
        <v>5.2811440686289703</v>
      </c>
      <c r="BD10">
        <v>0</v>
      </c>
      <c r="BE10">
        <v>53.5</v>
      </c>
      <c r="BF10">
        <v>5.5</v>
      </c>
      <c r="BG10">
        <v>0</v>
      </c>
      <c r="BH10">
        <v>7.0056077606034268</v>
      </c>
      <c r="BI10">
        <v>3.8835450976467958</v>
      </c>
      <c r="BJ10">
        <v>3.8835450976467958</v>
      </c>
      <c r="BK10">
        <v>7.0261673517712691</v>
      </c>
      <c r="BL10">
        <v>0</v>
      </c>
      <c r="BM10" s="3">
        <v>0</v>
      </c>
      <c r="BN10">
        <v>0</v>
      </c>
    </row>
    <row r="11" spans="1:66" x14ac:dyDescent="0.2">
      <c r="A11" s="1">
        <v>9</v>
      </c>
      <c r="B11">
        <v>9</v>
      </c>
      <c r="C11" t="s">
        <v>62</v>
      </c>
      <c r="D11" t="str">
        <f t="shared" si="0"/>
        <v>R</v>
      </c>
      <c r="E11">
        <v>14</v>
      </c>
      <c r="F11">
        <v>-4.1392440114702493</v>
      </c>
      <c r="G11">
        <v>-4.0521959917885919</v>
      </c>
      <c r="H11">
        <f t="shared" si="1"/>
        <v>4.1392440114702493</v>
      </c>
      <c r="I11">
        <v>368.54435680750311</v>
      </c>
      <c r="J11">
        <v>-368.20457518845382</v>
      </c>
      <c r="K11">
        <f t="shared" si="2"/>
        <v>368.54435680750311</v>
      </c>
      <c r="L11">
        <v>2</v>
      </c>
      <c r="M11">
        <v>0</v>
      </c>
      <c r="W11">
        <v>35</v>
      </c>
      <c r="AB11">
        <v>46</v>
      </c>
      <c r="AG11">
        <v>20</v>
      </c>
      <c r="AJ11">
        <v>23</v>
      </c>
      <c r="AK11">
        <v>2</v>
      </c>
      <c r="AL11">
        <v>76</v>
      </c>
      <c r="AM11">
        <v>80</v>
      </c>
      <c r="AN11">
        <v>0.1484279291970389</v>
      </c>
      <c r="AO11">
        <v>0</v>
      </c>
      <c r="AP11">
        <v>8.0351965767996664E-2</v>
      </c>
      <c r="AQ11">
        <f t="shared" si="3"/>
        <v>0</v>
      </c>
      <c r="AR11" t="str">
        <f t="shared" si="4"/>
        <v>Sternum</v>
      </c>
      <c r="AS11">
        <v>6.2496006488800049E-2</v>
      </c>
      <c r="AT11">
        <v>5.85898756980896E-3</v>
      </c>
      <c r="AU11">
        <v>3.7106990814208977E-2</v>
      </c>
      <c r="AV11">
        <f t="shared" si="5"/>
        <v>5.85898756980896E-3</v>
      </c>
      <c r="AW11" t="str">
        <f t="shared" si="6"/>
        <v>Sternum</v>
      </c>
      <c r="AX11" t="str">
        <f t="shared" si="7"/>
        <v>Sternum</v>
      </c>
      <c r="AY11" t="str">
        <f t="shared" si="8"/>
        <v>Sternum</v>
      </c>
      <c r="AZ11">
        <v>8.4205194888058656</v>
      </c>
      <c r="BA11">
        <v>4.5791096077844369</v>
      </c>
      <c r="BB11">
        <v>4.5791096077844369</v>
      </c>
      <c r="BC11">
        <v>7.0260368248590774</v>
      </c>
      <c r="BD11">
        <v>0</v>
      </c>
      <c r="BE11">
        <v>61</v>
      </c>
      <c r="BF11">
        <v>3</v>
      </c>
      <c r="BG11">
        <v>0</v>
      </c>
      <c r="BH11">
        <v>8.1381124618022831</v>
      </c>
      <c r="BI11">
        <v>5.6109009858753414</v>
      </c>
      <c r="BJ11">
        <v>5.6109009858753414</v>
      </c>
      <c r="BK11">
        <v>8.7532838624629328</v>
      </c>
      <c r="BL11">
        <v>0</v>
      </c>
      <c r="BM11" s="3">
        <v>1</v>
      </c>
      <c r="BN11">
        <v>0</v>
      </c>
    </row>
    <row r="12" spans="1:66" x14ac:dyDescent="0.2">
      <c r="A12" s="1">
        <v>10</v>
      </c>
      <c r="B12">
        <v>10</v>
      </c>
      <c r="C12" t="s">
        <v>63</v>
      </c>
      <c r="D12" t="str">
        <f t="shared" si="0"/>
        <v>R</v>
      </c>
      <c r="E12">
        <v>17</v>
      </c>
      <c r="F12">
        <v>-3.409504016240438</v>
      </c>
      <c r="G12">
        <v>-3.308381974697113</v>
      </c>
      <c r="H12">
        <f t="shared" si="1"/>
        <v>3.409504016240438</v>
      </c>
      <c r="I12">
        <v>346.47024188050449</v>
      </c>
      <c r="J12">
        <v>-344.32227724390839</v>
      </c>
      <c r="K12">
        <f t="shared" si="2"/>
        <v>346.47024188050449</v>
      </c>
      <c r="L12">
        <v>0</v>
      </c>
      <c r="M12">
        <v>0</v>
      </c>
      <c r="W12">
        <v>30</v>
      </c>
      <c r="AB12">
        <v>0</v>
      </c>
      <c r="AG12">
        <v>23</v>
      </c>
      <c r="AJ12">
        <v>28</v>
      </c>
      <c r="AK12">
        <v>2</v>
      </c>
      <c r="AL12">
        <v>68</v>
      </c>
      <c r="AM12">
        <v>88</v>
      </c>
      <c r="AN12">
        <v>9.2876036961873368E-2</v>
      </c>
      <c r="AO12">
        <v>2.604002422756619E-2</v>
      </c>
      <c r="AP12">
        <v>7.2912004258897573E-2</v>
      </c>
      <c r="AQ12">
        <f t="shared" si="3"/>
        <v>2.604002422756619E-2</v>
      </c>
      <c r="AR12" t="str">
        <f t="shared" si="4"/>
        <v>Sternum</v>
      </c>
      <c r="AS12">
        <v>0.17360001140170631</v>
      </c>
      <c r="AT12">
        <v>1.5624019834730361E-2</v>
      </c>
      <c r="AU12">
        <v>0.17446796099344891</v>
      </c>
      <c r="AV12">
        <f t="shared" si="5"/>
        <v>1.5624019834730361E-2</v>
      </c>
      <c r="AW12" t="str">
        <f t="shared" si="6"/>
        <v>Sternum</v>
      </c>
      <c r="AX12" t="str">
        <f t="shared" si="7"/>
        <v>Sternum</v>
      </c>
      <c r="AY12" t="str">
        <f t="shared" si="8"/>
        <v>Sternum</v>
      </c>
      <c r="AZ12">
        <v>26.183210796373881</v>
      </c>
      <c r="BA12">
        <v>8.6200700801078138</v>
      </c>
      <c r="BB12">
        <v>8.6200700801078138</v>
      </c>
      <c r="BC12">
        <v>22.425903110716249</v>
      </c>
      <c r="BD12">
        <v>0</v>
      </c>
      <c r="BE12">
        <v>67</v>
      </c>
      <c r="BF12">
        <v>4</v>
      </c>
      <c r="BG12">
        <v>0</v>
      </c>
      <c r="BH12">
        <v>27.976103196883539</v>
      </c>
      <c r="BI12">
        <v>8.6266207910760038</v>
      </c>
      <c r="BJ12">
        <v>8.6266207910760038</v>
      </c>
      <c r="BK12">
        <v>21.849462627723302</v>
      </c>
      <c r="BL12">
        <v>0</v>
      </c>
      <c r="BM12" s="3">
        <v>0</v>
      </c>
      <c r="BN12">
        <v>1</v>
      </c>
    </row>
    <row r="13" spans="1:66" x14ac:dyDescent="0.2">
      <c r="A13" s="1">
        <v>11</v>
      </c>
      <c r="B13">
        <v>11</v>
      </c>
      <c r="C13" t="s">
        <v>64</v>
      </c>
      <c r="D13" t="str">
        <f t="shared" si="0"/>
        <v>R</v>
      </c>
      <c r="E13">
        <v>20</v>
      </c>
      <c r="F13">
        <v>-3.02715003490448</v>
      </c>
      <c r="G13">
        <v>-2.9904335737228389</v>
      </c>
      <c r="H13">
        <f t="shared" si="1"/>
        <v>3.02715003490448</v>
      </c>
      <c r="I13">
        <v>389.99047531174062</v>
      </c>
      <c r="J13">
        <v>-385.13563377512793</v>
      </c>
      <c r="K13">
        <f t="shared" si="2"/>
        <v>389.99047531174062</v>
      </c>
      <c r="L13">
        <v>0</v>
      </c>
      <c r="M13">
        <v>0</v>
      </c>
      <c r="W13">
        <v>15</v>
      </c>
      <c r="AB13">
        <v>17</v>
      </c>
      <c r="AG13">
        <v>27</v>
      </c>
      <c r="AJ13">
        <v>30</v>
      </c>
      <c r="AK13">
        <v>1</v>
      </c>
      <c r="AL13">
        <v>70</v>
      </c>
      <c r="AM13">
        <v>97.5</v>
      </c>
      <c r="AN13">
        <v>1.0936832427978519E-2</v>
      </c>
      <c r="AO13">
        <v>2.343595027923585E-2</v>
      </c>
      <c r="AP13">
        <v>2.6560831069946288E-2</v>
      </c>
      <c r="AQ13">
        <f t="shared" si="3"/>
        <v>1.0936832427978519E-2</v>
      </c>
      <c r="AR13" t="str">
        <f t="shared" si="4"/>
        <v>Head</v>
      </c>
      <c r="AS13">
        <v>9.5874547958374037E-2</v>
      </c>
      <c r="AT13">
        <v>2.7697086334228519E-2</v>
      </c>
      <c r="AU13">
        <v>8.385307138616388E-2</v>
      </c>
      <c r="AV13">
        <f t="shared" si="5"/>
        <v>2.7697086334228519E-2</v>
      </c>
      <c r="AW13" t="str">
        <f t="shared" si="6"/>
        <v>Sternum</v>
      </c>
      <c r="AX13" t="str">
        <f t="shared" si="7"/>
        <v>Sternum</v>
      </c>
      <c r="AY13" t="str">
        <f t="shared" si="8"/>
        <v>Sternum</v>
      </c>
      <c r="AZ13">
        <v>16.594779484765869</v>
      </c>
      <c r="BA13">
        <v>3.6122066805358082</v>
      </c>
      <c r="BB13">
        <v>3.6122066805358082</v>
      </c>
      <c r="BC13">
        <v>15.151637171475169</v>
      </c>
      <c r="BD13">
        <v>0</v>
      </c>
      <c r="BE13">
        <v>74.5</v>
      </c>
      <c r="BF13">
        <v>4.5</v>
      </c>
      <c r="BG13">
        <v>0</v>
      </c>
      <c r="BH13">
        <v>14.33045579382466</v>
      </c>
      <c r="BI13">
        <v>5.4024477257871961</v>
      </c>
      <c r="BJ13">
        <v>5.4024477257871961</v>
      </c>
      <c r="BK13">
        <v>10.03832869506874</v>
      </c>
      <c r="BL13">
        <v>0</v>
      </c>
      <c r="BM13" s="3">
        <v>0</v>
      </c>
      <c r="BN13">
        <v>1</v>
      </c>
    </row>
    <row r="14" spans="1:66" x14ac:dyDescent="0.2">
      <c r="A14" s="1">
        <v>12</v>
      </c>
      <c r="B14">
        <v>12</v>
      </c>
      <c r="C14" t="s">
        <v>65</v>
      </c>
      <c r="D14" t="str">
        <f t="shared" si="0"/>
        <v>R</v>
      </c>
      <c r="E14">
        <v>12</v>
      </c>
      <c r="F14">
        <v>-5.1337860027949018</v>
      </c>
      <c r="G14">
        <v>-4.7744498252868652</v>
      </c>
      <c r="H14">
        <f t="shared" si="1"/>
        <v>5.1337860027949018</v>
      </c>
      <c r="I14">
        <v>365.85644940989067</v>
      </c>
      <c r="J14">
        <v>-364.10004006198142</v>
      </c>
      <c r="K14">
        <f t="shared" si="2"/>
        <v>365.85644940989067</v>
      </c>
      <c r="L14">
        <v>0</v>
      </c>
      <c r="M14">
        <v>0</v>
      </c>
      <c r="W14">
        <v>33</v>
      </c>
      <c r="AB14">
        <v>50</v>
      </c>
      <c r="AG14">
        <v>20</v>
      </c>
      <c r="AJ14">
        <v>26</v>
      </c>
      <c r="AK14">
        <v>1</v>
      </c>
      <c r="AL14">
        <v>78</v>
      </c>
      <c r="AM14">
        <v>105.5</v>
      </c>
      <c r="AN14">
        <v>3.5154024759928383E-2</v>
      </c>
      <c r="AO14">
        <v>3.906011581420898E-3</v>
      </c>
      <c r="AP14">
        <v>4.9475987752278648E-2</v>
      </c>
      <c r="AQ14">
        <f t="shared" si="3"/>
        <v>3.906011581420898E-3</v>
      </c>
      <c r="AR14" t="str">
        <f t="shared" si="4"/>
        <v>Sternum</v>
      </c>
      <c r="AS14">
        <v>0.25602098873683388</v>
      </c>
      <c r="AT14">
        <v>2.236502511160714E-3</v>
      </c>
      <c r="AU14">
        <v>9.5976012093680244E-2</v>
      </c>
      <c r="AV14">
        <f t="shared" si="5"/>
        <v>2.236502511160714E-3</v>
      </c>
      <c r="AW14" t="str">
        <f t="shared" si="6"/>
        <v>Sternum</v>
      </c>
      <c r="AX14" t="str">
        <f t="shared" si="7"/>
        <v>Sternum</v>
      </c>
      <c r="AY14" t="str">
        <f t="shared" si="8"/>
        <v>Sternum</v>
      </c>
      <c r="AZ14">
        <v>11.25825257421514</v>
      </c>
      <c r="BA14">
        <v>1.711729051952575</v>
      </c>
      <c r="BB14">
        <v>1.711729051952575</v>
      </c>
      <c r="BC14">
        <v>10.6888626915453</v>
      </c>
      <c r="BD14">
        <v>0</v>
      </c>
      <c r="BE14">
        <v>80.5</v>
      </c>
      <c r="BF14">
        <v>2.5</v>
      </c>
      <c r="BG14">
        <v>0</v>
      </c>
      <c r="BH14">
        <v>11.230783932155971</v>
      </c>
      <c r="BI14">
        <v>1.762117789410069</v>
      </c>
      <c r="BJ14">
        <v>1.762117789410069</v>
      </c>
      <c r="BK14">
        <v>10.46598430641167</v>
      </c>
      <c r="BL14">
        <v>0</v>
      </c>
      <c r="BM14" s="3">
        <v>0</v>
      </c>
      <c r="BN14">
        <v>1</v>
      </c>
    </row>
    <row r="15" spans="1:66" x14ac:dyDescent="0.2">
      <c r="A15" s="1">
        <v>13</v>
      </c>
      <c r="B15">
        <v>13</v>
      </c>
      <c r="C15" t="s">
        <v>66</v>
      </c>
      <c r="D15" t="str">
        <f t="shared" si="0"/>
        <v>R</v>
      </c>
      <c r="E15">
        <v>12</v>
      </c>
      <c r="F15">
        <v>-4.9462979237238569</v>
      </c>
      <c r="G15">
        <v>-4.4945040543874102</v>
      </c>
      <c r="H15">
        <f t="shared" si="1"/>
        <v>4.9462979237238569</v>
      </c>
      <c r="I15">
        <v>356.27633066332783</v>
      </c>
      <c r="J15">
        <v>-355.41427161835509</v>
      </c>
      <c r="K15">
        <f t="shared" si="2"/>
        <v>356.27633066332783</v>
      </c>
      <c r="L15">
        <v>0</v>
      </c>
      <c r="M15">
        <v>0</v>
      </c>
      <c r="W15">
        <v>30</v>
      </c>
      <c r="AB15">
        <v>46</v>
      </c>
      <c r="AG15">
        <v>21</v>
      </c>
      <c r="AJ15">
        <v>28</v>
      </c>
      <c r="AK15">
        <v>2</v>
      </c>
      <c r="AL15">
        <v>69</v>
      </c>
      <c r="AM15">
        <v>111.5</v>
      </c>
      <c r="AN15">
        <v>6.5100193023681632E-3</v>
      </c>
      <c r="AO15">
        <v>0.21092398961385089</v>
      </c>
      <c r="AP15">
        <v>0.25388999780019122</v>
      </c>
      <c r="AQ15">
        <f t="shared" si="3"/>
        <v>6.5100193023681632E-3</v>
      </c>
      <c r="AR15" t="str">
        <f t="shared" si="4"/>
        <v>Head</v>
      </c>
      <c r="AS15">
        <v>0.38613598687308182</v>
      </c>
      <c r="AT15">
        <v>5.8032001767839687E-2</v>
      </c>
      <c r="AU15">
        <v>2.6784011295863559E-2</v>
      </c>
      <c r="AV15">
        <f t="shared" si="5"/>
        <v>2.6784011295863559E-2</v>
      </c>
      <c r="AW15" t="str">
        <f t="shared" si="6"/>
        <v>Lumbar</v>
      </c>
      <c r="AX15" t="str">
        <f t="shared" si="7"/>
        <v>Lumbar</v>
      </c>
      <c r="AY15" t="str">
        <f t="shared" si="8"/>
        <v>Lumbar</v>
      </c>
      <c r="AZ15">
        <v>11.737139046299729</v>
      </c>
      <c r="BA15">
        <v>12.71190981082049</v>
      </c>
      <c r="BB15">
        <v>12.71190981082049</v>
      </c>
      <c r="BC15">
        <v>5.7388174459413888</v>
      </c>
      <c r="BD15">
        <v>0</v>
      </c>
      <c r="BE15">
        <v>84.5</v>
      </c>
      <c r="BF15">
        <v>2.5</v>
      </c>
      <c r="BG15">
        <v>0</v>
      </c>
      <c r="BH15">
        <v>11.80106646240216</v>
      </c>
      <c r="BI15">
        <v>13.14951551768231</v>
      </c>
      <c r="BJ15">
        <v>13.14951551768231</v>
      </c>
      <c r="BK15">
        <v>6.0004464679626004</v>
      </c>
      <c r="BL15">
        <v>0</v>
      </c>
      <c r="BM15" s="3">
        <v>0</v>
      </c>
      <c r="BN15">
        <v>2</v>
      </c>
    </row>
    <row r="16" spans="1:66" x14ac:dyDescent="0.2">
      <c r="A16" s="1">
        <v>14</v>
      </c>
      <c r="B16">
        <v>14</v>
      </c>
      <c r="C16" t="s">
        <v>67</v>
      </c>
      <c r="D16" t="str">
        <f t="shared" si="0"/>
        <v>R</v>
      </c>
      <c r="E16">
        <v>8</v>
      </c>
      <c r="F16">
        <v>-7.2632070779800424</v>
      </c>
      <c r="G16">
        <v>-6.3511559367179871</v>
      </c>
      <c r="H16">
        <f t="shared" si="1"/>
        <v>7.2632070779800424</v>
      </c>
      <c r="I16">
        <v>373.98721179604502</v>
      </c>
      <c r="J16">
        <v>-378.07826749707772</v>
      </c>
      <c r="K16">
        <f t="shared" si="2"/>
        <v>373.98721179604502</v>
      </c>
      <c r="L16">
        <v>0</v>
      </c>
      <c r="M16">
        <v>0</v>
      </c>
      <c r="W16">
        <v>46</v>
      </c>
      <c r="AB16">
        <v>70</v>
      </c>
      <c r="AG16">
        <v>22</v>
      </c>
      <c r="AJ16">
        <v>27</v>
      </c>
      <c r="AK16">
        <v>1</v>
      </c>
      <c r="AL16">
        <v>74</v>
      </c>
      <c r="AM16">
        <v>116.5</v>
      </c>
      <c r="AN16">
        <v>1.9530057907104489E-2</v>
      </c>
      <c r="AO16">
        <v>2.5388956069946289E-2</v>
      </c>
      <c r="AP16">
        <v>5.663704872131349E-2</v>
      </c>
      <c r="AQ16">
        <f t="shared" si="3"/>
        <v>1.9530057907104489E-2</v>
      </c>
      <c r="AR16" t="str">
        <f t="shared" si="4"/>
        <v>Head</v>
      </c>
      <c r="AS16">
        <v>3.7497615814208997E-2</v>
      </c>
      <c r="AT16">
        <v>5.9371232986450202E-2</v>
      </c>
      <c r="AU16">
        <v>0.2468592166900635</v>
      </c>
      <c r="AV16">
        <f t="shared" si="5"/>
        <v>3.7497615814208997E-2</v>
      </c>
      <c r="AW16" t="str">
        <f t="shared" si="6"/>
        <v>Head</v>
      </c>
      <c r="AX16" t="str">
        <f t="shared" si="7"/>
        <v>Head</v>
      </c>
      <c r="AY16" t="str">
        <f t="shared" si="8"/>
        <v>Head</v>
      </c>
      <c r="AZ16">
        <v>3.7103619306598898</v>
      </c>
      <c r="BA16">
        <v>4.9675952804731693</v>
      </c>
      <c r="BB16">
        <v>4.9675952804731693</v>
      </c>
      <c r="BC16">
        <v>4.9695942469312726</v>
      </c>
      <c r="BD16">
        <v>0</v>
      </c>
      <c r="BE16">
        <v>87.5</v>
      </c>
      <c r="BF16">
        <v>1.5</v>
      </c>
      <c r="BG16">
        <v>0</v>
      </c>
      <c r="BH16">
        <v>2.9090671756641191</v>
      </c>
      <c r="BI16">
        <v>3.9420936866600642</v>
      </c>
      <c r="BJ16">
        <v>3.9420936866600642</v>
      </c>
      <c r="BK16">
        <v>2.6975844521814381</v>
      </c>
      <c r="BL16">
        <v>0</v>
      </c>
      <c r="BM16" s="3">
        <v>0</v>
      </c>
      <c r="BN16">
        <v>3</v>
      </c>
    </row>
    <row r="17" spans="1:66" x14ac:dyDescent="0.2">
      <c r="A17" s="1">
        <v>15</v>
      </c>
      <c r="B17">
        <v>15</v>
      </c>
      <c r="C17" t="s">
        <v>68</v>
      </c>
      <c r="D17" t="str">
        <f t="shared" si="0"/>
        <v>L</v>
      </c>
      <c r="E17">
        <v>15</v>
      </c>
      <c r="F17">
        <v>-3.2956874668598179</v>
      </c>
      <c r="G17">
        <v>-3.667176042284285</v>
      </c>
      <c r="H17">
        <f t="shared" si="1"/>
        <v>3.667176042284285</v>
      </c>
      <c r="I17">
        <v>354.73657740202299</v>
      </c>
      <c r="J17">
        <v>-348.1202648237915</v>
      </c>
      <c r="K17">
        <f t="shared" si="2"/>
        <v>348.1202648237915</v>
      </c>
      <c r="L17">
        <v>0</v>
      </c>
      <c r="M17">
        <v>0</v>
      </c>
      <c r="W17">
        <v>22</v>
      </c>
      <c r="AB17">
        <v>28</v>
      </c>
      <c r="AG17">
        <v>23</v>
      </c>
      <c r="AJ17">
        <v>26</v>
      </c>
      <c r="AK17">
        <v>1</v>
      </c>
      <c r="AL17">
        <v>72</v>
      </c>
      <c r="AM17">
        <v>122.5</v>
      </c>
      <c r="AN17">
        <v>0.51365727186202992</v>
      </c>
      <c r="AO17">
        <v>0.71090829372406006</v>
      </c>
      <c r="AP17">
        <v>0.38767045736312872</v>
      </c>
      <c r="AQ17">
        <f t="shared" si="3"/>
        <v>0.38767045736312872</v>
      </c>
      <c r="AR17" t="str">
        <f t="shared" si="4"/>
        <v>Lumbar</v>
      </c>
      <c r="AS17">
        <v>0.18065246939659119</v>
      </c>
      <c r="AT17">
        <v>0.38278794288635248</v>
      </c>
      <c r="AU17">
        <v>0.48043799400329601</v>
      </c>
      <c r="AV17">
        <f t="shared" si="5"/>
        <v>0.18065246939659119</v>
      </c>
      <c r="AW17" t="str">
        <f t="shared" si="6"/>
        <v>Head</v>
      </c>
      <c r="AX17" t="str">
        <f t="shared" si="7"/>
        <v>Lumbar</v>
      </c>
      <c r="AY17" t="str">
        <f t="shared" si="8"/>
        <v>Lumbar</v>
      </c>
      <c r="AZ17">
        <v>20.32630832086371</v>
      </c>
      <c r="BA17">
        <v>19.639659113003461</v>
      </c>
      <c r="BB17">
        <v>19.639659113003461</v>
      </c>
      <c r="BC17">
        <v>33.059562570389133</v>
      </c>
      <c r="BD17">
        <v>0</v>
      </c>
      <c r="BE17">
        <v>91.5</v>
      </c>
      <c r="BF17">
        <v>3.5</v>
      </c>
      <c r="BG17">
        <v>0</v>
      </c>
      <c r="BH17">
        <v>17.79671381280582</v>
      </c>
      <c r="BI17">
        <v>18.163461395409438</v>
      </c>
      <c r="BJ17">
        <v>18.163461395409438</v>
      </c>
      <c r="BK17">
        <v>29.720803277958581</v>
      </c>
      <c r="BL17">
        <v>0</v>
      </c>
      <c r="BM17" s="3">
        <v>0</v>
      </c>
      <c r="BN17">
        <v>0</v>
      </c>
    </row>
    <row r="18" spans="1:66" x14ac:dyDescent="0.2">
      <c r="A18" s="1">
        <v>16</v>
      </c>
      <c r="B18">
        <v>16</v>
      </c>
      <c r="C18" t="s">
        <v>69</v>
      </c>
      <c r="D18" t="str">
        <f t="shared" si="0"/>
        <v>L</v>
      </c>
      <c r="E18">
        <v>15</v>
      </c>
      <c r="F18">
        <v>-3.014455527067184</v>
      </c>
      <c r="G18">
        <v>-4.0209479672568182</v>
      </c>
      <c r="H18">
        <f t="shared" si="1"/>
        <v>4.0209479672568182</v>
      </c>
      <c r="I18">
        <v>372.94354567660582</v>
      </c>
      <c r="J18">
        <v>-370.08682583721333</v>
      </c>
      <c r="K18">
        <f t="shared" si="2"/>
        <v>370.08682583721333</v>
      </c>
      <c r="L18">
        <v>0</v>
      </c>
      <c r="M18">
        <v>0</v>
      </c>
      <c r="W18">
        <v>26</v>
      </c>
      <c r="AB18">
        <v>41</v>
      </c>
      <c r="AG18">
        <v>18</v>
      </c>
      <c r="AJ18">
        <v>22</v>
      </c>
      <c r="AK18">
        <v>1</v>
      </c>
      <c r="AL18">
        <v>74</v>
      </c>
      <c r="AM18">
        <v>130.5</v>
      </c>
      <c r="AN18">
        <v>0.21294200420379639</v>
      </c>
      <c r="AO18">
        <v>1.074150204658508E-2</v>
      </c>
      <c r="AP18">
        <v>0.18364700675010681</v>
      </c>
      <c r="AQ18">
        <f t="shared" si="3"/>
        <v>1.074150204658508E-2</v>
      </c>
      <c r="AR18" t="str">
        <f t="shared" si="4"/>
        <v>Sternum</v>
      </c>
      <c r="AS18">
        <v>0.1171800196170807</v>
      </c>
      <c r="AT18">
        <v>0.1142504513263702</v>
      </c>
      <c r="AU18">
        <v>0.12792149186134341</v>
      </c>
      <c r="AV18">
        <f t="shared" si="5"/>
        <v>0.1142504513263702</v>
      </c>
      <c r="AW18" t="str">
        <f t="shared" si="6"/>
        <v>Sternum</v>
      </c>
      <c r="AX18" t="str">
        <f t="shared" si="7"/>
        <v>Sternum</v>
      </c>
      <c r="AY18" t="str">
        <f t="shared" si="8"/>
        <v>Sternum</v>
      </c>
      <c r="AZ18">
        <v>13.885446884703949</v>
      </c>
      <c r="BA18">
        <v>6.7035975997888073</v>
      </c>
      <c r="BB18">
        <v>6.7035975997888073</v>
      </c>
      <c r="BC18">
        <v>15.07298347341934</v>
      </c>
      <c r="BD18">
        <v>0</v>
      </c>
      <c r="BE18">
        <v>97.5</v>
      </c>
      <c r="BF18">
        <v>3.5</v>
      </c>
      <c r="BG18">
        <v>0</v>
      </c>
      <c r="BH18">
        <v>14.642369112836571</v>
      </c>
      <c r="BI18">
        <v>7.0296065278366404</v>
      </c>
      <c r="BJ18">
        <v>7.0296065278366404</v>
      </c>
      <c r="BK18">
        <v>16.285096641164252</v>
      </c>
      <c r="BL18">
        <v>0</v>
      </c>
      <c r="BM18" s="3">
        <v>0</v>
      </c>
      <c r="BN18">
        <v>1</v>
      </c>
    </row>
    <row r="19" spans="1:66" x14ac:dyDescent="0.2">
      <c r="A19" s="1">
        <v>17</v>
      </c>
      <c r="B19">
        <v>17</v>
      </c>
      <c r="C19" t="s">
        <v>70</v>
      </c>
      <c r="D19" t="str">
        <f t="shared" si="0"/>
        <v>R</v>
      </c>
      <c r="E19">
        <v>15</v>
      </c>
      <c r="F19">
        <v>-4.1423129737377167</v>
      </c>
      <c r="G19">
        <v>-3.5778960159846709</v>
      </c>
      <c r="H19">
        <f t="shared" si="1"/>
        <v>4.1423129737377167</v>
      </c>
      <c r="I19">
        <v>391.97232607441288</v>
      </c>
      <c r="J19">
        <v>-388.18877653294157</v>
      </c>
      <c r="K19">
        <f t="shared" si="2"/>
        <v>391.97232607441288</v>
      </c>
      <c r="L19">
        <v>0</v>
      </c>
      <c r="M19">
        <v>0</v>
      </c>
      <c r="W19">
        <v>20</v>
      </c>
      <c r="AB19">
        <v>34</v>
      </c>
      <c r="AG19">
        <v>25</v>
      </c>
      <c r="AJ19">
        <v>30</v>
      </c>
      <c r="AK19">
        <v>2</v>
      </c>
      <c r="AL19">
        <v>61</v>
      </c>
      <c r="AM19">
        <v>138.5</v>
      </c>
      <c r="AN19">
        <v>2.9294967651367181E-2</v>
      </c>
      <c r="AO19">
        <v>0.64937251806259155</v>
      </c>
      <c r="AP19">
        <v>2.2459536790847778E-2</v>
      </c>
      <c r="AQ19">
        <f t="shared" si="3"/>
        <v>2.2459536790847778E-2</v>
      </c>
      <c r="AR19" t="str">
        <f t="shared" si="4"/>
        <v>Lumbar</v>
      </c>
      <c r="AS19">
        <v>0.37595251202583307</v>
      </c>
      <c r="AT19">
        <v>0.1210860013961792</v>
      </c>
      <c r="AU19">
        <v>0.34763407707214361</v>
      </c>
      <c r="AV19">
        <f t="shared" si="5"/>
        <v>0.1210860013961792</v>
      </c>
      <c r="AW19" t="str">
        <f t="shared" si="6"/>
        <v>Sternum</v>
      </c>
      <c r="AX19" t="str">
        <f t="shared" si="7"/>
        <v>Sternum</v>
      </c>
      <c r="AY19" t="str">
        <f t="shared" si="8"/>
        <v>Sternum</v>
      </c>
      <c r="AZ19">
        <v>23.316213667598809</v>
      </c>
      <c r="BA19">
        <v>9.0013486314631166</v>
      </c>
      <c r="BB19">
        <v>9.0013486314631166</v>
      </c>
      <c r="BC19">
        <v>26.182814898601919</v>
      </c>
      <c r="BD19">
        <v>0</v>
      </c>
      <c r="BE19">
        <v>103.5</v>
      </c>
      <c r="BF19">
        <v>3.5</v>
      </c>
      <c r="BG19">
        <v>0</v>
      </c>
      <c r="BH19">
        <v>17.765524343077381</v>
      </c>
      <c r="BI19">
        <v>9.749891123260932</v>
      </c>
      <c r="BJ19">
        <v>9.749891123260932</v>
      </c>
      <c r="BK19">
        <v>21.25700800835736</v>
      </c>
      <c r="BL19">
        <v>0</v>
      </c>
      <c r="BM19" s="3">
        <v>0</v>
      </c>
      <c r="BN19">
        <v>0</v>
      </c>
    </row>
    <row r="20" spans="1:66" x14ac:dyDescent="0.2">
      <c r="A20" s="1">
        <v>18</v>
      </c>
      <c r="B20">
        <v>18</v>
      </c>
      <c r="C20" t="s">
        <v>71</v>
      </c>
      <c r="D20" t="str">
        <f t="shared" si="0"/>
        <v>R</v>
      </c>
      <c r="E20">
        <v>12</v>
      </c>
      <c r="F20">
        <v>-5.0999340216318769</v>
      </c>
      <c r="G20">
        <v>-4.4684639771779384</v>
      </c>
      <c r="H20">
        <f t="shared" si="1"/>
        <v>5.0999340216318769</v>
      </c>
      <c r="I20">
        <v>369.46385108170762</v>
      </c>
      <c r="J20">
        <v>-369.47404162695972</v>
      </c>
      <c r="K20">
        <f t="shared" si="2"/>
        <v>369.46385108170762</v>
      </c>
      <c r="L20">
        <v>1</v>
      </c>
      <c r="M20">
        <v>0</v>
      </c>
      <c r="W20">
        <v>19</v>
      </c>
      <c r="AB20">
        <v>24</v>
      </c>
      <c r="AG20">
        <v>24</v>
      </c>
      <c r="AJ20">
        <v>28</v>
      </c>
      <c r="AK20">
        <v>2</v>
      </c>
      <c r="AL20">
        <v>66</v>
      </c>
      <c r="AM20">
        <v>145.5</v>
      </c>
      <c r="AN20">
        <v>4.1663964589436837E-2</v>
      </c>
      <c r="AO20">
        <v>3.9059956868489593E-2</v>
      </c>
      <c r="AP20">
        <v>2.213402589162191E-2</v>
      </c>
      <c r="AQ20">
        <f t="shared" si="3"/>
        <v>2.213402589162191E-2</v>
      </c>
      <c r="AR20" t="str">
        <f t="shared" si="4"/>
        <v>Lumbar</v>
      </c>
      <c r="AS20">
        <v>2.7899980545043938E-2</v>
      </c>
      <c r="AT20">
        <v>4.2407955442156108E-2</v>
      </c>
      <c r="AU20">
        <v>4.1291986192975742E-2</v>
      </c>
      <c r="AV20">
        <f t="shared" si="5"/>
        <v>2.7899980545043938E-2</v>
      </c>
      <c r="AW20" t="str">
        <f t="shared" si="6"/>
        <v>Head</v>
      </c>
      <c r="AX20" t="str">
        <f t="shared" si="7"/>
        <v>Head</v>
      </c>
      <c r="AY20" t="str">
        <f t="shared" si="8"/>
        <v>Head</v>
      </c>
      <c r="AZ20">
        <v>2.8125182855777688</v>
      </c>
      <c r="BA20">
        <v>4.5696948666057402</v>
      </c>
      <c r="BB20">
        <v>4.5696948666057402</v>
      </c>
      <c r="BC20">
        <v>2.0401061574927799</v>
      </c>
      <c r="BD20">
        <v>0</v>
      </c>
      <c r="BE20">
        <v>108.5</v>
      </c>
      <c r="BF20">
        <v>2.5</v>
      </c>
      <c r="BG20">
        <v>0</v>
      </c>
      <c r="BH20">
        <v>2.2241818033255649</v>
      </c>
      <c r="BI20">
        <v>2.931300265542236</v>
      </c>
      <c r="BJ20">
        <v>2.931300265542236</v>
      </c>
      <c r="BK20">
        <v>1.518155810476612</v>
      </c>
      <c r="BL20">
        <v>0</v>
      </c>
      <c r="BM20" s="3">
        <v>1</v>
      </c>
      <c r="BN20">
        <v>1</v>
      </c>
    </row>
    <row r="21" spans="1:66" s="6" customFormat="1" x14ac:dyDescent="0.2">
      <c r="A21" s="5">
        <v>19</v>
      </c>
      <c r="B21" s="6">
        <v>19</v>
      </c>
      <c r="C21" s="6" t="s">
        <v>72</v>
      </c>
      <c r="D21" s="6" t="str">
        <f t="shared" si="0"/>
        <v>R</v>
      </c>
      <c r="E21" s="6">
        <v>23</v>
      </c>
      <c r="F21" s="6">
        <v>-2.5870740214983621</v>
      </c>
      <c r="G21" s="6">
        <v>-2.4693021557547832</v>
      </c>
      <c r="H21" s="6">
        <f t="shared" si="1"/>
        <v>2.5870740214983621</v>
      </c>
      <c r="I21" s="6">
        <v>370.43740969142573</v>
      </c>
      <c r="J21" s="6">
        <v>-370.23225273134562</v>
      </c>
      <c r="K21" s="6">
        <f t="shared" si="2"/>
        <v>370.43740969142573</v>
      </c>
      <c r="L21" s="6">
        <v>1</v>
      </c>
      <c r="AG21" s="6">
        <v>27</v>
      </c>
      <c r="AJ21" s="6">
        <v>27</v>
      </c>
      <c r="AK21" s="6">
        <v>2</v>
      </c>
      <c r="AL21" s="6">
        <v>69</v>
      </c>
      <c r="AM21" s="6">
        <v>154.5</v>
      </c>
      <c r="AN21" s="6">
        <v>4.557013511657714E-3</v>
      </c>
      <c r="AO21" s="6">
        <v>0.27472196022669482</v>
      </c>
      <c r="AP21" s="6">
        <v>9.7649892171223964E-3</v>
      </c>
      <c r="AQ21" s="6">
        <f t="shared" si="3"/>
        <v>4.557013511657714E-3</v>
      </c>
      <c r="AR21" s="6" t="str">
        <f t="shared" si="4"/>
        <v>Head</v>
      </c>
      <c r="AS21" s="6">
        <v>3.7758012612660728E-2</v>
      </c>
      <c r="AT21" s="6">
        <v>0.1790249745051066</v>
      </c>
      <c r="AU21" s="6">
        <v>3.7106970945994057E-2</v>
      </c>
      <c r="AV21" s="6">
        <f t="shared" si="5"/>
        <v>3.7106970945994057E-2</v>
      </c>
      <c r="AW21" s="6" t="str">
        <f t="shared" si="6"/>
        <v>Lumbar</v>
      </c>
      <c r="AX21" s="6" t="str">
        <f t="shared" si="7"/>
        <v>Lumbar</v>
      </c>
      <c r="AY21" s="6" t="str">
        <f>IF(D21="L",AW21,AR21)</f>
        <v>Head</v>
      </c>
      <c r="AZ21" s="6">
        <v>16.778849424675009</v>
      </c>
      <c r="BA21" s="6">
        <v>3.9335521505849811</v>
      </c>
      <c r="BB21" s="6">
        <v>3.9335521505849811</v>
      </c>
      <c r="BC21" s="6">
        <v>15.89310057604173</v>
      </c>
      <c r="BD21" s="6">
        <v>0</v>
      </c>
      <c r="BE21" s="6">
        <v>115.5</v>
      </c>
      <c r="BF21" s="6">
        <v>5.5</v>
      </c>
      <c r="BG21" s="6">
        <v>0</v>
      </c>
      <c r="BH21" s="6">
        <v>17.673657676984671</v>
      </c>
      <c r="BI21" s="6">
        <v>4.5827328184932856</v>
      </c>
      <c r="BJ21" s="6">
        <v>4.5827328184932856</v>
      </c>
      <c r="BK21" s="6">
        <v>16.534469277285869</v>
      </c>
      <c r="BL21" s="6">
        <v>0</v>
      </c>
      <c r="BM21" s="7">
        <v>1</v>
      </c>
    </row>
    <row r="22" spans="1:66" s="6" customFormat="1" x14ac:dyDescent="0.2">
      <c r="A22" s="5">
        <v>20</v>
      </c>
      <c r="B22" s="6">
        <v>20</v>
      </c>
      <c r="C22" s="6" t="s">
        <v>73</v>
      </c>
      <c r="D22" s="6" t="str">
        <f t="shared" si="0"/>
        <v>L</v>
      </c>
      <c r="E22" s="6">
        <v>23</v>
      </c>
      <c r="F22" s="6">
        <v>-2.2576679984728489</v>
      </c>
      <c r="G22" s="6">
        <v>-2.5545240098779849</v>
      </c>
      <c r="H22" s="6">
        <f t="shared" si="1"/>
        <v>2.5545240098779849</v>
      </c>
      <c r="I22" s="6">
        <v>359.09141193429002</v>
      </c>
      <c r="J22" s="6">
        <v>-360.06317059610973</v>
      </c>
      <c r="K22" s="6">
        <f t="shared" si="2"/>
        <v>360.06317059610973</v>
      </c>
      <c r="L22" s="6">
        <v>0</v>
      </c>
      <c r="AG22" s="6">
        <v>28</v>
      </c>
      <c r="AJ22" s="6">
        <v>28</v>
      </c>
      <c r="AK22" s="6">
        <v>2</v>
      </c>
      <c r="AL22" s="6">
        <v>62</v>
      </c>
      <c r="AM22" s="6">
        <v>166.5</v>
      </c>
      <c r="AN22" s="6">
        <v>5.2079955736796064E-3</v>
      </c>
      <c r="AO22" s="6">
        <v>0.13931399583816531</v>
      </c>
      <c r="AP22" s="6">
        <v>1.88789963722229E-2</v>
      </c>
      <c r="AQ22" s="6">
        <f t="shared" si="3"/>
        <v>5.2079955736796064E-3</v>
      </c>
      <c r="AR22" s="6" t="str">
        <f t="shared" si="4"/>
        <v>Head</v>
      </c>
      <c r="AS22" s="6">
        <v>6.4449012279510484E-2</v>
      </c>
      <c r="AT22" s="6">
        <v>7.3562999566396073E-2</v>
      </c>
      <c r="AU22" s="6">
        <v>6.705302000045775E-2</v>
      </c>
      <c r="AV22" s="6">
        <f t="shared" si="5"/>
        <v>6.4449012279510484E-2</v>
      </c>
      <c r="AW22" s="6" t="str">
        <f t="shared" si="6"/>
        <v>Head</v>
      </c>
      <c r="AX22" s="6" t="str">
        <f t="shared" si="7"/>
        <v>Head</v>
      </c>
      <c r="AY22" s="6" t="str">
        <f t="shared" ref="AY22:AY32" si="9">IF(D22="L",AW22,AR22)</f>
        <v>Head</v>
      </c>
      <c r="AZ22" s="6">
        <v>18.402728849560361</v>
      </c>
      <c r="BA22" s="6">
        <v>2.9954442933438519</v>
      </c>
      <c r="BB22" s="6">
        <v>2.9954442933438519</v>
      </c>
      <c r="BC22" s="6">
        <v>18.434422090403789</v>
      </c>
      <c r="BD22" s="6">
        <v>0</v>
      </c>
      <c r="BE22" s="6">
        <v>125.5</v>
      </c>
      <c r="BF22" s="6">
        <v>5.5</v>
      </c>
      <c r="BG22" s="6">
        <v>0</v>
      </c>
      <c r="BH22" s="6">
        <v>16.671632574436689</v>
      </c>
      <c r="BI22" s="6">
        <v>3.655736246237804</v>
      </c>
      <c r="BJ22" s="6">
        <v>3.655736246237804</v>
      </c>
      <c r="BK22" s="6">
        <v>17.43169891742988</v>
      </c>
      <c r="BL22" s="6">
        <v>0</v>
      </c>
      <c r="BM22" s="7">
        <v>0</v>
      </c>
    </row>
    <row r="23" spans="1:66" s="6" customFormat="1" x14ac:dyDescent="0.2">
      <c r="A23" s="5">
        <v>21</v>
      </c>
      <c r="B23" s="6">
        <v>21</v>
      </c>
      <c r="C23" s="6" t="s">
        <v>74</v>
      </c>
      <c r="D23" s="6" t="str">
        <f t="shared" si="0"/>
        <v>L</v>
      </c>
      <c r="E23" s="6">
        <v>21</v>
      </c>
      <c r="F23" s="6">
        <v>-2.4060959815978999</v>
      </c>
      <c r="G23" s="6">
        <v>-2.7029520273208618</v>
      </c>
      <c r="H23" s="6">
        <f t="shared" si="1"/>
        <v>2.7029520273208618</v>
      </c>
      <c r="I23" s="6">
        <v>362.96397224755373</v>
      </c>
      <c r="J23" s="6">
        <v>-365.69673629771529</v>
      </c>
      <c r="K23" s="6">
        <f t="shared" si="2"/>
        <v>365.69673629771529</v>
      </c>
      <c r="L23" s="6">
        <v>0</v>
      </c>
      <c r="AG23" s="6">
        <v>24</v>
      </c>
      <c r="AJ23" s="6">
        <v>29</v>
      </c>
      <c r="AK23" s="6">
        <v>2</v>
      </c>
      <c r="AL23" s="6">
        <v>74</v>
      </c>
      <c r="AM23" s="6">
        <v>178</v>
      </c>
      <c r="AN23" s="6">
        <v>0.2066629149697044</v>
      </c>
      <c r="AO23" s="6">
        <v>0.13209384137933911</v>
      </c>
      <c r="AP23" s="6">
        <v>0.16831306977705521</v>
      </c>
      <c r="AQ23" s="6">
        <f t="shared" si="3"/>
        <v>0.13209384137933911</v>
      </c>
      <c r="AR23" s="6" t="str">
        <f t="shared" si="4"/>
        <v>Sternum</v>
      </c>
      <c r="AS23" s="6">
        <v>2.5566556236960681E-2</v>
      </c>
      <c r="AT23" s="6">
        <v>0.18038615313443271</v>
      </c>
      <c r="AU23" s="6">
        <v>1.207304000854492E-2</v>
      </c>
      <c r="AV23" s="6">
        <f t="shared" si="5"/>
        <v>1.207304000854492E-2</v>
      </c>
      <c r="AW23" s="6" t="str">
        <f t="shared" si="6"/>
        <v>Lumbar</v>
      </c>
      <c r="AX23" s="6" t="str">
        <f t="shared" si="7"/>
        <v>Sternum</v>
      </c>
      <c r="AY23" s="6" t="str">
        <f t="shared" si="9"/>
        <v>Lumbar</v>
      </c>
      <c r="AZ23" s="6">
        <v>18.498773771064261</v>
      </c>
      <c r="BA23" s="6">
        <v>14.76015651442599</v>
      </c>
      <c r="BB23" s="6">
        <v>14.76015651442599</v>
      </c>
      <c r="BC23" s="6">
        <v>19.42542546739136</v>
      </c>
      <c r="BD23" s="6">
        <v>0</v>
      </c>
      <c r="BE23" s="6">
        <v>135</v>
      </c>
      <c r="BF23" s="6">
        <v>5</v>
      </c>
      <c r="BG23" s="6">
        <v>0</v>
      </c>
      <c r="BH23" s="6">
        <v>20.66479910650602</v>
      </c>
      <c r="BI23" s="6">
        <v>15.797638936290181</v>
      </c>
      <c r="BJ23" s="6">
        <v>15.797638936290181</v>
      </c>
      <c r="BK23" s="6">
        <v>23.42844192942605</v>
      </c>
      <c r="BL23" s="6">
        <v>0</v>
      </c>
      <c r="BM23" s="7">
        <v>0</v>
      </c>
    </row>
    <row r="24" spans="1:66" s="6" customFormat="1" x14ac:dyDescent="0.2">
      <c r="A24" s="5">
        <v>22</v>
      </c>
      <c r="B24" s="6">
        <v>22</v>
      </c>
      <c r="C24" s="6" t="s">
        <v>75</v>
      </c>
      <c r="D24" s="6" t="str">
        <f t="shared" si="0"/>
        <v>L</v>
      </c>
      <c r="E24" s="6">
        <v>13</v>
      </c>
      <c r="F24" s="6">
        <v>-3.5444159848349441</v>
      </c>
      <c r="G24" s="6">
        <v>-4.3890420198440552</v>
      </c>
      <c r="H24" s="6">
        <f t="shared" si="1"/>
        <v>4.3890420198440552</v>
      </c>
      <c r="I24" s="6">
        <v>372.19426447605639</v>
      </c>
      <c r="J24" s="6">
        <v>-369.44516305610142</v>
      </c>
      <c r="K24" s="6">
        <f t="shared" si="2"/>
        <v>369.44516305610142</v>
      </c>
      <c r="L24" s="6">
        <v>0</v>
      </c>
      <c r="AG24" s="6">
        <v>24</v>
      </c>
      <c r="AJ24" s="6">
        <v>25</v>
      </c>
      <c r="AK24" s="6">
        <v>2</v>
      </c>
      <c r="AL24" s="6">
        <v>73</v>
      </c>
      <c r="AM24" s="6">
        <v>187</v>
      </c>
      <c r="AN24" s="6">
        <v>0.15735602378845209</v>
      </c>
      <c r="AO24" s="6">
        <v>0.46537201745169499</v>
      </c>
      <c r="AP24" s="6">
        <v>0</v>
      </c>
      <c r="AQ24" s="6">
        <f t="shared" si="3"/>
        <v>0</v>
      </c>
      <c r="AR24" s="6" t="str">
        <f t="shared" si="4"/>
        <v>Lumbar</v>
      </c>
      <c r="AS24" s="6">
        <v>0.37832396371024002</v>
      </c>
      <c r="AT24" s="6">
        <v>9.374400547572545E-2</v>
      </c>
      <c r="AU24" s="6">
        <v>0.11829594203404011</v>
      </c>
      <c r="AV24" s="6">
        <f t="shared" si="5"/>
        <v>9.374400547572545E-2</v>
      </c>
      <c r="AW24" s="6" t="str">
        <f t="shared" si="6"/>
        <v>Sternum</v>
      </c>
      <c r="AX24" s="6" t="str">
        <f t="shared" si="7"/>
        <v>Lumbar</v>
      </c>
      <c r="AY24" s="6" t="str">
        <f t="shared" si="9"/>
        <v>Sternum</v>
      </c>
      <c r="AZ24" s="6">
        <v>18.147889827111889</v>
      </c>
      <c r="BA24" s="6">
        <v>10.49871303844575</v>
      </c>
      <c r="BB24" s="6">
        <v>10.49871303844575</v>
      </c>
      <c r="BC24" s="6">
        <v>20.407836135581171</v>
      </c>
      <c r="BD24" s="6">
        <v>0</v>
      </c>
      <c r="BE24" s="6">
        <v>142</v>
      </c>
      <c r="BF24" s="6">
        <v>3</v>
      </c>
      <c r="BG24" s="6">
        <v>0</v>
      </c>
      <c r="BH24" s="6">
        <v>14.49711047966473</v>
      </c>
      <c r="BI24" s="6">
        <v>7.002714380508321</v>
      </c>
      <c r="BJ24" s="6">
        <v>7.002714380508321</v>
      </c>
      <c r="BK24" s="6">
        <v>15.43784009218615</v>
      </c>
      <c r="BL24" s="6">
        <v>0</v>
      </c>
      <c r="BM24" s="7">
        <v>0</v>
      </c>
    </row>
    <row r="25" spans="1:66" s="6" customFormat="1" x14ac:dyDescent="0.2">
      <c r="A25" s="5">
        <v>23</v>
      </c>
      <c r="B25" s="6">
        <v>23</v>
      </c>
      <c r="C25" s="6" t="s">
        <v>76</v>
      </c>
      <c r="D25" s="6" t="str">
        <f t="shared" si="0"/>
        <v>R</v>
      </c>
      <c r="E25" s="6">
        <v>26</v>
      </c>
      <c r="F25" s="6">
        <v>-2.2883150760944071</v>
      </c>
      <c r="G25" s="6">
        <v>-2.211997839120718</v>
      </c>
      <c r="H25" s="6">
        <f t="shared" si="1"/>
        <v>2.2883150760944071</v>
      </c>
      <c r="I25" s="6">
        <v>376.90138202777052</v>
      </c>
      <c r="J25" s="6">
        <v>-378.77253953239239</v>
      </c>
      <c r="K25" s="6">
        <f t="shared" si="2"/>
        <v>376.90138202777052</v>
      </c>
      <c r="L25" s="6">
        <v>0</v>
      </c>
      <c r="AG25" s="6">
        <v>25</v>
      </c>
      <c r="AJ25" s="6">
        <v>28</v>
      </c>
      <c r="AK25" s="6">
        <v>1</v>
      </c>
      <c r="AL25" s="6">
        <v>63</v>
      </c>
      <c r="AM25" s="6">
        <v>197</v>
      </c>
      <c r="AN25" s="6">
        <v>6.4899682998657227E-2</v>
      </c>
      <c r="AO25" s="6">
        <v>1.0215685917780951E-2</v>
      </c>
      <c r="AP25" s="6">
        <v>8.5931961353008568E-2</v>
      </c>
      <c r="AQ25" s="6">
        <f t="shared" si="3"/>
        <v>1.0215685917780951E-2</v>
      </c>
      <c r="AR25" s="6" t="str">
        <f t="shared" si="4"/>
        <v>Sternum</v>
      </c>
      <c r="AS25" s="6">
        <v>2.1204011780875071E-2</v>
      </c>
      <c r="AT25" s="6">
        <v>9.8766020366123738E-2</v>
      </c>
      <c r="AU25" s="6">
        <v>6.5286006246294298E-2</v>
      </c>
      <c r="AV25" s="6">
        <f t="shared" si="5"/>
        <v>2.1204011780875071E-2</v>
      </c>
      <c r="AW25" s="6" t="str">
        <f t="shared" si="6"/>
        <v>Head</v>
      </c>
      <c r="AX25" s="6" t="str">
        <f t="shared" si="7"/>
        <v>Head</v>
      </c>
      <c r="AY25" s="6" t="str">
        <f t="shared" si="9"/>
        <v>Sternum</v>
      </c>
      <c r="AZ25" s="6">
        <v>14.37719426668971</v>
      </c>
      <c r="BA25" s="6">
        <v>9.1734874315318233</v>
      </c>
      <c r="BB25" s="6">
        <v>9.1734874315318233</v>
      </c>
      <c r="BC25" s="6">
        <v>20.864004714110902</v>
      </c>
      <c r="BD25" s="6">
        <v>0</v>
      </c>
      <c r="BE25" s="6">
        <v>150</v>
      </c>
      <c r="BF25" s="6">
        <v>6</v>
      </c>
      <c r="BG25" s="6">
        <v>0</v>
      </c>
      <c r="BH25" s="6">
        <v>14.820672011356031</v>
      </c>
      <c r="BI25" s="6">
        <v>6.4914366815250224</v>
      </c>
      <c r="BJ25" s="6">
        <v>6.4914366815250224</v>
      </c>
      <c r="BK25" s="6">
        <v>15.362712533727199</v>
      </c>
      <c r="BL25" s="6">
        <v>0</v>
      </c>
      <c r="BM25" s="7">
        <v>0</v>
      </c>
    </row>
    <row r="26" spans="1:66" s="6" customFormat="1" x14ac:dyDescent="0.2">
      <c r="A26" s="5">
        <v>24</v>
      </c>
      <c r="B26" s="6">
        <v>24</v>
      </c>
      <c r="C26" s="6" t="s">
        <v>77</v>
      </c>
      <c r="D26" s="6" t="str">
        <f t="shared" si="0"/>
        <v>L</v>
      </c>
      <c r="E26" s="6">
        <v>23</v>
      </c>
      <c r="F26" s="6">
        <v>-2.2680840094884238</v>
      </c>
      <c r="G26" s="6">
        <v>-2.584351626309481</v>
      </c>
      <c r="H26" s="6">
        <f t="shared" si="1"/>
        <v>2.584351626309481</v>
      </c>
      <c r="I26" s="6">
        <v>388.11406002307058</v>
      </c>
      <c r="J26" s="6">
        <v>-389.13826814538982</v>
      </c>
      <c r="K26" s="6">
        <f t="shared" si="2"/>
        <v>389.13826814538982</v>
      </c>
      <c r="L26" s="6">
        <v>1</v>
      </c>
      <c r="AG26" s="6">
        <v>28</v>
      </c>
      <c r="AJ26" s="6">
        <v>25</v>
      </c>
      <c r="AK26" s="6">
        <v>1</v>
      </c>
      <c r="AL26" s="6">
        <v>66</v>
      </c>
      <c r="AM26" s="6">
        <v>209.5</v>
      </c>
      <c r="AN26" s="6">
        <v>5.3381979465484619E-2</v>
      </c>
      <c r="AO26" s="6">
        <v>4.5570035775502532E-2</v>
      </c>
      <c r="AP26" s="6">
        <v>4.4918994108835847E-2</v>
      </c>
      <c r="AQ26" s="6">
        <f t="shared" si="3"/>
        <v>4.4918994108835847E-2</v>
      </c>
      <c r="AR26" s="6" t="str">
        <f t="shared" si="4"/>
        <v>Lumbar</v>
      </c>
      <c r="AS26" s="6">
        <v>7.3562959829966232E-2</v>
      </c>
      <c r="AT26" s="6">
        <v>2.4737993876139321E-2</v>
      </c>
      <c r="AU26" s="6">
        <v>0.12954900662104291</v>
      </c>
      <c r="AV26" s="6">
        <f t="shared" si="5"/>
        <v>2.4737993876139321E-2</v>
      </c>
      <c r="AW26" s="6" t="str">
        <f t="shared" si="6"/>
        <v>Sternum</v>
      </c>
      <c r="AX26" s="6" t="str">
        <f t="shared" si="7"/>
        <v>Lumbar</v>
      </c>
      <c r="AY26" s="6" t="str">
        <f t="shared" si="9"/>
        <v>Sternum</v>
      </c>
      <c r="AZ26" s="6">
        <v>16.134988889738061</v>
      </c>
      <c r="BA26" s="6">
        <v>6.2326390128365308</v>
      </c>
      <c r="BB26" s="6">
        <v>6.2326390128365308</v>
      </c>
      <c r="BC26" s="6">
        <v>15.96960221611798</v>
      </c>
      <c r="BD26" s="6">
        <v>0</v>
      </c>
      <c r="BE26" s="6">
        <v>160.5</v>
      </c>
      <c r="BF26" s="6">
        <v>5.5</v>
      </c>
      <c r="BG26" s="6">
        <v>0</v>
      </c>
      <c r="BH26" s="6">
        <v>14.86149774594112</v>
      </c>
      <c r="BI26" s="6">
        <v>5.6030885074605088</v>
      </c>
      <c r="BJ26" s="6">
        <v>5.6030885074605088</v>
      </c>
      <c r="BK26" s="6">
        <v>12.972718573609651</v>
      </c>
      <c r="BL26" s="6">
        <v>0</v>
      </c>
      <c r="BM26" s="7">
        <v>1</v>
      </c>
    </row>
    <row r="27" spans="1:66" s="6" customFormat="1" x14ac:dyDescent="0.2">
      <c r="A27" s="5">
        <v>25</v>
      </c>
      <c r="B27" s="6">
        <v>25</v>
      </c>
      <c r="C27" s="6" t="s">
        <v>78</v>
      </c>
      <c r="D27" s="6" t="str">
        <f t="shared" si="0"/>
        <v>R</v>
      </c>
      <c r="E27" s="6">
        <v>12</v>
      </c>
      <c r="F27" s="6">
        <v>-4.9293720324834176</v>
      </c>
      <c r="G27" s="6">
        <v>-4.6364219586054487</v>
      </c>
      <c r="H27" s="6">
        <f t="shared" si="1"/>
        <v>4.9293720324834176</v>
      </c>
      <c r="I27" s="6">
        <v>378.19552549291348</v>
      </c>
      <c r="J27" s="6">
        <v>-374.75720201702188</v>
      </c>
      <c r="K27" s="6">
        <f t="shared" si="2"/>
        <v>378.19552549291348</v>
      </c>
      <c r="L27" s="6">
        <v>0</v>
      </c>
      <c r="AG27" s="6">
        <v>24</v>
      </c>
      <c r="AJ27" s="6">
        <v>25</v>
      </c>
      <c r="AK27" s="6">
        <v>1</v>
      </c>
      <c r="AL27" s="6">
        <v>66</v>
      </c>
      <c r="AM27" s="6">
        <v>218.5</v>
      </c>
      <c r="AN27" s="6">
        <v>0.13019994894663489</v>
      </c>
      <c r="AO27" s="6">
        <v>0</v>
      </c>
      <c r="AP27" s="6">
        <v>9.8952015240987137E-2</v>
      </c>
      <c r="AQ27" s="6">
        <f t="shared" si="3"/>
        <v>0</v>
      </c>
      <c r="AR27" s="6" t="str">
        <f t="shared" si="4"/>
        <v>Sternum</v>
      </c>
      <c r="AS27" s="6">
        <v>8.8164022990635457E-2</v>
      </c>
      <c r="AT27" s="6">
        <v>0</v>
      </c>
      <c r="AU27" s="6">
        <v>0.1060199737548828</v>
      </c>
      <c r="AV27" s="6">
        <f t="shared" si="5"/>
        <v>0</v>
      </c>
      <c r="AW27" s="6" t="str">
        <f t="shared" si="6"/>
        <v>Sternum</v>
      </c>
      <c r="AX27" s="6" t="str">
        <f t="shared" si="7"/>
        <v>Sternum</v>
      </c>
      <c r="AY27" s="6" t="str">
        <f t="shared" si="9"/>
        <v>Sternum</v>
      </c>
      <c r="AZ27" s="6">
        <v>14.190189488330409</v>
      </c>
      <c r="BA27" s="6">
        <v>3.942148061717329</v>
      </c>
      <c r="BB27" s="6">
        <v>3.942148061717329</v>
      </c>
      <c r="BC27" s="6">
        <v>11.590568372103149</v>
      </c>
      <c r="BD27" s="6">
        <v>0</v>
      </c>
      <c r="BE27" s="6">
        <v>167.5</v>
      </c>
      <c r="BF27" s="6">
        <v>2.5</v>
      </c>
      <c r="BG27" s="6">
        <v>0</v>
      </c>
      <c r="BH27" s="6">
        <v>7.3439625766627179</v>
      </c>
      <c r="BI27" s="6">
        <v>3.2607280052017331</v>
      </c>
      <c r="BJ27" s="6">
        <v>3.2607280052017331</v>
      </c>
      <c r="BK27" s="6">
        <v>8.8557029843334369</v>
      </c>
      <c r="BL27" s="6">
        <v>0</v>
      </c>
      <c r="BM27" s="7">
        <v>0</v>
      </c>
    </row>
    <row r="28" spans="1:66" s="6" customFormat="1" x14ac:dyDescent="0.2">
      <c r="A28" s="5">
        <v>26</v>
      </c>
      <c r="B28" s="6">
        <v>26</v>
      </c>
      <c r="C28" s="6" t="s">
        <v>79</v>
      </c>
      <c r="D28" s="6" t="str">
        <f t="shared" si="0"/>
        <v>L</v>
      </c>
      <c r="E28" s="6">
        <v>15</v>
      </c>
      <c r="F28" s="6">
        <v>-2.9998079240322109</v>
      </c>
      <c r="G28" s="6">
        <v>-3.9606840951102118</v>
      </c>
      <c r="H28" s="6">
        <f t="shared" si="1"/>
        <v>3.9606840951102118</v>
      </c>
      <c r="I28" s="6">
        <v>385.06696592034871</v>
      </c>
      <c r="J28" s="6">
        <v>-386.55492482477149</v>
      </c>
      <c r="K28" s="6">
        <f t="shared" si="2"/>
        <v>386.55492482477149</v>
      </c>
      <c r="L28" s="6">
        <v>0</v>
      </c>
      <c r="AG28" s="6">
        <v>25</v>
      </c>
      <c r="AJ28" s="6">
        <v>25</v>
      </c>
      <c r="AK28" s="6">
        <v>1</v>
      </c>
      <c r="AL28" s="6">
        <v>76</v>
      </c>
      <c r="AM28" s="6">
        <v>225.5</v>
      </c>
      <c r="AN28" s="6">
        <v>7.8120023012161255E-2</v>
      </c>
      <c r="AO28" s="6">
        <v>3.12480628490448E-2</v>
      </c>
      <c r="AP28" s="6">
        <v>4.8824995756149292E-2</v>
      </c>
      <c r="AQ28" s="6">
        <f t="shared" si="3"/>
        <v>3.12480628490448E-2</v>
      </c>
      <c r="AR28" s="6" t="str">
        <f t="shared" si="4"/>
        <v>Sternum</v>
      </c>
      <c r="AS28" s="6">
        <v>7.9096496105194092E-2</v>
      </c>
      <c r="AT28" s="6">
        <v>8.8861525058746338E-2</v>
      </c>
      <c r="AU28" s="6">
        <v>1.6600549221038818E-2</v>
      </c>
      <c r="AV28" s="6">
        <f t="shared" si="5"/>
        <v>1.6600549221038818E-2</v>
      </c>
      <c r="AW28" s="6" t="str">
        <f t="shared" si="6"/>
        <v>Lumbar</v>
      </c>
      <c r="AX28" s="6" t="str">
        <f t="shared" si="7"/>
        <v>Sternum</v>
      </c>
      <c r="AY28" s="6" t="str">
        <f t="shared" si="9"/>
        <v>Lumbar</v>
      </c>
      <c r="AZ28" s="6">
        <v>10.84450530324616</v>
      </c>
      <c r="BA28" s="6">
        <v>5.1261231504284268</v>
      </c>
      <c r="BB28" s="6">
        <v>5.1261231504284268</v>
      </c>
      <c r="BC28" s="6">
        <v>11.454364578696021</v>
      </c>
      <c r="BD28" s="6">
        <v>0</v>
      </c>
      <c r="BE28" s="6">
        <v>172.5</v>
      </c>
      <c r="BF28" s="6">
        <v>3.5</v>
      </c>
      <c r="BG28" s="6">
        <v>0</v>
      </c>
      <c r="BH28" s="6">
        <v>11.72655290516334</v>
      </c>
      <c r="BI28" s="6">
        <v>5.6467072416310442</v>
      </c>
      <c r="BJ28" s="6">
        <v>5.6467072416310442</v>
      </c>
      <c r="BK28" s="6">
        <v>10.280233030030329</v>
      </c>
      <c r="BL28" s="6">
        <v>0</v>
      </c>
      <c r="BM28" s="7">
        <v>0</v>
      </c>
    </row>
    <row r="29" spans="1:66" s="6" customFormat="1" x14ac:dyDescent="0.2">
      <c r="A29" s="5">
        <v>27</v>
      </c>
      <c r="B29" s="6">
        <v>27</v>
      </c>
      <c r="C29" s="6" t="s">
        <v>80</v>
      </c>
      <c r="D29" s="6" t="str">
        <f t="shared" si="0"/>
        <v>R</v>
      </c>
      <c r="E29" s="6">
        <v>25</v>
      </c>
      <c r="F29" s="6">
        <v>-2.3682378255403962</v>
      </c>
      <c r="G29" s="6">
        <v>-2.314956029256185</v>
      </c>
      <c r="H29" s="6">
        <f t="shared" si="1"/>
        <v>2.3682378255403962</v>
      </c>
      <c r="I29" s="6">
        <v>403.7235192356132</v>
      </c>
      <c r="J29" s="6">
        <v>-406.78622537040383</v>
      </c>
      <c r="K29" s="6">
        <f t="shared" si="2"/>
        <v>403.7235192356132</v>
      </c>
      <c r="L29" s="6">
        <v>1</v>
      </c>
      <c r="AG29" s="6">
        <v>28</v>
      </c>
      <c r="AJ29" s="6">
        <v>26</v>
      </c>
      <c r="AK29" s="6">
        <v>1</v>
      </c>
      <c r="AL29" s="6">
        <v>46</v>
      </c>
      <c r="AM29" s="6">
        <v>236</v>
      </c>
      <c r="AN29" s="6">
        <v>1.6825877703153171E-2</v>
      </c>
      <c r="AO29" s="6">
        <v>9.6147427192101106E-3</v>
      </c>
      <c r="AP29" s="6">
        <v>4.8073805295504052E-3</v>
      </c>
      <c r="AQ29" s="6">
        <f t="shared" si="3"/>
        <v>4.8073805295504052E-3</v>
      </c>
      <c r="AR29" s="6" t="str">
        <f t="shared" si="4"/>
        <v>Lumbar</v>
      </c>
      <c r="AS29" s="6">
        <v>3.4252625245314368E-2</v>
      </c>
      <c r="AT29" s="6">
        <v>4.9876616551325872E-2</v>
      </c>
      <c r="AU29" s="6">
        <v>4.3266498125516452E-2</v>
      </c>
      <c r="AV29" s="6">
        <f t="shared" si="5"/>
        <v>3.4252625245314368E-2</v>
      </c>
      <c r="AW29" s="6" t="str">
        <f t="shared" si="6"/>
        <v>Head</v>
      </c>
      <c r="AX29" s="6" t="str">
        <f t="shared" si="7"/>
        <v>Head</v>
      </c>
      <c r="AY29" s="6" t="str">
        <f t="shared" si="9"/>
        <v>Lumbar</v>
      </c>
      <c r="AZ29" s="6">
        <v>15.287680931474901</v>
      </c>
      <c r="BA29" s="6">
        <v>16.493089858765732</v>
      </c>
      <c r="BB29" s="6">
        <v>16.493089858765732</v>
      </c>
      <c r="BC29" s="6">
        <v>10.31540905111785</v>
      </c>
      <c r="BD29" s="6">
        <v>0</v>
      </c>
      <c r="BE29" s="6">
        <v>181</v>
      </c>
      <c r="BF29" s="6">
        <v>6</v>
      </c>
      <c r="BG29" s="6">
        <v>0</v>
      </c>
      <c r="BH29" s="6">
        <v>18.401190099975821</v>
      </c>
      <c r="BI29" s="6">
        <v>20.955293112599922</v>
      </c>
      <c r="BJ29" s="6">
        <v>20.955293112599922</v>
      </c>
      <c r="BK29" s="6">
        <v>10.40894298709371</v>
      </c>
      <c r="BL29" s="6">
        <v>0</v>
      </c>
      <c r="BM29" s="7">
        <v>1</v>
      </c>
    </row>
    <row r="30" spans="1:66" s="6" customFormat="1" x14ac:dyDescent="0.2">
      <c r="A30" s="5">
        <v>28</v>
      </c>
      <c r="B30" s="6">
        <v>28</v>
      </c>
      <c r="C30" s="6" t="s">
        <v>81</v>
      </c>
      <c r="D30" s="6" t="str">
        <f t="shared" si="0"/>
        <v>R</v>
      </c>
      <c r="E30" s="6">
        <v>14</v>
      </c>
      <c r="F30" s="6">
        <v>-4.1660279546465189</v>
      </c>
      <c r="G30" s="6">
        <v>-3.9941640581403459</v>
      </c>
      <c r="H30" s="6">
        <f t="shared" si="1"/>
        <v>4.1660279546465189</v>
      </c>
      <c r="I30" s="6">
        <v>375.92374227553148</v>
      </c>
      <c r="J30" s="6">
        <v>-378.99019101200992</v>
      </c>
      <c r="K30" s="6">
        <f t="shared" si="2"/>
        <v>375.92374227553148</v>
      </c>
      <c r="L30" s="6">
        <v>0</v>
      </c>
      <c r="AG30" s="6">
        <v>26</v>
      </c>
      <c r="AJ30" s="6">
        <v>25</v>
      </c>
      <c r="AK30" s="6">
        <v>2</v>
      </c>
      <c r="AL30" s="6">
        <v>78</v>
      </c>
      <c r="AM30" s="6">
        <v>246</v>
      </c>
      <c r="AN30" s="6">
        <v>3.3479997089930942E-2</v>
      </c>
      <c r="AO30" s="6">
        <v>3.0131953103201731E-2</v>
      </c>
      <c r="AP30" s="6">
        <v>1.7855950764247348E-2</v>
      </c>
      <c r="AQ30" s="6">
        <f t="shared" si="3"/>
        <v>1.7855950764247348E-2</v>
      </c>
      <c r="AR30" s="6" t="str">
        <f t="shared" si="4"/>
        <v>Lumbar</v>
      </c>
      <c r="AS30" s="6">
        <v>2.1483004093170169E-2</v>
      </c>
      <c r="AT30" s="6">
        <v>2.1483004093170169E-2</v>
      </c>
      <c r="AU30" s="6">
        <v>6.2496036291122443E-2</v>
      </c>
      <c r="AV30" s="6">
        <f t="shared" si="5"/>
        <v>2.1483004093170169E-2</v>
      </c>
      <c r="AW30" s="6" t="str">
        <f t="shared" si="6"/>
        <v>Head</v>
      </c>
      <c r="AX30" s="6" t="str">
        <f t="shared" si="7"/>
        <v>Head</v>
      </c>
      <c r="AY30" s="6" t="str">
        <f t="shared" si="9"/>
        <v>Lumbar</v>
      </c>
      <c r="AZ30" s="6">
        <v>7.9290129899196362</v>
      </c>
      <c r="BA30" s="6">
        <v>11.072558063566969</v>
      </c>
      <c r="BB30" s="6">
        <v>11.072558063566969</v>
      </c>
      <c r="BC30" s="6">
        <v>4.274989150518957</v>
      </c>
      <c r="BD30" s="6">
        <v>0</v>
      </c>
      <c r="BE30" s="6">
        <v>189</v>
      </c>
      <c r="BF30" s="6">
        <v>3</v>
      </c>
      <c r="BG30" s="6">
        <v>0</v>
      </c>
      <c r="BH30" s="6">
        <v>5.0599514756476172</v>
      </c>
      <c r="BI30" s="6">
        <v>5.6201749719869269</v>
      </c>
      <c r="BJ30" s="6">
        <v>5.6201749719869269</v>
      </c>
      <c r="BK30" s="6">
        <v>3.6085535115935139</v>
      </c>
      <c r="BL30" s="6">
        <v>0</v>
      </c>
      <c r="BM30" s="7">
        <v>0</v>
      </c>
    </row>
    <row r="31" spans="1:66" s="6" customFormat="1" x14ac:dyDescent="0.2">
      <c r="A31" s="5">
        <v>29</v>
      </c>
      <c r="B31" s="6">
        <v>29</v>
      </c>
      <c r="C31" s="6" t="s">
        <v>82</v>
      </c>
      <c r="D31" s="6" t="str">
        <f t="shared" si="0"/>
        <v>R</v>
      </c>
      <c r="E31" s="6">
        <v>16</v>
      </c>
      <c r="F31" s="6">
        <v>-3.8259270191192631</v>
      </c>
      <c r="G31" s="6">
        <v>-3.347441971302032</v>
      </c>
      <c r="H31" s="6">
        <f t="shared" si="1"/>
        <v>3.8259270191192631</v>
      </c>
      <c r="I31" s="6">
        <v>373.86233161869001</v>
      </c>
      <c r="J31" s="6">
        <v>-376.5743503146299</v>
      </c>
      <c r="K31" s="6">
        <f t="shared" si="2"/>
        <v>373.86233161869001</v>
      </c>
      <c r="L31" s="6">
        <v>0</v>
      </c>
      <c r="AG31" s="6">
        <v>26</v>
      </c>
      <c r="AJ31" s="6">
        <v>26</v>
      </c>
      <c r="AK31" s="6">
        <v>1</v>
      </c>
      <c r="AL31" s="6">
        <v>79</v>
      </c>
      <c r="AM31" s="6">
        <v>253.5</v>
      </c>
      <c r="AN31" s="6">
        <v>2.6365518569946289E-2</v>
      </c>
      <c r="AO31" s="6">
        <v>1.3671040534973139E-2</v>
      </c>
      <c r="AP31" s="6">
        <v>1.6600489616394039E-2</v>
      </c>
      <c r="AQ31" s="6">
        <f t="shared" si="3"/>
        <v>1.3671040534973139E-2</v>
      </c>
      <c r="AR31" s="6" t="str">
        <f t="shared" si="4"/>
        <v>Sternum</v>
      </c>
      <c r="AS31" s="6">
        <v>7.3779980341593429E-2</v>
      </c>
      <c r="AT31" s="6">
        <v>6.0760021209716797E-2</v>
      </c>
      <c r="AU31" s="6">
        <v>5.9891992145114467E-2</v>
      </c>
      <c r="AV31" s="6">
        <f t="shared" si="5"/>
        <v>5.9891992145114467E-2</v>
      </c>
      <c r="AW31" s="6" t="str">
        <f t="shared" si="6"/>
        <v>Lumbar</v>
      </c>
      <c r="AX31" s="6" t="str">
        <f t="shared" si="7"/>
        <v>Lumbar</v>
      </c>
      <c r="AY31" s="6" t="str">
        <f t="shared" si="9"/>
        <v>Sternum</v>
      </c>
      <c r="AZ31" s="6">
        <v>9.8847507303851749</v>
      </c>
      <c r="BA31" s="6">
        <v>10.4085979766938</v>
      </c>
      <c r="BB31" s="6">
        <v>10.4085979766938</v>
      </c>
      <c r="BC31" s="6">
        <v>2.6393854646984671</v>
      </c>
      <c r="BD31" s="6">
        <v>0</v>
      </c>
      <c r="BE31" s="6">
        <v>194.5</v>
      </c>
      <c r="BF31" s="6">
        <v>3.5</v>
      </c>
      <c r="BG31" s="6">
        <v>0</v>
      </c>
      <c r="BH31" s="6">
        <v>7.3800071220792232</v>
      </c>
      <c r="BI31" s="6">
        <v>5.464079500359234</v>
      </c>
      <c r="BJ31" s="6">
        <v>5.464079500359234</v>
      </c>
      <c r="BK31" s="6">
        <v>4.0260833178777142</v>
      </c>
      <c r="BL31" s="6">
        <v>0</v>
      </c>
      <c r="BM31" s="7">
        <v>0</v>
      </c>
    </row>
    <row r="32" spans="1:66" s="6" customFormat="1" x14ac:dyDescent="0.2">
      <c r="A32" s="5">
        <v>30</v>
      </c>
      <c r="B32" s="6">
        <v>30</v>
      </c>
      <c r="C32" s="6" t="s">
        <v>83</v>
      </c>
      <c r="D32" s="6" t="str">
        <f t="shared" si="0"/>
        <v>R</v>
      </c>
      <c r="E32" s="6">
        <v>14</v>
      </c>
      <c r="F32" s="6">
        <v>-4.3769520350864957</v>
      </c>
      <c r="G32" s="6">
        <v>-3.7888199601854602</v>
      </c>
      <c r="H32" s="6">
        <f t="shared" si="1"/>
        <v>4.3769520350864957</v>
      </c>
      <c r="I32" s="6">
        <v>402.49401655516613</v>
      </c>
      <c r="J32" s="6">
        <v>-400.78661823618643</v>
      </c>
      <c r="K32" s="6">
        <f t="shared" si="2"/>
        <v>402.49401655516613</v>
      </c>
      <c r="L32" s="6">
        <v>1</v>
      </c>
      <c r="AG32" s="6">
        <v>23</v>
      </c>
      <c r="AJ32" s="6">
        <v>26</v>
      </c>
      <c r="AK32" s="6">
        <v>1</v>
      </c>
      <c r="AL32" s="6">
        <v>60</v>
      </c>
      <c r="AM32" s="6">
        <v>261</v>
      </c>
      <c r="AN32" s="6">
        <v>2.7899980545043949E-2</v>
      </c>
      <c r="AO32" s="6">
        <v>6.3612018312726698E-2</v>
      </c>
      <c r="AP32" s="6">
        <v>8.0352033887590685E-2</v>
      </c>
      <c r="AQ32" s="6">
        <f t="shared" si="3"/>
        <v>2.7899980545043949E-2</v>
      </c>
      <c r="AR32" s="6" t="str">
        <f t="shared" si="4"/>
        <v>Head</v>
      </c>
      <c r="AS32" s="6">
        <v>4.8825144767761222E-3</v>
      </c>
      <c r="AT32" s="6">
        <v>0.1093679368495941</v>
      </c>
      <c r="AU32" s="6">
        <v>0.1406159698963165</v>
      </c>
      <c r="AV32" s="6">
        <f t="shared" si="5"/>
        <v>4.8825144767761222E-3</v>
      </c>
      <c r="AW32" s="6" t="str">
        <f t="shared" si="6"/>
        <v>Head</v>
      </c>
      <c r="AX32" s="6" t="str">
        <f t="shared" si="7"/>
        <v>Head</v>
      </c>
      <c r="AY32" s="6" t="str">
        <f t="shared" si="9"/>
        <v>Head</v>
      </c>
      <c r="AZ32" s="6">
        <v>23.435471323563469</v>
      </c>
      <c r="BA32" s="6">
        <v>25.24746885341365</v>
      </c>
      <c r="BB32" s="6">
        <v>25.24746885341365</v>
      </c>
      <c r="BC32" s="6">
        <v>2.791341862102473</v>
      </c>
      <c r="BD32" s="6">
        <v>0</v>
      </c>
      <c r="BE32" s="6">
        <v>200</v>
      </c>
      <c r="BF32" s="6">
        <v>3</v>
      </c>
      <c r="BG32" s="6">
        <v>0</v>
      </c>
      <c r="BH32" s="6">
        <v>15.98349023783997</v>
      </c>
      <c r="BI32" s="6">
        <v>15.64342103359788</v>
      </c>
      <c r="BJ32" s="6">
        <v>15.64342103359788</v>
      </c>
      <c r="BK32" s="6">
        <v>2.5498734805181682</v>
      </c>
      <c r="BL32" s="6">
        <v>0</v>
      </c>
      <c r="BM32" s="7">
        <v>1</v>
      </c>
    </row>
    <row r="33" spans="1:66" x14ac:dyDescent="0.2">
      <c r="A33" s="1">
        <v>31</v>
      </c>
      <c r="B33">
        <v>31</v>
      </c>
      <c r="C33" t="s">
        <v>84</v>
      </c>
      <c r="D33" t="str">
        <f t="shared" si="0"/>
        <v>R</v>
      </c>
      <c r="E33">
        <v>18</v>
      </c>
      <c r="F33">
        <v>-3.3904079596201582</v>
      </c>
      <c r="G33">
        <v>-3.1942400402492952</v>
      </c>
      <c r="H33">
        <f t="shared" si="1"/>
        <v>3.3904079596201582</v>
      </c>
      <c r="I33">
        <v>375.61735210330068</v>
      </c>
      <c r="J33">
        <v>-374.15830835118629</v>
      </c>
      <c r="K33">
        <f t="shared" si="2"/>
        <v>375.61735210330068</v>
      </c>
      <c r="L33">
        <v>0</v>
      </c>
      <c r="M33">
        <v>0</v>
      </c>
      <c r="N33">
        <v>2016</v>
      </c>
      <c r="O33">
        <v>7</v>
      </c>
      <c r="P33">
        <v>11</v>
      </c>
      <c r="Q33">
        <v>3</v>
      </c>
      <c r="R33">
        <v>1</v>
      </c>
      <c r="S33">
        <v>1</v>
      </c>
      <c r="U33">
        <v>14</v>
      </c>
      <c r="X33">
        <v>0</v>
      </c>
      <c r="Z33">
        <v>2</v>
      </c>
      <c r="AA33">
        <v>7</v>
      </c>
      <c r="AH33" s="2">
        <v>44162</v>
      </c>
      <c r="AI33">
        <v>2020</v>
      </c>
      <c r="AJ33">
        <v>30</v>
      </c>
      <c r="AK33">
        <v>1</v>
      </c>
      <c r="AL33">
        <v>70</v>
      </c>
      <c r="AM33">
        <v>269</v>
      </c>
      <c r="AN33">
        <v>4.5135974884033203E-2</v>
      </c>
      <c r="AO33">
        <v>3.2983991834852427E-2</v>
      </c>
      <c r="AP33">
        <v>1.1283980475531681E-2</v>
      </c>
      <c r="AQ33">
        <f t="shared" si="3"/>
        <v>1.1283980475531681E-2</v>
      </c>
      <c r="AR33" t="str">
        <f t="shared" si="4"/>
        <v>Lumbar</v>
      </c>
      <c r="AS33">
        <v>9.2181563377380371E-2</v>
      </c>
      <c r="AT33">
        <v>5.4684162139892571E-3</v>
      </c>
      <c r="AU33">
        <v>0.1195236206054688</v>
      </c>
      <c r="AV33">
        <f t="shared" si="5"/>
        <v>5.4684162139892571E-3</v>
      </c>
      <c r="AW33" t="str">
        <f t="shared" si="6"/>
        <v>Sternum</v>
      </c>
      <c r="AX33" t="str">
        <f t="shared" si="7"/>
        <v>Sternum</v>
      </c>
      <c r="AY33" t="str">
        <f t="shared" si="8"/>
        <v>Sternum</v>
      </c>
      <c r="AZ33">
        <v>6.9321871279319414</v>
      </c>
      <c r="BA33">
        <v>4.2823179676817666</v>
      </c>
      <c r="BB33">
        <v>4.2823179676817666</v>
      </c>
      <c r="BC33">
        <v>8.8996039463103624</v>
      </c>
      <c r="BD33">
        <v>0</v>
      </c>
      <c r="BE33">
        <v>206</v>
      </c>
      <c r="BF33">
        <v>4</v>
      </c>
      <c r="BG33">
        <v>0</v>
      </c>
      <c r="BH33">
        <v>13.55923534857684</v>
      </c>
      <c r="BI33">
        <v>5.0075853038840634</v>
      </c>
      <c r="BJ33">
        <v>5.0075853038840634</v>
      </c>
      <c r="BK33">
        <v>11.41341135798222</v>
      </c>
      <c r="BL33">
        <v>0</v>
      </c>
      <c r="BM33">
        <v>0</v>
      </c>
      <c r="BN33">
        <v>4</v>
      </c>
    </row>
    <row r="34" spans="1:66" x14ac:dyDescent="0.2">
      <c r="A34" s="1">
        <v>32</v>
      </c>
      <c r="B34">
        <v>32</v>
      </c>
      <c r="C34" t="s">
        <v>85</v>
      </c>
      <c r="D34" t="str">
        <f t="shared" si="0"/>
        <v>L</v>
      </c>
      <c r="E34">
        <v>17</v>
      </c>
      <c r="F34">
        <v>-2.9060640070173469</v>
      </c>
      <c r="G34">
        <v>-3.658945500850677</v>
      </c>
      <c r="H34">
        <f t="shared" si="1"/>
        <v>3.658945500850677</v>
      </c>
      <c r="I34">
        <v>399.30662408991401</v>
      </c>
      <c r="J34">
        <v>-395.73937138879438</v>
      </c>
      <c r="K34">
        <f t="shared" si="2"/>
        <v>395.73937138879438</v>
      </c>
      <c r="L34">
        <v>0</v>
      </c>
      <c r="M34">
        <v>0</v>
      </c>
      <c r="N34">
        <v>2017</v>
      </c>
      <c r="O34">
        <v>10</v>
      </c>
      <c r="P34">
        <v>4</v>
      </c>
      <c r="Q34">
        <v>0</v>
      </c>
      <c r="R34">
        <v>1</v>
      </c>
      <c r="S34">
        <v>0</v>
      </c>
      <c r="X34">
        <v>0</v>
      </c>
      <c r="Z34">
        <v>2</v>
      </c>
      <c r="AA34">
        <v>1</v>
      </c>
      <c r="AH34" s="2">
        <v>44238</v>
      </c>
      <c r="AI34">
        <v>2021</v>
      </c>
      <c r="AJ34">
        <v>29</v>
      </c>
      <c r="AK34">
        <v>2</v>
      </c>
      <c r="AL34">
        <v>74</v>
      </c>
      <c r="AM34">
        <v>278</v>
      </c>
      <c r="AN34">
        <v>5.6420008341471352E-2</v>
      </c>
      <c r="AO34">
        <v>5.2079889509412981E-3</v>
      </c>
      <c r="AP34">
        <v>8.1592029995388463E-2</v>
      </c>
      <c r="AQ34">
        <f t="shared" si="3"/>
        <v>5.2079889509412981E-3</v>
      </c>
      <c r="AR34" t="str">
        <f t="shared" si="4"/>
        <v>Sternum</v>
      </c>
      <c r="AS34">
        <v>1.9964006212022559E-2</v>
      </c>
      <c r="AT34">
        <v>1.6491995917426221E-2</v>
      </c>
      <c r="AU34">
        <v>3.3851967917548298E-2</v>
      </c>
      <c r="AV34">
        <f t="shared" si="5"/>
        <v>1.6491995917426221E-2</v>
      </c>
      <c r="AW34" t="str">
        <f t="shared" si="6"/>
        <v>Sternum</v>
      </c>
      <c r="AX34" t="str">
        <f t="shared" si="7"/>
        <v>Sternum</v>
      </c>
      <c r="AY34" t="str">
        <f t="shared" si="8"/>
        <v>Sternum</v>
      </c>
      <c r="AZ34">
        <v>5.1272491035242682</v>
      </c>
      <c r="BA34">
        <v>9.7663493666163586</v>
      </c>
      <c r="BB34">
        <v>9.7663493666163586</v>
      </c>
      <c r="BC34">
        <v>10.17144270385972</v>
      </c>
      <c r="BD34">
        <v>0</v>
      </c>
      <c r="BE34">
        <v>213</v>
      </c>
      <c r="BF34">
        <v>4</v>
      </c>
      <c r="BG34">
        <v>0</v>
      </c>
      <c r="BH34">
        <v>4.5708400782066798</v>
      </c>
      <c r="BI34">
        <v>9.5770195301775605</v>
      </c>
      <c r="BJ34">
        <v>9.5770195301775605</v>
      </c>
      <c r="BK34">
        <v>9.752330978660293</v>
      </c>
      <c r="BL34">
        <v>0</v>
      </c>
      <c r="BM34">
        <v>0</v>
      </c>
      <c r="BN34">
        <v>4</v>
      </c>
    </row>
    <row r="35" spans="1:66" x14ac:dyDescent="0.2">
      <c r="A35" s="1">
        <v>33</v>
      </c>
      <c r="B35">
        <v>33</v>
      </c>
      <c r="C35" t="s">
        <v>86</v>
      </c>
      <c r="D35" t="str">
        <f t="shared" si="0"/>
        <v>L</v>
      </c>
      <c r="E35">
        <v>17</v>
      </c>
      <c r="F35">
        <v>-2.870475980970594</v>
      </c>
      <c r="G35">
        <v>-3.5300475358963008</v>
      </c>
      <c r="H35">
        <f t="shared" si="1"/>
        <v>3.5300475358963008</v>
      </c>
      <c r="I35">
        <v>387.81449712207171</v>
      </c>
      <c r="J35">
        <v>-389.87175147034441</v>
      </c>
      <c r="K35">
        <f t="shared" si="2"/>
        <v>389.87175147034441</v>
      </c>
      <c r="L35">
        <v>0</v>
      </c>
      <c r="M35">
        <v>0</v>
      </c>
      <c r="N35">
        <v>2018</v>
      </c>
      <c r="O35">
        <v>9</v>
      </c>
      <c r="P35">
        <v>6</v>
      </c>
      <c r="Q35">
        <v>0</v>
      </c>
      <c r="R35">
        <v>0</v>
      </c>
      <c r="S35">
        <v>0</v>
      </c>
      <c r="U35">
        <v>5</v>
      </c>
      <c r="X35">
        <v>0</v>
      </c>
      <c r="Z35">
        <v>2</v>
      </c>
      <c r="AA35">
        <v>0</v>
      </c>
      <c r="AH35" s="2">
        <v>44249</v>
      </c>
      <c r="AI35">
        <v>2021</v>
      </c>
      <c r="AJ35">
        <v>26</v>
      </c>
      <c r="AK35">
        <v>1</v>
      </c>
      <c r="AL35">
        <v>72</v>
      </c>
      <c r="AM35">
        <v>287</v>
      </c>
      <c r="AN35">
        <v>5.9891992145114467E-2</v>
      </c>
      <c r="AO35">
        <v>1.822800106472439E-2</v>
      </c>
      <c r="AP35">
        <v>8.6799965964423284E-2</v>
      </c>
      <c r="AQ35">
        <f t="shared" si="3"/>
        <v>1.822800106472439E-2</v>
      </c>
      <c r="AR35" t="str">
        <f t="shared" si="4"/>
        <v>Sternum</v>
      </c>
      <c r="AS35">
        <v>7.1175972620646163E-2</v>
      </c>
      <c r="AT35">
        <v>4.8608011669582812E-2</v>
      </c>
      <c r="AU35">
        <v>9.8084025912814676E-2</v>
      </c>
      <c r="AV35">
        <f t="shared" si="5"/>
        <v>4.8608011669582812E-2</v>
      </c>
      <c r="AW35" t="str">
        <f t="shared" si="6"/>
        <v>Sternum</v>
      </c>
      <c r="AX35" t="str">
        <f t="shared" si="7"/>
        <v>Sternum</v>
      </c>
      <c r="AY35" t="str">
        <f t="shared" si="8"/>
        <v>Sternum</v>
      </c>
      <c r="AZ35">
        <v>7.1582153540041746</v>
      </c>
      <c r="BA35">
        <v>5.2845133097434296</v>
      </c>
      <c r="BB35">
        <v>5.2845133097434296</v>
      </c>
      <c r="BC35">
        <v>6.579252954275594</v>
      </c>
      <c r="BD35">
        <v>0</v>
      </c>
      <c r="BE35">
        <v>220</v>
      </c>
      <c r="BF35">
        <v>4</v>
      </c>
      <c r="BG35">
        <v>0</v>
      </c>
      <c r="BH35">
        <v>9.5785480795485416</v>
      </c>
      <c r="BI35">
        <v>5.4049798050808784</v>
      </c>
      <c r="BJ35">
        <v>5.4049798050808784</v>
      </c>
      <c r="BK35">
        <v>9.0918479364542772</v>
      </c>
      <c r="BL35">
        <v>0</v>
      </c>
      <c r="BM35">
        <v>0</v>
      </c>
      <c r="BN35">
        <v>3</v>
      </c>
    </row>
    <row r="36" spans="1:66" x14ac:dyDescent="0.2">
      <c r="A36" s="1">
        <v>34</v>
      </c>
      <c r="B36">
        <v>34</v>
      </c>
      <c r="C36" t="s">
        <v>87</v>
      </c>
      <c r="D36" t="str">
        <f t="shared" si="0"/>
        <v>L</v>
      </c>
      <c r="E36">
        <v>17</v>
      </c>
      <c r="F36">
        <v>-2.6881961027781172</v>
      </c>
      <c r="G36">
        <v>-3.4870814085006709</v>
      </c>
      <c r="H36">
        <f t="shared" si="1"/>
        <v>3.4870814085006709</v>
      </c>
      <c r="I36">
        <v>372.4658160315102</v>
      </c>
      <c r="J36">
        <v>-373.82027546188658</v>
      </c>
      <c r="K36">
        <f t="shared" si="2"/>
        <v>373.82027546188658</v>
      </c>
      <c r="L36">
        <v>0</v>
      </c>
      <c r="M36">
        <v>0</v>
      </c>
      <c r="N36">
        <v>2016</v>
      </c>
      <c r="O36">
        <v>9</v>
      </c>
      <c r="P36">
        <v>9</v>
      </c>
      <c r="Q36">
        <v>5</v>
      </c>
      <c r="R36">
        <v>1</v>
      </c>
      <c r="S36">
        <v>1</v>
      </c>
      <c r="U36">
        <v>16</v>
      </c>
      <c r="X36">
        <v>0</v>
      </c>
      <c r="Z36">
        <v>2</v>
      </c>
      <c r="AA36">
        <v>3</v>
      </c>
      <c r="AH36" s="2">
        <v>44305</v>
      </c>
      <c r="AI36">
        <v>2021</v>
      </c>
      <c r="AJ36">
        <v>26</v>
      </c>
      <c r="AK36">
        <v>2</v>
      </c>
      <c r="AL36">
        <v>57</v>
      </c>
      <c r="AM36">
        <v>296</v>
      </c>
      <c r="AN36">
        <v>2.603999773661295E-2</v>
      </c>
      <c r="AO36">
        <v>0.16144794887966579</v>
      </c>
      <c r="AP36">
        <v>4.1663964589436858E-2</v>
      </c>
      <c r="AQ36">
        <f t="shared" si="3"/>
        <v>2.603999773661295E-2</v>
      </c>
      <c r="AR36" t="str">
        <f t="shared" si="4"/>
        <v>Head</v>
      </c>
      <c r="AS36">
        <v>3.8192033767700202E-2</v>
      </c>
      <c r="AT36">
        <v>3.472002347310385E-2</v>
      </c>
      <c r="AU36">
        <v>1.2152009540134011E-2</v>
      </c>
      <c r="AV36">
        <f t="shared" si="5"/>
        <v>1.2152009540134011E-2</v>
      </c>
      <c r="AW36" t="str">
        <f t="shared" si="6"/>
        <v>Lumbar</v>
      </c>
      <c r="AX36" t="str">
        <f t="shared" si="7"/>
        <v>Head</v>
      </c>
      <c r="AY36" t="str">
        <f t="shared" si="8"/>
        <v>Head</v>
      </c>
      <c r="AZ36">
        <v>15.76478857506217</v>
      </c>
      <c r="BA36">
        <v>6.5540706297042002</v>
      </c>
      <c r="BB36">
        <v>6.5540706297042002</v>
      </c>
      <c r="BC36">
        <v>16.83432389011179</v>
      </c>
      <c r="BD36">
        <v>0</v>
      </c>
      <c r="BE36">
        <v>227</v>
      </c>
      <c r="BF36">
        <v>4</v>
      </c>
      <c r="BG36">
        <v>0</v>
      </c>
      <c r="BH36">
        <v>14.12950909075111</v>
      </c>
      <c r="BI36">
        <v>4.5997873923808559</v>
      </c>
      <c r="BJ36">
        <v>4.5997873923808559</v>
      </c>
      <c r="BK36">
        <v>14.163351794485751</v>
      </c>
      <c r="BL36">
        <v>0</v>
      </c>
      <c r="BM36">
        <v>0</v>
      </c>
      <c r="BN36">
        <v>5</v>
      </c>
    </row>
    <row r="37" spans="1:66" x14ac:dyDescent="0.2">
      <c r="A37" s="1">
        <v>35</v>
      </c>
      <c r="B37">
        <v>35</v>
      </c>
      <c r="C37" t="s">
        <v>88</v>
      </c>
      <c r="D37" t="str">
        <f t="shared" si="0"/>
        <v>R</v>
      </c>
      <c r="E37">
        <v>13</v>
      </c>
      <c r="F37">
        <v>-4.5231479576655804</v>
      </c>
      <c r="G37">
        <v>-4.3265460332234698</v>
      </c>
      <c r="H37">
        <f t="shared" si="1"/>
        <v>4.5231479576655804</v>
      </c>
      <c r="I37">
        <v>-358.60017383812072</v>
      </c>
      <c r="J37">
        <v>361.30494085420662</v>
      </c>
      <c r="K37">
        <f t="shared" si="2"/>
        <v>358.60017383812072</v>
      </c>
      <c r="L37">
        <v>0</v>
      </c>
      <c r="M37">
        <v>0</v>
      </c>
      <c r="N37">
        <v>2008</v>
      </c>
      <c r="O37">
        <v>12</v>
      </c>
      <c r="P37">
        <v>13</v>
      </c>
      <c r="Q37">
        <v>2</v>
      </c>
      <c r="R37">
        <v>1</v>
      </c>
      <c r="S37">
        <v>0</v>
      </c>
      <c r="U37">
        <v>10</v>
      </c>
      <c r="X37">
        <v>0</v>
      </c>
      <c r="Z37">
        <v>2</v>
      </c>
      <c r="AA37">
        <v>7</v>
      </c>
      <c r="AH37" s="2">
        <v>44425</v>
      </c>
      <c r="AI37">
        <v>2021</v>
      </c>
      <c r="AJ37">
        <v>30</v>
      </c>
      <c r="AK37">
        <v>2</v>
      </c>
      <c r="AL37">
        <v>61</v>
      </c>
      <c r="AM37">
        <v>304</v>
      </c>
      <c r="AN37">
        <v>2.455203873770578E-2</v>
      </c>
      <c r="AO37">
        <v>1.7855984824044359E-2</v>
      </c>
      <c r="AP37">
        <v>2.6784011295863559E-2</v>
      </c>
      <c r="AQ37">
        <f t="shared" si="3"/>
        <v>1.7855984824044359E-2</v>
      </c>
      <c r="AR37" t="str">
        <f t="shared" si="4"/>
        <v>Sternum</v>
      </c>
      <c r="AS37">
        <v>5.245191710335867E-2</v>
      </c>
      <c r="AT37">
        <v>4.6871968678065701E-2</v>
      </c>
      <c r="AU37">
        <v>5.2451985222952698E-2</v>
      </c>
      <c r="AV37">
        <f t="shared" si="5"/>
        <v>4.6871968678065701E-2</v>
      </c>
      <c r="AW37" t="str">
        <f t="shared" si="6"/>
        <v>Sternum</v>
      </c>
      <c r="AX37" t="str">
        <f t="shared" si="7"/>
        <v>Sternum</v>
      </c>
      <c r="AY37" t="str">
        <f t="shared" si="8"/>
        <v>Sternum</v>
      </c>
      <c r="AZ37">
        <v>6.1416538517365522</v>
      </c>
      <c r="BA37">
        <v>4.9101710367818354</v>
      </c>
      <c r="BB37">
        <v>4.9101710367818354</v>
      </c>
      <c r="BC37">
        <v>9.4538898946254157</v>
      </c>
      <c r="BD37">
        <v>0</v>
      </c>
      <c r="BE37">
        <v>233</v>
      </c>
      <c r="BF37">
        <v>3</v>
      </c>
      <c r="BG37">
        <v>0</v>
      </c>
      <c r="BH37">
        <v>5.0583741470788546</v>
      </c>
      <c r="BI37">
        <v>5.9704109465737121</v>
      </c>
      <c r="BJ37">
        <v>5.9704109465737121</v>
      </c>
      <c r="BK37">
        <v>3.8142165764759541</v>
      </c>
      <c r="BL37">
        <v>0</v>
      </c>
      <c r="BM37">
        <v>0</v>
      </c>
      <c r="BN37">
        <v>13</v>
      </c>
    </row>
    <row r="38" spans="1:66" x14ac:dyDescent="0.2">
      <c r="A38" s="1">
        <v>36</v>
      </c>
      <c r="B38">
        <v>36</v>
      </c>
      <c r="C38" t="s">
        <v>89</v>
      </c>
      <c r="D38" t="str">
        <f t="shared" si="0"/>
        <v>L</v>
      </c>
      <c r="E38">
        <v>21</v>
      </c>
      <c r="F38">
        <v>-2.558074886148626</v>
      </c>
      <c r="G38">
        <v>-2.7740412235260008</v>
      </c>
      <c r="H38">
        <f t="shared" si="1"/>
        <v>2.7740412235260008</v>
      </c>
      <c r="I38">
        <v>378.33265103099222</v>
      </c>
      <c r="J38">
        <v>-380.23470576670348</v>
      </c>
      <c r="K38">
        <f t="shared" si="2"/>
        <v>380.23470576670348</v>
      </c>
      <c r="L38">
        <v>0</v>
      </c>
      <c r="M38">
        <v>0</v>
      </c>
      <c r="N38">
        <v>2013</v>
      </c>
      <c r="O38">
        <v>15</v>
      </c>
      <c r="P38">
        <v>5</v>
      </c>
      <c r="Q38">
        <v>6</v>
      </c>
      <c r="R38">
        <v>2</v>
      </c>
      <c r="S38">
        <v>0</v>
      </c>
      <c r="T38">
        <v>6</v>
      </c>
      <c r="U38">
        <v>10</v>
      </c>
      <c r="V38">
        <v>3</v>
      </c>
      <c r="W38">
        <v>28</v>
      </c>
      <c r="X38">
        <v>0</v>
      </c>
      <c r="Z38">
        <v>2</v>
      </c>
      <c r="AA38">
        <v>5</v>
      </c>
      <c r="AB38">
        <v>53</v>
      </c>
      <c r="AC38">
        <v>5</v>
      </c>
      <c r="AD38">
        <v>6</v>
      </c>
      <c r="AE38">
        <v>5</v>
      </c>
      <c r="AF38">
        <v>8</v>
      </c>
      <c r="AG38">
        <v>24</v>
      </c>
      <c r="AH38" s="2">
        <v>44586</v>
      </c>
      <c r="AI38">
        <v>2022</v>
      </c>
      <c r="AJ38">
        <v>28</v>
      </c>
      <c r="AK38">
        <v>2</v>
      </c>
      <c r="AL38">
        <v>72</v>
      </c>
      <c r="AM38">
        <v>313</v>
      </c>
      <c r="AN38">
        <v>3.5509087822654037E-2</v>
      </c>
      <c r="AO38">
        <v>0.91187344897877087</v>
      </c>
      <c r="AP38">
        <v>0.22370728579434479</v>
      </c>
      <c r="AQ38">
        <f t="shared" si="3"/>
        <v>3.5509087822654037E-2</v>
      </c>
      <c r="AR38" t="str">
        <f t="shared" si="4"/>
        <v>Head</v>
      </c>
      <c r="AS38">
        <v>6.6046866503628815E-2</v>
      </c>
      <c r="AT38">
        <v>5.9655276211825287E-2</v>
      </c>
      <c r="AU38">
        <v>8.2381096753207109E-2</v>
      </c>
      <c r="AV38">
        <f t="shared" si="5"/>
        <v>5.9655276211825287E-2</v>
      </c>
      <c r="AW38" t="str">
        <f t="shared" si="6"/>
        <v>Sternum</v>
      </c>
      <c r="AX38" t="str">
        <f t="shared" si="7"/>
        <v>Head</v>
      </c>
      <c r="AY38" t="str">
        <f t="shared" si="8"/>
        <v>Head</v>
      </c>
      <c r="AZ38">
        <v>10.665879689748071</v>
      </c>
      <c r="BA38">
        <v>5.8384209636691509</v>
      </c>
      <c r="BB38">
        <v>5.8384209636691509</v>
      </c>
      <c r="BC38">
        <v>12.420684701903481</v>
      </c>
      <c r="BD38">
        <v>0</v>
      </c>
      <c r="BE38">
        <v>240</v>
      </c>
      <c r="BF38">
        <v>5</v>
      </c>
      <c r="BG38">
        <v>0</v>
      </c>
      <c r="BH38">
        <v>14.22478399276512</v>
      </c>
      <c r="BI38">
        <v>6.9288053817797772</v>
      </c>
      <c r="BJ38">
        <v>6.9288053817797772</v>
      </c>
      <c r="BK38">
        <v>18.194152640614199</v>
      </c>
      <c r="BL38">
        <v>0</v>
      </c>
      <c r="BM38">
        <v>0</v>
      </c>
      <c r="BN38">
        <v>9</v>
      </c>
    </row>
    <row r="39" spans="1:66" x14ac:dyDescent="0.2">
      <c r="A39" s="1">
        <v>37</v>
      </c>
      <c r="B39">
        <v>37</v>
      </c>
      <c r="C39" t="s">
        <v>90</v>
      </c>
      <c r="D39" t="str">
        <f t="shared" si="0"/>
        <v>L</v>
      </c>
      <c r="E39">
        <v>15</v>
      </c>
      <c r="F39">
        <v>-3.199014008045197</v>
      </c>
      <c r="G39">
        <v>-3.9238559859139581</v>
      </c>
      <c r="H39">
        <f t="shared" si="1"/>
        <v>3.9238559859139581</v>
      </c>
      <c r="I39">
        <v>366.05046702321948</v>
      </c>
      <c r="J39">
        <v>-369.75095044095411</v>
      </c>
      <c r="K39">
        <f t="shared" si="2"/>
        <v>369.75095044095411</v>
      </c>
      <c r="L39">
        <v>0</v>
      </c>
      <c r="M39">
        <v>0</v>
      </c>
      <c r="N39">
        <v>2021</v>
      </c>
      <c r="O39">
        <v>5</v>
      </c>
      <c r="P39">
        <v>9</v>
      </c>
      <c r="Q39">
        <v>0</v>
      </c>
      <c r="R39">
        <v>0</v>
      </c>
      <c r="S39">
        <v>0</v>
      </c>
      <c r="T39">
        <v>6</v>
      </c>
      <c r="U39">
        <v>18</v>
      </c>
      <c r="V39">
        <v>3</v>
      </c>
      <c r="W39">
        <v>27</v>
      </c>
      <c r="X39">
        <v>0</v>
      </c>
      <c r="Z39">
        <v>2</v>
      </c>
      <c r="AA39">
        <v>0</v>
      </c>
      <c r="AB39">
        <v>41</v>
      </c>
      <c r="AC39">
        <v>5</v>
      </c>
      <c r="AD39">
        <v>4</v>
      </c>
      <c r="AE39">
        <v>6</v>
      </c>
      <c r="AF39">
        <v>7</v>
      </c>
      <c r="AG39">
        <v>22</v>
      </c>
      <c r="AH39" s="2">
        <v>44588</v>
      </c>
      <c r="AI39">
        <v>2022</v>
      </c>
      <c r="AJ39">
        <v>26</v>
      </c>
      <c r="AK39">
        <v>2</v>
      </c>
      <c r="AL39">
        <v>64</v>
      </c>
      <c r="AM39">
        <v>322.5</v>
      </c>
      <c r="AN39">
        <v>1.7576992511749271E-2</v>
      </c>
      <c r="AO39">
        <v>0.20897099375724801</v>
      </c>
      <c r="AP39">
        <v>5.7613551616668708E-2</v>
      </c>
      <c r="AQ39">
        <f t="shared" si="3"/>
        <v>1.7576992511749271E-2</v>
      </c>
      <c r="AR39" t="str">
        <f t="shared" si="4"/>
        <v>Head</v>
      </c>
      <c r="AS39">
        <v>0.1044854819774628</v>
      </c>
      <c r="AT39">
        <v>0.12889799475669861</v>
      </c>
      <c r="AU39">
        <v>0.1064384877681732</v>
      </c>
      <c r="AV39">
        <f t="shared" si="5"/>
        <v>0.1044854819774628</v>
      </c>
      <c r="AW39" t="str">
        <f t="shared" si="6"/>
        <v>Head</v>
      </c>
      <c r="AX39" t="str">
        <f t="shared" si="7"/>
        <v>Head</v>
      </c>
      <c r="AY39" t="str">
        <f t="shared" si="8"/>
        <v>Head</v>
      </c>
      <c r="AZ39">
        <v>8.1389890141718464</v>
      </c>
      <c r="BA39">
        <v>4.1238767840405286</v>
      </c>
      <c r="BB39">
        <v>4.1238767840405286</v>
      </c>
      <c r="BC39">
        <v>6.4957096335951903</v>
      </c>
      <c r="BD39">
        <v>0</v>
      </c>
      <c r="BE39">
        <v>247.5</v>
      </c>
      <c r="BF39">
        <v>3.5</v>
      </c>
      <c r="BG39">
        <v>0</v>
      </c>
      <c r="BH39">
        <v>9.3929895696767556</v>
      </c>
      <c r="BI39">
        <v>4.8266931501479116</v>
      </c>
      <c r="BJ39">
        <v>4.8266931501479116</v>
      </c>
      <c r="BK39">
        <v>7.2731221328612747</v>
      </c>
      <c r="BL39">
        <v>0</v>
      </c>
      <c r="BM39">
        <v>0</v>
      </c>
      <c r="BN39">
        <v>1</v>
      </c>
    </row>
    <row r="40" spans="1:66" x14ac:dyDescent="0.2">
      <c r="A40" s="1">
        <v>38</v>
      </c>
      <c r="B40">
        <v>38</v>
      </c>
      <c r="C40" t="s">
        <v>91</v>
      </c>
      <c r="D40" t="str">
        <f t="shared" si="0"/>
        <v>L</v>
      </c>
      <c r="E40">
        <v>10</v>
      </c>
      <c r="F40">
        <v>-5.6886984348297123</v>
      </c>
      <c r="G40">
        <v>-6.1964783668518066</v>
      </c>
      <c r="H40">
        <f t="shared" si="1"/>
        <v>6.1964783668518066</v>
      </c>
      <c r="I40">
        <v>368.64317278116408</v>
      </c>
      <c r="J40">
        <v>-364.2266453441689</v>
      </c>
      <c r="K40">
        <f t="shared" si="2"/>
        <v>364.2266453441689</v>
      </c>
      <c r="L40">
        <v>0</v>
      </c>
      <c r="M40">
        <v>0</v>
      </c>
      <c r="N40">
        <v>2009</v>
      </c>
      <c r="O40">
        <v>22</v>
      </c>
      <c r="P40">
        <v>16</v>
      </c>
      <c r="Q40">
        <v>0</v>
      </c>
      <c r="R40">
        <v>1</v>
      </c>
      <c r="S40">
        <v>0</v>
      </c>
      <c r="T40">
        <v>10</v>
      </c>
      <c r="U40">
        <v>23</v>
      </c>
      <c r="V40">
        <v>8</v>
      </c>
      <c r="W40">
        <v>47</v>
      </c>
      <c r="X40">
        <v>1</v>
      </c>
      <c r="Y40">
        <v>0</v>
      </c>
      <c r="Z40">
        <v>3</v>
      </c>
      <c r="AA40">
        <v>11</v>
      </c>
      <c r="AB40">
        <v>96</v>
      </c>
      <c r="AC40">
        <v>4</v>
      </c>
      <c r="AD40">
        <v>2</v>
      </c>
      <c r="AE40">
        <v>5</v>
      </c>
      <c r="AF40">
        <v>5</v>
      </c>
      <c r="AG40">
        <v>16</v>
      </c>
      <c r="AH40" s="2">
        <v>44610</v>
      </c>
      <c r="AI40">
        <v>2022</v>
      </c>
      <c r="AJ40">
        <v>25</v>
      </c>
      <c r="AK40">
        <v>2</v>
      </c>
      <c r="AL40">
        <v>76</v>
      </c>
      <c r="AM40">
        <v>329</v>
      </c>
      <c r="AN40">
        <v>2.9685592651367179E-2</v>
      </c>
      <c r="AO40">
        <v>2.499837875366211E-2</v>
      </c>
      <c r="AP40">
        <v>0.13905363082885741</v>
      </c>
      <c r="AQ40">
        <f t="shared" si="3"/>
        <v>2.499837875366211E-2</v>
      </c>
      <c r="AR40" t="str">
        <f t="shared" si="4"/>
        <v>Sternum</v>
      </c>
      <c r="AS40">
        <v>2.2858006159464521</v>
      </c>
      <c r="AT40">
        <v>2.2390836079915371</v>
      </c>
      <c r="AU40">
        <v>8.5931976636250809E-2</v>
      </c>
      <c r="AV40">
        <f t="shared" si="5"/>
        <v>8.5931976636250809E-2</v>
      </c>
      <c r="AW40" t="str">
        <f t="shared" si="6"/>
        <v>Lumbar</v>
      </c>
      <c r="AX40" t="str">
        <f t="shared" si="7"/>
        <v>Sternum</v>
      </c>
      <c r="AY40" t="str">
        <f t="shared" si="8"/>
        <v>Sternum</v>
      </c>
      <c r="AZ40">
        <v>4.188878366428967</v>
      </c>
      <c r="BA40">
        <v>6.5786942780365596</v>
      </c>
      <c r="BB40">
        <v>6.5786942780365596</v>
      </c>
      <c r="BC40">
        <v>10.430610040149711</v>
      </c>
      <c r="BD40">
        <v>0</v>
      </c>
      <c r="BE40">
        <v>252</v>
      </c>
      <c r="BF40">
        <v>2</v>
      </c>
      <c r="BG40">
        <v>0</v>
      </c>
      <c r="BH40">
        <v>5.6030898120262647</v>
      </c>
      <c r="BI40">
        <v>5.6186178786214809</v>
      </c>
      <c r="BJ40">
        <v>5.6186178786214809</v>
      </c>
      <c r="BK40">
        <v>5.6952178497997323</v>
      </c>
      <c r="BL40">
        <v>0</v>
      </c>
      <c r="BM40">
        <v>0</v>
      </c>
      <c r="BN40">
        <v>13</v>
      </c>
    </row>
    <row r="41" spans="1:66" x14ac:dyDescent="0.2">
      <c r="A41" s="1">
        <v>39</v>
      </c>
      <c r="B41">
        <v>39</v>
      </c>
      <c r="C41" t="s">
        <v>92</v>
      </c>
      <c r="D41" t="str">
        <f t="shared" si="0"/>
        <v>R</v>
      </c>
      <c r="E41">
        <v>12</v>
      </c>
      <c r="F41">
        <v>-4.9593180020650216</v>
      </c>
      <c r="G41">
        <v>-4.7835479974746704</v>
      </c>
      <c r="H41">
        <f t="shared" si="1"/>
        <v>4.9593180020650216</v>
      </c>
      <c r="I41">
        <v>384.06377142200557</v>
      </c>
      <c r="J41">
        <v>-379.80439162758859</v>
      </c>
      <c r="K41">
        <f t="shared" si="2"/>
        <v>384.06377142200557</v>
      </c>
      <c r="L41">
        <v>0</v>
      </c>
      <c r="M41">
        <v>0</v>
      </c>
      <c r="N41">
        <v>2017</v>
      </c>
      <c r="O41">
        <v>9</v>
      </c>
      <c r="P41">
        <v>10</v>
      </c>
      <c r="Q41">
        <v>0</v>
      </c>
      <c r="R41">
        <v>0</v>
      </c>
      <c r="S41">
        <v>0</v>
      </c>
      <c r="T41">
        <v>10</v>
      </c>
      <c r="U41">
        <v>14</v>
      </c>
      <c r="V41">
        <v>2</v>
      </c>
      <c r="W41">
        <v>29</v>
      </c>
      <c r="X41">
        <v>0</v>
      </c>
      <c r="Z41">
        <v>2</v>
      </c>
      <c r="AA41">
        <v>0</v>
      </c>
      <c r="AB41">
        <v>48</v>
      </c>
      <c r="AC41">
        <v>4</v>
      </c>
      <c r="AD41">
        <v>6</v>
      </c>
      <c r="AE41">
        <v>6</v>
      </c>
      <c r="AF41">
        <v>7</v>
      </c>
      <c r="AG41">
        <v>23</v>
      </c>
      <c r="AH41" s="2">
        <v>44638</v>
      </c>
      <c r="AI41">
        <v>2022</v>
      </c>
      <c r="AJ41">
        <v>29</v>
      </c>
      <c r="AK41">
        <v>1</v>
      </c>
      <c r="AL41">
        <v>67</v>
      </c>
      <c r="AM41">
        <v>334.5</v>
      </c>
      <c r="AN41">
        <v>6.6401998202006027E-2</v>
      </c>
      <c r="AO41">
        <v>1.302003860473633E-3</v>
      </c>
      <c r="AP41">
        <v>5.9892018636067711E-2</v>
      </c>
      <c r="AQ41">
        <f t="shared" si="3"/>
        <v>1.302003860473633E-3</v>
      </c>
      <c r="AR41" t="str">
        <f t="shared" si="4"/>
        <v>Sternum</v>
      </c>
      <c r="AS41">
        <v>0.13615196091788159</v>
      </c>
      <c r="AT41">
        <v>0.14396395002092641</v>
      </c>
      <c r="AU41">
        <v>2.7900014604840959E-2</v>
      </c>
      <c r="AV41">
        <f t="shared" si="5"/>
        <v>2.7900014604840959E-2</v>
      </c>
      <c r="AW41" t="str">
        <f t="shared" si="6"/>
        <v>Lumbar</v>
      </c>
      <c r="AX41" t="str">
        <f t="shared" si="7"/>
        <v>Lumbar</v>
      </c>
      <c r="AY41" t="str">
        <f t="shared" si="8"/>
        <v>Lumbar</v>
      </c>
      <c r="AZ41">
        <v>15.72511068505634</v>
      </c>
      <c r="BA41">
        <v>8.5041962565683775</v>
      </c>
      <c r="BB41">
        <v>8.5041962565683775</v>
      </c>
      <c r="BC41">
        <v>10.15832747076438</v>
      </c>
      <c r="BD41">
        <v>0</v>
      </c>
      <c r="BE41">
        <v>255.5</v>
      </c>
      <c r="BF41">
        <v>2.5</v>
      </c>
      <c r="BG41">
        <v>0</v>
      </c>
      <c r="BH41">
        <v>11.653608623712319</v>
      </c>
      <c r="BI41">
        <v>7.2899569947824778</v>
      </c>
      <c r="BJ41">
        <v>7.2899569947824778</v>
      </c>
      <c r="BK41">
        <v>9.0277386105413804</v>
      </c>
      <c r="BL41">
        <v>0</v>
      </c>
      <c r="BM41">
        <v>0</v>
      </c>
      <c r="BN41">
        <v>5</v>
      </c>
    </row>
    <row r="42" spans="1:66" x14ac:dyDescent="0.2">
      <c r="A42" s="1">
        <v>40</v>
      </c>
      <c r="B42">
        <v>40</v>
      </c>
      <c r="C42" t="s">
        <v>93</v>
      </c>
      <c r="D42" t="str">
        <f t="shared" si="0"/>
        <v>R</v>
      </c>
      <c r="E42">
        <v>12</v>
      </c>
      <c r="F42">
        <v>-4.9593180020650216</v>
      </c>
      <c r="G42">
        <v>-4.7835479974746704</v>
      </c>
      <c r="H42">
        <f t="shared" si="1"/>
        <v>4.9593180020650216</v>
      </c>
      <c r="I42">
        <v>384.06377142200557</v>
      </c>
      <c r="J42">
        <v>-379.80439162758859</v>
      </c>
      <c r="K42">
        <f t="shared" si="2"/>
        <v>384.06377142200557</v>
      </c>
      <c r="L42">
        <v>0</v>
      </c>
      <c r="M42">
        <v>0</v>
      </c>
      <c r="N42">
        <v>2021</v>
      </c>
      <c r="O42">
        <v>5</v>
      </c>
      <c r="P42">
        <v>10</v>
      </c>
      <c r="Q42">
        <v>2</v>
      </c>
      <c r="R42">
        <v>0</v>
      </c>
      <c r="S42">
        <v>1</v>
      </c>
      <c r="T42">
        <v>9</v>
      </c>
      <c r="U42">
        <v>15</v>
      </c>
      <c r="V42">
        <v>2</v>
      </c>
      <c r="W42">
        <v>30</v>
      </c>
      <c r="X42">
        <v>0</v>
      </c>
      <c r="Z42">
        <v>2</v>
      </c>
      <c r="AA42">
        <v>1</v>
      </c>
      <c r="AC42">
        <v>4</v>
      </c>
      <c r="AD42">
        <v>5</v>
      </c>
      <c r="AE42">
        <v>5</v>
      </c>
      <c r="AF42">
        <v>10</v>
      </c>
      <c r="AG42">
        <v>24</v>
      </c>
      <c r="AH42" s="2">
        <v>44659</v>
      </c>
      <c r="AI42">
        <v>2022</v>
      </c>
      <c r="AJ42">
        <v>26</v>
      </c>
      <c r="AK42">
        <v>2</v>
      </c>
      <c r="AL42">
        <v>57</v>
      </c>
      <c r="AM42">
        <v>342.5</v>
      </c>
      <c r="AN42">
        <v>0.23320732116699219</v>
      </c>
      <c r="AO42">
        <v>3.1248092651367178E-3</v>
      </c>
      <c r="AP42">
        <v>0.244144082069397</v>
      </c>
      <c r="AQ42">
        <f t="shared" si="3"/>
        <v>3.1248092651367178E-3</v>
      </c>
      <c r="AR42" t="str">
        <f t="shared" si="4"/>
        <v>Sternum</v>
      </c>
      <c r="AS42">
        <v>0.1440880298614502</v>
      </c>
      <c r="AT42">
        <v>1.736005147298177E-3</v>
      </c>
      <c r="AU42">
        <v>0.1128400431738959</v>
      </c>
      <c r="AV42">
        <f t="shared" si="5"/>
        <v>1.736005147298177E-3</v>
      </c>
      <c r="AW42" t="str">
        <f t="shared" si="6"/>
        <v>Sternum</v>
      </c>
      <c r="AX42" t="str">
        <f t="shared" si="7"/>
        <v>Sternum</v>
      </c>
      <c r="AY42" t="str">
        <f t="shared" si="8"/>
        <v>Sternum</v>
      </c>
      <c r="BE42">
        <v>261.5</v>
      </c>
      <c r="BF42">
        <v>4.5</v>
      </c>
      <c r="BM42">
        <v>0</v>
      </c>
      <c r="BN42">
        <v>1</v>
      </c>
    </row>
    <row r="43" spans="1:66" x14ac:dyDescent="0.2">
      <c r="A43" s="1">
        <v>41</v>
      </c>
      <c r="B43">
        <v>41</v>
      </c>
      <c r="C43" t="s">
        <v>94</v>
      </c>
      <c r="D43" t="str">
        <f t="shared" si="0"/>
        <v>L</v>
      </c>
      <c r="E43">
        <v>14</v>
      </c>
      <c r="F43">
        <v>-3.966263941356114</v>
      </c>
      <c r="G43">
        <v>-4.1504040445600241</v>
      </c>
      <c r="H43">
        <f t="shared" si="1"/>
        <v>4.1504040445600241</v>
      </c>
      <c r="I43">
        <v>363.68577779144772</v>
      </c>
      <c r="J43">
        <v>-364.40437502510542</v>
      </c>
      <c r="K43">
        <f t="shared" si="2"/>
        <v>364.40437502510542</v>
      </c>
      <c r="L43">
        <v>0</v>
      </c>
      <c r="M43">
        <v>0</v>
      </c>
      <c r="N43">
        <v>2016</v>
      </c>
      <c r="O43">
        <v>12</v>
      </c>
      <c r="P43">
        <v>4</v>
      </c>
      <c r="Q43">
        <v>0</v>
      </c>
      <c r="R43">
        <v>0</v>
      </c>
      <c r="S43">
        <v>0</v>
      </c>
      <c r="T43">
        <v>7</v>
      </c>
      <c r="U43">
        <v>7</v>
      </c>
      <c r="V43">
        <v>0</v>
      </c>
      <c r="W43">
        <v>16</v>
      </c>
      <c r="X43">
        <v>0</v>
      </c>
      <c r="Z43">
        <v>2</v>
      </c>
      <c r="AA43">
        <v>0</v>
      </c>
      <c r="AB43">
        <v>32</v>
      </c>
      <c r="AC43">
        <v>4</v>
      </c>
      <c r="AD43">
        <v>6</v>
      </c>
      <c r="AE43">
        <v>6</v>
      </c>
      <c r="AF43">
        <v>9</v>
      </c>
      <c r="AG43">
        <v>25</v>
      </c>
      <c r="AH43" s="2">
        <v>44701</v>
      </c>
      <c r="AI43">
        <v>2022</v>
      </c>
      <c r="AJ43">
        <v>26</v>
      </c>
      <c r="AK43">
        <v>2</v>
      </c>
      <c r="AL43">
        <v>56</v>
      </c>
      <c r="AM43">
        <v>351</v>
      </c>
      <c r="AN43">
        <v>0.12610799925667901</v>
      </c>
      <c r="AO43">
        <v>0.35488803046090261</v>
      </c>
      <c r="AP43">
        <v>0.41180402891976492</v>
      </c>
      <c r="AQ43">
        <f t="shared" si="3"/>
        <v>0.12610799925667901</v>
      </c>
      <c r="AR43" t="str">
        <f t="shared" si="4"/>
        <v>Head</v>
      </c>
      <c r="AS43">
        <v>0.120109498500824</v>
      </c>
      <c r="AT43">
        <v>0.58492350578308105</v>
      </c>
      <c r="AU43">
        <v>0.44235453009605408</v>
      </c>
      <c r="AV43">
        <f t="shared" si="5"/>
        <v>0.120109498500824</v>
      </c>
      <c r="AW43" t="str">
        <f t="shared" si="6"/>
        <v>Head</v>
      </c>
      <c r="AX43" t="str">
        <f t="shared" si="7"/>
        <v>Head</v>
      </c>
      <c r="AY43" t="str">
        <f t="shared" si="8"/>
        <v>Head</v>
      </c>
      <c r="AZ43">
        <v>37.266406555932498</v>
      </c>
      <c r="BA43">
        <v>24.493495409237759</v>
      </c>
      <c r="BB43">
        <v>24.493495409237759</v>
      </c>
      <c r="BC43">
        <v>22.595969793660679</v>
      </c>
      <c r="BD43">
        <v>0</v>
      </c>
      <c r="BE43">
        <v>268</v>
      </c>
      <c r="BF43">
        <v>3</v>
      </c>
      <c r="BG43">
        <v>0</v>
      </c>
      <c r="BH43">
        <v>28.43702819119634</v>
      </c>
      <c r="BI43">
        <v>23.781385609625989</v>
      </c>
      <c r="BJ43">
        <v>23.781385609625989</v>
      </c>
      <c r="BK43">
        <v>21.784491042972981</v>
      </c>
      <c r="BL43">
        <v>0</v>
      </c>
      <c r="BM43">
        <v>0</v>
      </c>
      <c r="BN43">
        <v>6</v>
      </c>
    </row>
    <row r="44" spans="1:66" x14ac:dyDescent="0.2">
      <c r="A44" s="1">
        <v>42</v>
      </c>
      <c r="B44">
        <v>42</v>
      </c>
      <c r="C44" t="s">
        <v>95</v>
      </c>
      <c r="D44" t="str">
        <f t="shared" si="0"/>
        <v>R</v>
      </c>
      <c r="E44">
        <v>18</v>
      </c>
      <c r="F44">
        <v>-3.4164480633205838</v>
      </c>
      <c r="G44">
        <v>-3.370443953408135</v>
      </c>
      <c r="H44">
        <f t="shared" si="1"/>
        <v>3.4164480633205838</v>
      </c>
      <c r="I44">
        <v>371.65528881115222</v>
      </c>
      <c r="J44">
        <v>-369.39338345071809</v>
      </c>
      <c r="K44">
        <f t="shared" si="2"/>
        <v>371.65528881115222</v>
      </c>
      <c r="L44">
        <v>0</v>
      </c>
      <c r="M44">
        <v>0</v>
      </c>
      <c r="N44">
        <v>2020</v>
      </c>
      <c r="O44">
        <v>14</v>
      </c>
      <c r="P44">
        <v>6</v>
      </c>
      <c r="Q44">
        <v>6</v>
      </c>
      <c r="R44">
        <v>2</v>
      </c>
      <c r="S44">
        <v>0</v>
      </c>
      <c r="T44">
        <v>7</v>
      </c>
      <c r="U44">
        <v>7</v>
      </c>
      <c r="V44">
        <v>1</v>
      </c>
      <c r="W44">
        <v>23</v>
      </c>
      <c r="X44">
        <v>0</v>
      </c>
      <c r="Z44">
        <v>2</v>
      </c>
      <c r="AA44">
        <v>0</v>
      </c>
      <c r="AB44">
        <v>43</v>
      </c>
      <c r="AC44">
        <v>4</v>
      </c>
      <c r="AD44">
        <v>5</v>
      </c>
      <c r="AE44">
        <v>6</v>
      </c>
      <c r="AF44">
        <v>9</v>
      </c>
      <c r="AG44">
        <v>24</v>
      </c>
      <c r="AH44" s="2">
        <v>44820</v>
      </c>
      <c r="AI44">
        <v>2022</v>
      </c>
      <c r="AJ44">
        <v>28</v>
      </c>
      <c r="AK44">
        <v>1</v>
      </c>
      <c r="AL44">
        <v>79</v>
      </c>
      <c r="AM44">
        <v>359</v>
      </c>
      <c r="AN44">
        <v>0.1119719876183404</v>
      </c>
      <c r="AO44">
        <v>0.12933195961846239</v>
      </c>
      <c r="AP44">
        <v>8.3328035142686635E-2</v>
      </c>
      <c r="AQ44">
        <f t="shared" si="3"/>
        <v>8.3328035142686635E-2</v>
      </c>
      <c r="AR44" t="str">
        <f t="shared" si="4"/>
        <v>Lumbar</v>
      </c>
      <c r="AS44">
        <v>6.4839601516723647E-2</v>
      </c>
      <c r="AT44">
        <v>1.826464986801148</v>
      </c>
      <c r="AU44">
        <v>0.10468077659606929</v>
      </c>
      <c r="AV44">
        <f t="shared" si="5"/>
        <v>6.4839601516723647E-2</v>
      </c>
      <c r="AW44" t="str">
        <f t="shared" si="6"/>
        <v>Head</v>
      </c>
      <c r="AX44" t="str">
        <f t="shared" si="7"/>
        <v>Head</v>
      </c>
      <c r="AY44" t="str">
        <f t="shared" si="8"/>
        <v>Head</v>
      </c>
      <c r="AZ44">
        <v>20.16158524553812</v>
      </c>
      <c r="BA44">
        <v>10.781563603548181</v>
      </c>
      <c r="BB44">
        <v>10.781563603548181</v>
      </c>
      <c r="BC44">
        <v>16.681317414193899</v>
      </c>
      <c r="BD44">
        <v>0</v>
      </c>
      <c r="BE44">
        <v>274</v>
      </c>
      <c r="BF44">
        <v>4</v>
      </c>
      <c r="BG44">
        <v>0</v>
      </c>
      <c r="BH44">
        <v>19.80848524598267</v>
      </c>
      <c r="BI44">
        <v>14.119541222620409</v>
      </c>
      <c r="BJ44">
        <v>14.119541222620409</v>
      </c>
      <c r="BK44">
        <v>16.167764800422979</v>
      </c>
      <c r="BL44">
        <v>0</v>
      </c>
      <c r="BM44">
        <v>0</v>
      </c>
      <c r="BN44">
        <v>2</v>
      </c>
    </row>
    <row r="45" spans="1:66" x14ac:dyDescent="0.2">
      <c r="A45" s="1">
        <v>43</v>
      </c>
      <c r="B45">
        <v>43</v>
      </c>
      <c r="C45" t="s">
        <v>96</v>
      </c>
      <c r="D45" t="str">
        <f t="shared" si="0"/>
        <v>L</v>
      </c>
      <c r="E45">
        <v>11</v>
      </c>
      <c r="F45">
        <v>-4.1559839646021528</v>
      </c>
      <c r="G45">
        <v>-5.1902928352355957</v>
      </c>
      <c r="H45">
        <f t="shared" si="1"/>
        <v>5.1902928352355957</v>
      </c>
      <c r="I45">
        <v>-373.270122835883</v>
      </c>
      <c r="J45">
        <v>373.22857485560161</v>
      </c>
      <c r="K45">
        <f t="shared" si="2"/>
        <v>373.22857485560161</v>
      </c>
      <c r="L45">
        <v>0</v>
      </c>
      <c r="M45">
        <v>0</v>
      </c>
      <c r="N45">
        <v>2020</v>
      </c>
      <c r="O45">
        <v>14</v>
      </c>
      <c r="P45">
        <v>13</v>
      </c>
      <c r="Q45">
        <v>0</v>
      </c>
      <c r="R45">
        <v>0</v>
      </c>
      <c r="S45">
        <v>1</v>
      </c>
      <c r="T45">
        <v>5</v>
      </c>
      <c r="U45">
        <v>17</v>
      </c>
      <c r="V45">
        <v>4</v>
      </c>
      <c r="W45">
        <v>23</v>
      </c>
      <c r="X45">
        <v>0</v>
      </c>
      <c r="Z45">
        <v>2</v>
      </c>
      <c r="AA45">
        <v>0</v>
      </c>
      <c r="AB45">
        <v>50</v>
      </c>
      <c r="AC45">
        <v>3</v>
      </c>
      <c r="AD45">
        <v>5</v>
      </c>
      <c r="AE45">
        <v>4</v>
      </c>
      <c r="AF45">
        <v>6</v>
      </c>
      <c r="AG45">
        <v>18</v>
      </c>
      <c r="AH45" s="2">
        <v>44845</v>
      </c>
      <c r="AI45">
        <v>2022</v>
      </c>
      <c r="AJ45">
        <v>23</v>
      </c>
      <c r="AK45">
        <v>1</v>
      </c>
      <c r="AL45">
        <v>73</v>
      </c>
      <c r="AM45">
        <v>366.5</v>
      </c>
      <c r="AN45">
        <v>1.4178780317306521</v>
      </c>
      <c r="AO45">
        <v>1.3996500571568811</v>
      </c>
      <c r="AP45">
        <v>1.1717995007832851E-2</v>
      </c>
      <c r="AQ45">
        <f t="shared" si="3"/>
        <v>1.1717995007832851E-2</v>
      </c>
      <c r="AR45" t="str">
        <f t="shared" si="4"/>
        <v>Lumbar</v>
      </c>
      <c r="AS45">
        <v>0.14452199141184491</v>
      </c>
      <c r="AT45">
        <v>9.6348007520039872E-2</v>
      </c>
      <c r="AU45">
        <v>3.7758032480875649E-2</v>
      </c>
      <c r="AV45">
        <f t="shared" si="5"/>
        <v>3.7758032480875649E-2</v>
      </c>
      <c r="AW45" t="str">
        <f t="shared" si="6"/>
        <v>Lumbar</v>
      </c>
      <c r="AX45" t="str">
        <f t="shared" si="7"/>
        <v>Lumbar</v>
      </c>
      <c r="AY45" t="str">
        <f t="shared" si="8"/>
        <v>Lumbar</v>
      </c>
      <c r="AZ45">
        <v>10.44767574041248</v>
      </c>
      <c r="BA45">
        <v>6.944791867221956</v>
      </c>
      <c r="BB45">
        <v>6.944791867221956</v>
      </c>
      <c r="BC45">
        <v>4.9274122243139962</v>
      </c>
      <c r="BD45">
        <v>0</v>
      </c>
      <c r="BE45">
        <v>279.5</v>
      </c>
      <c r="BF45">
        <v>2.5</v>
      </c>
      <c r="BG45">
        <v>0</v>
      </c>
      <c r="BH45">
        <v>8.0887309589974876</v>
      </c>
      <c r="BI45">
        <v>5.175661388092851</v>
      </c>
      <c r="BJ45">
        <v>5.175661388092851</v>
      </c>
      <c r="BK45">
        <v>5.6115509512338173</v>
      </c>
      <c r="BL45">
        <v>0</v>
      </c>
      <c r="BM45">
        <v>0</v>
      </c>
      <c r="BN45">
        <v>2</v>
      </c>
    </row>
    <row r="46" spans="1:66" x14ac:dyDescent="0.2">
      <c r="A46" s="1">
        <v>44</v>
      </c>
      <c r="B46">
        <v>44</v>
      </c>
      <c r="C46" t="s">
        <v>97</v>
      </c>
      <c r="D46" t="str">
        <f t="shared" si="0"/>
        <v>R</v>
      </c>
      <c r="E46">
        <v>14</v>
      </c>
      <c r="F46">
        <v>-4.4193600245884488</v>
      </c>
      <c r="G46">
        <v>-4.0812119756426126</v>
      </c>
      <c r="H46">
        <f t="shared" si="1"/>
        <v>4.4193600245884488</v>
      </c>
      <c r="I46">
        <v>381.57333097012707</v>
      </c>
      <c r="J46">
        <v>-379.79973522802982</v>
      </c>
      <c r="K46">
        <f t="shared" si="2"/>
        <v>381.57333097012707</v>
      </c>
      <c r="L46">
        <v>0</v>
      </c>
      <c r="M46">
        <v>0</v>
      </c>
      <c r="N46">
        <v>2018</v>
      </c>
      <c r="O46">
        <v>11</v>
      </c>
      <c r="P46">
        <v>9</v>
      </c>
      <c r="Q46">
        <v>5</v>
      </c>
      <c r="R46">
        <v>3</v>
      </c>
      <c r="S46">
        <v>4</v>
      </c>
      <c r="T46">
        <v>12</v>
      </c>
      <c r="U46">
        <v>16</v>
      </c>
      <c r="V46">
        <v>2</v>
      </c>
      <c r="W46">
        <v>38</v>
      </c>
      <c r="X46">
        <v>0</v>
      </c>
      <c r="Z46">
        <v>2</v>
      </c>
      <c r="AA46">
        <v>4</v>
      </c>
      <c r="AB46">
        <v>62</v>
      </c>
      <c r="AC46">
        <v>6</v>
      </c>
      <c r="AD46">
        <v>6</v>
      </c>
      <c r="AE46">
        <v>6</v>
      </c>
      <c r="AF46">
        <v>7</v>
      </c>
      <c r="AG46">
        <v>25</v>
      </c>
      <c r="AH46" s="2">
        <v>44868</v>
      </c>
      <c r="AI46">
        <v>2022</v>
      </c>
      <c r="AJ46">
        <v>29</v>
      </c>
      <c r="AK46">
        <v>1</v>
      </c>
      <c r="AL46">
        <v>68</v>
      </c>
      <c r="AM46">
        <v>373</v>
      </c>
      <c r="AN46">
        <v>2.9015983854021349E-2</v>
      </c>
      <c r="AO46">
        <v>2.343603542872838E-2</v>
      </c>
      <c r="AP46">
        <v>3.2363993780953539E-2</v>
      </c>
      <c r="AQ46">
        <f t="shared" si="3"/>
        <v>2.343603542872838E-2</v>
      </c>
      <c r="AR46" t="str">
        <f t="shared" si="4"/>
        <v>Sternum</v>
      </c>
      <c r="AS46">
        <v>4.5895487070083618E-2</v>
      </c>
      <c r="AT46">
        <v>4.980149865150451E-2</v>
      </c>
      <c r="AU46">
        <v>4.7848463058471673E-2</v>
      </c>
      <c r="AV46">
        <f t="shared" si="5"/>
        <v>4.5895487070083618E-2</v>
      </c>
      <c r="AW46" t="str">
        <f t="shared" si="6"/>
        <v>Head</v>
      </c>
      <c r="AX46" t="str">
        <f t="shared" si="7"/>
        <v>Head</v>
      </c>
      <c r="AY46" t="str">
        <f t="shared" si="8"/>
        <v>Head</v>
      </c>
      <c r="AZ46">
        <v>3.374753830046977</v>
      </c>
      <c r="BA46">
        <v>5.6649539942251597</v>
      </c>
      <c r="BB46">
        <v>5.6649539942251597</v>
      </c>
      <c r="BC46">
        <v>5.2884447292308794</v>
      </c>
      <c r="BD46">
        <v>0</v>
      </c>
      <c r="BE46">
        <v>284</v>
      </c>
      <c r="BF46">
        <v>3</v>
      </c>
      <c r="BG46">
        <v>0</v>
      </c>
      <c r="BH46">
        <v>3.0399877375286559</v>
      </c>
      <c r="BI46">
        <v>5.0317377965237622</v>
      </c>
      <c r="BJ46">
        <v>5.0317377965237622</v>
      </c>
      <c r="BK46">
        <v>3.2054792025913712</v>
      </c>
      <c r="BL46">
        <v>0</v>
      </c>
      <c r="BM46">
        <v>0</v>
      </c>
      <c r="BN46">
        <v>4</v>
      </c>
    </row>
    <row r="47" spans="1:66" x14ac:dyDescent="0.2">
      <c r="A47" s="1">
        <v>45</v>
      </c>
      <c r="B47">
        <v>45</v>
      </c>
      <c r="C47" t="s">
        <v>98</v>
      </c>
      <c r="D47" t="str">
        <f t="shared" si="0"/>
        <v>R</v>
      </c>
      <c r="E47">
        <v>15</v>
      </c>
      <c r="F47">
        <v>-3.9323654472827911</v>
      </c>
      <c r="G47">
        <v>-3.7720800467899869</v>
      </c>
      <c r="H47">
        <f t="shared" si="1"/>
        <v>3.9323654472827911</v>
      </c>
      <c r="I47">
        <v>370.90407419397758</v>
      </c>
      <c r="J47">
        <v>-375.68917383737801</v>
      </c>
      <c r="K47">
        <f t="shared" si="2"/>
        <v>370.90407419397758</v>
      </c>
      <c r="L47">
        <v>0</v>
      </c>
      <c r="M47">
        <v>1</v>
      </c>
      <c r="N47">
        <v>2021</v>
      </c>
      <c r="O47">
        <v>16</v>
      </c>
      <c r="P47">
        <v>13</v>
      </c>
      <c r="Q47">
        <v>0</v>
      </c>
      <c r="R47">
        <v>2</v>
      </c>
      <c r="S47">
        <v>0</v>
      </c>
      <c r="T47">
        <v>9</v>
      </c>
      <c r="U47">
        <v>6</v>
      </c>
      <c r="V47">
        <v>1</v>
      </c>
      <c r="W47">
        <v>21</v>
      </c>
      <c r="X47">
        <v>0</v>
      </c>
      <c r="Z47">
        <v>2</v>
      </c>
      <c r="AA47">
        <v>3</v>
      </c>
      <c r="AB47">
        <v>53</v>
      </c>
      <c r="AC47">
        <v>1</v>
      </c>
      <c r="AD47">
        <v>6</v>
      </c>
      <c r="AE47">
        <v>4</v>
      </c>
      <c r="AF47">
        <v>10</v>
      </c>
      <c r="AG47">
        <v>21</v>
      </c>
      <c r="AH47" s="2">
        <v>44910</v>
      </c>
      <c r="AI47">
        <v>2022</v>
      </c>
      <c r="AJ47">
        <v>25</v>
      </c>
      <c r="AK47">
        <v>1</v>
      </c>
      <c r="AL47">
        <v>66</v>
      </c>
      <c r="AM47">
        <v>380.5</v>
      </c>
      <c r="AN47">
        <v>4.198947548866272E-2</v>
      </c>
      <c r="AO47">
        <v>8.7885260581970215E-3</v>
      </c>
      <c r="AP47">
        <v>2.538898587226868E-2</v>
      </c>
      <c r="AQ47">
        <f t="shared" si="3"/>
        <v>8.7885260581970215E-3</v>
      </c>
      <c r="AR47" t="str">
        <f t="shared" si="4"/>
        <v>Sternum</v>
      </c>
      <c r="AS47">
        <v>6.7378491163253784E-2</v>
      </c>
      <c r="AT47">
        <v>0</v>
      </c>
      <c r="AU47">
        <v>6.0543030500411987E-2</v>
      </c>
      <c r="AV47">
        <f t="shared" si="5"/>
        <v>0</v>
      </c>
      <c r="AW47" t="str">
        <f t="shared" si="6"/>
        <v>Sternum</v>
      </c>
      <c r="AX47" t="str">
        <f t="shared" si="7"/>
        <v>Sternum</v>
      </c>
      <c r="AY47" t="str">
        <f t="shared" si="8"/>
        <v>Sternum</v>
      </c>
      <c r="AZ47">
        <v>9.2842670074875713</v>
      </c>
      <c r="BA47">
        <v>4.5482385390237292</v>
      </c>
      <c r="BB47">
        <v>4.5482385390237292</v>
      </c>
      <c r="BC47">
        <v>10.24922532500274</v>
      </c>
      <c r="BD47">
        <v>0</v>
      </c>
      <c r="BE47">
        <v>289.5</v>
      </c>
      <c r="BF47">
        <v>3.5</v>
      </c>
      <c r="BG47">
        <v>0</v>
      </c>
      <c r="BH47">
        <v>14.58520622472785</v>
      </c>
      <c r="BI47">
        <v>4.6536780034793166</v>
      </c>
      <c r="BJ47">
        <v>4.6536780034793166</v>
      </c>
      <c r="BK47">
        <v>11.931018116883109</v>
      </c>
      <c r="BL47">
        <v>0</v>
      </c>
      <c r="BM47">
        <v>0</v>
      </c>
      <c r="BN47">
        <v>1</v>
      </c>
    </row>
    <row r="48" spans="1:66" x14ac:dyDescent="0.2">
      <c r="A48" s="1">
        <v>46</v>
      </c>
      <c r="B48">
        <v>46</v>
      </c>
      <c r="C48" t="s">
        <v>99</v>
      </c>
      <c r="D48" t="str">
        <f t="shared" si="0"/>
        <v>L</v>
      </c>
      <c r="E48">
        <v>18</v>
      </c>
      <c r="F48">
        <v>-3.2740959856245251</v>
      </c>
      <c r="G48">
        <v>-3.3365920119815402</v>
      </c>
      <c r="H48">
        <f t="shared" si="1"/>
        <v>3.3365920119815402</v>
      </c>
      <c r="I48">
        <v>378.81696038412372</v>
      </c>
      <c r="J48">
        <v>-378.6547192652323</v>
      </c>
      <c r="K48">
        <f t="shared" si="2"/>
        <v>378.6547192652323</v>
      </c>
      <c r="L48">
        <v>0</v>
      </c>
      <c r="M48">
        <v>0</v>
      </c>
      <c r="N48">
        <v>2021</v>
      </c>
      <c r="O48">
        <v>7</v>
      </c>
      <c r="P48">
        <v>1</v>
      </c>
      <c r="Q48">
        <v>0</v>
      </c>
      <c r="R48">
        <v>2</v>
      </c>
      <c r="S48">
        <v>0</v>
      </c>
      <c r="T48">
        <v>8</v>
      </c>
      <c r="U48">
        <v>8</v>
      </c>
      <c r="V48">
        <v>1</v>
      </c>
      <c r="W48">
        <v>21</v>
      </c>
      <c r="X48">
        <v>0</v>
      </c>
      <c r="Z48">
        <v>2</v>
      </c>
      <c r="AA48">
        <v>2</v>
      </c>
      <c r="AB48">
        <v>31</v>
      </c>
      <c r="AC48">
        <v>3</v>
      </c>
      <c r="AD48">
        <v>6</v>
      </c>
      <c r="AE48">
        <v>6</v>
      </c>
      <c r="AF48">
        <v>9</v>
      </c>
      <c r="AG48">
        <v>24</v>
      </c>
      <c r="AH48" s="2">
        <v>44943</v>
      </c>
      <c r="AI48">
        <v>2023</v>
      </c>
      <c r="AJ48">
        <v>27</v>
      </c>
      <c r="AK48">
        <v>1</v>
      </c>
      <c r="AL48">
        <v>57</v>
      </c>
      <c r="AM48">
        <v>389</v>
      </c>
      <c r="AN48">
        <v>5.2947998046874993E-2</v>
      </c>
      <c r="AO48">
        <v>5.5552005767822273E-2</v>
      </c>
      <c r="AP48">
        <v>9.5479753282335066E-3</v>
      </c>
      <c r="AQ48">
        <f t="shared" si="3"/>
        <v>9.5479753282335066E-3</v>
      </c>
      <c r="AR48" t="str">
        <f t="shared" si="4"/>
        <v>Lumbar</v>
      </c>
      <c r="AS48">
        <v>0.42498109340667722</v>
      </c>
      <c r="AT48">
        <v>2.7341961860656738E-2</v>
      </c>
      <c r="AU48">
        <v>0.35132606029510499</v>
      </c>
      <c r="AV48">
        <f t="shared" si="5"/>
        <v>2.7341961860656738E-2</v>
      </c>
      <c r="AW48" t="str">
        <f t="shared" si="6"/>
        <v>Sternum</v>
      </c>
      <c r="AX48" t="str">
        <f t="shared" si="7"/>
        <v>Lumbar</v>
      </c>
      <c r="AY48" t="str">
        <f t="shared" si="8"/>
        <v>Lumbar</v>
      </c>
      <c r="AZ48">
        <v>6.2914255116767324</v>
      </c>
      <c r="BA48">
        <v>7.370818625577777</v>
      </c>
      <c r="BB48">
        <v>7.370818625577777</v>
      </c>
      <c r="BC48">
        <v>11.5586996499738</v>
      </c>
      <c r="BD48">
        <v>0</v>
      </c>
      <c r="BE48">
        <v>296</v>
      </c>
      <c r="BF48">
        <v>4</v>
      </c>
      <c r="BG48">
        <v>0</v>
      </c>
      <c r="BH48">
        <v>6.8844430799775438</v>
      </c>
      <c r="BI48">
        <v>9.273155568251612</v>
      </c>
      <c r="BJ48">
        <v>9.273155568251612</v>
      </c>
      <c r="BK48">
        <v>11.367354771135419</v>
      </c>
      <c r="BL48">
        <v>0</v>
      </c>
      <c r="BM48">
        <v>0</v>
      </c>
      <c r="BN48">
        <v>2</v>
      </c>
    </row>
    <row r="49" spans="1:66" x14ac:dyDescent="0.2">
      <c r="A49" s="1">
        <v>47</v>
      </c>
      <c r="B49">
        <v>47</v>
      </c>
      <c r="C49" t="s">
        <v>100</v>
      </c>
      <c r="D49" t="str">
        <f t="shared" si="0"/>
        <v>L</v>
      </c>
      <c r="E49">
        <v>18</v>
      </c>
      <c r="F49">
        <v>-3.2489240169525151</v>
      </c>
      <c r="G49">
        <v>-3.2541319794125032</v>
      </c>
      <c r="H49">
        <f t="shared" si="1"/>
        <v>3.2541319794125032</v>
      </c>
      <c r="I49">
        <v>-378.24397228593273</v>
      </c>
      <c r="J49">
        <v>378.88107316853552</v>
      </c>
      <c r="K49">
        <f t="shared" si="2"/>
        <v>378.88107316853552</v>
      </c>
      <c r="L49">
        <v>0</v>
      </c>
      <c r="M49">
        <v>0</v>
      </c>
      <c r="N49">
        <v>2017</v>
      </c>
      <c r="O49">
        <v>8</v>
      </c>
      <c r="P49">
        <v>1</v>
      </c>
      <c r="Q49">
        <v>0</v>
      </c>
      <c r="R49">
        <v>0</v>
      </c>
      <c r="S49">
        <v>0</v>
      </c>
      <c r="T49">
        <v>4</v>
      </c>
      <c r="U49">
        <v>14</v>
      </c>
      <c r="V49">
        <v>6</v>
      </c>
      <c r="W49">
        <v>23</v>
      </c>
      <c r="X49">
        <v>0</v>
      </c>
      <c r="Z49">
        <v>2</v>
      </c>
      <c r="AA49">
        <v>0</v>
      </c>
      <c r="AB49">
        <v>32</v>
      </c>
      <c r="AC49">
        <v>4</v>
      </c>
      <c r="AD49">
        <v>2</v>
      </c>
      <c r="AE49">
        <v>6</v>
      </c>
      <c r="AF49">
        <v>5</v>
      </c>
      <c r="AG49">
        <v>17</v>
      </c>
      <c r="AH49" s="2">
        <v>44938</v>
      </c>
      <c r="AI49">
        <v>2023</v>
      </c>
      <c r="AJ49">
        <v>30</v>
      </c>
      <c r="AK49">
        <v>2</v>
      </c>
      <c r="AL49">
        <v>78</v>
      </c>
      <c r="AM49">
        <v>398</v>
      </c>
      <c r="AN49">
        <v>6.0759915245903861E-3</v>
      </c>
      <c r="AO49">
        <v>1.2152009540134011E-2</v>
      </c>
      <c r="AP49">
        <v>1.215198304918077E-2</v>
      </c>
      <c r="AQ49">
        <f t="shared" si="3"/>
        <v>6.0759915245903861E-3</v>
      </c>
      <c r="AR49" t="str">
        <f t="shared" si="4"/>
        <v>Head</v>
      </c>
      <c r="AS49">
        <v>0.26951396465301519</v>
      </c>
      <c r="AT49">
        <v>5.4684162139892571E-3</v>
      </c>
      <c r="AU49">
        <v>0.1085867643356323</v>
      </c>
      <c r="AV49">
        <f t="shared" si="5"/>
        <v>5.4684162139892571E-3</v>
      </c>
      <c r="AW49" t="str">
        <f t="shared" si="6"/>
        <v>Sternum</v>
      </c>
      <c r="AX49" t="str">
        <f t="shared" si="7"/>
        <v>Head</v>
      </c>
      <c r="AY49" t="str">
        <f t="shared" si="8"/>
        <v>Head</v>
      </c>
      <c r="AZ49">
        <v>13.410178156922971</v>
      </c>
      <c r="BA49">
        <v>11.98812647728677</v>
      </c>
      <c r="BB49">
        <v>11.98812647728677</v>
      </c>
      <c r="BC49">
        <v>6.7068043954009768</v>
      </c>
      <c r="BD49">
        <v>0</v>
      </c>
      <c r="BE49">
        <v>303</v>
      </c>
      <c r="BF49">
        <v>4</v>
      </c>
      <c r="BG49">
        <v>0</v>
      </c>
      <c r="BH49">
        <v>14.16698816082147</v>
      </c>
      <c r="BI49">
        <v>8.2158002834629222</v>
      </c>
      <c r="BJ49">
        <v>8.2158002834629222</v>
      </c>
      <c r="BK49">
        <v>13.634334928668659</v>
      </c>
      <c r="BL49">
        <v>0</v>
      </c>
      <c r="BM49">
        <v>0</v>
      </c>
      <c r="BN49">
        <v>6</v>
      </c>
    </row>
    <row r="50" spans="1:66" x14ac:dyDescent="0.2">
      <c r="A50" s="1">
        <v>48</v>
      </c>
      <c r="B50">
        <v>48</v>
      </c>
      <c r="C50" t="s">
        <v>101</v>
      </c>
      <c r="D50" t="str">
        <f t="shared" si="0"/>
        <v>R</v>
      </c>
      <c r="E50">
        <v>12</v>
      </c>
      <c r="F50">
        <v>-5.0113979578018188</v>
      </c>
      <c r="G50">
        <v>-4.7184480031331377</v>
      </c>
      <c r="H50">
        <f t="shared" si="1"/>
        <v>5.0113979578018188</v>
      </c>
      <c r="I50">
        <v>371.50269516857651</v>
      </c>
      <c r="J50">
        <v>-372.0978139014681</v>
      </c>
      <c r="K50">
        <f t="shared" si="2"/>
        <v>371.50269516857651</v>
      </c>
      <c r="L50">
        <v>0</v>
      </c>
      <c r="M50">
        <v>0</v>
      </c>
      <c r="N50">
        <v>2015</v>
      </c>
      <c r="O50">
        <v>11</v>
      </c>
      <c r="P50">
        <v>9</v>
      </c>
      <c r="Q50">
        <v>4</v>
      </c>
      <c r="R50">
        <v>2</v>
      </c>
      <c r="S50">
        <v>2</v>
      </c>
      <c r="T50">
        <v>7</v>
      </c>
      <c r="U50">
        <v>12</v>
      </c>
      <c r="V50">
        <v>1</v>
      </c>
      <c r="W50">
        <v>29</v>
      </c>
      <c r="X50">
        <v>0</v>
      </c>
      <c r="Z50">
        <v>2</v>
      </c>
      <c r="AA50">
        <v>8</v>
      </c>
      <c r="AB50">
        <v>57</v>
      </c>
      <c r="AC50">
        <v>6</v>
      </c>
      <c r="AD50">
        <v>6</v>
      </c>
      <c r="AE50">
        <v>6</v>
      </c>
      <c r="AF50">
        <v>8</v>
      </c>
      <c r="AG50">
        <v>26</v>
      </c>
      <c r="AH50" s="2">
        <v>44949</v>
      </c>
      <c r="AI50">
        <v>2023</v>
      </c>
      <c r="AJ50">
        <v>29</v>
      </c>
      <c r="AK50">
        <v>2</v>
      </c>
      <c r="AL50">
        <v>58</v>
      </c>
      <c r="AM50">
        <v>405.5</v>
      </c>
      <c r="AN50">
        <v>0.18097805976867681</v>
      </c>
      <c r="AO50">
        <v>0</v>
      </c>
      <c r="AP50">
        <v>0.15363601843516031</v>
      </c>
      <c r="AQ50">
        <f t="shared" si="3"/>
        <v>0</v>
      </c>
      <c r="AR50" t="str">
        <f t="shared" si="4"/>
        <v>Sternum</v>
      </c>
      <c r="AS50">
        <v>0.14061600821358819</v>
      </c>
      <c r="AT50">
        <v>1.747656004769462</v>
      </c>
      <c r="AU50">
        <v>0.114948034286499</v>
      </c>
      <c r="AV50">
        <f t="shared" si="5"/>
        <v>0.114948034286499</v>
      </c>
      <c r="AW50" t="str">
        <f t="shared" si="6"/>
        <v>Lumbar</v>
      </c>
      <c r="AX50" t="str">
        <f t="shared" si="7"/>
        <v>Lumbar</v>
      </c>
      <c r="AY50" t="str">
        <f t="shared" si="8"/>
        <v>Lumbar</v>
      </c>
      <c r="AZ50">
        <v>14.241079098557661</v>
      </c>
      <c r="BA50">
        <v>5.0044670800702189</v>
      </c>
      <c r="BB50">
        <v>5.0044670800702189</v>
      </c>
      <c r="BC50">
        <v>10.75217333271485</v>
      </c>
      <c r="BD50">
        <v>0</v>
      </c>
      <c r="BE50">
        <v>308.5</v>
      </c>
      <c r="BF50">
        <v>2.5</v>
      </c>
      <c r="BG50">
        <v>0</v>
      </c>
      <c r="BH50">
        <v>7.9495904071785528</v>
      </c>
      <c r="BI50">
        <v>8.9762304281790541</v>
      </c>
      <c r="BJ50">
        <v>8.9762304281790541</v>
      </c>
      <c r="BK50">
        <v>13.358282753627581</v>
      </c>
      <c r="BL50">
        <v>0</v>
      </c>
      <c r="BM50">
        <v>0</v>
      </c>
      <c r="BN50">
        <v>8</v>
      </c>
    </row>
    <row r="51" spans="1:66" x14ac:dyDescent="0.2">
      <c r="A51" s="1">
        <v>49</v>
      </c>
      <c r="B51">
        <v>49</v>
      </c>
      <c r="C51" t="s">
        <v>102</v>
      </c>
      <c r="D51" t="str">
        <f t="shared" si="0"/>
        <v>L</v>
      </c>
      <c r="E51">
        <v>9</v>
      </c>
      <c r="F51">
        <v>-4.6684512138366703</v>
      </c>
      <c r="G51">
        <v>-6.4195109605789176</v>
      </c>
      <c r="H51">
        <f t="shared" si="1"/>
        <v>6.4195109605789176</v>
      </c>
      <c r="I51">
        <v>-360.60922199771551</v>
      </c>
      <c r="J51">
        <v>368.95514594995473</v>
      </c>
      <c r="K51">
        <f t="shared" si="2"/>
        <v>368.95514594995473</v>
      </c>
      <c r="L51">
        <v>0</v>
      </c>
      <c r="M51">
        <v>1</v>
      </c>
      <c r="N51">
        <v>2017</v>
      </c>
      <c r="O51">
        <v>5</v>
      </c>
      <c r="P51">
        <v>5</v>
      </c>
      <c r="Q51">
        <v>0</v>
      </c>
      <c r="R51">
        <v>0</v>
      </c>
      <c r="S51">
        <v>4</v>
      </c>
      <c r="T51">
        <v>10</v>
      </c>
      <c r="U51">
        <v>16</v>
      </c>
      <c r="V51">
        <v>5</v>
      </c>
      <c r="W51">
        <v>39</v>
      </c>
      <c r="X51">
        <v>1</v>
      </c>
      <c r="Y51">
        <v>0</v>
      </c>
      <c r="Z51">
        <v>3</v>
      </c>
      <c r="AA51">
        <v>0</v>
      </c>
      <c r="AB51">
        <v>49</v>
      </c>
      <c r="AC51">
        <v>2</v>
      </c>
      <c r="AD51">
        <v>3</v>
      </c>
      <c r="AE51">
        <v>6</v>
      </c>
      <c r="AF51">
        <v>9</v>
      </c>
      <c r="AG51">
        <v>20</v>
      </c>
      <c r="AH51" s="2">
        <v>44985</v>
      </c>
      <c r="AI51">
        <v>2023</v>
      </c>
      <c r="AJ51">
        <v>24</v>
      </c>
      <c r="AK51">
        <v>1</v>
      </c>
      <c r="AL51">
        <v>72</v>
      </c>
      <c r="AM51">
        <v>411</v>
      </c>
      <c r="AN51">
        <v>0.21092400550842291</v>
      </c>
      <c r="AO51">
        <v>0.99368643760681152</v>
      </c>
      <c r="AP51">
        <v>9.6868801116943362E-2</v>
      </c>
      <c r="AQ51">
        <f t="shared" si="3"/>
        <v>9.6868801116943362E-2</v>
      </c>
      <c r="AR51" t="str">
        <f t="shared" si="4"/>
        <v>Lumbar</v>
      </c>
      <c r="AS51">
        <v>0.32654156684875491</v>
      </c>
      <c r="AT51">
        <v>0.29685597419738768</v>
      </c>
      <c r="AU51">
        <v>0.33591594696044919</v>
      </c>
      <c r="AV51">
        <f t="shared" si="5"/>
        <v>0.29685597419738768</v>
      </c>
      <c r="AW51" t="str">
        <f t="shared" si="6"/>
        <v>Sternum</v>
      </c>
      <c r="AX51" t="str">
        <f t="shared" si="7"/>
        <v>Lumbar</v>
      </c>
      <c r="AY51" t="str">
        <f t="shared" si="8"/>
        <v>Lumbar</v>
      </c>
      <c r="AZ51">
        <v>10.97500698719775</v>
      </c>
      <c r="BA51">
        <v>2.9538356304793161</v>
      </c>
      <c r="BB51">
        <v>2.9538356304793161</v>
      </c>
      <c r="BC51">
        <v>13.263467276225141</v>
      </c>
      <c r="BD51">
        <v>0</v>
      </c>
      <c r="BE51">
        <v>312</v>
      </c>
      <c r="BF51">
        <v>2</v>
      </c>
      <c r="BG51">
        <v>0</v>
      </c>
      <c r="BH51">
        <v>8.723343375986099</v>
      </c>
      <c r="BI51">
        <v>4.2970935347052448</v>
      </c>
      <c r="BJ51">
        <v>4.2970935347052448</v>
      </c>
      <c r="BK51">
        <v>9.1149567943950203</v>
      </c>
      <c r="BL51">
        <v>0</v>
      </c>
      <c r="BM51">
        <v>0</v>
      </c>
      <c r="BN51">
        <v>6</v>
      </c>
    </row>
    <row r="52" spans="1:66" x14ac:dyDescent="0.2">
      <c r="A52" s="1">
        <v>50</v>
      </c>
      <c r="B52">
        <v>50</v>
      </c>
      <c r="C52" t="s">
        <v>103</v>
      </c>
      <c r="D52" t="str">
        <f t="shared" si="0"/>
        <v>L</v>
      </c>
      <c r="E52">
        <v>17</v>
      </c>
      <c r="F52">
        <v>-2.7723920610215931</v>
      </c>
      <c r="G52">
        <v>-3.6071909368038182</v>
      </c>
      <c r="H52">
        <f t="shared" si="1"/>
        <v>3.6071909368038182</v>
      </c>
      <c r="I52">
        <v>-371.72412285600302</v>
      </c>
      <c r="J52">
        <v>369.64036619698652</v>
      </c>
      <c r="K52">
        <f t="shared" si="2"/>
        <v>369.64036619698652</v>
      </c>
      <c r="AH52" s="2">
        <v>45084</v>
      </c>
      <c r="AI52">
        <v>2023</v>
      </c>
      <c r="AJ52">
        <v>29</v>
      </c>
      <c r="AM52">
        <v>418</v>
      </c>
      <c r="AN52">
        <v>1.778553565343221</v>
      </c>
      <c r="AO52">
        <v>0.1223879920111762</v>
      </c>
      <c r="AP52">
        <v>1.729077577590943</v>
      </c>
      <c r="AQ52">
        <f t="shared" si="3"/>
        <v>0.1223879920111762</v>
      </c>
      <c r="AR52" t="str">
        <f t="shared" si="4"/>
        <v>Sternum</v>
      </c>
      <c r="AS52">
        <v>0.10589599609375</v>
      </c>
      <c r="AT52">
        <v>0.23869999249776211</v>
      </c>
      <c r="AU52">
        <v>6.5967983669704855E-2</v>
      </c>
      <c r="AV52">
        <f t="shared" si="5"/>
        <v>6.5967983669704855E-2</v>
      </c>
      <c r="AW52" t="str">
        <f t="shared" si="6"/>
        <v>Lumbar</v>
      </c>
      <c r="AX52" t="str">
        <f t="shared" si="7"/>
        <v>Sternum</v>
      </c>
      <c r="AY52" t="str">
        <f t="shared" si="8"/>
        <v>Sternum</v>
      </c>
      <c r="AZ52">
        <v>15.1710288517212</v>
      </c>
      <c r="BA52">
        <v>19.74593223966458</v>
      </c>
      <c r="BB52">
        <v>19.74593223966458</v>
      </c>
      <c r="BC52">
        <v>24.944511652366671</v>
      </c>
      <c r="BD52">
        <v>0</v>
      </c>
      <c r="BE52">
        <v>317</v>
      </c>
      <c r="BF52">
        <v>4</v>
      </c>
      <c r="BG52">
        <v>0</v>
      </c>
      <c r="BH52">
        <v>15.633780806280811</v>
      </c>
      <c r="BI52">
        <v>15.49035743549415</v>
      </c>
      <c r="BJ52">
        <v>15.49035743549415</v>
      </c>
      <c r="BK52">
        <v>21.70696674320407</v>
      </c>
      <c r="BL52">
        <v>0</v>
      </c>
    </row>
    <row r="53" spans="1:66" x14ac:dyDescent="0.2">
      <c r="A53" s="1">
        <v>51</v>
      </c>
      <c r="B53">
        <v>51</v>
      </c>
      <c r="C53" t="s">
        <v>104</v>
      </c>
      <c r="D53" t="str">
        <f t="shared" si="0"/>
        <v>L</v>
      </c>
      <c r="E53">
        <v>13</v>
      </c>
      <c r="F53">
        <v>-3.1415399483272011</v>
      </c>
      <c r="G53">
        <v>-4.5465840498606367</v>
      </c>
      <c r="H53">
        <f t="shared" si="1"/>
        <v>4.5465840498606367</v>
      </c>
      <c r="I53">
        <v>365.01610268753751</v>
      </c>
      <c r="J53">
        <v>-362.85560702854491</v>
      </c>
      <c r="K53">
        <f t="shared" si="2"/>
        <v>362.85560702854491</v>
      </c>
      <c r="L53">
        <v>1</v>
      </c>
      <c r="M53">
        <v>0</v>
      </c>
      <c r="N53">
        <v>2015</v>
      </c>
      <c r="P53">
        <v>16</v>
      </c>
      <c r="Q53">
        <v>0</v>
      </c>
      <c r="R53">
        <v>3</v>
      </c>
      <c r="S53">
        <v>1</v>
      </c>
      <c r="T53">
        <v>8</v>
      </c>
      <c r="U53">
        <v>11</v>
      </c>
      <c r="V53">
        <v>2</v>
      </c>
      <c r="W53">
        <v>29</v>
      </c>
      <c r="X53">
        <v>0</v>
      </c>
      <c r="Z53">
        <v>2</v>
      </c>
      <c r="AC53">
        <v>6</v>
      </c>
      <c r="AD53">
        <v>4</v>
      </c>
      <c r="AE53">
        <v>6</v>
      </c>
      <c r="AF53">
        <v>7</v>
      </c>
      <c r="AG53">
        <v>23</v>
      </c>
      <c r="AH53" s="2">
        <v>44452</v>
      </c>
      <c r="AI53">
        <v>2021</v>
      </c>
      <c r="AJ53">
        <v>27</v>
      </c>
      <c r="AK53">
        <v>2</v>
      </c>
      <c r="AL53">
        <v>61</v>
      </c>
      <c r="AM53">
        <v>426</v>
      </c>
      <c r="AN53">
        <v>0.92628005572727734</v>
      </c>
      <c r="AO53">
        <v>0.28904400553022108</v>
      </c>
      <c r="AP53">
        <v>0.1015559945787702</v>
      </c>
      <c r="AQ53">
        <f t="shared" si="3"/>
        <v>0.1015559945787702</v>
      </c>
      <c r="AR53" t="str">
        <f t="shared" si="4"/>
        <v>Lumbar</v>
      </c>
      <c r="AS53">
        <v>0.21985197067260739</v>
      </c>
      <c r="AT53">
        <v>0.25221599851335802</v>
      </c>
      <c r="AU53">
        <v>7.9235996518816271E-2</v>
      </c>
      <c r="AV53">
        <f t="shared" si="5"/>
        <v>7.9235996518816271E-2</v>
      </c>
      <c r="AW53" t="str">
        <f t="shared" si="6"/>
        <v>Lumbar</v>
      </c>
      <c r="AX53" t="str">
        <f t="shared" si="7"/>
        <v>Lumbar</v>
      </c>
      <c r="AY53" t="str">
        <f t="shared" si="8"/>
        <v>Lumbar</v>
      </c>
      <c r="AZ53">
        <v>18.102157703763179</v>
      </c>
      <c r="BA53">
        <v>11.74087468970645</v>
      </c>
      <c r="BB53">
        <v>11.74087468970645</v>
      </c>
      <c r="BC53">
        <v>15.53289979097045</v>
      </c>
      <c r="BD53">
        <v>0</v>
      </c>
      <c r="BE53">
        <v>323</v>
      </c>
      <c r="BF53">
        <v>3</v>
      </c>
      <c r="BG53">
        <v>0</v>
      </c>
      <c r="BH53">
        <v>22.502950101921879</v>
      </c>
      <c r="BI53">
        <v>17.241215741912018</v>
      </c>
      <c r="BJ53">
        <v>17.241215741912018</v>
      </c>
      <c r="BK53">
        <v>15.76885510799351</v>
      </c>
      <c r="BL53">
        <v>0</v>
      </c>
      <c r="BM53">
        <v>1</v>
      </c>
      <c r="BN53">
        <v>6</v>
      </c>
    </row>
    <row r="54" spans="1:66" x14ac:dyDescent="0.2">
      <c r="A54" s="1">
        <v>52</v>
      </c>
      <c r="B54">
        <v>52</v>
      </c>
      <c r="C54" t="s">
        <v>105</v>
      </c>
      <c r="D54" t="str">
        <f t="shared" si="0"/>
        <v>R</v>
      </c>
      <c r="E54">
        <v>22</v>
      </c>
      <c r="F54">
        <v>-2.7263879559256812</v>
      </c>
      <c r="G54">
        <v>-2.6752549518238409</v>
      </c>
      <c r="H54">
        <f t="shared" si="1"/>
        <v>2.7263879559256812</v>
      </c>
      <c r="I54">
        <v>396.20744367346538</v>
      </c>
      <c r="J54">
        <v>-396.97862082134719</v>
      </c>
      <c r="K54">
        <f t="shared" si="2"/>
        <v>396.20744367346538</v>
      </c>
      <c r="L54">
        <v>1</v>
      </c>
      <c r="M54">
        <v>1</v>
      </c>
      <c r="N54">
        <v>2015</v>
      </c>
      <c r="Q54">
        <v>2</v>
      </c>
      <c r="R54">
        <v>0</v>
      </c>
      <c r="S54">
        <v>1</v>
      </c>
      <c r="T54">
        <v>4</v>
      </c>
      <c r="U54">
        <v>10</v>
      </c>
      <c r="V54">
        <v>1</v>
      </c>
      <c r="W54">
        <v>20</v>
      </c>
      <c r="X54">
        <v>1</v>
      </c>
      <c r="Y54">
        <v>0</v>
      </c>
      <c r="Z54">
        <v>2</v>
      </c>
      <c r="AH54" s="2">
        <v>44455</v>
      </c>
      <c r="AI54">
        <v>2021</v>
      </c>
      <c r="AJ54">
        <v>29</v>
      </c>
      <c r="AK54">
        <v>2</v>
      </c>
      <c r="AL54">
        <v>64</v>
      </c>
      <c r="AM54">
        <v>435</v>
      </c>
      <c r="AN54">
        <v>2.5566556236960681E-2</v>
      </c>
      <c r="AO54">
        <v>2.1305517716841259E-3</v>
      </c>
      <c r="AP54">
        <v>6.4626542004671966E-2</v>
      </c>
      <c r="AQ54">
        <f t="shared" si="3"/>
        <v>2.1305517716841259E-3</v>
      </c>
      <c r="AR54" t="str">
        <f t="shared" si="4"/>
        <v>Sternum</v>
      </c>
      <c r="AS54">
        <v>1.5624006589253741E-2</v>
      </c>
      <c r="AT54">
        <v>1.1010655959447231</v>
      </c>
      <c r="AU54">
        <v>1.1257550517718</v>
      </c>
      <c r="AV54">
        <f t="shared" si="5"/>
        <v>1.5624006589253741E-2</v>
      </c>
      <c r="AW54" t="str">
        <f t="shared" si="6"/>
        <v>Head</v>
      </c>
      <c r="AX54" t="str">
        <f t="shared" si="7"/>
        <v>Head</v>
      </c>
      <c r="AY54" t="str">
        <f t="shared" si="8"/>
        <v>Head</v>
      </c>
      <c r="AZ54">
        <v>19.784458491105209</v>
      </c>
      <c r="BA54">
        <v>5.9543621627651619</v>
      </c>
      <c r="BB54">
        <v>5.9543621627651619</v>
      </c>
      <c r="BC54">
        <v>25.05769542920337</v>
      </c>
      <c r="BD54">
        <v>0</v>
      </c>
      <c r="BE54">
        <v>330</v>
      </c>
      <c r="BF54">
        <v>5</v>
      </c>
      <c r="BG54">
        <v>0</v>
      </c>
      <c r="BH54">
        <v>22.912165142643229</v>
      </c>
      <c r="BI54">
        <v>4.9975211453083146</v>
      </c>
      <c r="BJ54">
        <v>4.9975211453083146</v>
      </c>
      <c r="BK54">
        <v>23.576089892236819</v>
      </c>
      <c r="BL54">
        <v>0</v>
      </c>
      <c r="BM54">
        <v>1</v>
      </c>
      <c r="BN54">
        <v>6</v>
      </c>
    </row>
    <row r="55" spans="1:66" x14ac:dyDescent="0.2">
      <c r="A55" s="1">
        <v>53</v>
      </c>
      <c r="B55">
        <v>53</v>
      </c>
      <c r="C55" t="s">
        <v>106</v>
      </c>
      <c r="D55" t="str">
        <f t="shared" si="0"/>
        <v>L</v>
      </c>
      <c r="E55">
        <v>21</v>
      </c>
      <c r="F55">
        <v>-2.6482679843902588</v>
      </c>
      <c r="G55">
        <v>-2.7146700382232671</v>
      </c>
      <c r="H55">
        <f t="shared" si="1"/>
        <v>2.7146700382232671</v>
      </c>
      <c r="I55">
        <v>354.25092641140668</v>
      </c>
      <c r="J55">
        <v>-354.87971897454719</v>
      </c>
      <c r="K55">
        <f t="shared" si="2"/>
        <v>354.87971897454719</v>
      </c>
      <c r="L55">
        <v>4</v>
      </c>
      <c r="M55">
        <v>0</v>
      </c>
      <c r="N55">
        <v>2021</v>
      </c>
      <c r="O55">
        <v>6</v>
      </c>
      <c r="P55">
        <v>4</v>
      </c>
      <c r="Q55">
        <v>0</v>
      </c>
      <c r="R55">
        <v>0</v>
      </c>
      <c r="S55">
        <v>0</v>
      </c>
      <c r="T55">
        <v>11</v>
      </c>
      <c r="U55">
        <v>20</v>
      </c>
      <c r="V55">
        <v>3</v>
      </c>
      <c r="W55">
        <v>38</v>
      </c>
      <c r="X55">
        <v>0</v>
      </c>
      <c r="Z55">
        <v>2</v>
      </c>
      <c r="AA55">
        <v>2</v>
      </c>
      <c r="AB55">
        <v>50</v>
      </c>
      <c r="AC55">
        <v>6</v>
      </c>
      <c r="AD55">
        <v>6</v>
      </c>
      <c r="AE55">
        <v>6</v>
      </c>
      <c r="AF55">
        <v>10</v>
      </c>
      <c r="AG55">
        <v>28</v>
      </c>
      <c r="AH55" s="2">
        <v>44603</v>
      </c>
      <c r="AI55">
        <v>2022</v>
      </c>
      <c r="AJ55">
        <v>30</v>
      </c>
      <c r="AK55">
        <v>1</v>
      </c>
      <c r="AL55">
        <v>68</v>
      </c>
      <c r="AM55">
        <v>446</v>
      </c>
      <c r="AN55">
        <v>1.4913840727372609E-2</v>
      </c>
      <c r="AO55">
        <v>1.6334186900745739E-2</v>
      </c>
      <c r="AP55">
        <v>2.5566556236960671E-2</v>
      </c>
      <c r="AQ55">
        <f t="shared" si="3"/>
        <v>1.4913840727372609E-2</v>
      </c>
      <c r="AR55" t="str">
        <f t="shared" si="4"/>
        <v>Head</v>
      </c>
      <c r="AS55">
        <v>2.2015636617487129E-2</v>
      </c>
      <c r="AT55">
        <v>1.3493451205166899E-2</v>
      </c>
      <c r="AU55">
        <v>5.1843274723399772E-2</v>
      </c>
      <c r="AV55">
        <f t="shared" si="5"/>
        <v>1.3493451205166899E-2</v>
      </c>
      <c r="AW55" t="str">
        <f t="shared" si="6"/>
        <v>Sternum</v>
      </c>
      <c r="AX55" t="str">
        <f t="shared" si="7"/>
        <v>Head</v>
      </c>
      <c r="AY55" t="str">
        <f t="shared" si="8"/>
        <v>Head</v>
      </c>
      <c r="AZ55">
        <v>14.14338958801498</v>
      </c>
      <c r="BA55">
        <v>4.2305159827391456</v>
      </c>
      <c r="BB55">
        <v>4.2305159827391456</v>
      </c>
      <c r="BC55">
        <v>15.840318847783079</v>
      </c>
      <c r="BD55">
        <v>0</v>
      </c>
      <c r="BE55">
        <v>339</v>
      </c>
      <c r="BF55">
        <v>5</v>
      </c>
      <c r="BG55">
        <v>0</v>
      </c>
      <c r="BH55">
        <v>18.797108582458229</v>
      </c>
      <c r="BI55">
        <v>3.3076161142975309</v>
      </c>
      <c r="BJ55">
        <v>3.3076161142975309</v>
      </c>
      <c r="BK55">
        <v>17.382702063803961</v>
      </c>
      <c r="BL55">
        <v>0</v>
      </c>
      <c r="BM55">
        <v>1</v>
      </c>
      <c r="BN55">
        <v>1</v>
      </c>
    </row>
    <row r="56" spans="1:66" x14ac:dyDescent="0.2">
      <c r="A56" s="1">
        <v>54</v>
      </c>
      <c r="B56">
        <v>54</v>
      </c>
      <c r="C56" t="s">
        <v>107</v>
      </c>
      <c r="D56" t="str">
        <f t="shared" si="0"/>
        <v>R</v>
      </c>
      <c r="E56">
        <v>14</v>
      </c>
      <c r="F56">
        <v>-4.6570680141448966</v>
      </c>
      <c r="G56">
        <v>-4.0756319590977261</v>
      </c>
      <c r="H56">
        <f t="shared" si="1"/>
        <v>4.6570680141448966</v>
      </c>
      <c r="I56">
        <v>367.35559106943941</v>
      </c>
      <c r="J56">
        <v>-367.43404581450301</v>
      </c>
      <c r="K56">
        <f t="shared" si="2"/>
        <v>367.35559106943941</v>
      </c>
      <c r="L56">
        <v>3</v>
      </c>
      <c r="M56">
        <v>1</v>
      </c>
      <c r="N56">
        <v>2012</v>
      </c>
      <c r="O56">
        <v>12</v>
      </c>
      <c r="P56">
        <v>17</v>
      </c>
      <c r="Q56">
        <v>0</v>
      </c>
      <c r="R56">
        <v>1</v>
      </c>
      <c r="S56">
        <v>0</v>
      </c>
      <c r="T56">
        <v>8</v>
      </c>
      <c r="U56">
        <v>17</v>
      </c>
      <c r="V56">
        <v>6</v>
      </c>
      <c r="W56">
        <v>36</v>
      </c>
      <c r="X56">
        <v>1</v>
      </c>
      <c r="Y56">
        <v>0</v>
      </c>
      <c r="Z56">
        <v>2</v>
      </c>
      <c r="AA56">
        <v>7</v>
      </c>
      <c r="AB56">
        <v>72</v>
      </c>
      <c r="AC56">
        <v>4</v>
      </c>
      <c r="AD56">
        <v>2</v>
      </c>
      <c r="AE56">
        <v>5</v>
      </c>
      <c r="AF56">
        <v>8</v>
      </c>
      <c r="AG56">
        <v>18</v>
      </c>
      <c r="AH56" s="2">
        <v>44795</v>
      </c>
      <c r="AI56">
        <v>2022</v>
      </c>
      <c r="AJ56">
        <v>25</v>
      </c>
      <c r="AK56">
        <v>2</v>
      </c>
      <c r="AL56">
        <v>79</v>
      </c>
      <c r="AM56">
        <v>455</v>
      </c>
      <c r="AN56">
        <v>7.8120231628417969E-3</v>
      </c>
      <c r="AO56">
        <v>0.2421720027923584</v>
      </c>
      <c r="AP56">
        <v>0.1015559605189732</v>
      </c>
      <c r="AQ56">
        <f t="shared" si="3"/>
        <v>7.8120231628417969E-3</v>
      </c>
      <c r="AR56" t="str">
        <f t="shared" si="4"/>
        <v>Head</v>
      </c>
      <c r="AS56">
        <v>0.13085103034973139</v>
      </c>
      <c r="AT56">
        <v>0.22068902850151059</v>
      </c>
      <c r="AU56">
        <v>0.27439647912979132</v>
      </c>
      <c r="AV56">
        <f t="shared" si="5"/>
        <v>0.13085103034973139</v>
      </c>
      <c r="AW56" t="str">
        <f t="shared" si="6"/>
        <v>Head</v>
      </c>
      <c r="AX56" t="str">
        <f t="shared" si="7"/>
        <v>Head</v>
      </c>
      <c r="AY56" t="str">
        <f t="shared" si="8"/>
        <v>Head</v>
      </c>
      <c r="AZ56">
        <v>17.462749689603129</v>
      </c>
      <c r="BA56">
        <v>15.155089802008341</v>
      </c>
      <c r="BB56">
        <v>15.155089802008341</v>
      </c>
      <c r="BC56">
        <v>7.5989972362643359</v>
      </c>
      <c r="BD56">
        <v>0</v>
      </c>
      <c r="BE56">
        <v>346</v>
      </c>
      <c r="BF56">
        <v>3</v>
      </c>
      <c r="BG56">
        <v>0</v>
      </c>
      <c r="BH56">
        <v>18.718096085870421</v>
      </c>
      <c r="BI56">
        <v>18.327157571397759</v>
      </c>
      <c r="BJ56">
        <v>18.327157571397759</v>
      </c>
      <c r="BK56">
        <v>6.4587932806885533</v>
      </c>
      <c r="BL56">
        <v>0</v>
      </c>
      <c r="BM56">
        <v>1</v>
      </c>
      <c r="BN56">
        <v>10</v>
      </c>
    </row>
    <row r="57" spans="1:66" x14ac:dyDescent="0.2">
      <c r="A57" s="1">
        <v>55</v>
      </c>
      <c r="B57">
        <v>55</v>
      </c>
      <c r="C57" t="s">
        <v>108</v>
      </c>
      <c r="D57" t="str">
        <f t="shared" si="0"/>
        <v>R</v>
      </c>
      <c r="E57">
        <v>20</v>
      </c>
      <c r="F57">
        <v>-3.018556761741638</v>
      </c>
      <c r="G57">
        <v>-2.60452082157135</v>
      </c>
      <c r="H57">
        <f t="shared" si="1"/>
        <v>3.018556761741638</v>
      </c>
      <c r="I57">
        <v>370.8428908952273</v>
      </c>
      <c r="J57">
        <v>-366.29545763351842</v>
      </c>
      <c r="K57">
        <f t="shared" si="2"/>
        <v>370.8428908952273</v>
      </c>
      <c r="L57">
        <v>4</v>
      </c>
      <c r="M57">
        <v>0</v>
      </c>
      <c r="N57">
        <v>2014</v>
      </c>
      <c r="P57">
        <v>4</v>
      </c>
      <c r="Q57">
        <v>0</v>
      </c>
      <c r="R57">
        <v>0</v>
      </c>
      <c r="S57">
        <v>0</v>
      </c>
      <c r="T57">
        <v>7</v>
      </c>
      <c r="U57">
        <v>10</v>
      </c>
      <c r="V57">
        <v>3</v>
      </c>
      <c r="W57">
        <v>22</v>
      </c>
      <c r="X57">
        <v>0</v>
      </c>
      <c r="Z57">
        <v>2</v>
      </c>
      <c r="AC57">
        <v>4</v>
      </c>
      <c r="AD57">
        <v>6</v>
      </c>
      <c r="AE57">
        <v>6</v>
      </c>
      <c r="AF57">
        <v>8</v>
      </c>
      <c r="AG57">
        <v>23</v>
      </c>
      <c r="AH57" s="2">
        <v>44652</v>
      </c>
      <c r="AI57">
        <v>2022</v>
      </c>
      <c r="AJ57">
        <v>27</v>
      </c>
      <c r="AK57">
        <v>2</v>
      </c>
      <c r="AL57">
        <v>72</v>
      </c>
      <c r="AM57">
        <v>463.5</v>
      </c>
      <c r="AN57">
        <v>1.613978600502014</v>
      </c>
      <c r="AO57">
        <v>1.0796183824539189</v>
      </c>
      <c r="AP57">
        <v>5.468416213989258E-3</v>
      </c>
      <c r="AQ57">
        <f t="shared" si="3"/>
        <v>5.468416213989258E-3</v>
      </c>
      <c r="AR57" t="str">
        <f t="shared" si="4"/>
        <v>Lumbar</v>
      </c>
      <c r="AS57">
        <v>2.9827659780328919E-2</v>
      </c>
      <c r="AT57">
        <v>5.6814518841830169E-2</v>
      </c>
      <c r="AU57">
        <v>9.5874482935125196E-2</v>
      </c>
      <c r="AV57">
        <f t="shared" si="5"/>
        <v>2.9827659780328919E-2</v>
      </c>
      <c r="AW57" t="str">
        <f t="shared" si="6"/>
        <v>Head</v>
      </c>
      <c r="AX57" t="str">
        <f t="shared" si="7"/>
        <v>Head</v>
      </c>
      <c r="AY57" t="str">
        <f t="shared" si="8"/>
        <v>Head</v>
      </c>
      <c r="BM57">
        <v>1</v>
      </c>
      <c r="BN57">
        <v>8</v>
      </c>
    </row>
    <row r="58" spans="1:66" x14ac:dyDescent="0.2">
      <c r="A58" s="1">
        <v>56</v>
      </c>
      <c r="B58">
        <v>56</v>
      </c>
      <c r="C58" t="s">
        <v>109</v>
      </c>
      <c r="D58" t="str">
        <f t="shared" si="0"/>
        <v>R</v>
      </c>
      <c r="E58">
        <v>12</v>
      </c>
      <c r="F58">
        <v>-4.3265459934870396</v>
      </c>
      <c r="G58">
        <v>-4.1520779927571612</v>
      </c>
      <c r="H58">
        <f t="shared" si="1"/>
        <v>4.3265459934870396</v>
      </c>
      <c r="I58">
        <v>396.28792122994389</v>
      </c>
      <c r="J58">
        <v>-391.27653132172389</v>
      </c>
      <c r="K58">
        <f t="shared" si="2"/>
        <v>396.28792122994389</v>
      </c>
      <c r="L58">
        <v>36</v>
      </c>
      <c r="M58">
        <v>1</v>
      </c>
      <c r="N58">
        <v>2012</v>
      </c>
      <c r="O58">
        <v>8</v>
      </c>
      <c r="P58">
        <v>13</v>
      </c>
      <c r="Q58">
        <v>0</v>
      </c>
      <c r="R58">
        <v>4</v>
      </c>
      <c r="S58">
        <v>0</v>
      </c>
      <c r="T58">
        <v>11</v>
      </c>
      <c r="U58">
        <v>10</v>
      </c>
      <c r="V58">
        <v>6</v>
      </c>
      <c r="W58">
        <v>37</v>
      </c>
      <c r="X58">
        <v>0</v>
      </c>
      <c r="Z58">
        <v>2</v>
      </c>
      <c r="AA58">
        <v>4</v>
      </c>
      <c r="AB58">
        <v>62</v>
      </c>
      <c r="AC58">
        <v>5</v>
      </c>
      <c r="AD58">
        <v>4</v>
      </c>
      <c r="AE58">
        <v>6</v>
      </c>
      <c r="AF58">
        <v>8</v>
      </c>
      <c r="AG58">
        <v>21</v>
      </c>
      <c r="AH58" s="2">
        <v>44645</v>
      </c>
      <c r="AI58">
        <v>2022</v>
      </c>
      <c r="AJ58">
        <v>27</v>
      </c>
      <c r="AK58">
        <v>1</v>
      </c>
      <c r="AL58">
        <v>69</v>
      </c>
      <c r="AM58">
        <v>471.5</v>
      </c>
      <c r="AN58">
        <v>5.5985967318216971E-2</v>
      </c>
      <c r="AO58">
        <v>6.2495986620585121E-2</v>
      </c>
      <c r="AP58">
        <v>2.99460490544637E-2</v>
      </c>
      <c r="AQ58">
        <f t="shared" si="3"/>
        <v>2.99460490544637E-2</v>
      </c>
      <c r="AR58" t="str">
        <f t="shared" si="4"/>
        <v>Lumbar</v>
      </c>
      <c r="AS58">
        <v>3.7943942206246528E-2</v>
      </c>
      <c r="AT58">
        <v>3.2363959721156528E-2</v>
      </c>
      <c r="AU58">
        <v>4.5755999428885329E-2</v>
      </c>
      <c r="AV58">
        <f t="shared" si="5"/>
        <v>3.2363959721156528E-2</v>
      </c>
      <c r="AW58" t="str">
        <f t="shared" si="6"/>
        <v>Sternum</v>
      </c>
      <c r="AX58" t="str">
        <f t="shared" si="7"/>
        <v>Sternum</v>
      </c>
      <c r="AY58" t="str">
        <f t="shared" si="8"/>
        <v>Sternum</v>
      </c>
      <c r="AZ58">
        <v>10.28015662753392</v>
      </c>
      <c r="BA58">
        <v>11.655279115058191</v>
      </c>
      <c r="BB58">
        <v>11.655279115058191</v>
      </c>
      <c r="BC58">
        <v>7.7151280794742432</v>
      </c>
      <c r="BD58">
        <v>0</v>
      </c>
      <c r="BE58">
        <v>350.5</v>
      </c>
      <c r="BF58">
        <v>2.5</v>
      </c>
      <c r="BG58">
        <v>0</v>
      </c>
      <c r="BH58">
        <v>10.615120237703669</v>
      </c>
      <c r="BI58">
        <v>7.892544804015543</v>
      </c>
      <c r="BJ58">
        <v>7.892544804015543</v>
      </c>
      <c r="BK58">
        <v>9.2945590980043811</v>
      </c>
      <c r="BL58">
        <v>0</v>
      </c>
      <c r="BM58">
        <v>1</v>
      </c>
      <c r="BN58">
        <v>10</v>
      </c>
    </row>
    <row r="59" spans="1:66" x14ac:dyDescent="0.2">
      <c r="A59" s="1">
        <v>57</v>
      </c>
      <c r="B59">
        <v>57</v>
      </c>
      <c r="C59" t="s">
        <v>110</v>
      </c>
      <c r="D59" t="str">
        <f t="shared" si="0"/>
        <v>R</v>
      </c>
      <c r="E59">
        <v>14</v>
      </c>
      <c r="F59">
        <v>-4.3613280228206088</v>
      </c>
      <c r="G59">
        <v>-4.2876720087868829</v>
      </c>
      <c r="H59">
        <f t="shared" si="1"/>
        <v>4.3613280228206088</v>
      </c>
      <c r="I59">
        <v>373.05857634190221</v>
      </c>
      <c r="J59">
        <v>-375.52068804990819</v>
      </c>
      <c r="K59">
        <f t="shared" si="2"/>
        <v>373.05857634190221</v>
      </c>
      <c r="L59">
        <v>2</v>
      </c>
      <c r="M59">
        <v>1</v>
      </c>
      <c r="N59">
        <v>2006</v>
      </c>
      <c r="O59">
        <v>11</v>
      </c>
      <c r="P59">
        <v>5</v>
      </c>
      <c r="Q59">
        <v>2</v>
      </c>
      <c r="R59">
        <v>2</v>
      </c>
      <c r="S59">
        <v>2</v>
      </c>
      <c r="T59">
        <v>10</v>
      </c>
      <c r="U59">
        <v>23</v>
      </c>
      <c r="V59">
        <v>4</v>
      </c>
      <c r="W59">
        <v>49</v>
      </c>
      <c r="X59">
        <v>1</v>
      </c>
      <c r="Y59">
        <v>0</v>
      </c>
      <c r="Z59">
        <v>2</v>
      </c>
      <c r="AA59">
        <v>1</v>
      </c>
      <c r="AB59">
        <v>66</v>
      </c>
      <c r="AC59">
        <v>3</v>
      </c>
      <c r="AD59">
        <v>5</v>
      </c>
      <c r="AE59">
        <v>6</v>
      </c>
      <c r="AF59">
        <v>10</v>
      </c>
      <c r="AG59">
        <v>24</v>
      </c>
      <c r="AH59" s="2">
        <v>44761</v>
      </c>
      <c r="AI59">
        <v>2022</v>
      </c>
      <c r="AJ59">
        <v>25</v>
      </c>
      <c r="AK59">
        <v>1</v>
      </c>
      <c r="AL59">
        <v>76</v>
      </c>
      <c r="AM59">
        <v>478</v>
      </c>
      <c r="AN59">
        <v>0.14396395002092641</v>
      </c>
      <c r="AO59">
        <v>0.1127159595489502</v>
      </c>
      <c r="AP59">
        <v>3.3479963030133932E-2</v>
      </c>
      <c r="AQ59">
        <f t="shared" si="3"/>
        <v>3.3479963030133932E-2</v>
      </c>
      <c r="AR59" t="str">
        <f t="shared" si="4"/>
        <v>Lumbar</v>
      </c>
      <c r="AS59">
        <v>0.13573348522186279</v>
      </c>
      <c r="AT59">
        <v>2.6365458965301521E-2</v>
      </c>
      <c r="AU59">
        <v>0.18358200788497919</v>
      </c>
      <c r="AV59">
        <f t="shared" si="5"/>
        <v>2.6365458965301521E-2</v>
      </c>
      <c r="AW59" t="str">
        <f t="shared" si="6"/>
        <v>Sternum</v>
      </c>
      <c r="AX59" t="str">
        <f t="shared" si="7"/>
        <v>Sternum</v>
      </c>
      <c r="AY59" t="str">
        <f t="shared" si="8"/>
        <v>Sternum</v>
      </c>
      <c r="AZ59">
        <v>12.64008278048852</v>
      </c>
      <c r="BA59">
        <v>5.4704868676795657</v>
      </c>
      <c r="BB59">
        <v>5.4704868676795657</v>
      </c>
      <c r="BC59">
        <v>16.21887019107195</v>
      </c>
      <c r="BD59">
        <v>0</v>
      </c>
      <c r="BE59">
        <v>355</v>
      </c>
      <c r="BF59">
        <v>3</v>
      </c>
      <c r="BG59">
        <v>0</v>
      </c>
      <c r="BH59">
        <v>15.01282630066904</v>
      </c>
      <c r="BI59">
        <v>4.5576200664072974</v>
      </c>
      <c r="BJ59">
        <v>4.5576200664072974</v>
      </c>
      <c r="BK59">
        <v>16.159574703573231</v>
      </c>
      <c r="BL59">
        <v>0</v>
      </c>
      <c r="BM59">
        <v>1</v>
      </c>
      <c r="BN59">
        <v>16</v>
      </c>
    </row>
    <row r="60" spans="1:66" x14ac:dyDescent="0.2">
      <c r="A60" s="1">
        <v>58</v>
      </c>
      <c r="B60">
        <v>58</v>
      </c>
      <c r="C60" t="s">
        <v>111</v>
      </c>
      <c r="D60" t="str">
        <f t="shared" si="0"/>
        <v>R</v>
      </c>
      <c r="E60">
        <v>16</v>
      </c>
      <c r="F60">
        <v>-3.7644075453281398</v>
      </c>
      <c r="G60">
        <v>-3.399196445941925</v>
      </c>
      <c r="H60">
        <f t="shared" si="1"/>
        <v>3.7644075453281398</v>
      </c>
      <c r="I60">
        <v>-386.40998195906968</v>
      </c>
      <c r="J60">
        <v>387.30237838971431</v>
      </c>
      <c r="K60">
        <f t="shared" si="2"/>
        <v>386.40998195906968</v>
      </c>
      <c r="L60">
        <v>2</v>
      </c>
      <c r="M60">
        <v>1</v>
      </c>
      <c r="N60">
        <v>2006</v>
      </c>
      <c r="O60">
        <v>9</v>
      </c>
      <c r="P60">
        <v>13</v>
      </c>
      <c r="Q60">
        <v>0</v>
      </c>
      <c r="R60">
        <v>3</v>
      </c>
      <c r="S60">
        <v>1</v>
      </c>
      <c r="T60">
        <v>7</v>
      </c>
      <c r="U60">
        <v>15</v>
      </c>
      <c r="V60">
        <v>6</v>
      </c>
      <c r="W60">
        <v>36</v>
      </c>
      <c r="X60">
        <v>1</v>
      </c>
      <c r="Y60">
        <v>0</v>
      </c>
      <c r="Z60">
        <v>2</v>
      </c>
      <c r="AA60">
        <v>1</v>
      </c>
      <c r="AB60">
        <v>59</v>
      </c>
      <c r="AC60">
        <v>2</v>
      </c>
      <c r="AD60">
        <v>6</v>
      </c>
      <c r="AE60">
        <v>5</v>
      </c>
      <c r="AF60">
        <v>9</v>
      </c>
      <c r="AG60">
        <v>22</v>
      </c>
      <c r="AH60" s="2">
        <v>44839</v>
      </c>
      <c r="AI60">
        <v>2022</v>
      </c>
      <c r="AJ60">
        <v>26</v>
      </c>
      <c r="AK60">
        <v>1</v>
      </c>
      <c r="AL60">
        <v>68</v>
      </c>
      <c r="AM60">
        <v>485.5</v>
      </c>
      <c r="AN60">
        <v>3.5154014825820923E-2</v>
      </c>
      <c r="AO60">
        <v>0.1093679666519165</v>
      </c>
      <c r="AP60">
        <v>0.120109498500824</v>
      </c>
      <c r="AQ60">
        <f t="shared" si="3"/>
        <v>3.5154014825820923E-2</v>
      </c>
      <c r="AR60" t="str">
        <f t="shared" si="4"/>
        <v>Head</v>
      </c>
      <c r="AS60">
        <v>4.6872006522284612E-2</v>
      </c>
      <c r="AT60">
        <v>0.12672803137037489</v>
      </c>
      <c r="AU60">
        <v>4.6003977457682282E-2</v>
      </c>
      <c r="AV60">
        <f t="shared" si="5"/>
        <v>4.6003977457682282E-2</v>
      </c>
      <c r="AW60" t="str">
        <f t="shared" si="6"/>
        <v>Lumbar</v>
      </c>
      <c r="AX60" t="str">
        <f t="shared" si="7"/>
        <v>Lumbar</v>
      </c>
      <c r="AY60" t="str">
        <f t="shared" si="8"/>
        <v>Lumbar</v>
      </c>
      <c r="AZ60">
        <v>6.0885239617800524</v>
      </c>
      <c r="BA60">
        <v>9.7316950213907933</v>
      </c>
      <c r="BB60">
        <v>9.7316950213907933</v>
      </c>
      <c r="BC60">
        <v>10.08878991099359</v>
      </c>
      <c r="BD60">
        <v>0</v>
      </c>
      <c r="BE60">
        <v>360.5</v>
      </c>
      <c r="BF60">
        <v>3.5</v>
      </c>
      <c r="BG60">
        <v>0</v>
      </c>
      <c r="BH60">
        <v>8.8086868451518576</v>
      </c>
      <c r="BI60">
        <v>9.1652210416906446</v>
      </c>
      <c r="BJ60">
        <v>9.1652210416906446</v>
      </c>
      <c r="BK60">
        <v>12.926643143577319</v>
      </c>
      <c r="BL60">
        <v>0</v>
      </c>
      <c r="BM60">
        <v>1</v>
      </c>
      <c r="BN60">
        <v>16</v>
      </c>
    </row>
    <row r="61" spans="1:66" x14ac:dyDescent="0.2">
      <c r="A61" s="1">
        <v>59</v>
      </c>
      <c r="B61">
        <v>59</v>
      </c>
      <c r="C61" t="s">
        <v>112</v>
      </c>
      <c r="D61" t="str">
        <f t="shared" si="0"/>
        <v>R</v>
      </c>
      <c r="E61">
        <v>16</v>
      </c>
      <c r="F61">
        <v>-4.1345009207725516</v>
      </c>
      <c r="G61">
        <v>-3.247839063405991</v>
      </c>
      <c r="H61">
        <f t="shared" si="1"/>
        <v>4.1345009207725516</v>
      </c>
      <c r="I61">
        <v>386.23194817142888</v>
      </c>
      <c r="J61">
        <v>-385.60849789157868</v>
      </c>
      <c r="K61">
        <f t="shared" si="2"/>
        <v>386.23194817142888</v>
      </c>
      <c r="L61">
        <v>24</v>
      </c>
      <c r="M61">
        <v>1</v>
      </c>
      <c r="N61">
        <v>2013</v>
      </c>
      <c r="O61">
        <v>25</v>
      </c>
      <c r="P61">
        <v>20</v>
      </c>
      <c r="Q61">
        <v>0</v>
      </c>
      <c r="R61">
        <v>1</v>
      </c>
      <c r="S61">
        <v>0</v>
      </c>
      <c r="T61">
        <v>3</v>
      </c>
      <c r="U61">
        <v>18</v>
      </c>
      <c r="V61">
        <v>3</v>
      </c>
      <c r="W61">
        <v>29</v>
      </c>
      <c r="X61">
        <v>0</v>
      </c>
      <c r="Z61">
        <v>2</v>
      </c>
      <c r="AA61">
        <v>8</v>
      </c>
      <c r="AB61">
        <v>82</v>
      </c>
      <c r="AC61">
        <v>5</v>
      </c>
      <c r="AD61">
        <v>6</v>
      </c>
      <c r="AE61">
        <v>6</v>
      </c>
      <c r="AF61">
        <v>9</v>
      </c>
      <c r="AG61">
        <v>26</v>
      </c>
      <c r="AH61" s="2">
        <v>44846</v>
      </c>
      <c r="AI61">
        <v>2022</v>
      </c>
      <c r="AJ61">
        <v>26</v>
      </c>
      <c r="AK61">
        <v>1</v>
      </c>
      <c r="AL61">
        <v>68</v>
      </c>
      <c r="AM61">
        <v>493.5</v>
      </c>
      <c r="AN61">
        <v>6.2495976686477647E-2</v>
      </c>
      <c r="AO61">
        <v>0.1210860013961792</v>
      </c>
      <c r="AP61">
        <v>6.8354964256286621E-2</v>
      </c>
      <c r="AQ61">
        <f t="shared" si="3"/>
        <v>6.2495976686477647E-2</v>
      </c>
      <c r="AR61" t="str">
        <f t="shared" si="4"/>
        <v>Head</v>
      </c>
      <c r="AS61">
        <v>1.9495495425330269</v>
      </c>
      <c r="AT61">
        <v>5.1212019390530057E-2</v>
      </c>
      <c r="AU61">
        <v>1.9868736267089839</v>
      </c>
      <c r="AV61">
        <f t="shared" si="5"/>
        <v>5.1212019390530057E-2</v>
      </c>
      <c r="AW61" t="str">
        <f t="shared" si="6"/>
        <v>Sternum</v>
      </c>
      <c r="AX61" t="str">
        <f t="shared" si="7"/>
        <v>Sternum</v>
      </c>
      <c r="AY61" t="str">
        <f t="shared" si="8"/>
        <v>Sternum</v>
      </c>
      <c r="AZ61">
        <v>23.013461138692339</v>
      </c>
      <c r="BA61">
        <v>5.3505151885907436</v>
      </c>
      <c r="BB61">
        <v>5.3505151885907436</v>
      </c>
      <c r="BC61">
        <v>25.158368359967369</v>
      </c>
      <c r="BD61">
        <v>0</v>
      </c>
      <c r="BE61">
        <v>366.5</v>
      </c>
      <c r="BF61">
        <v>3.5</v>
      </c>
      <c r="BG61">
        <v>0</v>
      </c>
      <c r="BH61">
        <v>23.890587623609591</v>
      </c>
      <c r="BI61">
        <v>10.01114454196574</v>
      </c>
      <c r="BJ61">
        <v>10.01114454196574</v>
      </c>
      <c r="BK61">
        <v>17.503578705072719</v>
      </c>
      <c r="BL61">
        <v>0</v>
      </c>
      <c r="BM61">
        <v>1</v>
      </c>
      <c r="BN61">
        <v>9</v>
      </c>
    </row>
    <row r="62" spans="1:66" x14ac:dyDescent="0.2">
      <c r="A62" s="1">
        <v>60</v>
      </c>
      <c r="B62">
        <v>60</v>
      </c>
      <c r="C62" t="s">
        <v>113</v>
      </c>
      <c r="D62" t="str">
        <f t="shared" si="0"/>
        <v>R</v>
      </c>
      <c r="E62">
        <v>7</v>
      </c>
      <c r="F62">
        <v>-8.2436130046844482</v>
      </c>
      <c r="G62">
        <v>-7.4318160216013593</v>
      </c>
      <c r="H62">
        <f t="shared" si="1"/>
        <v>8.2436130046844482</v>
      </c>
      <c r="I62">
        <v>358.97732050840989</v>
      </c>
      <c r="J62">
        <v>-362.40468281141261</v>
      </c>
      <c r="K62">
        <f t="shared" si="2"/>
        <v>358.97732050840989</v>
      </c>
      <c r="L62">
        <v>1</v>
      </c>
      <c r="M62">
        <v>1</v>
      </c>
      <c r="N62">
        <v>2023</v>
      </c>
      <c r="Q62">
        <v>0</v>
      </c>
      <c r="R62">
        <v>0</v>
      </c>
      <c r="S62">
        <v>0</v>
      </c>
      <c r="T62">
        <v>9</v>
      </c>
      <c r="U62">
        <v>11</v>
      </c>
      <c r="V62">
        <v>8</v>
      </c>
      <c r="W62">
        <v>32</v>
      </c>
      <c r="X62">
        <v>0</v>
      </c>
      <c r="Z62">
        <v>3</v>
      </c>
      <c r="AA62">
        <v>5</v>
      </c>
      <c r="AH62" s="2">
        <v>44992</v>
      </c>
      <c r="AI62">
        <v>2023</v>
      </c>
      <c r="AJ62">
        <v>25</v>
      </c>
      <c r="AM62">
        <v>499.5</v>
      </c>
      <c r="AN62">
        <v>8.5931956768035889E-2</v>
      </c>
      <c r="AO62">
        <v>2.734202146530151E-2</v>
      </c>
      <c r="AP62">
        <v>1.171803474426269E-2</v>
      </c>
      <c r="AQ62">
        <f t="shared" si="3"/>
        <v>1.171803474426269E-2</v>
      </c>
      <c r="AR62" t="str">
        <f t="shared" si="4"/>
        <v>Lumbar</v>
      </c>
      <c r="AS62">
        <v>0.88080298900604248</v>
      </c>
      <c r="AT62">
        <v>4.6871960163116448E-2</v>
      </c>
      <c r="AU62">
        <v>0.16600501537323001</v>
      </c>
      <c r="AV62">
        <f t="shared" si="5"/>
        <v>4.6871960163116448E-2</v>
      </c>
      <c r="AW62" t="str">
        <f t="shared" si="6"/>
        <v>Sternum</v>
      </c>
      <c r="AX62" t="str">
        <f t="shared" si="7"/>
        <v>Sternum</v>
      </c>
      <c r="AY62" t="str">
        <f t="shared" si="8"/>
        <v>Sternum</v>
      </c>
      <c r="AZ62">
        <v>12.386884293776699</v>
      </c>
      <c r="BA62">
        <v>13.12845035390303</v>
      </c>
      <c r="BB62">
        <v>13.12845035390303</v>
      </c>
      <c r="BC62">
        <v>3.343832169601098</v>
      </c>
      <c r="BD62">
        <v>0</v>
      </c>
      <c r="BE62">
        <v>370.5</v>
      </c>
      <c r="BF62">
        <v>1.5</v>
      </c>
      <c r="BG62">
        <v>0</v>
      </c>
      <c r="BH62">
        <v>11.917465367000871</v>
      </c>
      <c r="BI62">
        <v>17.11124728329218</v>
      </c>
      <c r="BJ62">
        <v>17.11124728329218</v>
      </c>
      <c r="BK62">
        <v>7.7280577863689697</v>
      </c>
      <c r="BL62">
        <v>0</v>
      </c>
      <c r="BM62">
        <v>1</v>
      </c>
      <c r="BN62">
        <v>0</v>
      </c>
    </row>
    <row r="63" spans="1:66" x14ac:dyDescent="0.2">
      <c r="A63" s="1">
        <v>61</v>
      </c>
      <c r="B63">
        <v>61</v>
      </c>
      <c r="C63" t="s">
        <v>114</v>
      </c>
      <c r="D63" t="str">
        <f t="shared" si="0"/>
        <v>L</v>
      </c>
      <c r="E63">
        <v>15</v>
      </c>
      <c r="F63">
        <v>-3.0251969993114471</v>
      </c>
      <c r="G63">
        <v>-4.0242959771837503</v>
      </c>
      <c r="H63">
        <f t="shared" si="1"/>
        <v>4.0242959771837503</v>
      </c>
      <c r="I63">
        <v>361.89477030323661</v>
      </c>
      <c r="J63">
        <v>-357.64511027276092</v>
      </c>
      <c r="K63">
        <f t="shared" si="2"/>
        <v>357.64511027276092</v>
      </c>
      <c r="L63">
        <v>60</v>
      </c>
      <c r="M63">
        <v>1</v>
      </c>
      <c r="N63">
        <v>2014</v>
      </c>
      <c r="O63">
        <v>23</v>
      </c>
      <c r="P63">
        <v>20</v>
      </c>
      <c r="Q63">
        <v>0</v>
      </c>
      <c r="R63">
        <v>0</v>
      </c>
      <c r="S63">
        <v>0</v>
      </c>
      <c r="T63">
        <v>4</v>
      </c>
      <c r="U63">
        <v>12</v>
      </c>
      <c r="V63">
        <v>2</v>
      </c>
      <c r="W63">
        <v>22</v>
      </c>
      <c r="X63">
        <v>0</v>
      </c>
      <c r="Z63">
        <v>2</v>
      </c>
      <c r="AA63">
        <v>5</v>
      </c>
      <c r="AC63">
        <v>5</v>
      </c>
      <c r="AD63">
        <v>6</v>
      </c>
      <c r="AE63">
        <v>6</v>
      </c>
      <c r="AF63">
        <v>9</v>
      </c>
      <c r="AG63">
        <v>26</v>
      </c>
      <c r="AH63" s="2">
        <v>44483</v>
      </c>
      <c r="AI63">
        <v>2021</v>
      </c>
      <c r="AJ63">
        <v>23</v>
      </c>
      <c r="AM63">
        <v>505.5</v>
      </c>
      <c r="AN63">
        <v>4.784846305847168E-2</v>
      </c>
      <c r="AO63">
        <v>1.4012775421142569</v>
      </c>
      <c r="AP63">
        <v>1.367101073265076E-2</v>
      </c>
      <c r="AQ63">
        <f t="shared" si="3"/>
        <v>1.367101073265076E-2</v>
      </c>
      <c r="AR63" t="str">
        <f t="shared" si="4"/>
        <v>Lumbar</v>
      </c>
      <c r="AS63">
        <v>0.23728951811790461</v>
      </c>
      <c r="AT63">
        <v>0.13963952660560611</v>
      </c>
      <c r="AU63">
        <v>0.27146697044372559</v>
      </c>
      <c r="AV63">
        <f t="shared" si="5"/>
        <v>0.13963952660560611</v>
      </c>
      <c r="AW63" t="str">
        <f t="shared" si="6"/>
        <v>Sternum</v>
      </c>
      <c r="AX63" t="str">
        <f t="shared" si="7"/>
        <v>Lumbar</v>
      </c>
      <c r="AY63" t="str">
        <f t="shared" si="8"/>
        <v>Lumbar</v>
      </c>
      <c r="AZ63">
        <v>6.8563190779847618</v>
      </c>
      <c r="BA63">
        <v>2.6227607540273219</v>
      </c>
      <c r="BB63">
        <v>2.6227607540273219</v>
      </c>
      <c r="BC63">
        <v>7.4850166076081814</v>
      </c>
      <c r="BD63">
        <v>0</v>
      </c>
      <c r="BE63">
        <v>374.5</v>
      </c>
      <c r="BF63">
        <v>3.5</v>
      </c>
      <c r="BG63">
        <v>0</v>
      </c>
      <c r="BH63">
        <v>6.0966022835968161</v>
      </c>
      <c r="BI63">
        <v>4.8482681838207604</v>
      </c>
      <c r="BJ63">
        <v>4.8482681838207604</v>
      </c>
      <c r="BK63">
        <v>4.4546078926823114</v>
      </c>
      <c r="BL63">
        <v>0</v>
      </c>
      <c r="BM63">
        <v>1</v>
      </c>
      <c r="BN63">
        <v>7</v>
      </c>
    </row>
    <row r="64" spans="1:66" x14ac:dyDescent="0.2">
      <c r="A64" s="1">
        <v>62</v>
      </c>
      <c r="B64">
        <v>62</v>
      </c>
      <c r="C64" t="s">
        <v>115</v>
      </c>
      <c r="D64" t="str">
        <f t="shared" si="0"/>
        <v>R</v>
      </c>
      <c r="E64">
        <v>18</v>
      </c>
      <c r="F64">
        <v>-3.3435359795888271</v>
      </c>
      <c r="G64">
        <v>-3.1725400288899741</v>
      </c>
      <c r="H64">
        <f t="shared" si="1"/>
        <v>3.3435359795888271</v>
      </c>
      <c r="I64">
        <v>395.9842618099803</v>
      </c>
      <c r="J64">
        <v>-404.10559291258301</v>
      </c>
      <c r="K64">
        <f t="shared" si="2"/>
        <v>395.9842618099803</v>
      </c>
      <c r="L64">
        <v>1</v>
      </c>
      <c r="M64">
        <v>0</v>
      </c>
      <c r="N64">
        <v>2012</v>
      </c>
      <c r="O64">
        <v>17</v>
      </c>
      <c r="P64">
        <v>11</v>
      </c>
      <c r="Q64">
        <v>0</v>
      </c>
      <c r="R64">
        <v>0</v>
      </c>
      <c r="S64">
        <v>0</v>
      </c>
      <c r="T64">
        <v>9</v>
      </c>
      <c r="U64">
        <v>12</v>
      </c>
      <c r="V64">
        <v>2</v>
      </c>
      <c r="W64">
        <v>28</v>
      </c>
      <c r="X64">
        <v>0</v>
      </c>
      <c r="Z64">
        <v>2</v>
      </c>
      <c r="AA64">
        <v>0</v>
      </c>
      <c r="AB64">
        <v>56</v>
      </c>
      <c r="AC64">
        <v>6</v>
      </c>
      <c r="AD64">
        <v>6</v>
      </c>
      <c r="AE64">
        <v>6</v>
      </c>
      <c r="AF64">
        <v>10</v>
      </c>
      <c r="AG64">
        <v>28</v>
      </c>
      <c r="AH64" s="2">
        <v>44846</v>
      </c>
      <c r="AI64">
        <v>2022</v>
      </c>
      <c r="AJ64">
        <v>28</v>
      </c>
      <c r="AK64">
        <v>1</v>
      </c>
      <c r="AL64">
        <v>65</v>
      </c>
      <c r="AM64">
        <v>514</v>
      </c>
      <c r="AN64">
        <v>2.604002422756619E-2</v>
      </c>
      <c r="AO64">
        <v>1.1283953984578449E-2</v>
      </c>
      <c r="AP64">
        <v>6.6835986243353948E-2</v>
      </c>
      <c r="AQ64">
        <f t="shared" si="3"/>
        <v>1.1283953984578449E-2</v>
      </c>
      <c r="AR64" t="str">
        <f t="shared" si="4"/>
        <v>Sternum</v>
      </c>
      <c r="AS64">
        <v>0.1132740259170532</v>
      </c>
      <c r="AT64">
        <v>2.3436069488525389E-3</v>
      </c>
      <c r="AU64">
        <v>9.8431229591369601E-2</v>
      </c>
      <c r="AV64">
        <f t="shared" si="5"/>
        <v>2.3436069488525389E-3</v>
      </c>
      <c r="AW64" t="str">
        <f t="shared" si="6"/>
        <v>Sternum</v>
      </c>
      <c r="AX64" t="str">
        <f t="shared" si="7"/>
        <v>Sternum</v>
      </c>
      <c r="AY64" t="str">
        <f t="shared" si="8"/>
        <v>Sternum</v>
      </c>
      <c r="AZ64">
        <v>23.50534539026081</v>
      </c>
      <c r="BA64">
        <v>7.5724203893434678</v>
      </c>
      <c r="BB64">
        <v>7.5724203893434678</v>
      </c>
      <c r="BC64">
        <v>28.616047805507961</v>
      </c>
      <c r="BD64">
        <v>0</v>
      </c>
      <c r="BE64">
        <v>381</v>
      </c>
      <c r="BF64">
        <v>4</v>
      </c>
      <c r="BG64">
        <v>0</v>
      </c>
      <c r="BH64">
        <v>12.744813149180651</v>
      </c>
      <c r="BI64">
        <v>6.5344553396306742</v>
      </c>
      <c r="BJ64">
        <v>6.5344553396306742</v>
      </c>
      <c r="BK64">
        <v>12.022853564185111</v>
      </c>
      <c r="BL64">
        <v>0</v>
      </c>
      <c r="BM64">
        <v>1</v>
      </c>
      <c r="BN64">
        <v>10</v>
      </c>
    </row>
    <row r="65" spans="1:66" x14ac:dyDescent="0.2">
      <c r="A65" s="1">
        <v>63</v>
      </c>
      <c r="B65">
        <v>63</v>
      </c>
      <c r="C65" t="s">
        <v>116</v>
      </c>
      <c r="D65" t="str">
        <f t="shared" si="0"/>
        <v>R</v>
      </c>
      <c r="E65">
        <v>10</v>
      </c>
      <c r="F65">
        <v>-6.6526991844177248</v>
      </c>
      <c r="G65">
        <v>-5.8543128013610843</v>
      </c>
      <c r="H65">
        <f t="shared" si="1"/>
        <v>6.6526991844177248</v>
      </c>
      <c r="I65">
        <v>353.03421127091582</v>
      </c>
      <c r="J65">
        <v>-361.59488995956968</v>
      </c>
      <c r="K65">
        <f t="shared" si="2"/>
        <v>353.03421127091582</v>
      </c>
      <c r="L65">
        <v>1</v>
      </c>
      <c r="M65">
        <v>0</v>
      </c>
      <c r="N65">
        <v>2011</v>
      </c>
      <c r="O65">
        <v>12</v>
      </c>
      <c r="P65">
        <v>18</v>
      </c>
      <c r="Q65">
        <v>0</v>
      </c>
      <c r="R65">
        <v>2</v>
      </c>
      <c r="S65">
        <v>1</v>
      </c>
      <c r="T65">
        <v>11</v>
      </c>
      <c r="U65">
        <v>19</v>
      </c>
      <c r="V65">
        <v>6</v>
      </c>
      <c r="W65">
        <v>44</v>
      </c>
      <c r="X65">
        <v>1</v>
      </c>
      <c r="Y65">
        <v>0</v>
      </c>
      <c r="Z65">
        <v>2</v>
      </c>
      <c r="AA65">
        <v>1</v>
      </c>
      <c r="AB65">
        <v>75</v>
      </c>
      <c r="AC65">
        <v>2</v>
      </c>
      <c r="AD65">
        <v>1</v>
      </c>
      <c r="AE65">
        <v>4</v>
      </c>
      <c r="AF65">
        <v>5</v>
      </c>
      <c r="AG65">
        <v>12</v>
      </c>
      <c r="AH65" s="2">
        <v>44956</v>
      </c>
      <c r="AI65">
        <v>2023</v>
      </c>
      <c r="AJ65">
        <v>25</v>
      </c>
      <c r="AK65">
        <v>2</v>
      </c>
      <c r="AL65">
        <v>74</v>
      </c>
      <c r="AM65">
        <v>521</v>
      </c>
      <c r="AN65">
        <v>4.6872043609619142E-2</v>
      </c>
      <c r="AO65">
        <v>3.1248044967651371E-2</v>
      </c>
      <c r="AP65">
        <v>3.9059972763061522E-2</v>
      </c>
      <c r="AQ65">
        <f t="shared" si="3"/>
        <v>3.1248044967651371E-2</v>
      </c>
      <c r="AR65" t="str">
        <f t="shared" si="4"/>
        <v>Sternum</v>
      </c>
      <c r="AS65">
        <v>0.87158374786376958</v>
      </c>
      <c r="AT65">
        <v>1.5623998641967771E-2</v>
      </c>
      <c r="AU65">
        <v>0.88727393150329592</v>
      </c>
      <c r="AV65">
        <f t="shared" si="5"/>
        <v>1.5623998641967771E-2</v>
      </c>
      <c r="AW65" t="str">
        <f t="shared" si="6"/>
        <v>Sternum</v>
      </c>
      <c r="AX65" t="str">
        <f t="shared" si="7"/>
        <v>Sternum</v>
      </c>
      <c r="AY65" t="str">
        <f t="shared" si="8"/>
        <v>Sternum</v>
      </c>
      <c r="BM65">
        <v>1</v>
      </c>
      <c r="BN65">
        <v>12</v>
      </c>
    </row>
    <row r="66" spans="1:66" x14ac:dyDescent="0.2">
      <c r="A66" s="1">
        <v>64</v>
      </c>
      <c r="B66">
        <v>64</v>
      </c>
      <c r="C66" t="s">
        <v>117</v>
      </c>
      <c r="D66" t="str">
        <f t="shared" si="0"/>
        <v>L</v>
      </c>
      <c r="E66">
        <v>7</v>
      </c>
      <c r="F66">
        <v>-3.868892908096313</v>
      </c>
      <c r="G66">
        <v>-8.8770360946655273</v>
      </c>
      <c r="H66">
        <f t="shared" si="1"/>
        <v>8.8770360946655273</v>
      </c>
      <c r="I66">
        <v>-360.18946437363411</v>
      </c>
      <c r="J66">
        <v>352.92869111991189</v>
      </c>
      <c r="K66">
        <f t="shared" si="2"/>
        <v>352.92869111991189</v>
      </c>
      <c r="L66">
        <v>2</v>
      </c>
      <c r="M66">
        <v>1</v>
      </c>
      <c r="N66">
        <v>2018</v>
      </c>
      <c r="O66">
        <v>25</v>
      </c>
      <c r="P66">
        <v>22</v>
      </c>
      <c r="Q66">
        <v>0</v>
      </c>
      <c r="R66">
        <v>3</v>
      </c>
      <c r="S66">
        <v>3</v>
      </c>
      <c r="T66">
        <v>11</v>
      </c>
      <c r="U66">
        <v>18</v>
      </c>
      <c r="V66">
        <v>4</v>
      </c>
      <c r="W66">
        <v>44</v>
      </c>
      <c r="X66">
        <v>1</v>
      </c>
      <c r="Y66">
        <v>0</v>
      </c>
      <c r="Z66">
        <v>2</v>
      </c>
      <c r="AA66">
        <v>6</v>
      </c>
      <c r="AB66">
        <v>97</v>
      </c>
      <c r="AC66">
        <v>5</v>
      </c>
      <c r="AD66">
        <v>5</v>
      </c>
      <c r="AE66">
        <v>6</v>
      </c>
      <c r="AF66">
        <v>9</v>
      </c>
      <c r="AG66">
        <v>25</v>
      </c>
      <c r="AH66" s="2">
        <v>44970</v>
      </c>
      <c r="AI66">
        <v>2023</v>
      </c>
      <c r="AJ66">
        <v>28</v>
      </c>
      <c r="AK66">
        <v>1</v>
      </c>
      <c r="AL66">
        <v>66</v>
      </c>
      <c r="AM66">
        <v>525.5</v>
      </c>
      <c r="AN66">
        <v>6.6401958465576172E-2</v>
      </c>
      <c r="AO66">
        <v>0</v>
      </c>
      <c r="AP66">
        <v>7.6166927814483643E-2</v>
      </c>
      <c r="AQ66">
        <f t="shared" si="3"/>
        <v>0</v>
      </c>
      <c r="AR66" t="str">
        <f t="shared" si="4"/>
        <v>Sternum</v>
      </c>
      <c r="AS66">
        <v>0.32029199600219732</v>
      </c>
      <c r="AT66">
        <v>0</v>
      </c>
      <c r="AU66">
        <v>0.3066210150718689</v>
      </c>
      <c r="AV66">
        <f t="shared" si="5"/>
        <v>0</v>
      </c>
      <c r="AW66" t="str">
        <f t="shared" si="6"/>
        <v>Sternum</v>
      </c>
      <c r="AX66" t="str">
        <f t="shared" si="7"/>
        <v>Sternum</v>
      </c>
      <c r="AY66" t="str">
        <f t="shared" si="8"/>
        <v>Sternum</v>
      </c>
      <c r="AZ66">
        <v>9.0726213471279973</v>
      </c>
      <c r="BA66">
        <v>2.6352717372826189</v>
      </c>
      <c r="BB66">
        <v>2.6352717372826189</v>
      </c>
      <c r="BC66">
        <v>11.569958920941829</v>
      </c>
      <c r="BD66">
        <v>0</v>
      </c>
      <c r="BE66">
        <v>385.5</v>
      </c>
      <c r="BF66">
        <v>1.5</v>
      </c>
      <c r="BG66">
        <v>0</v>
      </c>
      <c r="BH66">
        <v>8.6390857457172867</v>
      </c>
      <c r="BI66">
        <v>1.6130366470101429</v>
      </c>
      <c r="BJ66">
        <v>1.6130366470101429</v>
      </c>
      <c r="BK66">
        <v>9.245395213075156</v>
      </c>
      <c r="BL66">
        <v>0</v>
      </c>
      <c r="BM66">
        <v>1</v>
      </c>
      <c r="BN66">
        <v>5</v>
      </c>
    </row>
    <row r="67" spans="1:66" x14ac:dyDescent="0.2">
      <c r="A67" s="1">
        <v>65</v>
      </c>
      <c r="B67">
        <v>65</v>
      </c>
      <c r="C67" t="s">
        <v>118</v>
      </c>
      <c r="D67" t="str">
        <f t="shared" ref="D67:D77" si="10">IF(F67&gt;G67,"L","R")</f>
        <v>L</v>
      </c>
      <c r="E67">
        <v>9</v>
      </c>
      <c r="F67">
        <v>-6.3074087619781496</v>
      </c>
      <c r="G67">
        <v>-6.4820070266723633</v>
      </c>
      <c r="H67">
        <f t="shared" ref="H67:H77" si="11">IF(D67="R",F67*-1,G67*-1)</f>
        <v>6.4820070266723633</v>
      </c>
      <c r="I67">
        <v>362.47295387305172</v>
      </c>
      <c r="J67">
        <v>-354.70051365122163</v>
      </c>
      <c r="K67">
        <f t="shared" ref="K67:K77" si="12">IF(D67="R",ABS(I67),ABS(J67))</f>
        <v>354.70051365122163</v>
      </c>
      <c r="AH67" s="2">
        <v>45015</v>
      </c>
      <c r="AI67">
        <v>2023</v>
      </c>
      <c r="AJ67">
        <v>28</v>
      </c>
      <c r="AM67">
        <v>530</v>
      </c>
      <c r="AN67">
        <v>0</v>
      </c>
      <c r="AO67">
        <v>0.14374074935913089</v>
      </c>
      <c r="AP67">
        <v>0.1203048229217529</v>
      </c>
      <c r="AQ67">
        <f t="shared" ref="AQ67:AQ77" si="13">MIN(AN67:AP67)</f>
        <v>0</v>
      </c>
      <c r="AR67" t="str">
        <f t="shared" ref="AR67:AR77" si="14">IF(AN67=AQ67,"Head",IF(AO67=AQ67,"Sternum",IF(AP67=AQ67,"Lumbar")))</f>
        <v>Head</v>
      </c>
      <c r="AS67">
        <v>0</v>
      </c>
      <c r="AT67">
        <v>0.17030158042907709</v>
      </c>
      <c r="AU67">
        <v>0.16248955726623529</v>
      </c>
      <c r="AV67">
        <f t="shared" ref="AV67:AV77" si="15">MIN(AS67:AU67)</f>
        <v>0</v>
      </c>
      <c r="AW67" t="str">
        <f t="shared" ref="AW67:AW77" si="16">IF(AS67=AV67,"Head",IF(AT67=AV67,"Sternum",IF(AU67=AV67,"Lumbar")))</f>
        <v>Head</v>
      </c>
      <c r="AX67" t="str">
        <f t="shared" ref="AX67:AX77" si="17">IF(D67="L",AR67,AW67)</f>
        <v>Head</v>
      </c>
      <c r="AY67" t="str">
        <f t="shared" ref="AY67" si="18">IF(D67="L",AR67,AW67)</f>
        <v>Head</v>
      </c>
      <c r="AZ67">
        <v>27.955989980609392</v>
      </c>
      <c r="BA67">
        <v>29.747077767373568</v>
      </c>
      <c r="BB67">
        <v>29.747077767373568</v>
      </c>
      <c r="BC67">
        <v>4.0094062552302718</v>
      </c>
      <c r="BD67">
        <v>0</v>
      </c>
      <c r="BE67">
        <v>388</v>
      </c>
      <c r="BF67">
        <v>2</v>
      </c>
      <c r="BG67">
        <v>0</v>
      </c>
      <c r="BH67">
        <v>32.567706822741201</v>
      </c>
      <c r="BI67">
        <v>38.290949745591021</v>
      </c>
      <c r="BJ67">
        <v>38.290949745591021</v>
      </c>
      <c r="BK67">
        <v>6.5147849091432466</v>
      </c>
      <c r="BL67">
        <v>0</v>
      </c>
      <c r="BM67">
        <v>0</v>
      </c>
    </row>
    <row r="68" spans="1:66" s="6" customFormat="1" x14ac:dyDescent="0.2">
      <c r="A68" s="5">
        <v>66</v>
      </c>
      <c r="B68" s="6">
        <v>66</v>
      </c>
      <c r="C68" s="6" t="s">
        <v>119</v>
      </c>
      <c r="D68" s="6" t="str">
        <f t="shared" si="10"/>
        <v>L</v>
      </c>
      <c r="E68" s="6">
        <v>15</v>
      </c>
      <c r="F68" s="6">
        <v>-3.1638599634170528</v>
      </c>
      <c r="G68" s="6">
        <v>-3.9383640289306641</v>
      </c>
      <c r="H68" s="6">
        <f t="shared" si="11"/>
        <v>3.9383640289306641</v>
      </c>
      <c r="I68" s="6">
        <v>388.64849201402473</v>
      </c>
      <c r="J68" s="6">
        <v>-388.87044013988719</v>
      </c>
      <c r="K68" s="6">
        <f t="shared" si="12"/>
        <v>388.87044013988719</v>
      </c>
      <c r="L68" s="6">
        <v>2</v>
      </c>
      <c r="AG68" s="6">
        <v>27</v>
      </c>
      <c r="AJ68" s="6">
        <v>29</v>
      </c>
      <c r="AK68" s="6">
        <v>1</v>
      </c>
      <c r="AL68" s="6">
        <v>71</v>
      </c>
      <c r="AM68" s="6">
        <v>536.5</v>
      </c>
      <c r="AN68" s="6">
        <v>2.4412542581558231E-2</v>
      </c>
      <c r="AO68" s="6">
        <v>1.562404632568359E-2</v>
      </c>
      <c r="AP68" s="6">
        <v>5.8590173721313468E-3</v>
      </c>
      <c r="AQ68" s="6">
        <f t="shared" si="13"/>
        <v>5.8590173721313468E-3</v>
      </c>
      <c r="AR68" s="6" t="str">
        <f t="shared" si="14"/>
        <v>Lumbar</v>
      </c>
      <c r="AS68" s="6">
        <v>7.8119635581970206E-3</v>
      </c>
      <c r="AT68" s="6">
        <v>1.7576992511749271E-2</v>
      </c>
      <c r="AU68" s="6">
        <v>1.6600489616394039E-2</v>
      </c>
      <c r="AV68" s="6">
        <f t="shared" si="15"/>
        <v>7.8119635581970206E-3</v>
      </c>
      <c r="AW68" s="6" t="str">
        <f t="shared" si="16"/>
        <v>Head</v>
      </c>
      <c r="AX68" s="6" t="str">
        <f t="shared" si="17"/>
        <v>Lumbar</v>
      </c>
      <c r="AY68" s="6" t="str">
        <f>IF(D68="L",AW68,AR68)</f>
        <v>Head</v>
      </c>
      <c r="AZ68" s="6">
        <v>8.6637739757649879</v>
      </c>
      <c r="BA68" s="6">
        <v>6.5082953607416769</v>
      </c>
      <c r="BB68" s="6">
        <v>6.5082953607416769</v>
      </c>
      <c r="BC68" s="6">
        <v>3.5195384965524341</v>
      </c>
      <c r="BD68" s="6">
        <v>0</v>
      </c>
      <c r="BE68" s="6">
        <v>392.5</v>
      </c>
      <c r="BF68" s="6">
        <v>3.5</v>
      </c>
      <c r="BG68" s="6">
        <v>0</v>
      </c>
      <c r="BH68" s="6">
        <v>7.3158053451279246</v>
      </c>
      <c r="BI68" s="6">
        <v>6.9335490484061566</v>
      </c>
      <c r="BJ68" s="6">
        <v>6.9335490484061566</v>
      </c>
      <c r="BK68" s="6">
        <v>1.918430701366691</v>
      </c>
      <c r="BL68" s="6">
        <v>0</v>
      </c>
      <c r="BM68" s="6">
        <v>1</v>
      </c>
    </row>
    <row r="69" spans="1:66" s="6" customFormat="1" x14ac:dyDescent="0.2">
      <c r="A69" s="5">
        <v>67</v>
      </c>
      <c r="B69" s="6">
        <v>67</v>
      </c>
      <c r="C69" s="6" t="s">
        <v>120</v>
      </c>
      <c r="D69" s="6" t="str">
        <f t="shared" si="10"/>
        <v>L</v>
      </c>
      <c r="E69" s="6">
        <v>29</v>
      </c>
      <c r="F69" s="6">
        <v>-1.7295768260955811</v>
      </c>
      <c r="G69" s="6">
        <v>-2.1371399845395769</v>
      </c>
      <c r="H69" s="6">
        <f t="shared" si="11"/>
        <v>2.1371399845395769</v>
      </c>
      <c r="I69" s="6">
        <v>379.85865158544442</v>
      </c>
      <c r="J69" s="6">
        <v>-380.75858854928998</v>
      </c>
      <c r="K69" s="6">
        <f t="shared" si="12"/>
        <v>380.75858854928998</v>
      </c>
      <c r="L69" s="6">
        <v>0</v>
      </c>
      <c r="AG69" s="6">
        <v>27</v>
      </c>
      <c r="AJ69" s="6">
        <v>28</v>
      </c>
      <c r="AK69" s="6">
        <v>2</v>
      </c>
      <c r="AL69" s="6">
        <v>64</v>
      </c>
      <c r="AM69" s="6">
        <v>548</v>
      </c>
      <c r="AN69" s="6">
        <v>7.6036834716796856E-2</v>
      </c>
      <c r="AO69" s="6">
        <v>7.6036755243937174E-2</v>
      </c>
      <c r="AP69" s="6">
        <v>6.7704041798909509E-3</v>
      </c>
      <c r="AQ69" s="6">
        <f t="shared" si="13"/>
        <v>6.7704041798909509E-3</v>
      </c>
      <c r="AR69" s="6" t="str">
        <f t="shared" si="14"/>
        <v>Lumbar</v>
      </c>
      <c r="AS69" s="6">
        <v>2.1873601277669269E-2</v>
      </c>
      <c r="AT69" s="6">
        <v>3.7497584025065103E-2</v>
      </c>
      <c r="AU69" s="6">
        <v>6.7183176676432296E-2</v>
      </c>
      <c r="AV69" s="6">
        <f t="shared" si="15"/>
        <v>2.1873601277669269E-2</v>
      </c>
      <c r="AW69" s="6" t="str">
        <f t="shared" si="16"/>
        <v>Head</v>
      </c>
      <c r="AX69" s="6" t="str">
        <f t="shared" si="17"/>
        <v>Lumbar</v>
      </c>
      <c r="AY69" s="6" t="str">
        <f t="shared" ref="AY69:AY77" si="19">IF(D69="L",AW69,AR69)</f>
        <v>Head</v>
      </c>
      <c r="AZ69" s="6">
        <v>14.30529197529907</v>
      </c>
      <c r="BA69" s="6">
        <v>19.689624325004079</v>
      </c>
      <c r="BB69" s="6">
        <v>19.689624325004079</v>
      </c>
      <c r="BC69" s="6">
        <v>6.4004985247996</v>
      </c>
      <c r="BD69" s="6">
        <v>0</v>
      </c>
      <c r="BE69" s="6">
        <v>402</v>
      </c>
      <c r="BF69" s="6">
        <v>7</v>
      </c>
      <c r="BG69" s="6">
        <v>0</v>
      </c>
      <c r="BH69" s="6">
        <v>16.20156593303404</v>
      </c>
      <c r="BI69" s="6">
        <v>20.682140626662179</v>
      </c>
      <c r="BJ69" s="6">
        <v>20.682140626662179</v>
      </c>
      <c r="BK69" s="6">
        <v>6.155233810961823</v>
      </c>
      <c r="BL69" s="6">
        <v>0</v>
      </c>
      <c r="BM69" s="6">
        <v>0</v>
      </c>
    </row>
    <row r="70" spans="1:66" s="6" customFormat="1" x14ac:dyDescent="0.2">
      <c r="A70" s="5">
        <v>68</v>
      </c>
      <c r="B70" s="6">
        <v>68</v>
      </c>
      <c r="C70" s="6" t="s">
        <v>121</v>
      </c>
      <c r="D70" s="6" t="str">
        <f t="shared" si="10"/>
        <v>L</v>
      </c>
      <c r="E70" s="6">
        <v>11</v>
      </c>
      <c r="F70" s="6">
        <v>-3.5870100657145181</v>
      </c>
      <c r="G70" s="6">
        <v>-5.2980983257293701</v>
      </c>
      <c r="H70" s="6">
        <f t="shared" si="11"/>
        <v>5.2980983257293701</v>
      </c>
      <c r="I70" s="6">
        <v>401.14637997348427</v>
      </c>
      <c r="J70" s="6">
        <v>-400.80040130443911</v>
      </c>
      <c r="K70" s="6">
        <f t="shared" si="12"/>
        <v>400.80040130443911</v>
      </c>
      <c r="L70" s="6">
        <v>1</v>
      </c>
      <c r="AG70" s="6">
        <v>21</v>
      </c>
      <c r="AJ70" s="6">
        <v>24</v>
      </c>
      <c r="AK70" s="6">
        <v>2</v>
      </c>
      <c r="AL70" s="6">
        <v>73</v>
      </c>
      <c r="AM70" s="6">
        <v>558.5</v>
      </c>
      <c r="AN70" s="6">
        <v>2.4191483656565351</v>
      </c>
      <c r="AO70" s="6">
        <v>0.16274996598561611</v>
      </c>
      <c r="AP70" s="6">
        <v>0.15754203001658121</v>
      </c>
      <c r="AQ70" s="6">
        <f t="shared" si="13"/>
        <v>0.15754203001658121</v>
      </c>
      <c r="AR70" s="6" t="str">
        <f t="shared" si="14"/>
        <v>Lumbar</v>
      </c>
      <c r="AS70" s="6">
        <v>2.603999773661296E-2</v>
      </c>
      <c r="AT70" s="6">
        <v>5.8590014775594078E-2</v>
      </c>
      <c r="AU70" s="6">
        <v>3.6455988883972161E-2</v>
      </c>
      <c r="AV70" s="6">
        <f t="shared" si="15"/>
        <v>2.603999773661296E-2</v>
      </c>
      <c r="AW70" s="6" t="str">
        <f t="shared" si="16"/>
        <v>Head</v>
      </c>
      <c r="AX70" s="6" t="str">
        <f t="shared" si="17"/>
        <v>Lumbar</v>
      </c>
      <c r="AY70" s="6" t="str">
        <f t="shared" si="19"/>
        <v>Head</v>
      </c>
      <c r="AZ70" s="6">
        <v>2.2237029726371231</v>
      </c>
      <c r="BA70" s="6">
        <v>16.99800329831784</v>
      </c>
      <c r="BB70" s="6">
        <v>16.99800329831784</v>
      </c>
      <c r="BC70" s="6">
        <v>15.94700842993965</v>
      </c>
      <c r="BD70" s="6">
        <v>0</v>
      </c>
      <c r="BE70" s="6">
        <v>410.5</v>
      </c>
      <c r="BF70" s="6">
        <v>2.5</v>
      </c>
      <c r="BG70" s="6">
        <v>0</v>
      </c>
      <c r="BH70" s="6">
        <v>1.950482804847292</v>
      </c>
      <c r="BI70" s="6">
        <v>14.614094966882829</v>
      </c>
      <c r="BJ70" s="6">
        <v>14.614094966882829</v>
      </c>
      <c r="BK70" s="6">
        <v>14.147005405187789</v>
      </c>
      <c r="BL70" s="6">
        <v>0</v>
      </c>
      <c r="BM70" s="6">
        <v>1</v>
      </c>
    </row>
    <row r="71" spans="1:66" s="6" customFormat="1" x14ac:dyDescent="0.2">
      <c r="A71" s="5">
        <v>69</v>
      </c>
      <c r="B71" s="6">
        <v>69</v>
      </c>
      <c r="C71" s="6" t="s">
        <v>122</v>
      </c>
      <c r="D71" s="6" t="str">
        <f t="shared" si="10"/>
        <v>R</v>
      </c>
      <c r="E71" s="6">
        <v>18</v>
      </c>
      <c r="F71" s="6">
        <v>-3.3357239829169378</v>
      </c>
      <c r="G71" s="6">
        <v>-3.2671520180172391</v>
      </c>
      <c r="H71" s="6">
        <f t="shared" si="11"/>
        <v>3.3357239829169378</v>
      </c>
      <c r="I71" s="6">
        <v>375.40296140554591</v>
      </c>
      <c r="J71" s="6">
        <v>-374.20405285496207</v>
      </c>
      <c r="K71" s="6">
        <f t="shared" si="12"/>
        <v>375.40296140554591</v>
      </c>
      <c r="L71" s="6">
        <v>0</v>
      </c>
      <c r="AG71" s="6">
        <v>22</v>
      </c>
      <c r="AJ71" s="6">
        <v>26</v>
      </c>
      <c r="AK71" s="6">
        <v>1</v>
      </c>
      <c r="AL71" s="6">
        <v>79</v>
      </c>
      <c r="AM71" s="6">
        <v>566</v>
      </c>
      <c r="AN71" s="6">
        <v>8.5932042863633901E-2</v>
      </c>
      <c r="AO71" s="6">
        <v>6.7704015307956278E-2</v>
      </c>
      <c r="AP71" s="6">
        <v>8.6800257364908851E-4</v>
      </c>
      <c r="AQ71" s="6">
        <f t="shared" si="13"/>
        <v>8.6800257364908851E-4</v>
      </c>
      <c r="AR71" s="6" t="str">
        <f t="shared" si="14"/>
        <v>Lumbar</v>
      </c>
      <c r="AS71" s="6">
        <v>3.124797344207763E-2</v>
      </c>
      <c r="AT71" s="6">
        <v>1.7967581748962399E-2</v>
      </c>
      <c r="AU71" s="6">
        <v>2.6560783386230479E-2</v>
      </c>
      <c r="AV71" s="6">
        <f t="shared" si="15"/>
        <v>1.7967581748962399E-2</v>
      </c>
      <c r="AW71" s="6" t="str">
        <f t="shared" si="16"/>
        <v>Sternum</v>
      </c>
      <c r="AX71" s="6" t="str">
        <f t="shared" si="17"/>
        <v>Sternum</v>
      </c>
      <c r="AY71" s="6" t="str">
        <f t="shared" si="19"/>
        <v>Lumbar</v>
      </c>
      <c r="AZ71" s="6">
        <v>8.6730186641990503</v>
      </c>
      <c r="BA71" s="6">
        <v>11.425989199846621</v>
      </c>
      <c r="BB71" s="6">
        <v>11.425989199846621</v>
      </c>
      <c r="BC71" s="6">
        <v>3.4671213448342728</v>
      </c>
      <c r="BD71" s="6">
        <v>0</v>
      </c>
      <c r="BE71" s="6">
        <v>416</v>
      </c>
      <c r="BF71" s="6">
        <v>4</v>
      </c>
      <c r="BG71" s="6">
        <v>0</v>
      </c>
      <c r="BH71" s="6">
        <v>7.242401811862587</v>
      </c>
      <c r="BI71" s="6">
        <v>6.1260246454274334</v>
      </c>
      <c r="BJ71" s="6">
        <v>6.1260246454274334</v>
      </c>
      <c r="BK71" s="6">
        <v>5.0941206861697408</v>
      </c>
      <c r="BL71" s="6">
        <v>0</v>
      </c>
      <c r="BM71" s="6">
        <v>0</v>
      </c>
    </row>
    <row r="72" spans="1:66" s="6" customFormat="1" x14ac:dyDescent="0.2">
      <c r="A72" s="5">
        <v>70</v>
      </c>
      <c r="B72" s="6">
        <v>70</v>
      </c>
      <c r="C72" s="6" t="s">
        <v>123</v>
      </c>
      <c r="D72" s="6" t="str">
        <f t="shared" si="10"/>
        <v>R</v>
      </c>
      <c r="E72" s="6">
        <v>20</v>
      </c>
      <c r="F72" s="6">
        <v>-3.1216751337051392</v>
      </c>
      <c r="G72" s="6">
        <v>-3.0084012746810909</v>
      </c>
      <c r="H72" s="6">
        <f t="shared" si="11"/>
        <v>3.1216751337051392</v>
      </c>
      <c r="I72" s="6">
        <v>382.69340774352781</v>
      </c>
      <c r="J72" s="6">
        <v>-381.78915165531049</v>
      </c>
      <c r="K72" s="6">
        <f t="shared" si="12"/>
        <v>382.69340774352781</v>
      </c>
      <c r="L72" s="6">
        <v>0</v>
      </c>
      <c r="AG72" s="6">
        <v>26</v>
      </c>
      <c r="AJ72" s="6">
        <v>27</v>
      </c>
      <c r="AK72" s="6">
        <v>2</v>
      </c>
      <c r="AL72" s="6">
        <v>72</v>
      </c>
      <c r="AM72" s="6">
        <v>575.5</v>
      </c>
      <c r="AN72" s="6">
        <v>7.0307970046997069E-3</v>
      </c>
      <c r="AO72" s="6">
        <v>6.0933589935302727E-2</v>
      </c>
      <c r="AP72" s="6">
        <v>4.9996757507324227E-2</v>
      </c>
      <c r="AQ72" s="6">
        <f t="shared" si="13"/>
        <v>7.0307970046997069E-3</v>
      </c>
      <c r="AR72" s="6" t="str">
        <f t="shared" si="14"/>
        <v>Head</v>
      </c>
      <c r="AS72" s="6">
        <v>9.7294915806163465E-2</v>
      </c>
      <c r="AT72" s="6">
        <v>1.775455474853516E-2</v>
      </c>
      <c r="AU72" s="6">
        <v>3.1958211552013047E-2</v>
      </c>
      <c r="AV72" s="6">
        <f t="shared" si="15"/>
        <v>1.775455474853516E-2</v>
      </c>
      <c r="AW72" s="6" t="str">
        <f t="shared" si="16"/>
        <v>Sternum</v>
      </c>
      <c r="AX72" s="6" t="str">
        <f t="shared" si="17"/>
        <v>Sternum</v>
      </c>
      <c r="AY72" s="6" t="str">
        <f t="shared" si="19"/>
        <v>Head</v>
      </c>
      <c r="AZ72" s="6">
        <v>7.9841627965459194</v>
      </c>
      <c r="BA72" s="6">
        <v>8.2769042959548464</v>
      </c>
      <c r="BB72" s="6">
        <v>8.2769042959548464</v>
      </c>
      <c r="BC72" s="6">
        <v>2.9562342422942058</v>
      </c>
      <c r="BD72" s="6">
        <v>0</v>
      </c>
      <c r="BE72" s="6">
        <v>423.5</v>
      </c>
      <c r="BF72" s="6">
        <v>4.5</v>
      </c>
      <c r="BG72" s="6">
        <v>0</v>
      </c>
      <c r="BH72" s="6">
        <v>7.748686218540854</v>
      </c>
      <c r="BI72" s="6">
        <v>9.7790317268550346</v>
      </c>
      <c r="BJ72" s="6">
        <v>9.7790317268550346</v>
      </c>
      <c r="BK72" s="6">
        <v>3.4038701907065221</v>
      </c>
      <c r="BL72" s="6">
        <v>0</v>
      </c>
      <c r="BM72" s="6">
        <v>0</v>
      </c>
    </row>
    <row r="73" spans="1:66" s="6" customFormat="1" x14ac:dyDescent="0.2">
      <c r="A73" s="5">
        <v>71</v>
      </c>
      <c r="B73" s="6">
        <v>71</v>
      </c>
      <c r="C73" s="6" t="s">
        <v>124</v>
      </c>
      <c r="D73" s="6" t="str">
        <f t="shared" si="10"/>
        <v>L</v>
      </c>
      <c r="E73" s="6">
        <v>17</v>
      </c>
      <c r="F73" s="6">
        <v>-2.6673639880286322</v>
      </c>
      <c r="G73" s="6">
        <v>-3.48122251033783</v>
      </c>
      <c r="H73" s="6">
        <f t="shared" si="11"/>
        <v>3.48122251033783</v>
      </c>
      <c r="I73" s="6">
        <v>370.947867498037</v>
      </c>
      <c r="J73" s="6">
        <v>-370.51189222504911</v>
      </c>
      <c r="K73" s="6">
        <f t="shared" si="12"/>
        <v>370.51189222504911</v>
      </c>
      <c r="L73" s="6">
        <v>0</v>
      </c>
      <c r="AG73" s="6">
        <v>26</v>
      </c>
      <c r="AJ73" s="6">
        <v>29</v>
      </c>
      <c r="AK73" s="6">
        <v>1</v>
      </c>
      <c r="AL73" s="6">
        <v>73</v>
      </c>
      <c r="AM73" s="6">
        <v>585</v>
      </c>
      <c r="AN73" s="6">
        <v>1.6926215754614931</v>
      </c>
      <c r="AO73" s="6">
        <v>1.6882815890842009</v>
      </c>
      <c r="AP73" s="6">
        <v>1.736005147298177E-3</v>
      </c>
      <c r="AQ73" s="6">
        <f t="shared" si="13"/>
        <v>1.736005147298177E-3</v>
      </c>
      <c r="AR73" s="6" t="str">
        <f t="shared" si="14"/>
        <v>Lumbar</v>
      </c>
      <c r="AS73" s="6">
        <v>3.0380010604858409E-2</v>
      </c>
      <c r="AT73" s="6">
        <v>3.0379984113905169E-2</v>
      </c>
      <c r="AU73" s="6">
        <v>8.6800257364908851E-4</v>
      </c>
      <c r="AV73" s="6">
        <f t="shared" si="15"/>
        <v>8.6800257364908851E-4</v>
      </c>
      <c r="AW73" s="6" t="str">
        <f t="shared" si="16"/>
        <v>Lumbar</v>
      </c>
      <c r="AX73" s="6" t="str">
        <f t="shared" si="17"/>
        <v>Lumbar</v>
      </c>
      <c r="AY73" s="6" t="str">
        <f t="shared" si="19"/>
        <v>Lumbar</v>
      </c>
      <c r="AZ73" s="6">
        <v>6.9429778738543977</v>
      </c>
      <c r="BA73" s="6">
        <v>6.71876554638611</v>
      </c>
      <c r="BB73" s="6">
        <v>6.71876554638611</v>
      </c>
      <c r="BC73" s="6">
        <v>1.467091610939433</v>
      </c>
      <c r="BD73" s="6">
        <v>0</v>
      </c>
      <c r="BE73" s="6">
        <v>431</v>
      </c>
      <c r="BF73" s="6">
        <v>4</v>
      </c>
      <c r="BG73" s="6">
        <v>0</v>
      </c>
      <c r="BH73" s="6">
        <v>7.2310448055170058</v>
      </c>
      <c r="BI73" s="6">
        <v>3.6047027496379789</v>
      </c>
      <c r="BJ73" s="6">
        <v>3.6047027496379789</v>
      </c>
      <c r="BK73" s="6">
        <v>4.4448372249276868</v>
      </c>
      <c r="BL73" s="6">
        <v>0</v>
      </c>
      <c r="BM73" s="6">
        <v>0</v>
      </c>
    </row>
    <row r="74" spans="1:66" s="6" customFormat="1" x14ac:dyDescent="0.2">
      <c r="A74" s="5">
        <v>72</v>
      </c>
      <c r="B74" s="6">
        <v>72</v>
      </c>
      <c r="C74" s="6" t="s">
        <v>125</v>
      </c>
      <c r="D74" s="6" t="str">
        <f t="shared" si="10"/>
        <v>L</v>
      </c>
      <c r="E74" s="6">
        <v>21</v>
      </c>
      <c r="F74" s="6">
        <v>-2.4543883367018271</v>
      </c>
      <c r="G74" s="6">
        <v>-2.8888776302337651</v>
      </c>
      <c r="H74" s="6">
        <f t="shared" si="11"/>
        <v>2.8888776302337651</v>
      </c>
      <c r="I74" s="6">
        <v>383.85239115444432</v>
      </c>
      <c r="J74" s="6">
        <v>-387.45473881490273</v>
      </c>
      <c r="K74" s="6">
        <f t="shared" si="12"/>
        <v>387.45473881490273</v>
      </c>
      <c r="L74" s="6">
        <v>1</v>
      </c>
      <c r="AJ74" s="6">
        <v>23</v>
      </c>
      <c r="AK74" s="6">
        <v>1</v>
      </c>
      <c r="AL74" s="6">
        <v>76</v>
      </c>
      <c r="AM74" s="6">
        <v>595</v>
      </c>
      <c r="AN74" s="6">
        <v>4.8292355103926217E-2</v>
      </c>
      <c r="AO74" s="6">
        <v>1.846473867242987E-2</v>
      </c>
      <c r="AP74" s="6">
        <v>0.12428181821649729</v>
      </c>
      <c r="AQ74" s="6">
        <f t="shared" si="13"/>
        <v>1.846473867242987E-2</v>
      </c>
      <c r="AR74" s="6" t="str">
        <f t="shared" si="14"/>
        <v>Sternum</v>
      </c>
      <c r="AS74" s="6">
        <v>8.3801442926580247E-2</v>
      </c>
      <c r="AT74" s="6">
        <v>4.261081868951971E-3</v>
      </c>
      <c r="AU74" s="6">
        <v>4.7582192854447793E-2</v>
      </c>
      <c r="AV74" s="6">
        <f t="shared" si="15"/>
        <v>4.261081868951971E-3</v>
      </c>
      <c r="AW74" s="6" t="str">
        <f t="shared" si="16"/>
        <v>Sternum</v>
      </c>
      <c r="AX74" s="6" t="str">
        <f t="shared" si="17"/>
        <v>Sternum</v>
      </c>
      <c r="AY74" s="6" t="str">
        <f t="shared" si="19"/>
        <v>Sternum</v>
      </c>
      <c r="AZ74" s="6">
        <v>3.9302956778822709</v>
      </c>
      <c r="BA74" s="6">
        <v>8.6507751263215589</v>
      </c>
      <c r="BB74" s="6">
        <v>8.6507751263215589</v>
      </c>
      <c r="BC74" s="6">
        <v>8.4921789284530913</v>
      </c>
      <c r="BD74" s="6">
        <v>0</v>
      </c>
      <c r="BE74" s="6">
        <v>439</v>
      </c>
      <c r="BF74" s="6">
        <v>5</v>
      </c>
      <c r="BG74" s="6">
        <v>0</v>
      </c>
      <c r="BH74" s="6">
        <v>5.4828502294475152</v>
      </c>
      <c r="BI74" s="6">
        <v>8.0390800782833676</v>
      </c>
      <c r="BJ74" s="6">
        <v>8.0390800782833676</v>
      </c>
      <c r="BK74" s="6">
        <v>6.5956998282609014</v>
      </c>
      <c r="BL74" s="6">
        <v>0</v>
      </c>
      <c r="BM74" s="6">
        <v>1</v>
      </c>
    </row>
    <row r="75" spans="1:66" s="6" customFormat="1" x14ac:dyDescent="0.2">
      <c r="A75" s="5">
        <v>73</v>
      </c>
      <c r="B75" s="6">
        <v>73</v>
      </c>
      <c r="C75" s="6" t="s">
        <v>126</v>
      </c>
      <c r="D75" s="6" t="str">
        <f t="shared" si="10"/>
        <v>L</v>
      </c>
      <c r="E75" s="6">
        <v>17</v>
      </c>
      <c r="F75" s="6">
        <v>-2.750691970189413</v>
      </c>
      <c r="G75" s="6">
        <v>-3.410914540290833</v>
      </c>
      <c r="H75" s="6">
        <f t="shared" si="11"/>
        <v>3.410914540290833</v>
      </c>
      <c r="I75" s="6">
        <v>378.09130007359869</v>
      </c>
      <c r="J75" s="6">
        <v>-377.32410021007888</v>
      </c>
      <c r="K75" s="6">
        <f t="shared" si="12"/>
        <v>377.32410021007888</v>
      </c>
      <c r="L75" s="6">
        <v>0</v>
      </c>
      <c r="AG75" s="6">
        <v>22</v>
      </c>
      <c r="AJ75" s="6">
        <v>28</v>
      </c>
      <c r="AK75" s="6">
        <v>1</v>
      </c>
      <c r="AL75" s="6">
        <v>77</v>
      </c>
      <c r="AM75" s="6">
        <v>605</v>
      </c>
      <c r="AN75" s="6">
        <v>9.4611962636311844E-2</v>
      </c>
      <c r="AO75" s="6">
        <v>8.1592003504435226E-2</v>
      </c>
      <c r="AP75" s="6">
        <v>2.9511981540256079E-2</v>
      </c>
      <c r="AQ75" s="6">
        <f t="shared" si="13"/>
        <v>2.9511981540256079E-2</v>
      </c>
      <c r="AR75" s="6" t="str">
        <f t="shared" si="14"/>
        <v>Lumbar</v>
      </c>
      <c r="AS75" s="6">
        <v>2.0832008785671659E-2</v>
      </c>
      <c r="AT75" s="6">
        <v>6.0760021209716797E-2</v>
      </c>
      <c r="AU75" s="6">
        <v>3.7324004703097872E-2</v>
      </c>
      <c r="AV75" s="6">
        <f t="shared" si="15"/>
        <v>2.0832008785671659E-2</v>
      </c>
      <c r="AW75" s="6" t="str">
        <f t="shared" si="16"/>
        <v>Head</v>
      </c>
      <c r="AX75" s="6" t="str">
        <f t="shared" si="17"/>
        <v>Lumbar</v>
      </c>
      <c r="AY75" s="6" t="str">
        <f t="shared" si="19"/>
        <v>Head</v>
      </c>
      <c r="AZ75" s="6">
        <v>13.69087869121188</v>
      </c>
      <c r="BA75" s="6">
        <v>19.54220552838721</v>
      </c>
      <c r="BB75" s="6">
        <v>19.54220552838721</v>
      </c>
      <c r="BC75" s="6">
        <v>6.9441370159151186</v>
      </c>
      <c r="BD75" s="6">
        <v>0</v>
      </c>
      <c r="BE75" s="6">
        <v>447</v>
      </c>
      <c r="BF75" s="6">
        <v>4</v>
      </c>
      <c r="BG75" s="6">
        <v>0</v>
      </c>
      <c r="BH75" s="6">
        <v>10.49674518737627</v>
      </c>
      <c r="BI75" s="6">
        <v>5.9947019944400086</v>
      </c>
      <c r="BJ75" s="6">
        <v>5.9947019944400086</v>
      </c>
      <c r="BK75" s="6">
        <v>11.353116305463351</v>
      </c>
      <c r="BL75" s="6">
        <v>0</v>
      </c>
      <c r="BM75" s="6">
        <v>0</v>
      </c>
    </row>
    <row r="76" spans="1:66" s="6" customFormat="1" x14ac:dyDescent="0.2">
      <c r="A76" s="5">
        <v>74</v>
      </c>
      <c r="B76" s="6">
        <v>74</v>
      </c>
      <c r="C76" s="6" t="s">
        <v>127</v>
      </c>
      <c r="D76" s="6" t="str">
        <f t="shared" si="10"/>
        <v>R</v>
      </c>
      <c r="E76" s="6">
        <v>14</v>
      </c>
      <c r="F76" s="6">
        <v>-4.268699986594064</v>
      </c>
      <c r="G76" s="6">
        <v>-4.1805359976632257</v>
      </c>
      <c r="H76" s="6">
        <f t="shared" si="11"/>
        <v>4.268699986594064</v>
      </c>
      <c r="I76" s="6">
        <v>380.7987653235574</v>
      </c>
      <c r="J76" s="6">
        <v>-384.63122646501893</v>
      </c>
      <c r="K76" s="6">
        <f t="shared" si="12"/>
        <v>380.7987653235574</v>
      </c>
      <c r="L76" s="6">
        <v>0</v>
      </c>
      <c r="AG76" s="6">
        <v>26</v>
      </c>
      <c r="AJ76" s="6">
        <v>27</v>
      </c>
      <c r="AK76" s="6">
        <v>2</v>
      </c>
      <c r="AL76" s="6">
        <v>61</v>
      </c>
      <c r="AM76" s="6">
        <v>613</v>
      </c>
      <c r="AN76" s="6">
        <v>4.0175948824201307E-2</v>
      </c>
      <c r="AO76" s="6">
        <v>1.8971988133021759E-2</v>
      </c>
      <c r="AP76" s="6">
        <v>4.6871968678065708E-2</v>
      </c>
      <c r="AQ76" s="6">
        <f t="shared" si="13"/>
        <v>1.8971988133021759E-2</v>
      </c>
      <c r="AR76" s="6" t="str">
        <f t="shared" si="14"/>
        <v>Sternum</v>
      </c>
      <c r="AS76" s="6">
        <v>3.5153985023498528E-2</v>
      </c>
      <c r="AT76" s="6">
        <v>6.3472479581832872E-2</v>
      </c>
      <c r="AU76" s="6">
        <v>4.2965978384017937E-2</v>
      </c>
      <c r="AV76" s="6">
        <f t="shared" si="15"/>
        <v>3.5153985023498528E-2</v>
      </c>
      <c r="AW76" s="6" t="str">
        <f t="shared" si="16"/>
        <v>Head</v>
      </c>
      <c r="AX76" s="6" t="str">
        <f t="shared" si="17"/>
        <v>Head</v>
      </c>
      <c r="AY76" s="6" t="str">
        <f t="shared" si="19"/>
        <v>Sternum</v>
      </c>
      <c r="AZ76" s="6">
        <v>6.7699503751938739</v>
      </c>
      <c r="BA76" s="6">
        <v>6.3743007796088609</v>
      </c>
      <c r="BB76" s="6">
        <v>6.3743007796088609</v>
      </c>
      <c r="BC76" s="6">
        <v>3.6293967361529029</v>
      </c>
      <c r="BD76" s="6">
        <v>0</v>
      </c>
      <c r="BE76" s="6">
        <v>453</v>
      </c>
      <c r="BF76" s="6">
        <v>3</v>
      </c>
      <c r="BG76" s="6">
        <v>0</v>
      </c>
      <c r="BH76" s="6">
        <v>6.6831491270030554</v>
      </c>
      <c r="BI76" s="6">
        <v>5.2270502164887827</v>
      </c>
      <c r="BJ76" s="6">
        <v>5.2270502164887827</v>
      </c>
      <c r="BK76" s="6">
        <v>3.1422777777232702</v>
      </c>
      <c r="BL76" s="6">
        <v>0</v>
      </c>
      <c r="BM76" s="6">
        <v>0</v>
      </c>
    </row>
    <row r="77" spans="1:66" s="6" customFormat="1" x14ac:dyDescent="0.2">
      <c r="A77" s="5">
        <v>75</v>
      </c>
      <c r="B77" s="6">
        <v>75</v>
      </c>
      <c r="C77" s="6" t="s">
        <v>128</v>
      </c>
      <c r="D77" s="6" t="str">
        <f t="shared" si="10"/>
        <v>L</v>
      </c>
      <c r="E77" s="6">
        <v>28</v>
      </c>
      <c r="F77" s="6">
        <v>-2.1326760223933632</v>
      </c>
      <c r="G77" s="6">
        <v>-2.134907977921622</v>
      </c>
      <c r="H77" s="6">
        <f t="shared" si="11"/>
        <v>2.134907977921622</v>
      </c>
      <c r="I77" s="6">
        <v>394.0393600579493</v>
      </c>
      <c r="J77" s="6">
        <v>-393.49317433381242</v>
      </c>
      <c r="K77" s="6">
        <f t="shared" si="12"/>
        <v>393.49317433381242</v>
      </c>
      <c r="L77" s="6">
        <v>0</v>
      </c>
      <c r="AG77" s="6">
        <v>27</v>
      </c>
      <c r="AJ77" s="6">
        <v>29</v>
      </c>
      <c r="AK77" s="6">
        <v>2</v>
      </c>
      <c r="AL77" s="6">
        <v>61</v>
      </c>
      <c r="AM77" s="6">
        <v>623.5</v>
      </c>
      <c r="AN77" s="6">
        <v>2.5667973927089149E-2</v>
      </c>
      <c r="AO77" s="6">
        <v>2.176196234566825E-2</v>
      </c>
      <c r="AP77" s="6">
        <v>1.729800019945418E-2</v>
      </c>
      <c r="AQ77" s="6">
        <f t="shared" si="13"/>
        <v>1.729800019945418E-2</v>
      </c>
      <c r="AR77" s="6" t="str">
        <f t="shared" si="14"/>
        <v>Lumbar</v>
      </c>
      <c r="AS77" s="6">
        <v>3.1247933705647788E-3</v>
      </c>
      <c r="AT77" s="6">
        <v>1.6665554046630861E-2</v>
      </c>
      <c r="AU77" s="6">
        <v>3.9580790201822917E-2</v>
      </c>
      <c r="AV77" s="6">
        <f t="shared" si="15"/>
        <v>3.1247933705647788E-3</v>
      </c>
      <c r="AW77" s="6" t="str">
        <f t="shared" si="16"/>
        <v>Head</v>
      </c>
      <c r="AX77" s="6" t="str">
        <f t="shared" si="17"/>
        <v>Lumbar</v>
      </c>
      <c r="AY77" s="6" t="str">
        <f t="shared" si="19"/>
        <v>Head</v>
      </c>
      <c r="AZ77" s="6">
        <v>29.301879170903621</v>
      </c>
      <c r="BA77" s="6">
        <v>37.304117818021702</v>
      </c>
      <c r="BB77" s="6">
        <v>37.304117818021702</v>
      </c>
      <c r="BC77" s="6">
        <v>9.5951821008546556</v>
      </c>
      <c r="BD77" s="6">
        <v>0</v>
      </c>
      <c r="BE77" s="6">
        <v>461.5</v>
      </c>
      <c r="BF77" s="6">
        <v>6.5</v>
      </c>
      <c r="BG77" s="6">
        <v>0</v>
      </c>
      <c r="BH77" s="6">
        <v>26.96203205686917</v>
      </c>
      <c r="BI77" s="6">
        <v>29.061216204926211</v>
      </c>
      <c r="BJ77" s="6">
        <v>29.061216204926211</v>
      </c>
      <c r="BK77" s="6">
        <v>5.5785812654796203</v>
      </c>
      <c r="BL77" s="6">
        <v>0</v>
      </c>
      <c r="BM77" s="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127E-712D-E14E-8DFA-38B547BBAA04}">
  <dimension ref="A1:D77"/>
  <sheetViews>
    <sheetView workbookViewId="0">
      <selection activeCell="D1" activeCellId="1" sqref="B1:B1048576 D1:D1048576"/>
    </sheetView>
  </sheetViews>
  <sheetFormatPr baseColWidth="10" defaultRowHeight="15" x14ac:dyDescent="0.2"/>
  <cols>
    <col min="1" max="1" width="28.1640625" customWidth="1"/>
    <col min="2" max="4" width="8.83203125"/>
  </cols>
  <sheetData>
    <row r="1" spans="1:4" x14ac:dyDescent="0.2">
      <c r="A1" s="1" t="s">
        <v>0</v>
      </c>
      <c r="B1" s="4" t="s">
        <v>134</v>
      </c>
      <c r="C1" s="1" t="s">
        <v>141</v>
      </c>
      <c r="D1" s="1" t="s">
        <v>52</v>
      </c>
    </row>
    <row r="2" spans="1:4" x14ac:dyDescent="0.2">
      <c r="A2" t="s">
        <v>60</v>
      </c>
      <c r="B2">
        <v>3.9890024960041051</v>
      </c>
      <c r="C2" t="s">
        <v>142</v>
      </c>
      <c r="D2">
        <v>0</v>
      </c>
    </row>
    <row r="3" spans="1:4" x14ac:dyDescent="0.2">
      <c r="A3" t="s">
        <v>61</v>
      </c>
      <c r="B3">
        <v>2.5545239448547359</v>
      </c>
      <c r="C3" t="s">
        <v>143</v>
      </c>
      <c r="D3">
        <v>0</v>
      </c>
    </row>
    <row r="4" spans="1:4" x14ac:dyDescent="0.2">
      <c r="A4" t="s">
        <v>62</v>
      </c>
      <c r="B4">
        <v>4.1392440114702493</v>
      </c>
      <c r="C4" t="s">
        <v>142</v>
      </c>
      <c r="D4">
        <v>0</v>
      </c>
    </row>
    <row r="5" spans="1:4" x14ac:dyDescent="0.2">
      <c r="A5" t="s">
        <v>68</v>
      </c>
      <c r="B5">
        <v>3.667176042284285</v>
      </c>
      <c r="C5" t="s">
        <v>143</v>
      </c>
      <c r="D5">
        <v>0</v>
      </c>
    </row>
    <row r="6" spans="1:4" x14ac:dyDescent="0.2">
      <c r="A6" t="s">
        <v>70</v>
      </c>
      <c r="B6">
        <v>4.1423129737377167</v>
      </c>
      <c r="C6" t="s">
        <v>142</v>
      </c>
      <c r="D6">
        <v>0</v>
      </c>
    </row>
    <row r="7" spans="1:4" x14ac:dyDescent="0.2">
      <c r="A7" t="s">
        <v>113</v>
      </c>
      <c r="B7">
        <v>8.2436130046844482</v>
      </c>
      <c r="C7" t="s">
        <v>142</v>
      </c>
      <c r="D7">
        <v>0</v>
      </c>
    </row>
    <row r="8" spans="1:4" x14ac:dyDescent="0.2">
      <c r="A8" t="s">
        <v>53</v>
      </c>
      <c r="B8">
        <v>2.5070010224978132</v>
      </c>
      <c r="C8" t="s">
        <v>143</v>
      </c>
      <c r="D8">
        <v>1</v>
      </c>
    </row>
    <row r="9" spans="1:4" x14ac:dyDescent="0.2">
      <c r="A9" t="s">
        <v>55</v>
      </c>
      <c r="B9">
        <v>3.7620359488895958</v>
      </c>
      <c r="C9" t="s">
        <v>142</v>
      </c>
      <c r="D9">
        <v>1</v>
      </c>
    </row>
    <row r="10" spans="1:4" x14ac:dyDescent="0.2">
      <c r="A10" t="s">
        <v>56</v>
      </c>
      <c r="B10">
        <v>4.8213060299555464</v>
      </c>
      <c r="C10" t="s">
        <v>142</v>
      </c>
      <c r="D10">
        <v>1</v>
      </c>
    </row>
    <row r="11" spans="1:4" x14ac:dyDescent="0.2">
      <c r="A11" t="s">
        <v>59</v>
      </c>
      <c r="B11">
        <v>2.7036622004075479</v>
      </c>
      <c r="C11" t="s">
        <v>142</v>
      </c>
      <c r="D11">
        <v>1</v>
      </c>
    </row>
    <row r="12" spans="1:4" x14ac:dyDescent="0.2">
      <c r="A12" t="s">
        <v>63</v>
      </c>
      <c r="B12">
        <v>3.409504016240438</v>
      </c>
      <c r="C12" t="s">
        <v>142</v>
      </c>
      <c r="D12">
        <v>1</v>
      </c>
    </row>
    <row r="13" spans="1:4" x14ac:dyDescent="0.2">
      <c r="A13" t="s">
        <v>64</v>
      </c>
      <c r="B13">
        <v>3.02715003490448</v>
      </c>
      <c r="C13" t="s">
        <v>142</v>
      </c>
      <c r="D13">
        <v>1</v>
      </c>
    </row>
    <row r="14" spans="1:4" x14ac:dyDescent="0.2">
      <c r="A14" t="s">
        <v>65</v>
      </c>
      <c r="B14">
        <v>5.1337860027949018</v>
      </c>
      <c r="C14" t="s">
        <v>142</v>
      </c>
      <c r="D14">
        <v>1</v>
      </c>
    </row>
    <row r="15" spans="1:4" x14ac:dyDescent="0.2">
      <c r="A15" t="s">
        <v>69</v>
      </c>
      <c r="B15">
        <v>4.0209479672568182</v>
      </c>
      <c r="C15" t="s">
        <v>142</v>
      </c>
      <c r="D15">
        <v>1</v>
      </c>
    </row>
    <row r="16" spans="1:4" x14ac:dyDescent="0.2">
      <c r="A16" t="s">
        <v>71</v>
      </c>
      <c r="B16">
        <v>5.0999340216318769</v>
      </c>
      <c r="C16" t="s">
        <v>138</v>
      </c>
      <c r="D16">
        <v>1</v>
      </c>
    </row>
    <row r="17" spans="1:4" x14ac:dyDescent="0.2">
      <c r="A17" t="s">
        <v>90</v>
      </c>
      <c r="B17">
        <v>3.9238559859139581</v>
      </c>
      <c r="C17" t="s">
        <v>138</v>
      </c>
      <c r="D17">
        <v>1</v>
      </c>
    </row>
    <row r="18" spans="1:4" x14ac:dyDescent="0.2">
      <c r="A18" t="s">
        <v>93</v>
      </c>
      <c r="B18">
        <v>4.9593180020650216</v>
      </c>
      <c r="C18" t="s">
        <v>142</v>
      </c>
      <c r="D18">
        <v>1</v>
      </c>
    </row>
    <row r="19" spans="1:4" x14ac:dyDescent="0.2">
      <c r="A19" t="s">
        <v>98</v>
      </c>
      <c r="B19">
        <v>3.9323654472827911</v>
      </c>
      <c r="C19" t="s">
        <v>142</v>
      </c>
      <c r="D19">
        <v>1</v>
      </c>
    </row>
    <row r="20" spans="1:4" x14ac:dyDescent="0.2">
      <c r="A20" t="s">
        <v>106</v>
      </c>
      <c r="B20">
        <v>2.7146700382232671</v>
      </c>
      <c r="C20" t="s">
        <v>138</v>
      </c>
      <c r="D20">
        <v>1</v>
      </c>
    </row>
    <row r="21" spans="1:4" x14ac:dyDescent="0.2">
      <c r="A21" t="s">
        <v>57</v>
      </c>
      <c r="B21">
        <v>4.265351976667132</v>
      </c>
      <c r="C21" t="s">
        <v>143</v>
      </c>
      <c r="D21">
        <v>2</v>
      </c>
    </row>
    <row r="22" spans="1:4" x14ac:dyDescent="0.2">
      <c r="A22" t="s">
        <v>58</v>
      </c>
      <c r="B22">
        <v>4.8981240193049116</v>
      </c>
      <c r="C22" t="s">
        <v>142</v>
      </c>
      <c r="D22">
        <v>2</v>
      </c>
    </row>
    <row r="23" spans="1:4" x14ac:dyDescent="0.2">
      <c r="A23" t="s">
        <v>66</v>
      </c>
      <c r="B23">
        <v>4.9462979237238569</v>
      </c>
      <c r="C23" t="s">
        <v>143</v>
      </c>
      <c r="D23">
        <v>2</v>
      </c>
    </row>
    <row r="24" spans="1:4" x14ac:dyDescent="0.2">
      <c r="A24" t="s">
        <v>95</v>
      </c>
      <c r="B24">
        <v>3.4164480633205838</v>
      </c>
      <c r="C24" t="s">
        <v>138</v>
      </c>
      <c r="D24">
        <v>2</v>
      </c>
    </row>
    <row r="25" spans="1:4" x14ac:dyDescent="0.2">
      <c r="A25" t="s">
        <v>96</v>
      </c>
      <c r="B25">
        <v>5.1902928352355957</v>
      </c>
      <c r="C25" t="s">
        <v>143</v>
      </c>
      <c r="D25">
        <v>2</v>
      </c>
    </row>
    <row r="26" spans="1:4" x14ac:dyDescent="0.2">
      <c r="A26" t="s">
        <v>99</v>
      </c>
      <c r="B26">
        <v>3.3365920119815402</v>
      </c>
      <c r="C26" t="s">
        <v>143</v>
      </c>
      <c r="D26">
        <v>2</v>
      </c>
    </row>
    <row r="27" spans="1:4" x14ac:dyDescent="0.2">
      <c r="A27" t="s">
        <v>54</v>
      </c>
      <c r="B27">
        <v>4.4573039667946954</v>
      </c>
      <c r="C27" t="s">
        <v>142</v>
      </c>
      <c r="D27">
        <v>3</v>
      </c>
    </row>
    <row r="28" spans="1:4" x14ac:dyDescent="0.2">
      <c r="A28" t="s">
        <v>67</v>
      </c>
      <c r="B28">
        <v>7.2632070779800424</v>
      </c>
      <c r="C28" t="s">
        <v>138</v>
      </c>
      <c r="D28">
        <v>3</v>
      </c>
    </row>
    <row r="29" spans="1:4" x14ac:dyDescent="0.2">
      <c r="A29" t="s">
        <v>86</v>
      </c>
      <c r="B29">
        <v>3.5300475358963008</v>
      </c>
      <c r="C29" t="s">
        <v>142</v>
      </c>
      <c r="D29">
        <v>3</v>
      </c>
    </row>
    <row r="30" spans="1:4" x14ac:dyDescent="0.2">
      <c r="A30" t="s">
        <v>84</v>
      </c>
      <c r="B30">
        <v>3.3904079596201582</v>
      </c>
      <c r="C30" t="s">
        <v>142</v>
      </c>
      <c r="D30">
        <v>4</v>
      </c>
    </row>
    <row r="31" spans="1:4" x14ac:dyDescent="0.2">
      <c r="A31" t="s">
        <v>85</v>
      </c>
      <c r="B31">
        <v>3.658945500850677</v>
      </c>
      <c r="C31" t="s">
        <v>142</v>
      </c>
      <c r="D31">
        <v>4</v>
      </c>
    </row>
    <row r="32" spans="1:4" x14ac:dyDescent="0.2">
      <c r="A32" t="s">
        <v>97</v>
      </c>
      <c r="B32">
        <v>4.4193600245884488</v>
      </c>
      <c r="C32" t="s">
        <v>138</v>
      </c>
      <c r="D32">
        <v>4</v>
      </c>
    </row>
    <row r="33" spans="1:4" x14ac:dyDescent="0.2">
      <c r="A33" t="s">
        <v>87</v>
      </c>
      <c r="B33">
        <v>3.4870814085006709</v>
      </c>
      <c r="C33" t="s">
        <v>138</v>
      </c>
      <c r="D33">
        <v>5</v>
      </c>
    </row>
    <row r="34" spans="1:4" x14ac:dyDescent="0.2">
      <c r="A34" t="s">
        <v>92</v>
      </c>
      <c r="B34">
        <v>4.9593180020650216</v>
      </c>
      <c r="C34" t="s">
        <v>143</v>
      </c>
      <c r="D34">
        <v>5</v>
      </c>
    </row>
    <row r="35" spans="1:4" x14ac:dyDescent="0.2">
      <c r="A35" t="s">
        <v>117</v>
      </c>
      <c r="B35">
        <v>8.8770360946655273</v>
      </c>
      <c r="C35" t="s">
        <v>142</v>
      </c>
      <c r="D35">
        <v>5</v>
      </c>
    </row>
    <row r="36" spans="1:4" x14ac:dyDescent="0.2">
      <c r="A36" t="s">
        <v>94</v>
      </c>
      <c r="B36">
        <v>4.1504040445600241</v>
      </c>
      <c r="C36" t="s">
        <v>138</v>
      </c>
      <c r="D36">
        <v>6</v>
      </c>
    </row>
    <row r="37" spans="1:4" x14ac:dyDescent="0.2">
      <c r="A37" t="s">
        <v>100</v>
      </c>
      <c r="B37">
        <v>3.2541319794125032</v>
      </c>
      <c r="C37" t="s">
        <v>138</v>
      </c>
      <c r="D37">
        <v>6</v>
      </c>
    </row>
    <row r="38" spans="1:4" x14ac:dyDescent="0.2">
      <c r="A38" t="s">
        <v>102</v>
      </c>
      <c r="B38">
        <v>6.4195109605789176</v>
      </c>
      <c r="C38" t="s">
        <v>143</v>
      </c>
      <c r="D38">
        <v>6</v>
      </c>
    </row>
    <row r="39" spans="1:4" x14ac:dyDescent="0.2">
      <c r="A39" t="s">
        <v>104</v>
      </c>
      <c r="B39">
        <v>4.5465840498606367</v>
      </c>
      <c r="C39" t="s">
        <v>143</v>
      </c>
      <c r="D39">
        <v>6</v>
      </c>
    </row>
    <row r="40" spans="1:4" x14ac:dyDescent="0.2">
      <c r="A40" t="s">
        <v>105</v>
      </c>
      <c r="B40">
        <v>2.7263879559256812</v>
      </c>
      <c r="C40" t="s">
        <v>138</v>
      </c>
      <c r="D40">
        <v>6</v>
      </c>
    </row>
    <row r="41" spans="1:4" x14ac:dyDescent="0.2">
      <c r="A41" t="s">
        <v>114</v>
      </c>
      <c r="B41">
        <v>4.0242959771837503</v>
      </c>
      <c r="C41" t="s">
        <v>143</v>
      </c>
      <c r="D41">
        <v>7</v>
      </c>
    </row>
    <row r="42" spans="1:4" x14ac:dyDescent="0.2">
      <c r="A42" t="s">
        <v>101</v>
      </c>
      <c r="B42">
        <v>5.0113979578018188</v>
      </c>
      <c r="C42" t="s">
        <v>143</v>
      </c>
      <c r="D42">
        <v>8</v>
      </c>
    </row>
    <row r="43" spans="1:4" x14ac:dyDescent="0.2">
      <c r="A43" t="s">
        <v>108</v>
      </c>
      <c r="B43">
        <v>3.018556761741638</v>
      </c>
      <c r="C43" t="s">
        <v>138</v>
      </c>
      <c r="D43">
        <v>8</v>
      </c>
    </row>
    <row r="44" spans="1:4" x14ac:dyDescent="0.2">
      <c r="A44" t="s">
        <v>89</v>
      </c>
      <c r="B44">
        <v>2.7740412235260008</v>
      </c>
      <c r="C44" t="s">
        <v>138</v>
      </c>
      <c r="D44">
        <v>9</v>
      </c>
    </row>
    <row r="45" spans="1:4" x14ac:dyDescent="0.2">
      <c r="A45" t="s">
        <v>112</v>
      </c>
      <c r="B45">
        <v>4.1345009207725516</v>
      </c>
      <c r="C45" t="s">
        <v>142</v>
      </c>
      <c r="D45">
        <v>9</v>
      </c>
    </row>
    <row r="46" spans="1:4" x14ac:dyDescent="0.2">
      <c r="A46" t="s">
        <v>107</v>
      </c>
      <c r="B46">
        <v>4.6570680141448966</v>
      </c>
      <c r="C46" t="s">
        <v>138</v>
      </c>
      <c r="D46">
        <v>10</v>
      </c>
    </row>
    <row r="47" spans="1:4" x14ac:dyDescent="0.2">
      <c r="A47" t="s">
        <v>109</v>
      </c>
      <c r="B47">
        <v>4.3265459934870396</v>
      </c>
      <c r="C47" t="s">
        <v>142</v>
      </c>
      <c r="D47">
        <v>10</v>
      </c>
    </row>
    <row r="48" spans="1:4" x14ac:dyDescent="0.2">
      <c r="A48" t="s">
        <v>115</v>
      </c>
      <c r="B48">
        <v>3.3435359795888271</v>
      </c>
      <c r="C48" t="s">
        <v>142</v>
      </c>
      <c r="D48">
        <v>10</v>
      </c>
    </row>
    <row r="49" spans="1:4" x14ac:dyDescent="0.2">
      <c r="A49" t="s">
        <v>116</v>
      </c>
      <c r="B49">
        <v>6.6526991844177248</v>
      </c>
      <c r="C49" t="s">
        <v>142</v>
      </c>
      <c r="D49">
        <v>12</v>
      </c>
    </row>
    <row r="50" spans="1:4" x14ac:dyDescent="0.2">
      <c r="A50" t="s">
        <v>88</v>
      </c>
      <c r="B50">
        <v>4.5231479576655804</v>
      </c>
      <c r="C50" t="s">
        <v>142</v>
      </c>
      <c r="D50">
        <v>13</v>
      </c>
    </row>
    <row r="51" spans="1:4" x14ac:dyDescent="0.2">
      <c r="A51" t="s">
        <v>91</v>
      </c>
      <c r="B51">
        <v>6.1964783668518066</v>
      </c>
      <c r="C51" t="s">
        <v>142</v>
      </c>
      <c r="D51">
        <v>13</v>
      </c>
    </row>
    <row r="52" spans="1:4" x14ac:dyDescent="0.2">
      <c r="A52" t="s">
        <v>110</v>
      </c>
      <c r="B52">
        <v>4.3613280228206088</v>
      </c>
      <c r="C52" t="s">
        <v>142</v>
      </c>
      <c r="D52">
        <v>16</v>
      </c>
    </row>
    <row r="53" spans="1:4" x14ac:dyDescent="0.2">
      <c r="A53" t="s">
        <v>111</v>
      </c>
      <c r="B53">
        <v>3.7644075453281398</v>
      </c>
      <c r="C53" t="s">
        <v>143</v>
      </c>
      <c r="D53">
        <v>16</v>
      </c>
    </row>
    <row r="54" spans="1:4" x14ac:dyDescent="0.2">
      <c r="A54" s="6" t="s">
        <v>72</v>
      </c>
      <c r="B54" s="6">
        <v>2.5870740214983621</v>
      </c>
      <c r="C54" s="6" t="s">
        <v>143</v>
      </c>
      <c r="D54" s="6"/>
    </row>
    <row r="55" spans="1:4" x14ac:dyDescent="0.2">
      <c r="A55" s="6" t="s">
        <v>73</v>
      </c>
      <c r="B55" s="6">
        <v>2.5545240098779849</v>
      </c>
      <c r="C55" s="6" t="s">
        <v>138</v>
      </c>
      <c r="D55" s="6"/>
    </row>
    <row r="56" spans="1:4" x14ac:dyDescent="0.2">
      <c r="A56" s="6" t="s">
        <v>74</v>
      </c>
      <c r="B56" s="6">
        <v>2.7029520273208618</v>
      </c>
      <c r="C56" s="6" t="s">
        <v>142</v>
      </c>
      <c r="D56" s="6"/>
    </row>
    <row r="57" spans="1:4" x14ac:dyDescent="0.2">
      <c r="A57" s="6" t="s">
        <v>75</v>
      </c>
      <c r="B57" s="6">
        <v>4.3890420198440552</v>
      </c>
      <c r="C57" s="6" t="s">
        <v>143</v>
      </c>
      <c r="D57" s="6"/>
    </row>
    <row r="58" spans="1:4" x14ac:dyDescent="0.2">
      <c r="A58" s="6" t="s">
        <v>76</v>
      </c>
      <c r="B58" s="6">
        <v>2.2883150760944071</v>
      </c>
      <c r="C58" s="6" t="s">
        <v>138</v>
      </c>
      <c r="D58" s="6"/>
    </row>
    <row r="59" spans="1:4" x14ac:dyDescent="0.2">
      <c r="A59" s="6" t="s">
        <v>77</v>
      </c>
      <c r="B59" s="6">
        <v>2.584351626309481</v>
      </c>
      <c r="C59" s="6" t="s">
        <v>143</v>
      </c>
      <c r="D59" s="6"/>
    </row>
    <row r="60" spans="1:4" x14ac:dyDescent="0.2">
      <c r="A60" s="6" t="s">
        <v>78</v>
      </c>
      <c r="B60" s="6">
        <v>4.9293720324834176</v>
      </c>
      <c r="C60" s="6" t="s">
        <v>142</v>
      </c>
      <c r="D60" s="6"/>
    </row>
    <row r="61" spans="1:4" x14ac:dyDescent="0.2">
      <c r="A61" s="6" t="s">
        <v>79</v>
      </c>
      <c r="B61" s="6">
        <v>3.9606840951102118</v>
      </c>
      <c r="C61" s="6" t="s">
        <v>142</v>
      </c>
      <c r="D61" s="6"/>
    </row>
    <row r="62" spans="1:4" x14ac:dyDescent="0.2">
      <c r="A62" s="6" t="s">
        <v>80</v>
      </c>
      <c r="B62" s="6">
        <v>2.3682378255403962</v>
      </c>
      <c r="C62" s="6" t="s">
        <v>138</v>
      </c>
      <c r="D62" s="6"/>
    </row>
    <row r="63" spans="1:4" x14ac:dyDescent="0.2">
      <c r="A63" s="6" t="s">
        <v>81</v>
      </c>
      <c r="B63" s="6">
        <v>4.1660279546465189</v>
      </c>
      <c r="C63" s="6" t="s">
        <v>138</v>
      </c>
      <c r="D63" s="6"/>
    </row>
    <row r="64" spans="1:4" x14ac:dyDescent="0.2">
      <c r="A64" s="6" t="s">
        <v>82</v>
      </c>
      <c r="B64" s="6">
        <v>3.8259270191192631</v>
      </c>
      <c r="C64" s="6" t="s">
        <v>143</v>
      </c>
      <c r="D64" s="6"/>
    </row>
    <row r="65" spans="1:4" x14ac:dyDescent="0.2">
      <c r="A65" s="6" t="s">
        <v>83</v>
      </c>
      <c r="B65" s="6">
        <v>4.3769520350864957</v>
      </c>
      <c r="C65" s="6" t="s">
        <v>138</v>
      </c>
      <c r="D65" s="6"/>
    </row>
    <row r="66" spans="1:4" x14ac:dyDescent="0.2">
      <c r="A66" t="s">
        <v>103</v>
      </c>
      <c r="B66">
        <v>3.6071909368038182</v>
      </c>
      <c r="C66" t="s">
        <v>142</v>
      </c>
    </row>
    <row r="67" spans="1:4" x14ac:dyDescent="0.2">
      <c r="A67" t="s">
        <v>118</v>
      </c>
      <c r="B67">
        <v>6.4820070266723633</v>
      </c>
      <c r="C67" t="s">
        <v>138</v>
      </c>
    </row>
    <row r="68" spans="1:4" x14ac:dyDescent="0.2">
      <c r="A68" s="6" t="s">
        <v>119</v>
      </c>
      <c r="B68" s="6">
        <v>3.9383640289306641</v>
      </c>
      <c r="C68" s="6" t="s">
        <v>143</v>
      </c>
      <c r="D68" s="6"/>
    </row>
    <row r="69" spans="1:4" x14ac:dyDescent="0.2">
      <c r="A69" s="6" t="s">
        <v>120</v>
      </c>
      <c r="B69" s="6">
        <v>2.1371399845395769</v>
      </c>
      <c r="C69" s="6" t="s">
        <v>143</v>
      </c>
      <c r="D69" s="6"/>
    </row>
    <row r="70" spans="1:4" x14ac:dyDescent="0.2">
      <c r="A70" s="6" t="s">
        <v>121</v>
      </c>
      <c r="B70" s="6">
        <v>5.2980983257293701</v>
      </c>
      <c r="C70" s="6" t="s">
        <v>143</v>
      </c>
      <c r="D70" s="6"/>
    </row>
    <row r="71" spans="1:4" x14ac:dyDescent="0.2">
      <c r="A71" s="6" t="s">
        <v>122</v>
      </c>
      <c r="B71" s="6">
        <v>3.3357239829169378</v>
      </c>
      <c r="C71" s="6" t="s">
        <v>142</v>
      </c>
      <c r="D71" s="6"/>
    </row>
    <row r="72" spans="1:4" x14ac:dyDescent="0.2">
      <c r="A72" s="6" t="s">
        <v>123</v>
      </c>
      <c r="B72" s="6">
        <v>3.1216751337051392</v>
      </c>
      <c r="C72" s="6" t="s">
        <v>142</v>
      </c>
      <c r="D72" s="6"/>
    </row>
    <row r="73" spans="1:4" x14ac:dyDescent="0.2">
      <c r="A73" s="6" t="s">
        <v>124</v>
      </c>
      <c r="B73" s="6">
        <v>3.48122251033783</v>
      </c>
      <c r="C73" s="6" t="s">
        <v>143</v>
      </c>
      <c r="D73" s="6"/>
    </row>
    <row r="74" spans="1:4" x14ac:dyDescent="0.2">
      <c r="A74" s="6" t="s">
        <v>125</v>
      </c>
      <c r="B74" s="6">
        <v>2.8888776302337651</v>
      </c>
      <c r="C74" s="6" t="s">
        <v>142</v>
      </c>
      <c r="D74" s="6"/>
    </row>
    <row r="75" spans="1:4" x14ac:dyDescent="0.2">
      <c r="A75" s="6" t="s">
        <v>126</v>
      </c>
      <c r="B75" s="6">
        <v>3.410914540290833</v>
      </c>
      <c r="C75" s="6" t="s">
        <v>143</v>
      </c>
      <c r="D75" s="6"/>
    </row>
    <row r="76" spans="1:4" x14ac:dyDescent="0.2">
      <c r="A76" s="6" t="s">
        <v>127</v>
      </c>
      <c r="B76" s="6">
        <v>4.268699986594064</v>
      </c>
      <c r="C76" s="6" t="s">
        <v>138</v>
      </c>
      <c r="D76" s="6"/>
    </row>
    <row r="77" spans="1:4" x14ac:dyDescent="0.2">
      <c r="A77" s="6" t="s">
        <v>128</v>
      </c>
      <c r="B77" s="6">
        <v>2.134907977921622</v>
      </c>
      <c r="C77" s="6" t="s">
        <v>143</v>
      </c>
      <c r="D77" s="6"/>
    </row>
  </sheetData>
  <sortState xmlns:xlrd2="http://schemas.microsoft.com/office/spreadsheetml/2017/richdata2" ref="A2:D77">
    <sortCondition ref="D2:D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Burgos</cp:lastModifiedBy>
  <dcterms:created xsi:type="dcterms:W3CDTF">2024-09-17T20:05:33Z</dcterms:created>
  <dcterms:modified xsi:type="dcterms:W3CDTF">2024-09-22T01:09:44Z</dcterms:modified>
</cp:coreProperties>
</file>