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85_000\Desktop\Manuscript_JM_Prep\Kit Fox\Thesis\Excel\"/>
    </mc:Choice>
  </mc:AlternateContent>
  <bookViews>
    <workbookView xWindow="0" yWindow="0" windowWidth="28800" windowHeight="12435"/>
  </bookViews>
  <sheets>
    <sheet name="Proportion Tests PO" sheetId="3" r:id="rId1"/>
    <sheet name=" Proportion Tests FO" sheetId="2" r:id="rId2"/>
    <sheet name="Fo Historical Only" sheetId="9" r:id="rId3"/>
    <sheet name="Po Current  vs Historical " sheetId="8" r:id="rId4"/>
    <sheet name="Fo Current vs Historical" sheetId="10" r:id="rId5"/>
    <sheet name=" Po Historical Only" sheetId="7" r:id="rId6"/>
    <sheet name="Habitat Proportions Change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5" i="3" l="1"/>
  <c r="Y85" i="3"/>
  <c r="X85" i="3"/>
  <c r="W85" i="3"/>
  <c r="Z81" i="3"/>
  <c r="Y81" i="3"/>
  <c r="X81" i="3"/>
  <c r="W81" i="3"/>
  <c r="Z79" i="3"/>
  <c r="Y79" i="3"/>
  <c r="X79" i="3"/>
  <c r="W79" i="3"/>
  <c r="Z75" i="3"/>
  <c r="Y75" i="3"/>
  <c r="X75" i="3"/>
  <c r="W75" i="3"/>
  <c r="P12" i="10" l="1"/>
  <c r="P11" i="10"/>
  <c r="P10" i="10"/>
  <c r="P9" i="10"/>
  <c r="E30" i="9"/>
  <c r="E29" i="9"/>
  <c r="E28" i="9"/>
  <c r="E27" i="9"/>
  <c r="E26" i="9"/>
  <c r="E25" i="9"/>
  <c r="E24" i="9"/>
  <c r="E23" i="9"/>
  <c r="Z126" i="3"/>
  <c r="Z125" i="3"/>
  <c r="Z124" i="3"/>
  <c r="Z123" i="3"/>
  <c r="Z122" i="3"/>
  <c r="Z121" i="3"/>
  <c r="Z120" i="3"/>
  <c r="Z119" i="3"/>
  <c r="J6" i="2"/>
  <c r="J9" i="2"/>
  <c r="J10" i="2"/>
  <c r="J13" i="2"/>
  <c r="J14" i="2"/>
  <c r="J17" i="2"/>
  <c r="J18" i="2"/>
  <c r="J5" i="2"/>
  <c r="E6" i="2"/>
  <c r="E9" i="2"/>
  <c r="E10" i="2"/>
  <c r="E13" i="2"/>
  <c r="E14" i="2"/>
  <c r="E17" i="2"/>
  <c r="E18" i="2"/>
  <c r="E5" i="2"/>
  <c r="K6" i="3"/>
  <c r="K9" i="3"/>
  <c r="K10" i="3"/>
  <c r="K13" i="3"/>
  <c r="K14" i="3"/>
  <c r="K17" i="3"/>
  <c r="K18" i="3"/>
  <c r="K5" i="3"/>
  <c r="E6" i="3"/>
  <c r="E9" i="3"/>
  <c r="E10" i="3"/>
  <c r="E13" i="3"/>
  <c r="E14" i="3"/>
  <c r="E17" i="3"/>
  <c r="E18" i="3"/>
  <c r="E5" i="3"/>
  <c r="P8" i="10"/>
  <c r="P7" i="10"/>
  <c r="P6" i="10"/>
  <c r="P5" i="10"/>
  <c r="V7" i="9"/>
  <c r="V10" i="9"/>
  <c r="V11" i="9"/>
  <c r="V14" i="9"/>
  <c r="V15" i="9"/>
  <c r="V18" i="9"/>
  <c r="V19" i="9"/>
  <c r="V23" i="9"/>
  <c r="V24" i="9"/>
  <c r="V27" i="9"/>
  <c r="V28" i="9"/>
  <c r="V31" i="9"/>
  <c r="V32" i="9"/>
  <c r="V35" i="9"/>
  <c r="V36" i="9"/>
  <c r="V6" i="9"/>
  <c r="Q7" i="9"/>
  <c r="Q10" i="9"/>
  <c r="Q11" i="9"/>
  <c r="Q14" i="9"/>
  <c r="Q15" i="9"/>
  <c r="Q18" i="9"/>
  <c r="Q19" i="9"/>
  <c r="Q23" i="9"/>
  <c r="Q24" i="9"/>
  <c r="Q27" i="9"/>
  <c r="Q28" i="9"/>
  <c r="Q31" i="9"/>
  <c r="Q32" i="9"/>
  <c r="Q35" i="9"/>
  <c r="Q36" i="9"/>
  <c r="Q6" i="9"/>
  <c r="J7" i="9"/>
  <c r="J10" i="9"/>
  <c r="J11" i="9"/>
  <c r="J14" i="9"/>
  <c r="J15" i="9"/>
  <c r="J18" i="9"/>
  <c r="J19" i="9"/>
  <c r="J6" i="9"/>
  <c r="E7" i="9"/>
  <c r="E10" i="9"/>
  <c r="E11" i="9"/>
  <c r="E14" i="9"/>
  <c r="E15" i="9"/>
  <c r="E18" i="9"/>
  <c r="E19" i="9"/>
  <c r="E6" i="9"/>
  <c r="E52" i="9" l="1"/>
  <c r="E51" i="9"/>
  <c r="E50" i="9"/>
  <c r="E49" i="9"/>
  <c r="E48" i="9"/>
  <c r="E47" i="9"/>
  <c r="E46" i="9"/>
  <c r="E45" i="9"/>
  <c r="E41" i="9"/>
  <c r="E40" i="9"/>
  <c r="E39" i="9"/>
  <c r="E38" i="9"/>
  <c r="E37" i="9"/>
  <c r="E36" i="9"/>
  <c r="E35" i="9"/>
  <c r="E34" i="9"/>
  <c r="P34" i="10"/>
  <c r="P33" i="10"/>
  <c r="P32" i="10"/>
  <c r="P31" i="10"/>
  <c r="P30" i="10"/>
  <c r="P29" i="10"/>
  <c r="P28" i="10"/>
  <c r="P27" i="10"/>
  <c r="P23" i="10"/>
  <c r="P22" i="10"/>
  <c r="P21" i="10"/>
  <c r="P20" i="10"/>
  <c r="P19" i="10"/>
  <c r="P18" i="10"/>
  <c r="P17" i="10"/>
  <c r="P16" i="10"/>
  <c r="E34" i="10"/>
  <c r="E33" i="10"/>
  <c r="E32" i="10"/>
  <c r="E31" i="10"/>
  <c r="E30" i="10"/>
  <c r="E29" i="10"/>
  <c r="E28" i="10"/>
  <c r="E27" i="10"/>
  <c r="E23" i="10"/>
  <c r="E22" i="10"/>
  <c r="E21" i="10"/>
  <c r="E20" i="10"/>
  <c r="E19" i="10"/>
  <c r="E18" i="10"/>
  <c r="E17" i="10"/>
  <c r="E16" i="10"/>
  <c r="E12" i="10"/>
  <c r="E11" i="10"/>
  <c r="E10" i="10"/>
  <c r="E9" i="10"/>
  <c r="E8" i="10"/>
  <c r="E7" i="10"/>
  <c r="E6" i="10"/>
  <c r="E5" i="10"/>
  <c r="U36" i="9" l="1"/>
  <c r="P36" i="9"/>
  <c r="U35" i="9"/>
  <c r="P35" i="9"/>
  <c r="U32" i="9"/>
  <c r="P32" i="9"/>
  <c r="U31" i="9"/>
  <c r="P31" i="9"/>
  <c r="U28" i="9"/>
  <c r="P28" i="9"/>
  <c r="U27" i="9"/>
  <c r="P27" i="9"/>
  <c r="U24" i="9"/>
  <c r="P24" i="9"/>
  <c r="U23" i="9"/>
  <c r="P23" i="9"/>
  <c r="U19" i="9"/>
  <c r="P19" i="9"/>
  <c r="I19" i="9"/>
  <c r="D19" i="9"/>
  <c r="U18" i="9"/>
  <c r="I18" i="9"/>
  <c r="D18" i="9"/>
  <c r="U15" i="9"/>
  <c r="P15" i="9"/>
  <c r="I15" i="9"/>
  <c r="D15" i="9"/>
  <c r="U14" i="9"/>
  <c r="P14" i="9"/>
  <c r="I14" i="9"/>
  <c r="D14" i="9"/>
  <c r="U11" i="9"/>
  <c r="P11" i="9"/>
  <c r="I11" i="9"/>
  <c r="D11" i="9"/>
  <c r="U10" i="9"/>
  <c r="P10" i="9"/>
  <c r="I10" i="9"/>
  <c r="D10" i="9"/>
  <c r="U7" i="9"/>
  <c r="P7" i="9"/>
  <c r="I7" i="9"/>
  <c r="D7" i="9"/>
  <c r="U6" i="9"/>
  <c r="P6" i="9"/>
  <c r="I6" i="9"/>
  <c r="D6" i="9"/>
  <c r="T35" i="2" l="1"/>
  <c r="P35" i="2"/>
  <c r="T34" i="2"/>
  <c r="P34" i="2"/>
  <c r="T31" i="2"/>
  <c r="P31" i="2"/>
  <c r="T30" i="2"/>
  <c r="P30" i="2"/>
  <c r="T27" i="2"/>
  <c r="P27" i="2"/>
  <c r="T26" i="2"/>
  <c r="P26" i="2"/>
  <c r="T23" i="2"/>
  <c r="P23" i="2"/>
  <c r="T22" i="2"/>
  <c r="P22" i="2"/>
  <c r="T18" i="2"/>
  <c r="P18" i="2"/>
  <c r="T17" i="2"/>
  <c r="P17" i="2"/>
  <c r="T14" i="2"/>
  <c r="P14" i="2"/>
  <c r="T13" i="2"/>
  <c r="P13" i="2"/>
  <c r="T10" i="2"/>
  <c r="P10" i="2"/>
  <c r="T9" i="2"/>
  <c r="P9" i="2"/>
  <c r="T6" i="2"/>
  <c r="P6" i="2"/>
  <c r="T5" i="2"/>
  <c r="P5" i="2"/>
  <c r="E51" i="2"/>
  <c r="E50" i="2"/>
  <c r="E49" i="2"/>
  <c r="E48" i="2"/>
  <c r="E47" i="2"/>
  <c r="E46" i="2"/>
  <c r="E45" i="2"/>
  <c r="E44" i="2"/>
  <c r="E40" i="2"/>
  <c r="E39" i="2"/>
  <c r="E38" i="2"/>
  <c r="E37" i="2"/>
  <c r="E36" i="2"/>
  <c r="E35" i="2"/>
  <c r="E34" i="2"/>
  <c r="E33" i="2"/>
  <c r="D5" i="2"/>
  <c r="I5" i="2"/>
  <c r="D6" i="2"/>
  <c r="I6" i="2"/>
  <c r="D9" i="2"/>
  <c r="I9" i="2"/>
  <c r="D10" i="2"/>
  <c r="I10" i="2"/>
  <c r="D13" i="2"/>
  <c r="I13" i="2"/>
  <c r="D14" i="2"/>
  <c r="I14" i="2"/>
  <c r="D17" i="2"/>
  <c r="I17" i="2"/>
  <c r="D18" i="2"/>
  <c r="I18" i="2"/>
  <c r="E22" i="2"/>
  <c r="E23" i="2"/>
  <c r="E24" i="2"/>
  <c r="E25" i="2"/>
  <c r="E26" i="2"/>
  <c r="E27" i="2"/>
  <c r="E28" i="2"/>
  <c r="E29" i="2"/>
  <c r="F35" i="3" l="1"/>
  <c r="F24" i="3"/>
  <c r="F23" i="3"/>
  <c r="U7" i="7" l="1"/>
  <c r="U10" i="7"/>
  <c r="U11" i="7"/>
  <c r="U14" i="7"/>
  <c r="U15" i="7"/>
  <c r="U18" i="7"/>
  <c r="U19" i="7"/>
  <c r="U23" i="7"/>
  <c r="U24" i="7"/>
  <c r="U27" i="7"/>
  <c r="U28" i="7"/>
  <c r="U31" i="7"/>
  <c r="U32" i="7"/>
  <c r="U35" i="7"/>
  <c r="U36" i="7"/>
  <c r="U6" i="7"/>
  <c r="J7" i="7"/>
  <c r="J10" i="7"/>
  <c r="J11" i="7"/>
  <c r="J14" i="7"/>
  <c r="J15" i="7"/>
  <c r="J18" i="7"/>
  <c r="J19" i="7"/>
  <c r="J6" i="7"/>
  <c r="E10" i="7"/>
  <c r="E11" i="7"/>
  <c r="E14" i="7"/>
  <c r="E15" i="7"/>
  <c r="E18" i="7"/>
  <c r="E19" i="7"/>
  <c r="E7" i="7"/>
  <c r="E6" i="7"/>
  <c r="T36" i="7"/>
  <c r="O36" i="7"/>
  <c r="N36" i="7"/>
  <c r="T35" i="7"/>
  <c r="O35" i="7"/>
  <c r="N35" i="7"/>
  <c r="T32" i="7"/>
  <c r="O32" i="7"/>
  <c r="N32" i="7"/>
  <c r="T31" i="7"/>
  <c r="O31" i="7"/>
  <c r="N31" i="7"/>
  <c r="T28" i="7"/>
  <c r="O28" i="7"/>
  <c r="N28" i="7"/>
  <c r="T27" i="7"/>
  <c r="O27" i="7"/>
  <c r="N27" i="7"/>
  <c r="T24" i="7"/>
  <c r="O24" i="7"/>
  <c r="N24" i="7"/>
  <c r="T23" i="7"/>
  <c r="O23" i="7"/>
  <c r="N23" i="7"/>
  <c r="T19" i="7"/>
  <c r="O19" i="7"/>
  <c r="N19" i="7"/>
  <c r="T18" i="7"/>
  <c r="O18" i="7"/>
  <c r="N18" i="7"/>
  <c r="T15" i="7"/>
  <c r="O15" i="7"/>
  <c r="N15" i="7"/>
  <c r="T14" i="7"/>
  <c r="O14" i="7"/>
  <c r="N14" i="7"/>
  <c r="T11" i="7"/>
  <c r="O11" i="7"/>
  <c r="N11" i="7"/>
  <c r="T10" i="7"/>
  <c r="O10" i="7"/>
  <c r="N10" i="7"/>
  <c r="T7" i="7"/>
  <c r="O7" i="7"/>
  <c r="N7" i="7"/>
  <c r="T6" i="7"/>
  <c r="O6" i="7"/>
  <c r="N6" i="7"/>
  <c r="I19" i="7"/>
  <c r="D19" i="7"/>
  <c r="I18" i="7"/>
  <c r="D18" i="7"/>
  <c r="I15" i="7"/>
  <c r="D15" i="7"/>
  <c r="I14" i="7"/>
  <c r="D14" i="7"/>
  <c r="I11" i="7"/>
  <c r="D11" i="7"/>
  <c r="I10" i="7"/>
  <c r="D10" i="7"/>
  <c r="I7" i="7"/>
  <c r="D7" i="7"/>
  <c r="I6" i="7"/>
  <c r="D6" i="7"/>
  <c r="X7" i="3" l="1"/>
  <c r="X10" i="3"/>
  <c r="X11" i="3"/>
  <c r="X14" i="3"/>
  <c r="X15" i="3"/>
  <c r="X18" i="3"/>
  <c r="X19" i="3"/>
  <c r="X23" i="3"/>
  <c r="X24" i="3"/>
  <c r="X27" i="3"/>
  <c r="X28" i="3"/>
  <c r="X31" i="3"/>
  <c r="X32" i="3"/>
  <c r="X35" i="3"/>
  <c r="X36" i="3"/>
  <c r="R35" i="3"/>
  <c r="R36" i="3"/>
  <c r="R7" i="3"/>
  <c r="R10" i="3"/>
  <c r="R11" i="3"/>
  <c r="R14" i="3"/>
  <c r="R15" i="3"/>
  <c r="R18" i="3"/>
  <c r="R19" i="3"/>
  <c r="R23" i="3"/>
  <c r="R24" i="3"/>
  <c r="R27" i="3"/>
  <c r="R28" i="3"/>
  <c r="R31" i="3"/>
  <c r="R32" i="3"/>
  <c r="R6" i="3"/>
  <c r="X6" i="3"/>
  <c r="F53" i="3" l="1"/>
  <c r="F52" i="3"/>
  <c r="F51" i="3"/>
  <c r="F50" i="3"/>
  <c r="F49" i="3"/>
  <c r="F48" i="3"/>
  <c r="F47" i="3"/>
  <c r="F46" i="3"/>
  <c r="F42" i="3"/>
  <c r="F41" i="3"/>
  <c r="F40" i="3"/>
  <c r="F39" i="3"/>
  <c r="F38" i="3"/>
  <c r="F37" i="3"/>
  <c r="F36" i="3"/>
  <c r="W36" i="3"/>
  <c r="Q36" i="3"/>
  <c r="W35" i="3"/>
  <c r="Q35" i="3"/>
  <c r="W32" i="3"/>
  <c r="Q32" i="3"/>
  <c r="W31" i="3"/>
  <c r="Q31" i="3"/>
  <c r="W28" i="3"/>
  <c r="Q28" i="3"/>
  <c r="W27" i="3"/>
  <c r="Q27" i="3"/>
  <c r="W24" i="3"/>
  <c r="Q24" i="3"/>
  <c r="W23" i="3"/>
  <c r="Q23" i="3"/>
  <c r="W19" i="3"/>
  <c r="Q19" i="3"/>
  <c r="W18" i="3"/>
  <c r="Q18" i="3"/>
  <c r="W15" i="3"/>
  <c r="Q15" i="3"/>
  <c r="W14" i="3"/>
  <c r="Q14" i="3"/>
  <c r="W11" i="3"/>
  <c r="Q11" i="3"/>
  <c r="W10" i="3"/>
  <c r="Q10" i="3"/>
  <c r="W7" i="3"/>
  <c r="Q7" i="3"/>
  <c r="W6" i="3"/>
  <c r="Q6" i="3"/>
  <c r="F30" i="3"/>
  <c r="F29" i="3"/>
  <c r="F28" i="3"/>
  <c r="F27" i="3"/>
  <c r="F26" i="3"/>
  <c r="F25" i="3"/>
  <c r="I18" i="3" l="1"/>
  <c r="I17" i="3"/>
  <c r="I14" i="3"/>
  <c r="I13" i="3"/>
  <c r="I10" i="3"/>
  <c r="I9" i="3"/>
  <c r="I6" i="3"/>
  <c r="I5" i="3"/>
  <c r="D18" i="3"/>
  <c r="D17" i="3"/>
  <c r="D14" i="3"/>
  <c r="D13" i="3"/>
  <c r="D9" i="3"/>
  <c r="D5" i="3"/>
  <c r="D10" i="3"/>
  <c r="D6" i="3"/>
</calcChain>
</file>

<file path=xl/sharedStrings.xml><?xml version="1.0" encoding="utf-8"?>
<sst xmlns="http://schemas.openxmlformats.org/spreadsheetml/2006/main" count="2060" uniqueCount="391">
  <si>
    <t>data:  VUMA.Rodents.W</t>
  </si>
  <si>
    <t>alternative hypothesis: two.sided</t>
  </si>
  <si>
    <t>95 percent confidence interval:</t>
  </si>
  <si>
    <t>sample estimates:</t>
  </si>
  <si>
    <t xml:space="preserve">   prop 1    prop 2 </t>
  </si>
  <si>
    <t>&gt; prop.test(VUMA.Krat.W)</t>
  </si>
  <si>
    <t xml:space="preserve">        2-sample test for equality of proportions with continuity correction</t>
  </si>
  <si>
    <t>data:  VUMA.Krat.W</t>
  </si>
  <si>
    <t xml:space="preserve">&gt; prop.test(VUMA.Insects.W)    </t>
  </si>
  <si>
    <t>data:  VUMA.Insects.W</t>
  </si>
  <si>
    <t>&gt; prop.test(VUMA.Leporids.W)</t>
  </si>
  <si>
    <t>data:  VUMA.Leporids.W</t>
  </si>
  <si>
    <t>&gt; prop.test(VUMA.Rodents.S)</t>
  </si>
  <si>
    <t>data:  VUMA.Rodents.S</t>
  </si>
  <si>
    <t>&gt; prop.test(VUMA.Krat.S)</t>
  </si>
  <si>
    <t>data:  VUMA.Krat.S</t>
  </si>
  <si>
    <t xml:space="preserve">&gt; prop.test(VUMA.Insects.S)     </t>
  </si>
  <si>
    <t>data:  VUMA.Insects.S</t>
  </si>
  <si>
    <t>&gt; prop.test(VUMA.Leporids.S)</t>
  </si>
  <si>
    <t>data:  VUMA.Leporids.S</t>
  </si>
  <si>
    <t xml:space="preserve">    prop 1     prop 2 </t>
  </si>
  <si>
    <t xml:space="preserve">&gt; </t>
  </si>
  <si>
    <t>&gt; prop.test(CALA.Krat)</t>
  </si>
  <si>
    <t>data:  CALA.Krat</t>
  </si>
  <si>
    <t>&gt; prop.test(CALA.Insects)</t>
  </si>
  <si>
    <t>data:  CALA.Insects</t>
  </si>
  <si>
    <t>&gt; prop.test(CALA.Leporids)</t>
  </si>
  <si>
    <t>data:  CALA.Leporids</t>
  </si>
  <si>
    <t>&gt; prop.test(CALA.Rodents.S)</t>
  </si>
  <si>
    <t>data:  CALA.Rodents.S</t>
  </si>
  <si>
    <t>&gt; prop.test(CALA.Krat.S)</t>
  </si>
  <si>
    <t>data:  CALA.Krat.S</t>
  </si>
  <si>
    <t>&gt; prop.test(CALA.Insects.S)</t>
  </si>
  <si>
    <t>data:  CALA.Insects.S</t>
  </si>
  <si>
    <t>&gt; prop.test(CALA.Leporids.S)</t>
  </si>
  <si>
    <t>data:  CALA.Leporids.S</t>
  </si>
  <si>
    <t>CALA.Insects</t>
  </si>
  <si>
    <t>CALA.Leporids</t>
  </si>
  <si>
    <t>CALA.Rodents</t>
  </si>
  <si>
    <t>CALA.Krat</t>
  </si>
  <si>
    <t>VUMA.Insects</t>
  </si>
  <si>
    <t>VUMA.Leporids</t>
  </si>
  <si>
    <t>VUMA.Rodents</t>
  </si>
  <si>
    <t>VUMA.Krat</t>
  </si>
  <si>
    <t>p-value</t>
  </si>
  <si>
    <t xml:space="preserve">df </t>
  </si>
  <si>
    <t>X^2</t>
  </si>
  <si>
    <t>Proportions test</t>
  </si>
  <si>
    <t>Annual Comparisons</t>
  </si>
  <si>
    <t>Historic</t>
  </si>
  <si>
    <t>Current</t>
  </si>
  <si>
    <t>Failures</t>
  </si>
  <si>
    <t>Success</t>
  </si>
  <si>
    <t>Total</t>
  </si>
  <si>
    <t>Insects</t>
  </si>
  <si>
    <t>Leporids</t>
  </si>
  <si>
    <t>Rodents</t>
  </si>
  <si>
    <t>Krat</t>
  </si>
  <si>
    <t>KIT FOX</t>
  </si>
  <si>
    <t>COYOTES</t>
  </si>
  <si>
    <r>
      <t xml:space="preserve">PROPORTION TESTS TO EVALUATE WHETHER OR NOT PROPORTIONS OF MAJOR DIETARY CATEGORIES WERE </t>
    </r>
    <r>
      <rPr>
        <b/>
        <i/>
        <sz val="10"/>
        <rFont val="Arial"/>
        <family val="2"/>
      </rPr>
      <t>STATISTICALLY SIGNIFICANT - Historic vs current</t>
    </r>
  </si>
  <si>
    <t xml:space="preserve">Seasonal Comparisons Winter </t>
  </si>
  <si>
    <t>data:  CALA.Rodents</t>
  </si>
  <si>
    <t xml:space="preserve">Seasonal Comparisons Summer </t>
  </si>
  <si>
    <t>data:  VUMA.Rodents</t>
  </si>
  <si>
    <t>&gt; prop.test(VUMA.Krat)</t>
  </si>
  <si>
    <t>data:  VUMA.Krat</t>
  </si>
  <si>
    <t xml:space="preserve">&gt; prop.test(VUMA.Insects)    </t>
  </si>
  <si>
    <t>data:  VUMA.Insects</t>
  </si>
  <si>
    <t>&gt; prop.test(VUMA.Leporids)</t>
  </si>
  <si>
    <t>data:  VUMA.Leporids</t>
  </si>
  <si>
    <t>&gt; prop.test(CALA.Rodents)</t>
  </si>
  <si>
    <t>Summer</t>
  </si>
  <si>
    <t>Winter</t>
  </si>
  <si>
    <t xml:space="preserve">        2-sample test for equality of proportions with</t>
  </si>
  <si>
    <t xml:space="preserve">        continuity correction</t>
  </si>
  <si>
    <t>X-squared = 7.7978, df = 1, p-value = 0.005231</t>
  </si>
  <si>
    <t xml:space="preserve"> -0.16431685 -0.02594567</t>
  </si>
  <si>
    <t xml:space="preserve">0.2536232 0.3487544 </t>
  </si>
  <si>
    <t>X-squared = 1.883, df = 1, p-value = 0.17</t>
  </si>
  <si>
    <t xml:space="preserve"> -0.02033188  0.12380550</t>
  </si>
  <si>
    <t xml:space="preserve">0.4076087 0.3558719 </t>
  </si>
  <si>
    <t>X-squared = 0.0657, df = 1, p-value = 0.7977</t>
  </si>
  <si>
    <t xml:space="preserve"> -0.07267664  0.05181429</t>
  </si>
  <si>
    <t xml:space="preserve">0.2137681 0.2241993 </t>
  </si>
  <si>
    <t>X-squared = 5.1034, df = 1, p-value = 0.02388</t>
  </si>
  <si>
    <t xml:space="preserve"> 0.01033719 0.09731406</t>
  </si>
  <si>
    <t xml:space="preserve">0.12500000 0.07117438 </t>
  </si>
  <si>
    <t>X-squared = 84.1388, df = 1, p-value &lt; 2.2e-16</t>
  </si>
  <si>
    <t xml:space="preserve"> -0.1805148 -0.1113344</t>
  </si>
  <si>
    <t xml:space="preserve">0.1474544 0.2933790 </t>
  </si>
  <si>
    <t>X-squared = 9.4424, df = 1, p-value = 0.00212</t>
  </si>
  <si>
    <t xml:space="preserve"> -0.29280548 -0.05998045</t>
  </si>
  <si>
    <t xml:space="preserve">0.3145161 0.4909091 </t>
  </si>
  <si>
    <t>X-squared = 1.5069, df = 1, p-value = 0.2196</t>
  </si>
  <si>
    <t xml:space="preserve"> -0.03975509  0.19151462</t>
  </si>
  <si>
    <t xml:space="preserve">0.4395161 0.3636364 </t>
  </si>
  <si>
    <t>X-squared = 12.47, df = 1, p-value = 0.0004135</t>
  </si>
  <si>
    <t xml:space="preserve"> 0.0703802 0.1634908</t>
  </si>
  <si>
    <t xml:space="preserve">0.1169355 0.0000000 </t>
  </si>
  <si>
    <t>X-squared = 0.0638, df = 1, p-value = 0.8006</t>
  </si>
  <si>
    <t xml:space="preserve"> -0.10096814  0.06812356</t>
  </si>
  <si>
    <t xml:space="preserve">0.1290323 0.1454545 </t>
  </si>
  <si>
    <t>X-squared = 1.503, df = 1, p-value = 0.2202</t>
  </si>
  <si>
    <t xml:space="preserve"> -0.13758419  0.03085904</t>
  </si>
  <si>
    <t xml:space="preserve">0.2039474 0.2573099 </t>
  </si>
  <si>
    <t>X-squared = 0.3204, df = 1, p-value = 0.5713</t>
  </si>
  <si>
    <t xml:space="preserve"> -0.0638586  0.1252621</t>
  </si>
  <si>
    <t xml:space="preserve">0.3815789 0.3508772 </t>
  </si>
  <si>
    <t>X-squared = 2.5417, df = 1, p-value = 0.1109</t>
  </si>
  <si>
    <t xml:space="preserve"> -0.16879091  0.01747512</t>
  </si>
  <si>
    <t xml:space="preserve">0.2927632 0.3684211 </t>
  </si>
  <si>
    <t>X-squared = 12.1964, df = 1, p-value = 0.0004788</t>
  </si>
  <si>
    <t xml:space="preserve"> 0.05057606 0.14606137</t>
  </si>
  <si>
    <t xml:space="preserve">0.12171053 0.02339181 </t>
  </si>
  <si>
    <t>X-squared = 8.1334, df = 1, p-value = 0.004346</t>
  </si>
  <si>
    <t xml:space="preserve"> -0.14217613 -0.02124317</t>
  </si>
  <si>
    <t xml:space="preserve">0.2121972 0.2939068 </t>
  </si>
  <si>
    <t>X-squared = 8.8725, df = 1, p-value = 0.002895</t>
  </si>
  <si>
    <t xml:space="preserve"> 0.03534402 0.15389251</t>
  </si>
  <si>
    <t xml:space="preserve">0.3383459 0.2437276 </t>
  </si>
  <si>
    <t>X-squared = 9.4962, df = 1, p-value = 0.002059</t>
  </si>
  <si>
    <t xml:space="preserve"> 0.02653820 0.07010125</t>
  </si>
  <si>
    <t xml:space="preserve">0.06265664 0.01433692 </t>
  </si>
  <si>
    <t>X-squared = 3.2883, df = 1, p-value = 0.06978</t>
  </si>
  <si>
    <t xml:space="preserve"> -0.127983994  0.005527314</t>
  </si>
  <si>
    <t xml:space="preserve">0.3868003 0.4480287 </t>
  </si>
  <si>
    <t>X-squared = 1.7837, df = 1, p-value = 0.1817</t>
  </si>
  <si>
    <t xml:space="preserve"> -0.01112578  0.06394354</t>
  </si>
  <si>
    <t xml:space="preserve">0.1570621 0.1306533 </t>
  </si>
  <si>
    <t>X-squared = 3.0167, df = 1, p-value = 0.08241</t>
  </si>
  <si>
    <t xml:space="preserve"> -0.087282448  0.005506336</t>
  </si>
  <si>
    <t xml:space="preserve">0.2271186 0.2680067 </t>
  </si>
  <si>
    <t>X-squared = 41.5767, df = 1, p-value = 1.133e-10</t>
  </si>
  <si>
    <t xml:space="preserve"> -0.2121418 -0.1111356</t>
  </si>
  <si>
    <t xml:space="preserve">0.2621469 0.4237856 </t>
  </si>
  <si>
    <t>X-squared = 53.6637, df = 1, p-value = 2.379e-13</t>
  </si>
  <si>
    <t xml:space="preserve"> 0.1307625 0.2214732</t>
  </si>
  <si>
    <t xml:space="preserve">0.3536723 0.1775544 </t>
  </si>
  <si>
    <t>SEASONAL</t>
  </si>
  <si>
    <t xml:space="preserve">PERCENT  OCCURRENCE: #OCCURENCES DIETARY CLASS/TOTAL # OF OCCURENCES OF ALL PRIMARY FOOD CLASSES : HISTORICAL EXTENT ONLY </t>
  </si>
  <si>
    <t>PO</t>
  </si>
  <si>
    <t>2-sample test for equality of proportions with</t>
  </si>
  <si>
    <t>X-squared = 1.5146, df = 1, p-value = 0.2184</t>
  </si>
  <si>
    <t xml:space="preserve"> -0.16593195  0.03856294</t>
  </si>
  <si>
    <t xml:space="preserve">0.2536232 0.3173077 </t>
  </si>
  <si>
    <t>X-squared = 0.4857, df = 1, p-value = 0.4859</t>
  </si>
  <si>
    <t xml:space="preserve"> -0.06470855  0.14915671</t>
  </si>
  <si>
    <t xml:space="preserve">0.4076087 0.3653846 </t>
  </si>
  <si>
    <t>X-squared = 0.0015, df = 1, p-value = 0.9696</t>
  </si>
  <si>
    <t xml:space="preserve"> -0.09988551  0.08511405</t>
  </si>
  <si>
    <t xml:space="preserve">0.2137681 0.2211538 </t>
  </si>
  <si>
    <t>X-squared = 0.4421, df = 1, p-value = 0.5061</t>
  </si>
  <si>
    <t xml:space="preserve"> -0.03988558  0.09757789</t>
  </si>
  <si>
    <t xml:space="preserve">0.12500000 0.09615385 </t>
  </si>
  <si>
    <t>X-squared = 16.1582, df = 1, p-value = 5.827e-05</t>
  </si>
  <si>
    <t xml:space="preserve"> -0.13554446 -0.04063321</t>
  </si>
  <si>
    <t xml:space="preserve">0.1887608 0.2768496 </t>
  </si>
  <si>
    <t>X-squared = 0.1088, df = 1, p-value = 0.7415</t>
  </si>
  <si>
    <t xml:space="preserve"> -0.03927170  0.05815845</t>
  </si>
  <si>
    <t xml:space="preserve">0.2910663 0.2816229 </t>
  </si>
  <si>
    <t>X-squared = 73.8713, df = 1, p-value &lt; 2.2e-16</t>
  </si>
  <si>
    <t xml:space="preserve"> -0.2259098 -0.1283461</t>
  </si>
  <si>
    <t xml:space="preserve">0.1474544 0.3245823 </t>
  </si>
  <si>
    <t>X-squared = 102.0727, df = 1, p-value &lt; 2.2e-16</t>
  </si>
  <si>
    <t xml:space="preserve"> 0.2172163 0.2943305</t>
  </si>
  <si>
    <t xml:space="preserve">0.3727185 0.1169451 </t>
  </si>
  <si>
    <t>X-squared = 4.5584, df = 1, p-value = 0.03276</t>
  </si>
  <si>
    <t xml:space="preserve"> -0.325467665 -0.007038539</t>
  </si>
  <si>
    <t xml:space="preserve">0.3145161 0.4807692 </t>
  </si>
  <si>
    <t>X-squared = 0.6864, df = 1, p-value = 0.4074</t>
  </si>
  <si>
    <t xml:space="preserve"> -0.08222604  0.23048907</t>
  </si>
  <si>
    <t xml:space="preserve">0.4395161 0.3653846 </t>
  </si>
  <si>
    <t>X-squared = 5.4588, df = 1, p-value = 0.01947</t>
  </si>
  <si>
    <t xml:space="preserve"> 0.06531027 0.16856070</t>
  </si>
  <si>
    <t>X-squared = 0.0646, df = 1, p-value = 0.7993</t>
  </si>
  <si>
    <t xml:space="preserve"> -0.1430172  0.0933894</t>
  </si>
  <si>
    <t xml:space="preserve">0.1290323 0.1538462 </t>
  </si>
  <si>
    <t>X-squared = 0.4241, df = 1, p-value = 0.5149</t>
  </si>
  <si>
    <t xml:space="preserve"> -0.06917887  0.16938130</t>
  </si>
  <si>
    <t xml:space="preserve">0.2039474 0.1538462 </t>
  </si>
  <si>
    <t>X-squared = 0.0046, df = 1, p-value = 0.946</t>
  </si>
  <si>
    <t xml:space="preserve"> -0.1368817  0.1692703</t>
  </si>
  <si>
    <t xml:space="preserve">0.3815789 0.3653846 </t>
  </si>
  <si>
    <t>X-squared = 3.9379, df = 1, p-value = 0.04721</t>
  </si>
  <si>
    <t xml:space="preserve"> -0.305162085  0.006073017</t>
  </si>
  <si>
    <t xml:space="preserve">0.2927632 0.4423077 </t>
  </si>
  <si>
    <t>X-squared = 2.359, df = 1, p-value = 0.1246</t>
  </si>
  <si>
    <t xml:space="preserve"> 0.00809187 0.15840611</t>
  </si>
  <si>
    <t xml:space="preserve">0.12171053 0.03846154 </t>
  </si>
  <si>
    <t>X-squared = 51.9624, df = 1, p-value = 5.657e-13</t>
  </si>
  <si>
    <t xml:space="preserve"> -0.3860831 -0.1973965</t>
  </si>
  <si>
    <t xml:space="preserve">0.2121972 0.5039370 </t>
  </si>
  <si>
    <t>X-squared = 0.064, df = 1, p-value = 0.8003</t>
  </si>
  <si>
    <t xml:space="preserve"> -0.07446459  0.10548703</t>
  </si>
  <si>
    <t xml:space="preserve">0.3383459 0.3228346 </t>
  </si>
  <si>
    <t>X-squared = 5.3963, df = 1, p-value = 0.02018</t>
  </si>
  <si>
    <t xml:space="preserve"> 0.02981780 0.07974746</t>
  </si>
  <si>
    <t xml:space="preserve">     prop 1      prop 2 </t>
  </si>
  <si>
    <t xml:space="preserve">0.062656642 0.007874016 </t>
  </si>
  <si>
    <t>X-squared = 23.3317, df = 1, p-value = 1.363e-06</t>
  </si>
  <si>
    <t xml:space="preserve"> 0.1468365 0.2960556</t>
  </si>
  <si>
    <t xml:space="preserve">0.3868003 0.1653543 </t>
  </si>
  <si>
    <t>X-squared = 6.2548, df = 1, p-value = 0.01239</t>
  </si>
  <si>
    <t xml:space="preserve"> 0.01747935 0.10486412</t>
  </si>
  <si>
    <t xml:space="preserve">0.15706215 0.09589041 </t>
  </si>
  <si>
    <t>X-squared = 1.432, df = 1, p-value = 0.2314</t>
  </si>
  <si>
    <t xml:space="preserve"> -0.09644431  0.02328434</t>
  </si>
  <si>
    <t xml:space="preserve">0.2271186 0.2636986 </t>
  </si>
  <si>
    <t>X-squared = 40.074, df = 1, p-value = 2.445e-10</t>
  </si>
  <si>
    <t xml:space="preserve"> -0.2665672 -0.1337965</t>
  </si>
  <si>
    <t xml:space="preserve">0.2621469 0.4623288 </t>
  </si>
  <si>
    <t>X-squared = 30.8259, df = 1, p-value = 2.823e-08</t>
  </si>
  <si>
    <t xml:space="preserve"> 0.1192962 0.2318841</t>
  </si>
  <si>
    <t xml:space="preserve">0.3536723 0.1780822 </t>
  </si>
  <si>
    <t>CURRENT: ANALYZED ALL SAMPLES IN FULL EXTENT</t>
  </si>
  <si>
    <t>HISTORICAL: ANALYZED SAMPLES ONLY WITHIN HISTORICAL EXTENT</t>
  </si>
  <si>
    <t>Reject Ho: Significant difference in proportions</t>
  </si>
  <si>
    <t>Accept Ho: No significant difference in proportions</t>
  </si>
  <si>
    <t>Differences between analysis methods</t>
  </si>
  <si>
    <t>X-squared = 0.6001, df = 1, p-value = 0.4385</t>
  </si>
  <si>
    <t xml:space="preserve"> -0.07407238  0.18681332</t>
  </si>
  <si>
    <t xml:space="preserve">0.5342466 0.4778761 </t>
  </si>
  <si>
    <t>X-squared = 38.5918, df = 1, p-value = 5.224e-10</t>
  </si>
  <si>
    <t xml:space="preserve"> 0.2718184 0.5133677</t>
  </si>
  <si>
    <t xml:space="preserve">0.7465753 0.3539823 </t>
  </si>
  <si>
    <t>X-squared = 23.3171, df = 1, p-value = 1.374e-06</t>
  </si>
  <si>
    <t xml:space="preserve"> 0.1260648 0.2711954</t>
  </si>
  <si>
    <t xml:space="preserve">0.1986301 0.0000000 </t>
  </si>
  <si>
    <t>X-squared = 2.0517, df = 1, p-value = 0.152</t>
  </si>
  <si>
    <t xml:space="preserve"> -0.02318805  0.17835837</t>
  </si>
  <si>
    <t xml:space="preserve">0.2191781 0.1415929 </t>
  </si>
  <si>
    <t>X-squared = 5.1268, df = 1, p-value = 0.02356</t>
  </si>
  <si>
    <t xml:space="preserve"> 0.01762867 0.24504577</t>
  </si>
  <si>
    <t xml:space="preserve">0.4189189 0.2875817 </t>
  </si>
  <si>
    <t>X-squared = 45.9171, df = 1, p-value = 1.234e-11</t>
  </si>
  <si>
    <t xml:space="preserve"> 0.2830809 0.5001729</t>
  </si>
  <si>
    <t xml:space="preserve">0.7837838 0.3921569 </t>
  </si>
  <si>
    <t>X-squared = 10.0718, df = 1, p-value = 0.001506</t>
  </si>
  <si>
    <t xml:space="preserve"> 0.07201803 0.30715527</t>
  </si>
  <si>
    <t xml:space="preserve">0.6013514 0.4117647 </t>
  </si>
  <si>
    <t>X-squared = 30.1663, df = 1, p-value = 3.965e-08</t>
  </si>
  <si>
    <t xml:space="preserve"> 0.1430077 0.3047047</t>
  </si>
  <si>
    <t xml:space="preserve">0.25000000 0.02614379 </t>
  </si>
  <si>
    <t>X-squared = 5.3156, df = 1, p-value = 0.02114</t>
  </si>
  <si>
    <t xml:space="preserve"> 0.01366335 0.14921274</t>
  </si>
  <si>
    <t xml:space="preserve">0.3785395 0.2971014 </t>
  </si>
  <si>
    <t>X-squared = 98.3842, df = 1, p-value &lt; 2.2e-16</t>
  </si>
  <si>
    <t xml:space="preserve"> 0.2917614 0.4226384</t>
  </si>
  <si>
    <t xml:space="preserve">0.6035768 0.2463768 </t>
  </si>
  <si>
    <t>X-squared = 22.9485, df = 1, p-value = 1.664e-06</t>
  </si>
  <si>
    <t xml:space="preserve"> 0.06702617 0.12753527</t>
  </si>
  <si>
    <t xml:space="preserve">0.11177347 0.01449275 </t>
  </si>
  <si>
    <t>X-squared = 45.7105, df = 1, p-value = 1.371e-11</t>
  </si>
  <si>
    <t xml:space="preserve"> 0.1661985 0.3080342</t>
  </si>
  <si>
    <t xml:space="preserve">0.6900149 0.4528986 </t>
  </si>
  <si>
    <t>X-squared = 28.4315, df = 1, p-value = 9.707e-08</t>
  </si>
  <si>
    <t xml:space="preserve"> 0.09143247 0.20091536</t>
  </si>
  <si>
    <t xml:space="preserve">0.3021739 0.1560000 </t>
  </si>
  <si>
    <t>X-squared = 13.4733, df = 1, p-value = 0.000242</t>
  </si>
  <si>
    <t xml:space="preserve"> 0.05382564 0.18008741</t>
  </si>
  <si>
    <t xml:space="preserve">0.4369565 0.3200000 </t>
  </si>
  <si>
    <t>X-squared = 0, df = 1, p-value = 1</t>
  </si>
  <si>
    <t xml:space="preserve"> -0.06661347  0.06330912</t>
  </si>
  <si>
    <t xml:space="preserve">0.5043478 0.5060000 </t>
  </si>
  <si>
    <t>X-squared = 211.8399, df = 1, p-value &lt; 2.2e-16</t>
  </si>
  <si>
    <t xml:space="preserve"> 0.4106761 0.5261935</t>
  </si>
  <si>
    <t xml:space="preserve">0.6804348 0.2120000 </t>
  </si>
  <si>
    <t>Seasonal</t>
  </si>
  <si>
    <t>FREQUENCY OF OCCURRENCE: #OCCURENCES DIETARY CLASS/TOTAL # OF SAMPLES</t>
  </si>
  <si>
    <t>PERCENT  OCCURRENCE: #OCCURENCES DIETARY CLASS/TOTAL # OF OCCURENCES OF ALL PRIMARY FOOD CLASSES</t>
  </si>
  <si>
    <t>FREQUENCY OF OCCURRENCE: #OCCURENCES DIETARY CLASS/TOTAL # OF SAMPLES: HISTORICAL EXTENT ONLY</t>
  </si>
  <si>
    <t>X-squared = 48.0234, df = 1, p-value = 4.212e-12</t>
  </si>
  <si>
    <t xml:space="preserve"> 0.1526484 0.2688319</t>
  </si>
  <si>
    <t xml:space="preserve">0.5358090 0.3250689 </t>
  </si>
  <si>
    <t>X-squared = 13.544, df = 1, p-value = 0.000233</t>
  </si>
  <si>
    <t xml:space="preserve"> -0.16116830 -0.04526059</t>
  </si>
  <si>
    <t xml:space="preserve">0.2714412 0.3746556 </t>
  </si>
  <si>
    <t>X-squared = 0.1439, df = 1, p-value = 0.7044</t>
  </si>
  <si>
    <t xml:space="preserve"> -0.128459  0.216560</t>
  </si>
  <si>
    <t xml:space="preserve">0.5342466 0.4901961 </t>
  </si>
  <si>
    <t>X-squared = 21.6201, df = 1, p-value = 3.323e-06</t>
  </si>
  <si>
    <t xml:space="preserve"> 0.2105137 0.5375389</t>
  </si>
  <si>
    <t xml:space="preserve">0.7465753 0.3725490 </t>
  </si>
  <si>
    <t>X-squared = 10.3492, df = 1, p-value = 0.001295</t>
  </si>
  <si>
    <t xml:space="preserve"> 0.1206857 0.2765746</t>
  </si>
  <si>
    <t>X-squared = 0.5628, df = 1, p-value = 0.4531</t>
  </si>
  <si>
    <t xml:space="preserve"> -0.07118313  0.19581380</t>
  </si>
  <si>
    <t xml:space="preserve">0.2191781 0.1568627 </t>
  </si>
  <si>
    <t>X-squared = 8.5383, df = 1, p-value = 0.003477</t>
  </si>
  <si>
    <t xml:space="preserve"> 0.1010394 0.3963729</t>
  </si>
  <si>
    <t xml:space="preserve">0.4189189 0.1702128 </t>
  </si>
  <si>
    <t>X-squared = 22.3724, df = 1, p-value = 2.246e-06</t>
  </si>
  <si>
    <t xml:space="preserve"> 0.2103258 0.5487311</t>
  </si>
  <si>
    <t xml:space="preserve">0.7837838 0.4042553 </t>
  </si>
  <si>
    <t>X-squared = 1.4006, df = 1, p-value = 0.2366</t>
  </si>
  <si>
    <t xml:space="preserve"> -0.06526419  0.28924349</t>
  </si>
  <si>
    <t xml:space="preserve">0.6013514 0.4893617 </t>
  </si>
  <si>
    <t>X-squared = 8.3417, df = 1, p-value = 0.003875</t>
  </si>
  <si>
    <t xml:space="preserve"> 0.1028944 0.3119992</t>
  </si>
  <si>
    <t xml:space="preserve">0.25000000 0.04255319 </t>
  </si>
  <si>
    <t>X-squared = 9.0325, df = 1, p-value = 0.002652</t>
  </si>
  <si>
    <t xml:space="preserve"> -0.25147745 -0.04929481</t>
  </si>
  <si>
    <t xml:space="preserve">0.3785395 0.5289256 </t>
  </si>
  <si>
    <t>X-squared = 28.1377, df = 1, p-value = 1.13e-07</t>
  </si>
  <si>
    <t xml:space="preserve"> 0.1677576 0.3617100</t>
  </si>
  <si>
    <t xml:space="preserve">0.6035768 0.3388430 </t>
  </si>
  <si>
    <t>X-squared = 29.541, df = 1, p-value = 5.475e-08</t>
  </si>
  <si>
    <t xml:space="preserve"> 0.08072141 0.13557916</t>
  </si>
  <si>
    <t xml:space="preserve">0.111773472 0.003623188 </t>
  </si>
  <si>
    <t>X-squared = 112.8939, df = 1, p-value &lt; 2.2e-16</t>
  </si>
  <si>
    <t xml:space="preserve"> 0.4355694 0.5973530</t>
  </si>
  <si>
    <t xml:space="preserve">0.6900149 0.1735537 </t>
  </si>
  <si>
    <t>X-squared = 29.3935, df = 1, p-value = 5.907e-08</t>
  </si>
  <si>
    <t xml:space="preserve"> 0.1251370 0.2478058</t>
  </si>
  <si>
    <t xml:space="preserve">0.3021739 0.1157025 </t>
  </si>
  <si>
    <t>X-squared = 8.8629, df = 1, p-value = 0.00291</t>
  </si>
  <si>
    <t xml:space="preserve"> 0.04147142 0.19607799</t>
  </si>
  <si>
    <t xml:space="preserve">0.4369565 0.3181818 </t>
  </si>
  <si>
    <t>X-squared = 1.6114, df = 1, p-value = 0.2043</t>
  </si>
  <si>
    <t xml:space="preserve"> -0.13413497  0.02712814</t>
  </si>
  <si>
    <t xml:space="preserve">0.5043478 0.5578512 </t>
  </si>
  <si>
    <t>X-squared = 135.8419, df = 1, p-value &lt; 2.2e-16</t>
  </si>
  <si>
    <t xml:space="preserve"> 0.3953695 0.5357480</t>
  </si>
  <si>
    <t xml:space="preserve">0.6804348 0.2148760 </t>
  </si>
  <si>
    <t>Fo</t>
  </si>
  <si>
    <t>X-squared = 5.2457, df = 1, p-value = 0.022</t>
  </si>
  <si>
    <t xml:space="preserve"> 0.02304503 0.25586653</t>
  </si>
  <si>
    <t xml:space="preserve">0.4761905 0.3367347 </t>
  </si>
  <si>
    <t>X-squared = 45.7586, df = 1, p-value = 1.338e-11</t>
  </si>
  <si>
    <t xml:space="preserve"> 0.2628009 0.4923011</t>
  </si>
  <si>
    <t xml:space="preserve">0.7653061 0.3877551 </t>
  </si>
  <si>
    <t>X-squared = 8.1558, df = 1, p-value = 0.004292</t>
  </si>
  <si>
    <t xml:space="preserve"> 0.05896809 0.27436524</t>
  </si>
  <si>
    <t xml:space="preserve">0.4013605 0.2346939 </t>
  </si>
  <si>
    <t>X-squared = 7.2343, df = 1, p-value = 0.007152</t>
  </si>
  <si>
    <t xml:space="preserve"> 0.0487883 0.2165178</t>
  </si>
  <si>
    <t xml:space="preserve">0.2346939 0.1020408 </t>
  </si>
  <si>
    <t>&gt;</t>
  </si>
  <si>
    <t>&lt;</t>
  </si>
  <si>
    <t>Po</t>
  </si>
  <si>
    <t>X-squared = 11.8756, df = 1, p-value = 0.0005687</t>
  </si>
  <si>
    <t xml:space="preserve"> 0.03532051 0.10831088</t>
  </si>
  <si>
    <t>X-squared = 13.5568, df = 1, p-value = 0.0002315</t>
  </si>
  <si>
    <t xml:space="preserve"> 0.04682366 0.14491414</t>
  </si>
  <si>
    <t xml:space="preserve">0.3727185 0.2768496 </t>
  </si>
  <si>
    <t xml:space="preserve">0.1887608 0.1169451 </t>
  </si>
  <si>
    <t>2001 LANDFIRE DATA</t>
  </si>
  <si>
    <t>Hab</t>
  </si>
  <si>
    <t>Area</t>
  </si>
  <si>
    <t>Proportion</t>
  </si>
  <si>
    <t>2012 LANDFIRE DATA</t>
  </si>
  <si>
    <t>1999-2001 Transects</t>
  </si>
  <si>
    <t>Developed</t>
  </si>
  <si>
    <t>Grassland</t>
  </si>
  <si>
    <t>NA</t>
  </si>
  <si>
    <t>Shrubland</t>
  </si>
  <si>
    <t>Sparse</t>
  </si>
  <si>
    <t>Subshrubs</t>
  </si>
  <si>
    <t>Woodland</t>
  </si>
  <si>
    <t>2013 Transects</t>
  </si>
  <si>
    <t>Represents the change in proportion of habitat types by study extent when considering only the 2001 Landfire habitat data. Max change in proportion = 4.7%</t>
  </si>
  <si>
    <t>Represents the change in proportion of habitat types by study extent when considering only the 2012 Landfire habitat data. Max change in proportion = -7.5%</t>
  </si>
  <si>
    <t>Represents the change in proportions experienced within the 1999-2001 extent when considering the 2001 and 2012 LANDFIRE Veg Types</t>
  </si>
  <si>
    <t>Represents the change in proportions experienced within the 2013 extent when considering the 2001 and 2012 LANDFIRE Veg Types</t>
  </si>
  <si>
    <t xml:space="preserve">Represents the difference in habitat proportions when considering the 1999-2001 extent with the 2001 LANDFIRE data and the 2013 extent with the 2012 LANDFIRE data. </t>
  </si>
  <si>
    <t xml:space="preserve">There is a decrease in subshrub shrublands and shrublands and an increase in the proportion of woodland, sparse vegetation areas, and grassland. </t>
  </si>
  <si>
    <t xml:space="preserve">Kangaroo Rat </t>
  </si>
  <si>
    <t>VUMA</t>
  </si>
  <si>
    <t>CALA</t>
  </si>
  <si>
    <t>Historic (n=1131)</t>
  </si>
  <si>
    <t xml:space="preserve">Current (n=776) </t>
  </si>
  <si>
    <t>Rodent</t>
  </si>
  <si>
    <t>Insect *</t>
  </si>
  <si>
    <t>Insect</t>
  </si>
  <si>
    <t>Rabbit *</t>
  </si>
  <si>
    <t>Rodent *</t>
  </si>
  <si>
    <r>
      <t>Historic 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=294)</t>
    </r>
  </si>
  <si>
    <r>
      <t>Current 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=266) </t>
    </r>
  </si>
  <si>
    <t>Rabbit</t>
  </si>
  <si>
    <t xml:space="preserve">C </t>
  </si>
  <si>
    <t>Upper Bar</t>
  </si>
  <si>
    <t>Kit Fox Major Food Categories: Current</t>
  </si>
  <si>
    <t>Upper CI</t>
  </si>
  <si>
    <t>%Occurrence</t>
  </si>
  <si>
    <t>Lower CI</t>
  </si>
  <si>
    <t>Lower Bar</t>
  </si>
  <si>
    <t>H</t>
  </si>
  <si>
    <t>Kit Fox Major Food Categories: Historic</t>
  </si>
  <si>
    <t>Coyote Major Food Categories: Current</t>
  </si>
  <si>
    <t>Coyote Major Food Categories: Historic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</si>
</sst>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C5060B"/>
      <name val="Lucida Console"/>
      <family val="3"/>
    </font>
    <font>
      <sz val="10"/>
      <color rgb="FF000000"/>
      <name val="Arial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/>
    <xf numFmtId="0" fontId="3" fillId="0" borderId="0" xfId="1" applyFont="1"/>
    <xf numFmtId="164" fontId="3" fillId="0" borderId="0" xfId="1" applyNumberFormat="1"/>
    <xf numFmtId="0" fontId="3" fillId="2" borderId="0" xfId="1" applyFill="1"/>
    <xf numFmtId="0" fontId="3" fillId="2" borderId="0" xfId="1" applyFont="1" applyFill="1"/>
    <xf numFmtId="0" fontId="4" fillId="0" borderId="0" xfId="1" applyFont="1"/>
    <xf numFmtId="0" fontId="4" fillId="2" borderId="0" xfId="1" applyFont="1" applyFill="1"/>
    <xf numFmtId="0" fontId="7" fillId="0" borderId="0" xfId="0" applyFont="1"/>
    <xf numFmtId="0" fontId="4" fillId="0" borderId="0" xfId="1" applyFont="1" applyFill="1"/>
    <xf numFmtId="2" fontId="0" fillId="0" borderId="0" xfId="0" applyNumberFormat="1"/>
    <xf numFmtId="2" fontId="3" fillId="0" borderId="0" xfId="1" applyNumberFormat="1"/>
    <xf numFmtId="0" fontId="3" fillId="0" borderId="0" xfId="1" applyFont="1" applyFill="1"/>
    <xf numFmtId="0" fontId="0" fillId="0" borderId="0" xfId="0" applyFill="1"/>
    <xf numFmtId="2" fontId="0" fillId="0" borderId="0" xfId="0" applyNumberFormat="1" applyFill="1"/>
    <xf numFmtId="0" fontId="3" fillId="0" borderId="0" xfId="1" applyFill="1"/>
    <xf numFmtId="2" fontId="3" fillId="0" borderId="0" xfId="1" applyNumberFormat="1" applyFill="1"/>
    <xf numFmtId="0" fontId="7" fillId="0" borderId="0" xfId="0" applyFont="1" applyFill="1"/>
    <xf numFmtId="0" fontId="6" fillId="0" borderId="0" xfId="0" applyFont="1" applyFill="1" applyAlignment="1">
      <alignment horizontal="left"/>
    </xf>
    <xf numFmtId="2" fontId="6" fillId="0" borderId="0" xfId="0" applyNumberFormat="1" applyFont="1" applyFill="1" applyAlignment="1">
      <alignment horizontal="left"/>
    </xf>
    <xf numFmtId="0" fontId="3" fillId="0" borderId="0" xfId="1" applyFont="1" applyFill="1" applyAlignment="1">
      <alignment horizontal="left"/>
    </xf>
    <xf numFmtId="2" fontId="6" fillId="5" borderId="0" xfId="0" applyNumberFormat="1" applyFont="1" applyFill="1" applyAlignment="1">
      <alignment horizontal="left"/>
    </xf>
    <xf numFmtId="2" fontId="3" fillId="0" borderId="0" xfId="1" applyNumberFormat="1" applyFont="1" applyFill="1" applyAlignment="1">
      <alignment horizontal="left"/>
    </xf>
    <xf numFmtId="16" fontId="7" fillId="4" borderId="0" xfId="0" applyNumberFormat="1" applyFont="1" applyFill="1"/>
    <xf numFmtId="2" fontId="1" fillId="0" borderId="0" xfId="0" applyNumberFormat="1" applyFont="1" applyAlignment="1">
      <alignment vertical="center"/>
    </xf>
    <xf numFmtId="0" fontId="0" fillId="2" borderId="0" xfId="0" applyFill="1"/>
    <xf numFmtId="0" fontId="4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4" fillId="0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8" fillId="0" borderId="0" xfId="0" applyFont="1" applyAlignment="1">
      <alignment horizontal="left"/>
    </xf>
    <xf numFmtId="0" fontId="3" fillId="2" borderId="0" xfId="1" applyFont="1" applyFill="1" applyAlignment="1">
      <alignment horizontal="left"/>
    </xf>
    <xf numFmtId="0" fontId="3" fillId="0" borderId="0" xfId="1" applyFont="1" applyAlignment="1">
      <alignment horizontal="left"/>
    </xf>
    <xf numFmtId="0" fontId="0" fillId="0" borderId="0" xfId="0" applyAlignment="1">
      <alignment horizontal="left" vertical="center"/>
    </xf>
    <xf numFmtId="2" fontId="3" fillId="0" borderId="0" xfId="1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/>
    </xf>
    <xf numFmtId="2" fontId="3" fillId="0" borderId="0" xfId="1" applyNumberFormat="1" applyFont="1"/>
    <xf numFmtId="2" fontId="8" fillId="0" borderId="0" xfId="0" applyNumberFormat="1" applyFont="1" applyFill="1" applyAlignment="1">
      <alignment horizontal="left"/>
    </xf>
    <xf numFmtId="2" fontId="3" fillId="5" borderId="0" xfId="1" applyNumberFormat="1" applyFont="1" applyFill="1" applyAlignment="1">
      <alignment horizontal="left"/>
    </xf>
    <xf numFmtId="2" fontId="10" fillId="0" borderId="0" xfId="0" applyNumberFormat="1" applyFont="1" applyAlignment="1">
      <alignment horizontal="left" vertical="center"/>
    </xf>
    <xf numFmtId="2" fontId="10" fillId="5" borderId="0" xfId="0" applyNumberFormat="1" applyFont="1" applyFill="1" applyAlignment="1">
      <alignment horizontal="left" vertical="center"/>
    </xf>
    <xf numFmtId="1" fontId="3" fillId="0" borderId="0" xfId="1" applyNumberFormat="1" applyFont="1" applyFill="1" applyAlignment="1">
      <alignment horizontal="left"/>
    </xf>
    <xf numFmtId="2" fontId="10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vertical="center"/>
    </xf>
    <xf numFmtId="2" fontId="3" fillId="0" borderId="0" xfId="1" applyNumberFormat="1" applyAlignment="1">
      <alignment horizontal="center"/>
    </xf>
    <xf numFmtId="0" fontId="4" fillId="0" borderId="0" xfId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2" fontId="3" fillId="0" borderId="0" xfId="1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3" fillId="0" borderId="0" xfId="1" applyNumberFormat="1" applyFont="1" applyFill="1" applyAlignment="1">
      <alignment horizontal="center"/>
    </xf>
    <xf numFmtId="16" fontId="0" fillId="0" borderId="0" xfId="0" applyNumberFormat="1" applyAlignment="1">
      <alignment vertical="center"/>
    </xf>
    <xf numFmtId="2" fontId="4" fillId="0" borderId="0" xfId="1" applyNumberFormat="1" applyFont="1" applyAlignment="1">
      <alignment horizontal="center"/>
    </xf>
    <xf numFmtId="2" fontId="4" fillId="0" borderId="0" xfId="1" applyNumberFormat="1" applyFont="1" applyFill="1" applyAlignment="1">
      <alignment horizontal="center"/>
    </xf>
    <xf numFmtId="0" fontId="11" fillId="0" borderId="0" xfId="0" applyFont="1" applyAlignment="1">
      <alignment vertical="center"/>
    </xf>
    <xf numFmtId="0" fontId="3" fillId="0" borderId="0" xfId="1" applyAlignment="1">
      <alignment horizontal="left"/>
    </xf>
    <xf numFmtId="1" fontId="3" fillId="0" borderId="0" xfId="1" applyNumberFormat="1" applyFont="1" applyAlignment="1">
      <alignment horizontal="left"/>
    </xf>
    <xf numFmtId="2" fontId="3" fillId="0" borderId="0" xfId="1" applyNumberFormat="1" applyAlignment="1">
      <alignment horizontal="left"/>
    </xf>
    <xf numFmtId="0" fontId="3" fillId="0" borderId="0" xfId="1" applyFill="1" applyAlignment="1">
      <alignment horizontal="left"/>
    </xf>
    <xf numFmtId="2" fontId="3" fillId="0" borderId="0" xfId="1" applyNumberFormat="1" applyFill="1" applyAlignment="1">
      <alignment horizontal="left"/>
    </xf>
    <xf numFmtId="1" fontId="3" fillId="5" borderId="0" xfId="1" applyNumberFormat="1" applyFont="1" applyFill="1" applyAlignment="1">
      <alignment horizontal="left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10" fontId="12" fillId="6" borderId="0" xfId="0" applyNumberFormat="1" applyFont="1" applyFill="1" applyAlignment="1">
      <alignment horizontal="right" vertical="center"/>
    </xf>
    <xf numFmtId="10" fontId="12" fillId="4" borderId="0" xfId="0" applyNumberFormat="1" applyFont="1" applyFill="1" applyAlignment="1">
      <alignment horizontal="right" vertical="center"/>
    </xf>
    <xf numFmtId="10" fontId="12" fillId="7" borderId="0" xfId="0" applyNumberFormat="1" applyFont="1" applyFill="1" applyAlignment="1">
      <alignment horizontal="right" vertical="center"/>
    </xf>
    <xf numFmtId="10" fontId="12" fillId="8" borderId="0" xfId="0" applyNumberFormat="1" applyFont="1" applyFill="1" applyAlignment="1">
      <alignment horizontal="right" vertical="center"/>
    </xf>
    <xf numFmtId="10" fontId="12" fillId="9" borderId="0" xfId="0" applyNumberFormat="1" applyFont="1" applyFill="1" applyAlignment="1">
      <alignment horizontal="right" vertical="center"/>
    </xf>
    <xf numFmtId="0" fontId="12" fillId="4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165" fontId="0" fillId="0" borderId="0" xfId="0" applyNumberFormat="1"/>
    <xf numFmtId="0" fontId="3" fillId="0" borderId="0" xfId="0" applyFont="1"/>
    <xf numFmtId="166" fontId="0" fillId="2" borderId="0" xfId="0" applyNumberFormat="1" applyFill="1"/>
    <xf numFmtId="166" fontId="0" fillId="0" borderId="0" xfId="0" applyNumberFormat="1"/>
    <xf numFmtId="166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97080256272314"/>
          <c:y val="5.2852842854916107E-2"/>
          <c:w val="0.83866342794107251"/>
          <c:h val="0.74400761504667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 Tests PO'!$G$59</c:f>
              <c:strCache>
                <c:ptCount val="1"/>
                <c:pt idx="0">
                  <c:v>Historic (n=294)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'Proportion Tests PO'!$W$69:$Z$69</c:f>
                <c:numCache>
                  <c:formatCode>General</c:formatCode>
                  <c:ptCount val="4"/>
                  <c:pt idx="0">
                    <c:v>2.6410369999999999E-2</c:v>
                  </c:pt>
                  <c:pt idx="1">
                    <c:v>3.3654200000000023E-2</c:v>
                  </c:pt>
                  <c:pt idx="2">
                    <c:v>3.7776499999999991E-2</c:v>
                  </c:pt>
                  <c:pt idx="3">
                    <c:v>3.1896299999999989E-2</c:v>
                  </c:pt>
                </c:numCache>
              </c:numRef>
            </c:plus>
            <c:minus>
              <c:numRef>
                <c:f>'Proportion Tests PO'!$W$73:$Z$73</c:f>
                <c:numCache>
                  <c:formatCode>General</c:formatCode>
                  <c:ptCount val="4"/>
                  <c:pt idx="0">
                    <c:v>2.173042E-2</c:v>
                  </c:pt>
                  <c:pt idx="1">
                    <c:v>3.0298099999999994E-2</c:v>
                  </c:pt>
                  <c:pt idx="2">
                    <c:v>3.6005200000000015E-2</c:v>
                  </c:pt>
                  <c:pt idx="3">
                    <c:v>2.8130000000000016E-2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'Proportion Tests PO'!$H$58:$K$58</c:f>
              <c:strCache>
                <c:ptCount val="4"/>
                <c:pt idx="0">
                  <c:v>Rabbit *</c:v>
                </c:pt>
                <c:pt idx="1">
                  <c:v>Rodent *</c:v>
                </c:pt>
                <c:pt idx="2">
                  <c:v>Kangaroo Rat </c:v>
                </c:pt>
                <c:pt idx="3">
                  <c:v>Insect</c:v>
                </c:pt>
              </c:strCache>
            </c:strRef>
          </c:cat>
          <c:val>
            <c:numRef>
              <c:f>'Proportion Tests PO'!$H$59:$K$59</c:f>
              <c:numCache>
                <c:formatCode>General</c:formatCode>
                <c:ptCount val="4"/>
                <c:pt idx="0">
                  <c:v>0.125</c:v>
                </c:pt>
                <c:pt idx="1">
                  <c:v>0.25362318840579712</c:v>
                </c:pt>
                <c:pt idx="2">
                  <c:v>0.40760869565217389</c:v>
                </c:pt>
                <c:pt idx="3">
                  <c:v>0.21376811594202899</c:v>
                </c:pt>
              </c:numCache>
            </c:numRef>
          </c:val>
        </c:ser>
        <c:ser>
          <c:idx val="1"/>
          <c:order val="1"/>
          <c:tx>
            <c:strRef>
              <c:f>'Proportion Tests PO'!$G$60</c:f>
              <c:strCache>
                <c:ptCount val="1"/>
                <c:pt idx="0">
                  <c:v>Current (n=266)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'Proportion Tests PO'!$W$63:$Z$63</c:f>
                <c:numCache>
                  <c:formatCode>General</c:formatCode>
                  <c:ptCount val="4"/>
                  <c:pt idx="0">
                    <c:v>3.0199170000000004E-2</c:v>
                  </c:pt>
                  <c:pt idx="1">
                    <c:v>5.0191049999999959E-2</c:v>
                  </c:pt>
                  <c:pt idx="2">
                    <c:v>5.0408190000000019E-2</c:v>
                  </c:pt>
                  <c:pt idx="3">
                    <c:v>4.4623649999999987E-2</c:v>
                  </c:pt>
                </c:numCache>
              </c:numRef>
            </c:plus>
            <c:minus>
              <c:numRef>
                <c:f>'Proportion Tests PO'!$W$67:$Z$67</c:f>
                <c:numCache>
                  <c:formatCode>General</c:formatCode>
                  <c:ptCount val="4"/>
                  <c:pt idx="0">
                    <c:v>2.0366109E-2</c:v>
                  </c:pt>
                  <c:pt idx="1">
                    <c:v>4.5454197000000029E-2</c:v>
                  </c:pt>
                  <c:pt idx="2">
                    <c:v>4.5801939999999985E-2</c:v>
                  </c:pt>
                  <c:pt idx="3">
                    <c:v>3.7600029000000007E-2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'Proportion Tests PO'!$H$58:$K$58</c:f>
              <c:strCache>
                <c:ptCount val="4"/>
                <c:pt idx="0">
                  <c:v>Rabbit *</c:v>
                </c:pt>
                <c:pt idx="1">
                  <c:v>Rodent *</c:v>
                </c:pt>
                <c:pt idx="2">
                  <c:v>Kangaroo Rat </c:v>
                </c:pt>
                <c:pt idx="3">
                  <c:v>Insect</c:v>
                </c:pt>
              </c:strCache>
            </c:strRef>
          </c:cat>
          <c:val>
            <c:numRef>
              <c:f>'Proportion Tests PO'!$H$60:$K$60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0.3487544483985765</c:v>
                </c:pt>
                <c:pt idx="2">
                  <c:v>0.35587188612099646</c:v>
                </c:pt>
                <c:pt idx="3">
                  <c:v>0.22419928825622776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884352"/>
        <c:axId val="274884744"/>
      </c:barChart>
      <c:catAx>
        <c:axId val="2748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 Prey Classes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4744"/>
        <c:crosses val="autoZero"/>
        <c:auto val="1"/>
        <c:lblAlgn val="ctr"/>
        <c:lblOffset val="100"/>
        <c:noMultiLvlLbl val="0"/>
      </c:catAx>
      <c:valAx>
        <c:axId val="27488474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Occurrence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32367149758454E-2"/>
              <c:y val="0.25804558737403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43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99431321084874"/>
          <c:y val="5.1504082822980468E-2"/>
          <c:w val="0.23156671041119861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736096667162"/>
          <c:y val="5.1552421653788399E-2"/>
          <c:w val="0.88472639033328371"/>
          <c:h val="0.76064029805196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'Proportion Tests PO'!$O$59</c:f>
              <c:strCache>
                <c:ptCount val="1"/>
                <c:pt idx="0">
                  <c:v>Historic (n=1131)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'Proportion Tests PO'!$W$81:$Z$81</c:f>
                <c:numCache>
                  <c:formatCode>General</c:formatCode>
                  <c:ptCount val="4"/>
                  <c:pt idx="0">
                    <c:v>1.8007776699029143E-2</c:v>
                  </c:pt>
                  <c:pt idx="1">
                    <c:v>1.4406840776699015E-2</c:v>
                  </c:pt>
                  <c:pt idx="2">
                    <c:v>1.6771594174757265E-2</c:v>
                  </c:pt>
                  <c:pt idx="3">
                    <c:v>1.3086999029126203E-2</c:v>
                  </c:pt>
                </c:numCache>
              </c:numRef>
            </c:plus>
            <c:minus>
              <c:numRef>
                <c:f>'Proportion Tests PO'!$W$85:$Z$85</c:f>
                <c:numCache>
                  <c:formatCode>General</c:formatCode>
                  <c:ptCount val="4"/>
                  <c:pt idx="0">
                    <c:v>1.7416023300970862E-2</c:v>
                  </c:pt>
                  <c:pt idx="1">
                    <c:v>1.3371959223300978E-2</c:v>
                  </c:pt>
                  <c:pt idx="2">
                    <c:v>1.5983105825242733E-2</c:v>
                  </c:pt>
                  <c:pt idx="3">
                    <c:v>1.1952500970873789E-2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'Proportion Tests PO'!$P$58:$S$58</c:f>
              <c:strCache>
                <c:ptCount val="4"/>
                <c:pt idx="0">
                  <c:v>Rabbit *</c:v>
                </c:pt>
                <c:pt idx="1">
                  <c:v>Rodent</c:v>
                </c:pt>
                <c:pt idx="2">
                  <c:v>Kangaroo Rat </c:v>
                </c:pt>
                <c:pt idx="3">
                  <c:v>Insect *</c:v>
                </c:pt>
              </c:strCache>
            </c:strRef>
          </c:cat>
          <c:val>
            <c:numRef>
              <c:f>'Proportion Tests PO'!$P$59:$S$59</c:f>
              <c:numCache>
                <c:formatCode>General</c:formatCode>
                <c:ptCount val="4"/>
                <c:pt idx="0">
                  <c:v>0.37271853986551395</c:v>
                </c:pt>
                <c:pt idx="1">
                  <c:v>0.18876080691642652</c:v>
                </c:pt>
                <c:pt idx="2">
                  <c:v>0.29106628242074928</c:v>
                </c:pt>
                <c:pt idx="3">
                  <c:v>0.14745437079731027</c:v>
                </c:pt>
              </c:numCache>
            </c:numRef>
          </c:val>
        </c:ser>
        <c:ser>
          <c:idx val="1"/>
          <c:order val="1"/>
          <c:tx>
            <c:strRef>
              <c:f>'Proportion Tests PO'!$O$60</c:f>
              <c:strCache>
                <c:ptCount val="1"/>
                <c:pt idx="0">
                  <c:v>Current (n=776)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'Proportion Tests PO'!$W$75:$Z$75</c:f>
                <c:numCache>
                  <c:formatCode>General</c:formatCode>
                  <c:ptCount val="4"/>
                  <c:pt idx="0">
                    <c:v>2.3993073000000004E-2</c:v>
                  </c:pt>
                  <c:pt idx="1">
                    <c:v>2.1074640000000006E-2</c:v>
                  </c:pt>
                  <c:pt idx="2">
                    <c:v>2.3889329000000015E-2</c:v>
                  </c:pt>
                  <c:pt idx="3">
                    <c:v>2.4831405000000001E-2</c:v>
                  </c:pt>
                </c:numCache>
              </c:numRef>
            </c:plus>
            <c:minus>
              <c:numRef>
                <c:f>'Proportion Tests PO'!$W$79:$Z$79</c:f>
                <c:numCache>
                  <c:formatCode>General</c:formatCode>
                  <c:ptCount val="4"/>
                  <c:pt idx="0">
                    <c:v>2.2005844200000013E-2</c:v>
                  </c:pt>
                  <c:pt idx="1">
                    <c:v>1.8681964899999987E-2</c:v>
                  </c:pt>
                  <c:pt idx="2">
                    <c:v>2.1884975299999998E-2</c:v>
                  </c:pt>
                  <c:pt idx="3">
                    <c:v>2.2992638900000001E-2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'Proportion Tests PO'!$P$58:$S$58</c:f>
              <c:strCache>
                <c:ptCount val="4"/>
                <c:pt idx="0">
                  <c:v>Rabbit *</c:v>
                </c:pt>
                <c:pt idx="1">
                  <c:v>Rodent</c:v>
                </c:pt>
                <c:pt idx="2">
                  <c:v>Kangaroo Rat </c:v>
                </c:pt>
                <c:pt idx="3">
                  <c:v>Insect *</c:v>
                </c:pt>
              </c:strCache>
            </c:strRef>
          </c:cat>
          <c:val>
            <c:numRef>
              <c:f>'Proportion Tests PO'!$P$60:$S$60</c:f>
              <c:numCache>
                <c:formatCode>0.00</c:formatCode>
                <c:ptCount val="4"/>
                <c:pt idx="0" formatCode="General">
                  <c:v>0.2636986301369863</c:v>
                </c:pt>
                <c:pt idx="1">
                  <c:v>0.18264840182648401</c:v>
                </c:pt>
                <c:pt idx="2">
                  <c:v>0.26027397260273971</c:v>
                </c:pt>
                <c:pt idx="3" formatCode="General">
                  <c:v>0.29337899543378998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294488"/>
        <c:axId val="367291352"/>
      </c:barChart>
      <c:catAx>
        <c:axId val="367294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 Prey Classes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91352"/>
        <c:crosses val="autoZero"/>
        <c:auto val="1"/>
        <c:lblAlgn val="ctr"/>
        <c:lblOffset val="100"/>
        <c:noMultiLvlLbl val="0"/>
      </c:catAx>
      <c:valAx>
        <c:axId val="3672913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Perent Occurrence </a:t>
                </a:r>
              </a:p>
            </c:rich>
          </c:tx>
          <c:layout>
            <c:manualLayout>
              <c:xMode val="edge"/>
              <c:yMode val="edge"/>
              <c:x val="2.2221121730852823E-3"/>
              <c:y val="0.29548135828268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944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3311461067351"/>
          <c:y val="5.6133712452610091E-2"/>
          <c:w val="0.24100043744531935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</xdr:colOff>
      <xdr:row>76</xdr:row>
      <xdr:rowOff>71437</xdr:rowOff>
    </xdr:from>
    <xdr:to>
      <xdr:col>19</xdr:col>
      <xdr:colOff>85724</xdr:colOff>
      <xdr:row>90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504825</xdr:colOff>
      <xdr:row>72</xdr:row>
      <xdr:rowOff>61912</xdr:rowOff>
    </xdr:from>
    <xdr:to>
      <xdr:col>34</xdr:col>
      <xdr:colOff>171450</xdr:colOff>
      <xdr:row>86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6"/>
  <sheetViews>
    <sheetView tabSelected="1" topLeftCell="T70" workbookViewId="0">
      <selection activeCell="AF90" sqref="AF90"/>
    </sheetView>
  </sheetViews>
  <sheetFormatPr defaultRowHeight="15" x14ac:dyDescent="0.25"/>
  <cols>
    <col min="14" max="14" width="14" customWidth="1"/>
    <col min="18" max="18" width="9.140625" style="16"/>
  </cols>
  <sheetData>
    <row r="1" spans="1:42" x14ac:dyDescent="0.25">
      <c r="A1" s="9" t="s">
        <v>60</v>
      </c>
    </row>
    <row r="2" spans="1:42" x14ac:dyDescent="0.25">
      <c r="A2" s="9" t="s">
        <v>270</v>
      </c>
    </row>
    <row r="3" spans="1:42" x14ac:dyDescent="0.25">
      <c r="A3" s="12" t="s">
        <v>58</v>
      </c>
      <c r="B3" s="10"/>
      <c r="C3" s="10"/>
      <c r="D3" s="10"/>
      <c r="E3" s="63" t="s">
        <v>340</v>
      </c>
      <c r="F3" s="11" t="s">
        <v>59</v>
      </c>
      <c r="G3" s="10"/>
      <c r="H3" s="10"/>
      <c r="I3" s="10"/>
      <c r="J3" s="10"/>
      <c r="K3" s="57" t="s">
        <v>340</v>
      </c>
      <c r="Z3" s="2" t="s">
        <v>74</v>
      </c>
      <c r="AL3" s="2" t="s">
        <v>74</v>
      </c>
    </row>
    <row r="4" spans="1:42" x14ac:dyDescent="0.25">
      <c r="A4" s="8" t="s">
        <v>57</v>
      </c>
      <c r="B4" s="8" t="s">
        <v>53</v>
      </c>
      <c r="C4" s="8" t="s">
        <v>52</v>
      </c>
      <c r="D4" s="8" t="s">
        <v>51</v>
      </c>
      <c r="E4" s="53"/>
      <c r="F4" s="8" t="s">
        <v>57</v>
      </c>
      <c r="G4" s="8" t="s">
        <v>53</v>
      </c>
      <c r="H4" s="8" t="s">
        <v>52</v>
      </c>
      <c r="I4" s="8" t="s">
        <v>51</v>
      </c>
      <c r="J4" s="8"/>
      <c r="K4" s="57"/>
      <c r="N4" s="12" t="s">
        <v>58</v>
      </c>
      <c r="O4" s="10" t="s">
        <v>72</v>
      </c>
      <c r="P4" s="10"/>
      <c r="Q4" s="10"/>
      <c r="R4" s="12" t="s">
        <v>340</v>
      </c>
      <c r="S4" s="9"/>
      <c r="T4" s="11" t="s">
        <v>59</v>
      </c>
      <c r="U4" s="10" t="s">
        <v>72</v>
      </c>
      <c r="V4" s="10"/>
      <c r="W4" s="10"/>
      <c r="X4" t="s">
        <v>340</v>
      </c>
      <c r="Z4" s="2" t="s">
        <v>75</v>
      </c>
      <c r="AL4" s="2" t="s">
        <v>75</v>
      </c>
      <c r="AP4" t="s">
        <v>139</v>
      </c>
    </row>
    <row r="5" spans="1:42" x14ac:dyDescent="0.25">
      <c r="A5" s="8" t="s">
        <v>50</v>
      </c>
      <c r="B5" s="7">
        <v>281</v>
      </c>
      <c r="C5" s="7">
        <v>100</v>
      </c>
      <c r="D5" s="7">
        <f>B5-C5</f>
        <v>181</v>
      </c>
      <c r="E5" s="53">
        <f>C5/B5</f>
        <v>0.35587188612099646</v>
      </c>
      <c r="F5" s="8" t="s">
        <v>50</v>
      </c>
      <c r="G5" s="7">
        <v>876</v>
      </c>
      <c r="H5" s="7">
        <v>228</v>
      </c>
      <c r="I5" s="7">
        <f>G5-H5</f>
        <v>648</v>
      </c>
      <c r="J5" s="7"/>
      <c r="K5" s="57">
        <f>H5/G5</f>
        <v>0.26027397260273971</v>
      </c>
      <c r="N5" s="8" t="s">
        <v>57</v>
      </c>
      <c r="O5" s="8" t="s">
        <v>53</v>
      </c>
      <c r="P5" s="8" t="s">
        <v>52</v>
      </c>
      <c r="Q5" s="8" t="s">
        <v>51</v>
      </c>
      <c r="R5" s="15"/>
      <c r="S5" s="4"/>
      <c r="T5" s="8" t="s">
        <v>57</v>
      </c>
      <c r="U5" s="8" t="s">
        <v>53</v>
      </c>
      <c r="V5" s="8" t="s">
        <v>52</v>
      </c>
      <c r="W5" s="8" t="s">
        <v>51</v>
      </c>
      <c r="Z5" s="1"/>
      <c r="AL5" s="1"/>
    </row>
    <row r="6" spans="1:42" x14ac:dyDescent="0.25">
      <c r="A6" s="8" t="s">
        <v>49</v>
      </c>
      <c r="B6" s="7">
        <v>552</v>
      </c>
      <c r="C6" s="7">
        <v>225</v>
      </c>
      <c r="D6" s="7">
        <f>B6-C6</f>
        <v>327</v>
      </c>
      <c r="E6" s="53">
        <f t="shared" ref="E6:E18" si="0">C6/B6</f>
        <v>0.40760869565217389</v>
      </c>
      <c r="F6" s="8" t="s">
        <v>49</v>
      </c>
      <c r="G6" s="7">
        <v>2082</v>
      </c>
      <c r="H6" s="7">
        <v>606</v>
      </c>
      <c r="I6" s="7">
        <f>G6-H6</f>
        <v>1476</v>
      </c>
      <c r="J6" s="7"/>
      <c r="K6" s="57">
        <f t="shared" ref="K6:K18" si="1">H6/G6</f>
        <v>0.29106628242074928</v>
      </c>
      <c r="N6" s="8" t="s">
        <v>50</v>
      </c>
      <c r="O6" s="7">
        <v>171</v>
      </c>
      <c r="P6" s="7">
        <v>60</v>
      </c>
      <c r="Q6" s="7">
        <f>O6-P6</f>
        <v>111</v>
      </c>
      <c r="R6" s="19">
        <f>P6/O6</f>
        <v>0.35087719298245612</v>
      </c>
      <c r="S6" s="4"/>
      <c r="T6" s="8" t="s">
        <v>50</v>
      </c>
      <c r="U6" s="7">
        <v>597</v>
      </c>
      <c r="V6" s="7">
        <v>160</v>
      </c>
      <c r="W6" s="7">
        <f>U6-V6</f>
        <v>437</v>
      </c>
      <c r="X6" s="13">
        <f>V6/U6</f>
        <v>0.26800670016750416</v>
      </c>
      <c r="Z6" s="2" t="s">
        <v>64</v>
      </c>
      <c r="AL6" s="2" t="s">
        <v>0</v>
      </c>
    </row>
    <row r="7" spans="1:42" x14ac:dyDescent="0.25">
      <c r="A7" s="7"/>
      <c r="B7" s="7"/>
      <c r="C7" s="7"/>
      <c r="D7" s="7"/>
      <c r="E7" s="53"/>
      <c r="F7" s="7"/>
      <c r="G7" s="7"/>
      <c r="H7" s="7"/>
      <c r="I7" s="7"/>
      <c r="J7" s="7"/>
      <c r="K7" s="57"/>
      <c r="N7" s="8" t="s">
        <v>49</v>
      </c>
      <c r="O7" s="7">
        <v>304</v>
      </c>
      <c r="P7" s="7">
        <v>116</v>
      </c>
      <c r="Q7" s="7">
        <f>O7-P7</f>
        <v>188</v>
      </c>
      <c r="R7" s="19">
        <f t="shared" ref="R7:R19" si="2">P7/O7</f>
        <v>0.38157894736842107</v>
      </c>
      <c r="S7" s="4"/>
      <c r="T7" s="8" t="s">
        <v>49</v>
      </c>
      <c r="U7" s="7">
        <v>885</v>
      </c>
      <c r="V7" s="7">
        <v>201</v>
      </c>
      <c r="W7" s="7">
        <f>U7-V7</f>
        <v>684</v>
      </c>
      <c r="X7" s="13">
        <f t="shared" ref="X7:X19" si="3">V7/U7</f>
        <v>0.22711864406779661</v>
      </c>
      <c r="Z7" s="2" t="s">
        <v>76</v>
      </c>
      <c r="AL7" s="2" t="s">
        <v>91</v>
      </c>
    </row>
    <row r="8" spans="1:42" x14ac:dyDescent="0.25">
      <c r="A8" s="8" t="s">
        <v>56</v>
      </c>
      <c r="B8" s="8" t="s">
        <v>53</v>
      </c>
      <c r="C8" s="8" t="s">
        <v>52</v>
      </c>
      <c r="D8" s="8" t="s">
        <v>51</v>
      </c>
      <c r="E8" s="53"/>
      <c r="F8" s="8" t="s">
        <v>56</v>
      </c>
      <c r="G8" s="8" t="s">
        <v>53</v>
      </c>
      <c r="H8" s="8" t="s">
        <v>52</v>
      </c>
      <c r="I8" s="8" t="s">
        <v>51</v>
      </c>
      <c r="J8" s="8"/>
      <c r="K8" s="57"/>
      <c r="N8" s="7"/>
      <c r="O8" s="7"/>
      <c r="P8" s="7"/>
      <c r="Q8" s="7"/>
      <c r="R8" s="19"/>
      <c r="S8" s="4"/>
      <c r="T8" s="7"/>
      <c r="U8" s="7"/>
      <c r="V8" s="7"/>
      <c r="W8" s="7"/>
      <c r="X8" s="13"/>
      <c r="Z8" s="2" t="s">
        <v>1</v>
      </c>
      <c r="AL8" s="2" t="s">
        <v>1</v>
      </c>
    </row>
    <row r="9" spans="1:42" x14ac:dyDescent="0.25">
      <c r="A9" s="8" t="s">
        <v>50</v>
      </c>
      <c r="B9" s="7">
        <v>281</v>
      </c>
      <c r="C9" s="7">
        <v>98</v>
      </c>
      <c r="D9" s="7">
        <f>B9-C9</f>
        <v>183</v>
      </c>
      <c r="E9" s="53">
        <f t="shared" si="0"/>
        <v>0.3487544483985765</v>
      </c>
      <c r="F9" s="8" t="s">
        <v>50</v>
      </c>
      <c r="G9" s="7">
        <v>876</v>
      </c>
      <c r="H9" s="7">
        <v>160</v>
      </c>
      <c r="I9" s="7">
        <f>G9-H9</f>
        <v>716</v>
      </c>
      <c r="J9" s="7"/>
      <c r="K9" s="57">
        <f t="shared" si="1"/>
        <v>0.18264840182648401</v>
      </c>
      <c r="N9" s="8" t="s">
        <v>56</v>
      </c>
      <c r="O9" s="8" t="s">
        <v>53</v>
      </c>
      <c r="P9" s="8" t="s">
        <v>52</v>
      </c>
      <c r="Q9" s="8" t="s">
        <v>51</v>
      </c>
      <c r="R9" s="19"/>
      <c r="S9" s="4"/>
      <c r="T9" s="8" t="s">
        <v>56</v>
      </c>
      <c r="U9" s="8" t="s">
        <v>53</v>
      </c>
      <c r="V9" s="8" t="s">
        <v>52</v>
      </c>
      <c r="W9" s="8" t="s">
        <v>51</v>
      </c>
      <c r="X9" s="13"/>
      <c r="Z9" s="2" t="s">
        <v>2</v>
      </c>
      <c r="AL9" s="2" t="s">
        <v>2</v>
      </c>
    </row>
    <row r="10" spans="1:42" x14ac:dyDescent="0.25">
      <c r="A10" s="8" t="s">
        <v>49</v>
      </c>
      <c r="B10" s="7">
        <v>552</v>
      </c>
      <c r="C10" s="7">
        <v>140</v>
      </c>
      <c r="D10" s="7">
        <f>B10-C10</f>
        <v>412</v>
      </c>
      <c r="E10" s="53">
        <f t="shared" si="0"/>
        <v>0.25362318840579712</v>
      </c>
      <c r="F10" s="8" t="s">
        <v>49</v>
      </c>
      <c r="G10" s="7">
        <v>2082</v>
      </c>
      <c r="H10" s="7">
        <v>393</v>
      </c>
      <c r="I10" s="7">
        <f>G10-H10</f>
        <v>1689</v>
      </c>
      <c r="J10" s="7"/>
      <c r="K10" s="57">
        <f t="shared" si="1"/>
        <v>0.18876080691642652</v>
      </c>
      <c r="N10" s="8" t="s">
        <v>50</v>
      </c>
      <c r="O10" s="7">
        <v>171</v>
      </c>
      <c r="P10" s="7">
        <v>44</v>
      </c>
      <c r="Q10" s="7">
        <f>O10-P10</f>
        <v>127</v>
      </c>
      <c r="R10" s="19">
        <f t="shared" si="2"/>
        <v>0.25730994152046782</v>
      </c>
      <c r="S10" s="4"/>
      <c r="T10" s="8" t="s">
        <v>50</v>
      </c>
      <c r="U10" s="7">
        <v>597</v>
      </c>
      <c r="V10" s="7">
        <v>78</v>
      </c>
      <c r="W10" s="7">
        <f>U10-V10</f>
        <v>519</v>
      </c>
      <c r="X10" s="13">
        <f t="shared" si="3"/>
        <v>0.1306532663316583</v>
      </c>
      <c r="Z10" s="2" t="s">
        <v>77</v>
      </c>
      <c r="AL10" s="2" t="s">
        <v>92</v>
      </c>
    </row>
    <row r="11" spans="1:42" x14ac:dyDescent="0.25">
      <c r="A11" s="7"/>
      <c r="B11" s="7"/>
      <c r="C11" s="7"/>
      <c r="D11" s="7"/>
      <c r="E11" s="53"/>
      <c r="F11" s="7"/>
      <c r="G11" s="7"/>
      <c r="H11" s="7"/>
      <c r="I11" s="7"/>
      <c r="J11" s="7"/>
      <c r="K11" s="57"/>
      <c r="N11" s="8" t="s">
        <v>49</v>
      </c>
      <c r="O11" s="7">
        <v>304</v>
      </c>
      <c r="P11" s="7">
        <v>62</v>
      </c>
      <c r="Q11" s="7">
        <f>O11-P11</f>
        <v>242</v>
      </c>
      <c r="R11" s="19">
        <f t="shared" si="2"/>
        <v>0.20394736842105263</v>
      </c>
      <c r="S11" s="4"/>
      <c r="T11" s="8" t="s">
        <v>49</v>
      </c>
      <c r="U11" s="7">
        <v>885</v>
      </c>
      <c r="V11" s="7">
        <v>139</v>
      </c>
      <c r="W11" s="7">
        <f>U11-V11</f>
        <v>746</v>
      </c>
      <c r="X11" s="13">
        <f t="shared" si="3"/>
        <v>0.15706214689265538</v>
      </c>
      <c r="Z11" s="2" t="s">
        <v>3</v>
      </c>
      <c r="AL11" s="2" t="s">
        <v>3</v>
      </c>
    </row>
    <row r="12" spans="1:42" x14ac:dyDescent="0.25">
      <c r="A12" s="8" t="s">
        <v>55</v>
      </c>
      <c r="B12" s="8" t="s">
        <v>53</v>
      </c>
      <c r="C12" s="8" t="s">
        <v>52</v>
      </c>
      <c r="D12" s="8" t="s">
        <v>51</v>
      </c>
      <c r="E12" s="53"/>
      <c r="F12" s="8" t="s">
        <v>55</v>
      </c>
      <c r="G12" s="8" t="s">
        <v>53</v>
      </c>
      <c r="H12" s="8" t="s">
        <v>52</v>
      </c>
      <c r="I12" s="8" t="s">
        <v>51</v>
      </c>
      <c r="J12" s="8"/>
      <c r="K12" s="57"/>
      <c r="N12" s="7"/>
      <c r="O12" s="7"/>
      <c r="P12" s="7"/>
      <c r="Q12" s="7"/>
      <c r="R12" s="19"/>
      <c r="S12" s="4"/>
      <c r="T12" s="7"/>
      <c r="U12" s="7"/>
      <c r="V12" s="7"/>
      <c r="W12" s="7"/>
      <c r="X12" s="13"/>
      <c r="Z12" s="2" t="s">
        <v>4</v>
      </c>
      <c r="AL12" s="2" t="s">
        <v>4</v>
      </c>
    </row>
    <row r="13" spans="1:42" x14ac:dyDescent="0.25">
      <c r="A13" s="8" t="s">
        <v>50</v>
      </c>
      <c r="B13" s="7">
        <v>281</v>
      </c>
      <c r="C13" s="7">
        <v>20</v>
      </c>
      <c r="D13" s="7">
        <f>B13-C13</f>
        <v>261</v>
      </c>
      <c r="E13" s="53">
        <f t="shared" si="0"/>
        <v>7.1174377224199295E-2</v>
      </c>
      <c r="F13" s="8" t="s">
        <v>50</v>
      </c>
      <c r="G13" s="7">
        <v>876</v>
      </c>
      <c r="H13" s="7">
        <v>231</v>
      </c>
      <c r="I13" s="7">
        <f>G13-H13</f>
        <v>645</v>
      </c>
      <c r="J13" s="7"/>
      <c r="K13" s="57">
        <f t="shared" si="1"/>
        <v>0.2636986301369863</v>
      </c>
      <c r="N13" s="8" t="s">
        <v>55</v>
      </c>
      <c r="O13" s="8" t="s">
        <v>53</v>
      </c>
      <c r="P13" s="8" t="s">
        <v>52</v>
      </c>
      <c r="Q13" s="8" t="s">
        <v>51</v>
      </c>
      <c r="R13" s="19"/>
      <c r="S13" s="4"/>
      <c r="T13" s="8" t="s">
        <v>55</v>
      </c>
      <c r="U13" s="8" t="s">
        <v>53</v>
      </c>
      <c r="V13" s="8" t="s">
        <v>52</v>
      </c>
      <c r="W13" s="8" t="s">
        <v>51</v>
      </c>
      <c r="X13" s="13"/>
      <c r="Z13" s="2" t="s">
        <v>78</v>
      </c>
      <c r="AL13" s="2" t="s">
        <v>93</v>
      </c>
    </row>
    <row r="14" spans="1:42" x14ac:dyDescent="0.25">
      <c r="A14" s="8" t="s">
        <v>49</v>
      </c>
      <c r="B14" s="7">
        <v>552</v>
      </c>
      <c r="C14" s="7">
        <v>69</v>
      </c>
      <c r="D14" s="7">
        <f>B14-C14</f>
        <v>483</v>
      </c>
      <c r="E14" s="53">
        <f t="shared" si="0"/>
        <v>0.125</v>
      </c>
      <c r="F14" s="8" t="s">
        <v>49</v>
      </c>
      <c r="G14" s="7">
        <v>2082</v>
      </c>
      <c r="H14" s="7">
        <v>776</v>
      </c>
      <c r="I14" s="7">
        <f>G14-H14</f>
        <v>1306</v>
      </c>
      <c r="J14" s="7"/>
      <c r="K14" s="57">
        <f t="shared" si="1"/>
        <v>0.37271853986551395</v>
      </c>
      <c r="N14" s="8" t="s">
        <v>50</v>
      </c>
      <c r="O14" s="7">
        <v>171</v>
      </c>
      <c r="P14" s="7">
        <v>4</v>
      </c>
      <c r="Q14" s="7">
        <f>O14-P14</f>
        <v>167</v>
      </c>
      <c r="R14" s="19">
        <f t="shared" si="2"/>
        <v>2.3391812865497075E-2</v>
      </c>
      <c r="S14" s="4"/>
      <c r="T14" s="8" t="s">
        <v>50</v>
      </c>
      <c r="U14" s="7">
        <v>597</v>
      </c>
      <c r="V14" s="7">
        <v>106</v>
      </c>
      <c r="W14" s="7">
        <f>U14-V14</f>
        <v>491</v>
      </c>
      <c r="X14" s="13">
        <f t="shared" si="3"/>
        <v>0.17755443886097153</v>
      </c>
      <c r="Z14" s="1"/>
      <c r="AL14" s="1"/>
    </row>
    <row r="15" spans="1:42" x14ac:dyDescent="0.25">
      <c r="A15" s="7"/>
      <c r="B15" s="7"/>
      <c r="C15" s="7"/>
      <c r="D15" s="7"/>
      <c r="E15" s="53"/>
      <c r="F15" s="7"/>
      <c r="G15" s="7"/>
      <c r="H15" s="7"/>
      <c r="I15" s="7"/>
      <c r="J15" s="7"/>
      <c r="K15" s="57"/>
      <c r="N15" s="8" t="s">
        <v>49</v>
      </c>
      <c r="O15" s="7">
        <v>304</v>
      </c>
      <c r="P15" s="7">
        <v>37</v>
      </c>
      <c r="Q15" s="7">
        <f>O15-P15</f>
        <v>267</v>
      </c>
      <c r="R15" s="19">
        <f t="shared" si="2"/>
        <v>0.12171052631578948</v>
      </c>
      <c r="S15" s="4"/>
      <c r="T15" s="8" t="s">
        <v>49</v>
      </c>
      <c r="U15" s="7">
        <v>885</v>
      </c>
      <c r="V15" s="7">
        <v>313</v>
      </c>
      <c r="W15" s="7">
        <f>U15-V15</f>
        <v>572</v>
      </c>
      <c r="X15" s="13">
        <f t="shared" si="3"/>
        <v>0.35367231638418078</v>
      </c>
      <c r="Z15" s="3" t="s">
        <v>65</v>
      </c>
      <c r="AL15" s="3" t="s">
        <v>5</v>
      </c>
    </row>
    <row r="16" spans="1:42" x14ac:dyDescent="0.25">
      <c r="A16" s="8" t="s">
        <v>54</v>
      </c>
      <c r="B16" s="8" t="s">
        <v>53</v>
      </c>
      <c r="C16" s="8" t="s">
        <v>52</v>
      </c>
      <c r="D16" s="8" t="s">
        <v>51</v>
      </c>
      <c r="E16" s="53"/>
      <c r="F16" s="8" t="s">
        <v>54</v>
      </c>
      <c r="G16" s="8" t="s">
        <v>53</v>
      </c>
      <c r="H16" s="8" t="s">
        <v>52</v>
      </c>
      <c r="I16" s="8" t="s">
        <v>51</v>
      </c>
      <c r="J16" s="8"/>
      <c r="K16" s="57"/>
      <c r="N16" s="7"/>
      <c r="O16" s="7"/>
      <c r="P16" s="7"/>
      <c r="Q16" s="7"/>
      <c r="R16" s="19"/>
      <c r="S16" s="4"/>
      <c r="T16" s="7"/>
      <c r="U16" s="7"/>
      <c r="V16" s="7"/>
      <c r="W16" s="7"/>
      <c r="X16" s="13"/>
      <c r="Z16" s="1"/>
      <c r="AG16" s="4"/>
      <c r="AL16" s="1"/>
    </row>
    <row r="17" spans="1:45" x14ac:dyDescent="0.25">
      <c r="A17" s="8" t="s">
        <v>50</v>
      </c>
      <c r="B17" s="7">
        <v>281</v>
      </c>
      <c r="C17" s="7">
        <v>63</v>
      </c>
      <c r="D17" s="7">
        <f>B17-C17</f>
        <v>218</v>
      </c>
      <c r="E17" s="53">
        <f t="shared" si="0"/>
        <v>0.22419928825622776</v>
      </c>
      <c r="F17" s="8" t="s">
        <v>50</v>
      </c>
      <c r="G17" s="7">
        <v>876</v>
      </c>
      <c r="H17" s="7">
        <v>257</v>
      </c>
      <c r="I17" s="7">
        <f>G17-H17</f>
        <v>619</v>
      </c>
      <c r="J17" s="7"/>
      <c r="K17" s="57">
        <f t="shared" si="1"/>
        <v>0.29337899543378998</v>
      </c>
      <c r="N17" s="8" t="s">
        <v>54</v>
      </c>
      <c r="O17" s="8" t="s">
        <v>53</v>
      </c>
      <c r="P17" s="8" t="s">
        <v>52</v>
      </c>
      <c r="Q17" s="8" t="s">
        <v>51</v>
      </c>
      <c r="R17" s="19"/>
      <c r="S17" s="4"/>
      <c r="T17" s="8" t="s">
        <v>54</v>
      </c>
      <c r="U17" s="8" t="s">
        <v>53</v>
      </c>
      <c r="V17" s="8" t="s">
        <v>52</v>
      </c>
      <c r="W17" s="8" t="s">
        <v>51</v>
      </c>
      <c r="X17" s="13"/>
      <c r="Z17" s="2" t="s">
        <v>74</v>
      </c>
      <c r="AL17" s="2" t="s">
        <v>74</v>
      </c>
    </row>
    <row r="18" spans="1:45" x14ac:dyDescent="0.25">
      <c r="A18" s="8" t="s">
        <v>49</v>
      </c>
      <c r="B18" s="7">
        <v>552</v>
      </c>
      <c r="C18" s="7">
        <v>118</v>
      </c>
      <c r="D18" s="7">
        <f>B18-C18</f>
        <v>434</v>
      </c>
      <c r="E18" s="53">
        <f t="shared" si="0"/>
        <v>0.21376811594202899</v>
      </c>
      <c r="F18" s="8" t="s">
        <v>49</v>
      </c>
      <c r="G18" s="7">
        <v>2082</v>
      </c>
      <c r="H18" s="7">
        <v>307</v>
      </c>
      <c r="I18" s="7">
        <f>G18-H18</f>
        <v>1775</v>
      </c>
      <c r="J18" s="7"/>
      <c r="K18" s="57">
        <f t="shared" si="1"/>
        <v>0.14745437079731027</v>
      </c>
      <c r="N18" s="8" t="s">
        <v>50</v>
      </c>
      <c r="O18" s="7">
        <v>171</v>
      </c>
      <c r="P18" s="7">
        <v>63</v>
      </c>
      <c r="Q18" s="7">
        <f>O18-P18</f>
        <v>108</v>
      </c>
      <c r="R18" s="19">
        <f t="shared" si="2"/>
        <v>0.36842105263157893</v>
      </c>
      <c r="S18" s="4"/>
      <c r="T18" s="8" t="s">
        <v>50</v>
      </c>
      <c r="U18" s="7">
        <v>597</v>
      </c>
      <c r="V18" s="7">
        <v>253</v>
      </c>
      <c r="W18" s="7">
        <f>U18-V18</f>
        <v>344</v>
      </c>
      <c r="X18" s="13">
        <f t="shared" si="3"/>
        <v>0.42378559463986598</v>
      </c>
      <c r="Z18" s="2" t="s">
        <v>75</v>
      </c>
      <c r="AL18" s="2" t="s">
        <v>75</v>
      </c>
    </row>
    <row r="19" spans="1:45" x14ac:dyDescent="0.25">
      <c r="N19" s="8" t="s">
        <v>49</v>
      </c>
      <c r="O19" s="7">
        <v>304</v>
      </c>
      <c r="P19" s="7">
        <v>89</v>
      </c>
      <c r="Q19" s="7">
        <f>O19-P19</f>
        <v>215</v>
      </c>
      <c r="R19" s="19">
        <f t="shared" si="2"/>
        <v>0.29276315789473684</v>
      </c>
      <c r="S19" s="4"/>
      <c r="T19" s="8" t="s">
        <v>49</v>
      </c>
      <c r="U19" s="7">
        <v>885</v>
      </c>
      <c r="V19" s="7">
        <v>232</v>
      </c>
      <c r="W19" s="7">
        <f>U19-V19</f>
        <v>653</v>
      </c>
      <c r="X19" s="13">
        <f t="shared" si="3"/>
        <v>0.26214689265536723</v>
      </c>
      <c r="Z19" s="1"/>
      <c r="AL19" s="1"/>
    </row>
    <row r="20" spans="1:45" s="20" customFormat="1" x14ac:dyDescent="0.25">
      <c r="A20" s="20" t="s">
        <v>215</v>
      </c>
      <c r="Z20" s="2" t="s">
        <v>66</v>
      </c>
      <c r="AA20"/>
      <c r="AB20"/>
      <c r="AC20"/>
      <c r="AD20"/>
      <c r="AE20"/>
      <c r="AF20"/>
      <c r="AG20"/>
      <c r="AH20"/>
      <c r="AI20"/>
      <c r="AJ20"/>
      <c r="AK20"/>
      <c r="AL20" s="2" t="s">
        <v>7</v>
      </c>
      <c r="AM20"/>
      <c r="AN20"/>
      <c r="AO20"/>
      <c r="AP20"/>
      <c r="AQ20"/>
      <c r="AR20"/>
      <c r="AS20"/>
    </row>
    <row r="21" spans="1:45" x14ac:dyDescent="0.25">
      <c r="A21" s="15" t="s">
        <v>48</v>
      </c>
      <c r="B21" s="16"/>
      <c r="C21" s="18" t="s">
        <v>46</v>
      </c>
      <c r="D21" s="18" t="s">
        <v>45</v>
      </c>
      <c r="E21" s="18" t="s">
        <v>44</v>
      </c>
      <c r="F21" s="16"/>
      <c r="G21" s="16"/>
      <c r="H21" s="16"/>
      <c r="I21" s="16"/>
      <c r="J21" s="16"/>
      <c r="K21" s="16"/>
      <c r="L21" s="15"/>
      <c r="M21" s="16"/>
      <c r="N21" s="12" t="s">
        <v>58</v>
      </c>
      <c r="O21" s="10" t="s">
        <v>73</v>
      </c>
      <c r="P21" s="10"/>
      <c r="Q21" s="10"/>
      <c r="R21" s="19"/>
      <c r="S21" s="9"/>
      <c r="T21" s="11" t="s">
        <v>59</v>
      </c>
      <c r="U21" s="10" t="s">
        <v>73</v>
      </c>
      <c r="V21" s="10"/>
      <c r="W21" s="10"/>
      <c r="X21" s="13"/>
      <c r="Z21" s="2" t="s">
        <v>79</v>
      </c>
      <c r="AL21" s="2" t="s">
        <v>94</v>
      </c>
    </row>
    <row r="22" spans="1:45" x14ac:dyDescent="0.25">
      <c r="A22" s="15" t="s">
        <v>47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5"/>
      <c r="M22" s="16"/>
      <c r="N22" s="8" t="s">
        <v>57</v>
      </c>
      <c r="O22" s="8" t="s">
        <v>53</v>
      </c>
      <c r="P22" s="8" t="s">
        <v>52</v>
      </c>
      <c r="Q22" s="8" t="s">
        <v>51</v>
      </c>
      <c r="R22" s="19"/>
      <c r="S22" s="4"/>
      <c r="T22" s="8" t="s">
        <v>57</v>
      </c>
      <c r="U22" s="8" t="s">
        <v>53</v>
      </c>
      <c r="V22" s="8" t="s">
        <v>52</v>
      </c>
      <c r="W22" s="8" t="s">
        <v>51</v>
      </c>
      <c r="X22" s="13"/>
      <c r="Z22" s="2" t="s">
        <v>1</v>
      </c>
      <c r="AL22" s="2" t="s">
        <v>1</v>
      </c>
    </row>
    <row r="23" spans="1:45" x14ac:dyDescent="0.25">
      <c r="A23" s="15" t="s">
        <v>43</v>
      </c>
      <c r="B23" s="16"/>
      <c r="C23" s="17">
        <v>1.883</v>
      </c>
      <c r="D23" s="17">
        <v>1</v>
      </c>
      <c r="E23" s="17">
        <v>0.17</v>
      </c>
      <c r="F23" s="18" t="str">
        <f>IF('Proportion Tests PO'!E23&gt;0.05, "Accept Ho: No significant difference in proportions", "Reject Ho: Significant difference in proportions")</f>
        <v>Accept Ho: No significant difference in proportions</v>
      </c>
      <c r="G23" s="16"/>
      <c r="H23" s="16"/>
      <c r="I23" s="16"/>
      <c r="J23" s="16"/>
      <c r="K23" s="16"/>
      <c r="L23" s="15"/>
      <c r="M23" s="16"/>
      <c r="N23" s="8" t="s">
        <v>50</v>
      </c>
      <c r="O23" s="7">
        <v>110</v>
      </c>
      <c r="P23" s="7">
        <v>40</v>
      </c>
      <c r="Q23" s="7">
        <f>O23-P23</f>
        <v>70</v>
      </c>
      <c r="R23" s="19">
        <f>P23/O23</f>
        <v>0.36363636363636365</v>
      </c>
      <c r="S23" s="4"/>
      <c r="T23" s="8" t="s">
        <v>50</v>
      </c>
      <c r="U23" s="7">
        <v>279</v>
      </c>
      <c r="V23" s="7">
        <v>68</v>
      </c>
      <c r="W23" s="7">
        <f>U23-V23</f>
        <v>211</v>
      </c>
      <c r="X23" s="13">
        <f>V23/U23</f>
        <v>0.24372759856630824</v>
      </c>
      <c r="Z23" s="2" t="s">
        <v>2</v>
      </c>
      <c r="AL23" s="2" t="s">
        <v>2</v>
      </c>
    </row>
    <row r="24" spans="1:45" x14ac:dyDescent="0.25">
      <c r="A24" s="18" t="s">
        <v>42</v>
      </c>
      <c r="B24" s="16"/>
      <c r="C24" s="17">
        <v>7.7977999999999996</v>
      </c>
      <c r="D24" s="17">
        <v>1</v>
      </c>
      <c r="E24" s="17">
        <v>5.2310000000000004E-3</v>
      </c>
      <c r="F24" s="18" t="str">
        <f>IF('Proportion Tests PO'!E24&gt;0.05, "Accept Ho: No significant difference in proportions", "Reject Ho: Significant difference in proportions")</f>
        <v>Reject Ho: Significant difference in proportions</v>
      </c>
      <c r="G24" s="16"/>
      <c r="H24" s="16"/>
      <c r="I24" s="16"/>
      <c r="J24" s="16"/>
      <c r="K24" s="16" t="s">
        <v>338</v>
      </c>
      <c r="L24" s="18"/>
      <c r="M24" s="16"/>
      <c r="N24" s="8" t="s">
        <v>49</v>
      </c>
      <c r="O24" s="7">
        <v>248</v>
      </c>
      <c r="P24" s="7">
        <v>109</v>
      </c>
      <c r="Q24" s="7">
        <f>O24-P24</f>
        <v>139</v>
      </c>
      <c r="R24" s="19">
        <f>P24/O24</f>
        <v>0.43951612903225806</v>
      </c>
      <c r="S24" s="4"/>
      <c r="T24" s="8" t="s">
        <v>49</v>
      </c>
      <c r="U24" s="7">
        <v>1197</v>
      </c>
      <c r="V24" s="7">
        <v>405</v>
      </c>
      <c r="W24" s="7">
        <f>U24-V24</f>
        <v>792</v>
      </c>
      <c r="X24" s="13">
        <f>V24/U24</f>
        <v>0.33834586466165412</v>
      </c>
      <c r="Z24" s="2" t="s">
        <v>80</v>
      </c>
      <c r="AL24" s="2" t="s">
        <v>95</v>
      </c>
    </row>
    <row r="25" spans="1:45" x14ac:dyDescent="0.25">
      <c r="A25" s="18" t="s">
        <v>41</v>
      </c>
      <c r="B25" s="16"/>
      <c r="C25" s="17">
        <v>5.1033999999999997</v>
      </c>
      <c r="D25" s="17">
        <v>1</v>
      </c>
      <c r="E25" s="17">
        <v>2.3879999999999998E-2</v>
      </c>
      <c r="F25" s="18" t="str">
        <f>IF('Proportion Tests PO'!E25&gt;0.05, "Accept Ho: No significant difference in proportions", "Reject Ho: Significant difference in proportions")</f>
        <v>Reject Ho: Significant difference in proportions</v>
      </c>
      <c r="G25" s="16"/>
      <c r="H25" s="16"/>
      <c r="I25" s="16"/>
      <c r="J25" s="16"/>
      <c r="K25" s="16" t="s">
        <v>339</v>
      </c>
      <c r="L25" s="18"/>
      <c r="M25" s="16"/>
      <c r="N25" s="7"/>
      <c r="O25" s="7"/>
      <c r="P25" s="7"/>
      <c r="Q25" s="7"/>
      <c r="R25" s="19"/>
      <c r="S25" s="4"/>
      <c r="T25" s="7"/>
      <c r="U25" s="7"/>
      <c r="V25" s="7"/>
      <c r="W25" s="7"/>
      <c r="X25" s="13"/>
      <c r="Z25" s="2" t="s">
        <v>3</v>
      </c>
      <c r="AL25" s="2" t="s">
        <v>3</v>
      </c>
    </row>
    <row r="26" spans="1:45" x14ac:dyDescent="0.25">
      <c r="A26" s="18" t="s">
        <v>40</v>
      </c>
      <c r="B26" s="16"/>
      <c r="C26" s="17">
        <v>6.5699999999999995E-2</v>
      </c>
      <c r="D26" s="17">
        <v>1</v>
      </c>
      <c r="E26" s="17">
        <v>0.79769999999999996</v>
      </c>
      <c r="F26" s="18" t="str">
        <f>IF('Proportion Tests PO'!E26&gt;0.05, "Accept Ho: No significant difference in proportions", "Reject Ho: Significant difference in proportions")</f>
        <v>Accept Ho: No significant difference in proportions</v>
      </c>
      <c r="G26" s="16"/>
      <c r="H26" s="16"/>
      <c r="I26" s="16"/>
      <c r="J26" s="16"/>
      <c r="K26" s="16"/>
      <c r="L26" s="18"/>
      <c r="M26" s="16"/>
      <c r="N26" s="8" t="s">
        <v>56</v>
      </c>
      <c r="O26" s="8" t="s">
        <v>53</v>
      </c>
      <c r="P26" s="8" t="s">
        <v>52</v>
      </c>
      <c r="Q26" s="8" t="s">
        <v>51</v>
      </c>
      <c r="R26" s="19"/>
      <c r="S26" s="4"/>
      <c r="T26" s="8" t="s">
        <v>56</v>
      </c>
      <c r="U26" s="8" t="s">
        <v>53</v>
      </c>
      <c r="V26" s="8" t="s">
        <v>52</v>
      </c>
      <c r="W26" s="8" t="s">
        <v>51</v>
      </c>
      <c r="X26" s="13"/>
      <c r="Z26" s="2" t="s">
        <v>4</v>
      </c>
      <c r="AL26" s="2" t="s">
        <v>4</v>
      </c>
    </row>
    <row r="27" spans="1:45" x14ac:dyDescent="0.25">
      <c r="A27" s="15" t="s">
        <v>39</v>
      </c>
      <c r="B27" s="16"/>
      <c r="C27" s="17">
        <v>2.7376</v>
      </c>
      <c r="D27" s="17">
        <v>1</v>
      </c>
      <c r="E27" s="17">
        <v>9.801E-2</v>
      </c>
      <c r="F27" s="18" t="str">
        <f>IF('Proportion Tests PO'!E27&gt;0.05, "Accept Ho: No significant difference in proportions", "Reject Ho: Significant difference in proportions")</f>
        <v>Accept Ho: No significant difference in proportions</v>
      </c>
      <c r="G27" s="16"/>
      <c r="H27" s="16"/>
      <c r="I27" s="16"/>
      <c r="J27" s="16"/>
      <c r="K27" s="16"/>
      <c r="L27" s="15"/>
      <c r="M27" s="16"/>
      <c r="N27" s="8" t="s">
        <v>50</v>
      </c>
      <c r="O27" s="7">
        <v>110</v>
      </c>
      <c r="P27" s="7">
        <v>54</v>
      </c>
      <c r="Q27" s="7">
        <f>O27-P27</f>
        <v>56</v>
      </c>
      <c r="R27" s="19">
        <f>P27/O27</f>
        <v>0.49090909090909091</v>
      </c>
      <c r="S27" s="4"/>
      <c r="T27" s="8" t="s">
        <v>50</v>
      </c>
      <c r="U27" s="7">
        <v>279</v>
      </c>
      <c r="V27" s="7">
        <v>82</v>
      </c>
      <c r="W27" s="7">
        <f>U27-V27</f>
        <v>197</v>
      </c>
      <c r="X27" s="13">
        <f>V27/U27</f>
        <v>0.29390681003584229</v>
      </c>
      <c r="Z27" s="2" t="s">
        <v>81</v>
      </c>
      <c r="AL27" s="2" t="s">
        <v>96</v>
      </c>
    </row>
    <row r="28" spans="1:45" x14ac:dyDescent="0.25">
      <c r="A28" s="18" t="s">
        <v>38</v>
      </c>
      <c r="B28" s="16"/>
      <c r="C28" s="17">
        <v>0.114</v>
      </c>
      <c r="D28" s="17">
        <v>1</v>
      </c>
      <c r="E28" s="17">
        <v>0.73560000000000003</v>
      </c>
      <c r="F28" s="18" t="str">
        <f>IF('Proportion Tests PO'!E28&gt;0.05, "Accept Ho: No significant difference in proportions", "Reject Ho: Significant difference in proportions")</f>
        <v>Accept Ho: No significant difference in proportions</v>
      </c>
      <c r="G28" s="16"/>
      <c r="H28" s="16"/>
      <c r="I28" s="16"/>
      <c r="J28" s="16"/>
      <c r="K28" s="16"/>
      <c r="L28" s="18"/>
      <c r="M28" s="16"/>
      <c r="N28" s="8" t="s">
        <v>49</v>
      </c>
      <c r="O28" s="7">
        <v>248</v>
      </c>
      <c r="P28" s="7">
        <v>78</v>
      </c>
      <c r="Q28" s="7">
        <f>O28-P28</f>
        <v>170</v>
      </c>
      <c r="R28" s="19">
        <f>P28/O28</f>
        <v>0.31451612903225806</v>
      </c>
      <c r="S28" s="4"/>
      <c r="T28" s="8" t="s">
        <v>49</v>
      </c>
      <c r="U28" s="7">
        <v>1197</v>
      </c>
      <c r="V28" s="7">
        <v>254</v>
      </c>
      <c r="W28" s="7">
        <f>U28-V28</f>
        <v>943</v>
      </c>
      <c r="X28" s="13">
        <f>V28/U28</f>
        <v>0.21219715956558061</v>
      </c>
      <c r="Z28" s="1"/>
      <c r="AL28" s="1"/>
    </row>
    <row r="29" spans="1:45" x14ac:dyDescent="0.25">
      <c r="A29" s="18" t="s">
        <v>37</v>
      </c>
      <c r="B29" s="16"/>
      <c r="C29" s="17">
        <v>32.153100000000002</v>
      </c>
      <c r="D29" s="17">
        <v>1</v>
      </c>
      <c r="E29" s="17">
        <v>1.425E-8</v>
      </c>
      <c r="F29" s="18" t="str">
        <f>IF('Proportion Tests PO'!E29&gt;0.05, "Accept Ho: No significant difference in proportions", "Reject Ho: Significant difference in proportions")</f>
        <v>Reject Ho: Significant difference in proportions</v>
      </c>
      <c r="G29" s="16"/>
      <c r="H29" s="16"/>
      <c r="I29" s="16"/>
      <c r="J29" s="16"/>
      <c r="K29" s="16" t="s">
        <v>339</v>
      </c>
      <c r="L29" s="18"/>
      <c r="M29" s="16"/>
      <c r="N29" s="7"/>
      <c r="O29" s="7"/>
      <c r="P29" s="7"/>
      <c r="Q29" s="7"/>
      <c r="R29" s="19"/>
      <c r="S29" s="4"/>
      <c r="T29" s="7"/>
      <c r="U29" s="7"/>
      <c r="V29" s="7"/>
      <c r="W29" s="7"/>
      <c r="X29" s="13"/>
      <c r="Z29" s="3" t="s">
        <v>67</v>
      </c>
      <c r="AL29" s="3" t="s">
        <v>8</v>
      </c>
    </row>
    <row r="30" spans="1:45" x14ac:dyDescent="0.25">
      <c r="A30" s="18" t="s">
        <v>36</v>
      </c>
      <c r="B30" s="16"/>
      <c r="C30" s="17">
        <v>84.138800000000003</v>
      </c>
      <c r="D30" s="17">
        <v>1</v>
      </c>
      <c r="E30" s="17">
        <v>2.2E-16</v>
      </c>
      <c r="F30" s="18" t="str">
        <f>IF('Proportion Tests PO'!E30&gt;0.05, "Accept Ho: No significant difference in proportions", "Reject Ho: Significant difference in proportions")</f>
        <v>Reject Ho: Significant difference in proportions</v>
      </c>
      <c r="G30" s="16"/>
      <c r="H30" s="16"/>
      <c r="I30" s="16"/>
      <c r="J30" s="16"/>
      <c r="K30" s="16" t="s">
        <v>338</v>
      </c>
      <c r="L30" s="18"/>
      <c r="M30" s="16"/>
      <c r="N30" s="8" t="s">
        <v>55</v>
      </c>
      <c r="O30" s="8" t="s">
        <v>53</v>
      </c>
      <c r="P30" s="8" t="s">
        <v>52</v>
      </c>
      <c r="Q30" s="8" t="s">
        <v>51</v>
      </c>
      <c r="R30" s="19"/>
      <c r="S30" s="4"/>
      <c r="T30" s="8" t="s">
        <v>55</v>
      </c>
      <c r="U30" s="8" t="s">
        <v>53</v>
      </c>
      <c r="V30" s="8" t="s">
        <v>52</v>
      </c>
      <c r="W30" s="8" t="s">
        <v>51</v>
      </c>
      <c r="X30" s="13"/>
      <c r="Z30" s="1"/>
      <c r="AL30" s="1"/>
    </row>
    <row r="31" spans="1:45" x14ac:dyDescent="0.25">
      <c r="A31" s="18"/>
      <c r="B31" s="16"/>
      <c r="C31" s="17"/>
      <c r="D31" s="17"/>
      <c r="E31" s="17"/>
      <c r="F31" s="16"/>
      <c r="G31" s="16"/>
      <c r="H31" s="16"/>
      <c r="I31" s="16"/>
      <c r="J31" s="16"/>
      <c r="K31" s="16"/>
      <c r="L31" s="18"/>
      <c r="M31" s="16"/>
      <c r="N31" s="8" t="s">
        <v>50</v>
      </c>
      <c r="O31" s="7">
        <v>110</v>
      </c>
      <c r="P31" s="7">
        <v>16</v>
      </c>
      <c r="Q31" s="7">
        <f>O31-P31</f>
        <v>94</v>
      </c>
      <c r="R31" s="19">
        <f>P31/O31</f>
        <v>0.14545454545454545</v>
      </c>
      <c r="S31" s="4"/>
      <c r="T31" s="8" t="s">
        <v>50</v>
      </c>
      <c r="U31" s="7">
        <v>279</v>
      </c>
      <c r="V31" s="7">
        <v>125</v>
      </c>
      <c r="W31" s="7">
        <f>U31-V31</f>
        <v>154</v>
      </c>
      <c r="X31" s="13">
        <f>V31/U31</f>
        <v>0.44802867383512546</v>
      </c>
      <c r="Z31" s="2" t="s">
        <v>74</v>
      </c>
      <c r="AL31" s="2" t="s">
        <v>74</v>
      </c>
    </row>
    <row r="32" spans="1:45" x14ac:dyDescent="0.25">
      <c r="A32" s="16" t="s">
        <v>73</v>
      </c>
      <c r="B32" s="16"/>
      <c r="C32" s="17"/>
      <c r="D32" s="17"/>
      <c r="E32" s="17"/>
      <c r="F32" s="16"/>
      <c r="G32" s="16"/>
      <c r="H32" s="16"/>
      <c r="I32" s="16"/>
      <c r="J32" s="16"/>
      <c r="K32" s="16"/>
      <c r="L32" s="16"/>
      <c r="M32" s="16"/>
      <c r="N32" s="8" t="s">
        <v>49</v>
      </c>
      <c r="O32" s="7">
        <v>248</v>
      </c>
      <c r="P32" s="7">
        <v>32</v>
      </c>
      <c r="Q32" s="7">
        <f>O32-P32</f>
        <v>216</v>
      </c>
      <c r="R32" s="19">
        <f>P32/O32</f>
        <v>0.12903225806451613</v>
      </c>
      <c r="S32" s="4"/>
      <c r="T32" s="8" t="s">
        <v>49</v>
      </c>
      <c r="U32" s="7">
        <v>1197</v>
      </c>
      <c r="V32" s="7">
        <v>463</v>
      </c>
      <c r="W32" s="7">
        <f>U32-V32</f>
        <v>734</v>
      </c>
      <c r="X32" s="13">
        <f>V32/U32</f>
        <v>0.3868003341687552</v>
      </c>
      <c r="Z32" s="2" t="s">
        <v>75</v>
      </c>
      <c r="AL32" s="2" t="s">
        <v>75</v>
      </c>
    </row>
    <row r="33" spans="1:45" x14ac:dyDescent="0.25">
      <c r="A33" s="15" t="s">
        <v>61</v>
      </c>
      <c r="B33" s="16"/>
      <c r="C33" s="19" t="s">
        <v>46</v>
      </c>
      <c r="D33" s="19" t="s">
        <v>45</v>
      </c>
      <c r="E33" s="19" t="s">
        <v>44</v>
      </c>
      <c r="F33" s="16"/>
      <c r="G33" s="16"/>
      <c r="H33" s="16"/>
      <c r="I33" s="16"/>
      <c r="J33" s="16"/>
      <c r="K33" s="16"/>
      <c r="L33" s="15"/>
      <c r="M33" s="16"/>
      <c r="N33" s="7"/>
      <c r="O33" s="7"/>
      <c r="P33" s="7"/>
      <c r="Q33" s="7"/>
      <c r="R33" s="19"/>
      <c r="S33" s="4"/>
      <c r="T33" s="7"/>
      <c r="U33" s="7"/>
      <c r="V33" s="7"/>
      <c r="W33" s="7"/>
      <c r="X33" s="13"/>
      <c r="Z33" s="1"/>
      <c r="AL33" s="1"/>
    </row>
    <row r="34" spans="1:45" x14ac:dyDescent="0.25">
      <c r="A34" s="15" t="s">
        <v>47</v>
      </c>
      <c r="B34" s="16"/>
      <c r="C34" s="17"/>
      <c r="D34" s="17"/>
      <c r="E34" s="17"/>
      <c r="F34" s="16"/>
      <c r="G34" s="16"/>
      <c r="H34" s="16"/>
      <c r="I34" s="16"/>
      <c r="J34" s="16"/>
      <c r="K34" s="16"/>
      <c r="L34" s="15"/>
      <c r="M34" s="16"/>
      <c r="N34" s="8" t="s">
        <v>54</v>
      </c>
      <c r="O34" s="8" t="s">
        <v>53</v>
      </c>
      <c r="P34" s="8" t="s">
        <v>52</v>
      </c>
      <c r="Q34" s="8" t="s">
        <v>51</v>
      </c>
      <c r="R34" s="19"/>
      <c r="S34" s="18"/>
      <c r="T34" s="8" t="s">
        <v>54</v>
      </c>
      <c r="U34" s="8" t="s">
        <v>53</v>
      </c>
      <c r="V34" s="8" t="s">
        <v>52</v>
      </c>
      <c r="W34" s="8" t="s">
        <v>51</v>
      </c>
      <c r="X34" s="13"/>
      <c r="Y34" s="16"/>
      <c r="Z34" s="2" t="s">
        <v>68</v>
      </c>
      <c r="AL34" s="2" t="s">
        <v>9</v>
      </c>
    </row>
    <row r="35" spans="1:45" s="16" customFormat="1" x14ac:dyDescent="0.25">
      <c r="A35" s="15" t="s">
        <v>43</v>
      </c>
      <c r="C35" s="17">
        <v>1.5068999999999999</v>
      </c>
      <c r="D35" s="17">
        <v>1</v>
      </c>
      <c r="E35" s="17">
        <v>0.21959999999999999</v>
      </c>
      <c r="F35" s="18" t="str">
        <f>IF('Proportion Tests PO'!E35&gt;0.05, "Accept Ho: No significant difference in proportions", "Reject Ho: Significant difference in proportions")</f>
        <v>Accept Ho: No significant difference in proportions</v>
      </c>
      <c r="L35" s="15"/>
      <c r="N35" s="8" t="s">
        <v>50</v>
      </c>
      <c r="O35" s="7">
        <v>110</v>
      </c>
      <c r="P35" s="7">
        <v>0</v>
      </c>
      <c r="Q35" s="7">
        <f>O35-P35</f>
        <v>110</v>
      </c>
      <c r="R35" s="19">
        <f>P35/O35</f>
        <v>0</v>
      </c>
      <c r="S35" s="18"/>
      <c r="T35" s="8" t="s">
        <v>50</v>
      </c>
      <c r="U35" s="7">
        <v>279</v>
      </c>
      <c r="V35" s="7">
        <v>4</v>
      </c>
      <c r="W35" s="7">
        <f>U35-V35</f>
        <v>275</v>
      </c>
      <c r="X35" s="13">
        <f>V35/U35</f>
        <v>1.4336917562724014E-2</v>
      </c>
      <c r="Z35" s="2" t="s">
        <v>82</v>
      </c>
      <c r="AA35"/>
      <c r="AB35"/>
      <c r="AC35"/>
      <c r="AD35"/>
      <c r="AE35"/>
      <c r="AF35"/>
      <c r="AG35"/>
      <c r="AH35"/>
      <c r="AI35"/>
      <c r="AJ35"/>
      <c r="AK35"/>
      <c r="AL35" s="2" t="s">
        <v>97</v>
      </c>
      <c r="AM35"/>
      <c r="AN35"/>
      <c r="AO35"/>
      <c r="AP35"/>
      <c r="AQ35"/>
      <c r="AR35"/>
      <c r="AS35"/>
    </row>
    <row r="36" spans="1:45" s="16" customFormat="1" x14ac:dyDescent="0.25">
      <c r="A36" s="18" t="s">
        <v>42</v>
      </c>
      <c r="C36" s="17">
        <v>9.4423999999999992</v>
      </c>
      <c r="D36" s="17">
        <v>1</v>
      </c>
      <c r="E36" s="17">
        <v>2.1199999999999999E-3</v>
      </c>
      <c r="F36" s="18" t="str">
        <f>IF('Proportion Tests PO'!E36&gt;0.05, "Accept Ho: No significant difference in proportions", "Reject Ho: Significant difference in proportions")</f>
        <v>Reject Ho: Significant difference in proportions</v>
      </c>
      <c r="K36" s="16" t="s">
        <v>338</v>
      </c>
      <c r="L36" s="18"/>
      <c r="N36" s="8" t="s">
        <v>49</v>
      </c>
      <c r="O36" s="7">
        <v>248</v>
      </c>
      <c r="P36" s="7">
        <v>29</v>
      </c>
      <c r="Q36" s="7">
        <f>O36-P36</f>
        <v>219</v>
      </c>
      <c r="R36" s="19">
        <f>P36/O36</f>
        <v>0.11693548387096774</v>
      </c>
      <c r="S36" s="18"/>
      <c r="T36" s="8" t="s">
        <v>49</v>
      </c>
      <c r="U36" s="7">
        <v>1197</v>
      </c>
      <c r="V36" s="7">
        <v>75</v>
      </c>
      <c r="W36" s="7">
        <f>U36-V36</f>
        <v>1122</v>
      </c>
      <c r="X36" s="13">
        <f>V36/U36</f>
        <v>6.2656641604010022E-2</v>
      </c>
      <c r="Z36" s="2" t="s">
        <v>1</v>
      </c>
      <c r="AA36"/>
      <c r="AB36"/>
      <c r="AC36"/>
      <c r="AD36"/>
      <c r="AE36"/>
      <c r="AF36"/>
      <c r="AG36"/>
      <c r="AH36"/>
      <c r="AI36"/>
      <c r="AJ36"/>
      <c r="AK36"/>
      <c r="AL36" s="2" t="s">
        <v>1</v>
      </c>
      <c r="AM36"/>
      <c r="AN36"/>
      <c r="AO36"/>
      <c r="AP36"/>
      <c r="AQ36"/>
      <c r="AR36"/>
      <c r="AS36"/>
    </row>
    <row r="37" spans="1:45" s="16" customFormat="1" x14ac:dyDescent="0.25">
      <c r="A37" s="18" t="s">
        <v>41</v>
      </c>
      <c r="C37" s="17">
        <v>6.3799999999999996E-2</v>
      </c>
      <c r="D37" s="17">
        <v>1</v>
      </c>
      <c r="E37" s="17">
        <v>0.80059999999999998</v>
      </c>
      <c r="F37" s="18" t="str">
        <f>IF('Proportion Tests PO'!E37&gt;0.05, "Accept Ho: No significant difference in proportions", "Reject Ho: Significant difference in proportions")</f>
        <v>Accept Ho: No significant difference in proportions</v>
      </c>
      <c r="L37" s="18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" t="s">
        <v>2</v>
      </c>
      <c r="AA37"/>
      <c r="AB37"/>
      <c r="AC37"/>
      <c r="AD37"/>
      <c r="AE37"/>
      <c r="AF37"/>
      <c r="AG37"/>
      <c r="AH37"/>
      <c r="AI37"/>
      <c r="AJ37"/>
      <c r="AK37"/>
      <c r="AL37" s="2" t="s">
        <v>2</v>
      </c>
      <c r="AM37"/>
      <c r="AN37"/>
      <c r="AO37"/>
      <c r="AP37"/>
      <c r="AQ37"/>
      <c r="AR37"/>
      <c r="AS37"/>
    </row>
    <row r="38" spans="1:45" s="16" customFormat="1" x14ac:dyDescent="0.25">
      <c r="A38" s="18" t="s">
        <v>40</v>
      </c>
      <c r="C38" s="17">
        <v>12.47</v>
      </c>
      <c r="D38" s="17">
        <v>1</v>
      </c>
      <c r="E38" s="17">
        <v>4.1350000000000002E-4</v>
      </c>
      <c r="F38" s="18" t="str">
        <f>IF('Proportion Tests PO'!E38&gt;0.05, "Accept Ho: No significant difference in proportions", "Reject Ho: Significant difference in proportions")</f>
        <v>Reject Ho: Significant difference in proportions</v>
      </c>
      <c r="K38" s="16" t="s">
        <v>339</v>
      </c>
      <c r="L38" s="18"/>
      <c r="Z38" s="2" t="s">
        <v>83</v>
      </c>
      <c r="AA38"/>
      <c r="AB38"/>
      <c r="AC38"/>
      <c r="AD38"/>
      <c r="AE38"/>
      <c r="AF38"/>
      <c r="AG38"/>
      <c r="AH38"/>
      <c r="AI38"/>
      <c r="AJ38"/>
      <c r="AK38"/>
      <c r="AL38" s="2" t="s">
        <v>98</v>
      </c>
      <c r="AM38"/>
      <c r="AN38"/>
      <c r="AO38"/>
      <c r="AP38"/>
      <c r="AQ38"/>
      <c r="AR38"/>
      <c r="AS38"/>
    </row>
    <row r="39" spans="1:45" s="16" customFormat="1" x14ac:dyDescent="0.25">
      <c r="A39" s="15" t="s">
        <v>39</v>
      </c>
      <c r="C39" s="17">
        <v>8.8725000000000005</v>
      </c>
      <c r="D39" s="17">
        <v>1</v>
      </c>
      <c r="E39" s="17">
        <v>2.895E-3</v>
      </c>
      <c r="F39" s="18" t="str">
        <f>IF('Proportion Tests PO'!E39&gt;0.05, "Accept Ho: No significant difference in proportions", "Reject Ho: Significant difference in proportions")</f>
        <v>Reject Ho: Significant difference in proportions</v>
      </c>
      <c r="K39" s="16" t="s">
        <v>339</v>
      </c>
      <c r="L39" s="15"/>
      <c r="N39" s="17"/>
      <c r="O39" s="17"/>
      <c r="P39" s="17"/>
      <c r="Q39" s="18"/>
      <c r="Z39" s="2" t="s">
        <v>3</v>
      </c>
      <c r="AA39"/>
      <c r="AB39"/>
      <c r="AC39"/>
      <c r="AD39"/>
      <c r="AE39"/>
      <c r="AF39"/>
      <c r="AG39"/>
      <c r="AH39"/>
      <c r="AI39"/>
      <c r="AJ39"/>
      <c r="AK39"/>
      <c r="AL39" s="2" t="s">
        <v>3</v>
      </c>
      <c r="AM39"/>
      <c r="AN39"/>
      <c r="AO39"/>
      <c r="AP39"/>
      <c r="AQ39"/>
      <c r="AR39"/>
      <c r="AS39"/>
    </row>
    <row r="40" spans="1:45" s="16" customFormat="1" x14ac:dyDescent="0.25">
      <c r="A40" s="18" t="s">
        <v>38</v>
      </c>
      <c r="C40" s="17">
        <v>8.1334</v>
      </c>
      <c r="D40" s="17">
        <v>1</v>
      </c>
      <c r="E40" s="17">
        <v>4.346E-3</v>
      </c>
      <c r="F40" s="18" t="str">
        <f>IF('Proportion Tests PO'!E40&gt;0.05, "Accept Ho: No significant difference in proportions", "Reject Ho: Significant difference in proportions")</f>
        <v>Reject Ho: Significant difference in proportions</v>
      </c>
      <c r="K40" s="16" t="s">
        <v>338</v>
      </c>
      <c r="L40" s="18"/>
      <c r="N40" s="17"/>
      <c r="O40" s="17"/>
      <c r="P40" s="17"/>
      <c r="Q40" s="18"/>
      <c r="Z40" s="2" t="s">
        <v>4</v>
      </c>
      <c r="AA40"/>
      <c r="AB40"/>
      <c r="AC40"/>
      <c r="AD40"/>
      <c r="AE40"/>
      <c r="AF40"/>
      <c r="AG40"/>
      <c r="AH40"/>
      <c r="AI40"/>
      <c r="AJ40"/>
      <c r="AK40"/>
      <c r="AL40" s="2" t="s">
        <v>4</v>
      </c>
      <c r="AM40"/>
      <c r="AN40"/>
      <c r="AO40"/>
      <c r="AP40"/>
      <c r="AQ40"/>
      <c r="AR40"/>
      <c r="AS40"/>
    </row>
    <row r="41" spans="1:45" s="16" customFormat="1" x14ac:dyDescent="0.25">
      <c r="A41" s="18" t="s">
        <v>37</v>
      </c>
      <c r="C41" s="17">
        <v>3.2883</v>
      </c>
      <c r="D41" s="17">
        <v>1</v>
      </c>
      <c r="E41" s="17">
        <v>6.9779999999999995E-2</v>
      </c>
      <c r="F41" s="18" t="str">
        <f>IF('Proportion Tests PO'!E41&gt;0.05, "Accept Ho: No significant difference in proportions", "Reject Ho: Significant difference in proportions")</f>
        <v>Accept Ho: No significant difference in proportions</v>
      </c>
      <c r="L41" s="18"/>
      <c r="N41" s="17"/>
      <c r="O41" s="17"/>
      <c r="P41" s="17"/>
      <c r="Q41" s="18"/>
      <c r="Z41" s="2" t="s">
        <v>84</v>
      </c>
      <c r="AA41"/>
      <c r="AB41"/>
      <c r="AC41"/>
      <c r="AD41"/>
      <c r="AE41"/>
      <c r="AF41"/>
      <c r="AG41"/>
      <c r="AH41"/>
      <c r="AI41"/>
      <c r="AJ41"/>
      <c r="AK41"/>
      <c r="AL41" s="2" t="s">
        <v>99</v>
      </c>
      <c r="AM41"/>
      <c r="AN41"/>
      <c r="AO41"/>
      <c r="AP41"/>
      <c r="AQ41"/>
      <c r="AR41"/>
      <c r="AS41"/>
    </row>
    <row r="42" spans="1:45" s="16" customFormat="1" x14ac:dyDescent="0.25">
      <c r="A42" s="18" t="s">
        <v>36</v>
      </c>
      <c r="C42" s="17">
        <v>9.4962</v>
      </c>
      <c r="D42" s="17">
        <v>1</v>
      </c>
      <c r="E42" s="17">
        <v>2.0590000000000001E-3</v>
      </c>
      <c r="F42" s="18" t="str">
        <f>IF('Proportion Tests PO'!E42&gt;0.05, "Accept Ho: No significant difference in proportions", "Reject Ho: Significant difference in proportions")</f>
        <v>Reject Ho: Significant difference in proportions</v>
      </c>
      <c r="K42" s="16" t="s">
        <v>339</v>
      </c>
      <c r="L42" s="18"/>
      <c r="N42" s="17"/>
      <c r="O42" s="17"/>
      <c r="P42" s="17"/>
      <c r="Q42" s="18"/>
      <c r="Z42" s="1"/>
      <c r="AA42"/>
      <c r="AB42"/>
      <c r="AC42"/>
      <c r="AD42"/>
      <c r="AE42"/>
      <c r="AF42"/>
      <c r="AG42"/>
      <c r="AH42"/>
      <c r="AI42"/>
      <c r="AJ42"/>
      <c r="AK42"/>
      <c r="AL42" s="1"/>
      <c r="AM42"/>
      <c r="AN42"/>
      <c r="AO42"/>
      <c r="AP42"/>
      <c r="AQ42"/>
      <c r="AR42"/>
      <c r="AS42"/>
    </row>
    <row r="43" spans="1:45" s="16" customFormat="1" x14ac:dyDescent="0.25">
      <c r="A43" s="18" t="s">
        <v>72</v>
      </c>
      <c r="C43" s="17"/>
      <c r="D43" s="17"/>
      <c r="E43" s="17"/>
      <c r="L43" s="18"/>
      <c r="N43" s="17"/>
      <c r="O43" s="17"/>
      <c r="P43" s="17"/>
      <c r="Q43" s="18"/>
      <c r="Z43" s="3" t="s">
        <v>69</v>
      </c>
      <c r="AA43"/>
      <c r="AB43"/>
      <c r="AC43"/>
      <c r="AD43"/>
      <c r="AE43"/>
      <c r="AF43"/>
      <c r="AG43"/>
      <c r="AH43"/>
      <c r="AI43"/>
      <c r="AJ43"/>
      <c r="AK43"/>
      <c r="AL43" s="3" t="s">
        <v>10</v>
      </c>
      <c r="AM43"/>
      <c r="AN43"/>
      <c r="AO43"/>
      <c r="AP43"/>
      <c r="AQ43"/>
      <c r="AR43"/>
      <c r="AS43"/>
    </row>
    <row r="44" spans="1:45" s="16" customFormat="1" x14ac:dyDescent="0.25">
      <c r="A44" s="15" t="s">
        <v>63</v>
      </c>
      <c r="C44" s="19" t="s">
        <v>46</v>
      </c>
      <c r="D44" s="19" t="s">
        <v>45</v>
      </c>
      <c r="E44" s="19" t="s">
        <v>44</v>
      </c>
      <c r="L44" s="18"/>
      <c r="N44" s="17"/>
      <c r="O44" s="17"/>
      <c r="P44" s="17"/>
      <c r="Q44" s="18"/>
      <c r="Z44" s="1"/>
      <c r="AA44"/>
      <c r="AB44"/>
      <c r="AC44"/>
      <c r="AD44"/>
      <c r="AE44"/>
      <c r="AF44"/>
      <c r="AG44"/>
      <c r="AH44"/>
      <c r="AI44"/>
      <c r="AJ44"/>
      <c r="AK44"/>
      <c r="AL44" s="1"/>
      <c r="AM44"/>
      <c r="AN44"/>
      <c r="AO44"/>
      <c r="AP44"/>
      <c r="AQ44"/>
      <c r="AR44"/>
      <c r="AS44"/>
    </row>
    <row r="45" spans="1:45" s="16" customFormat="1" x14ac:dyDescent="0.25">
      <c r="A45" s="15" t="s">
        <v>47</v>
      </c>
      <c r="C45" s="17"/>
      <c r="D45" s="17">
        <v>1</v>
      </c>
      <c r="E45" s="17"/>
      <c r="L45" s="15"/>
      <c r="N45" s="19"/>
      <c r="O45" s="19"/>
      <c r="P45" s="19"/>
      <c r="Q45" s="18"/>
      <c r="Z45" s="2" t="s">
        <v>74</v>
      </c>
      <c r="AA45"/>
      <c r="AB45"/>
      <c r="AC45"/>
      <c r="AD45"/>
      <c r="AE45"/>
      <c r="AF45"/>
      <c r="AG45"/>
      <c r="AH45"/>
      <c r="AI45"/>
      <c r="AJ45"/>
      <c r="AK45"/>
      <c r="AL45" s="2" t="s">
        <v>74</v>
      </c>
      <c r="AM45"/>
      <c r="AN45"/>
      <c r="AO45"/>
      <c r="AP45"/>
      <c r="AQ45"/>
      <c r="AR45"/>
      <c r="AS45"/>
    </row>
    <row r="46" spans="1:45" s="16" customFormat="1" x14ac:dyDescent="0.25">
      <c r="A46" s="15" t="s">
        <v>43</v>
      </c>
      <c r="C46" s="17">
        <v>0.32040000000000002</v>
      </c>
      <c r="D46" s="17">
        <v>1</v>
      </c>
      <c r="E46" s="17">
        <v>0.57130000000000003</v>
      </c>
      <c r="F46" s="18" t="str">
        <f>IF('Proportion Tests PO'!E46&gt;0.05, "Accept Ho: No significant difference in proportions", "Reject Ho: Significant difference in proportions")</f>
        <v>Accept Ho: No significant difference in proportions</v>
      </c>
      <c r="L46" s="15"/>
      <c r="N46" s="17"/>
      <c r="O46" s="17"/>
      <c r="P46" s="17"/>
      <c r="Q46" s="18"/>
      <c r="Z46" s="2" t="s">
        <v>75</v>
      </c>
      <c r="AA46"/>
      <c r="AB46"/>
      <c r="AC46"/>
      <c r="AD46"/>
      <c r="AE46"/>
      <c r="AF46"/>
      <c r="AG46"/>
      <c r="AH46"/>
      <c r="AI46"/>
      <c r="AJ46"/>
      <c r="AK46"/>
      <c r="AL46" s="2" t="s">
        <v>75</v>
      </c>
      <c r="AM46"/>
      <c r="AN46"/>
      <c r="AO46"/>
      <c r="AP46"/>
      <c r="AQ46"/>
      <c r="AR46"/>
      <c r="AS46"/>
    </row>
    <row r="47" spans="1:45" s="16" customFormat="1" x14ac:dyDescent="0.25">
      <c r="A47" s="18" t="s">
        <v>42</v>
      </c>
      <c r="C47" s="17">
        <v>1.5029999999999999</v>
      </c>
      <c r="D47" s="17">
        <v>1</v>
      </c>
      <c r="E47" s="17">
        <v>0.57130000000000003</v>
      </c>
      <c r="F47" s="18" t="str">
        <f>IF('Proportion Tests PO'!E47&gt;0.05, "Accept Ho: No significant difference in proportions", "Reject Ho: Significant difference in proportions")</f>
        <v>Accept Ho: No significant difference in proportions</v>
      </c>
      <c r="L47" s="15"/>
      <c r="N47" s="17"/>
      <c r="O47" s="17"/>
      <c r="P47" s="17"/>
      <c r="Q47" s="18"/>
      <c r="Z47" s="1"/>
      <c r="AA47"/>
      <c r="AB47"/>
      <c r="AC47"/>
      <c r="AD47"/>
      <c r="AE47"/>
      <c r="AF47"/>
      <c r="AG47"/>
      <c r="AH47"/>
      <c r="AI47"/>
      <c r="AJ47"/>
      <c r="AK47"/>
      <c r="AL47" s="1"/>
      <c r="AM47"/>
      <c r="AN47"/>
      <c r="AO47"/>
      <c r="AP47"/>
      <c r="AQ47"/>
      <c r="AR47"/>
      <c r="AS47"/>
    </row>
    <row r="48" spans="1:45" s="16" customFormat="1" x14ac:dyDescent="0.25">
      <c r="A48" s="18" t="s">
        <v>41</v>
      </c>
      <c r="C48" s="17">
        <v>12.196400000000001</v>
      </c>
      <c r="D48" s="17">
        <v>1</v>
      </c>
      <c r="E48" s="17">
        <v>4.7879999999999998E-4</v>
      </c>
      <c r="F48" s="18" t="str">
        <f>IF('Proportion Tests PO'!E48&gt;0.05, "Accept Ho: No significant difference in proportions", "Reject Ho: Significant difference in proportions")</f>
        <v>Reject Ho: Significant difference in proportions</v>
      </c>
      <c r="K48" s="16" t="s">
        <v>339</v>
      </c>
      <c r="L48" s="18"/>
      <c r="N48" s="17"/>
      <c r="O48" s="17"/>
      <c r="P48" s="17"/>
      <c r="Q48" s="18"/>
      <c r="Z48" s="2" t="s">
        <v>70</v>
      </c>
      <c r="AA48"/>
      <c r="AB48"/>
      <c r="AC48"/>
      <c r="AD48"/>
      <c r="AE48"/>
      <c r="AF48"/>
      <c r="AG48"/>
      <c r="AH48"/>
      <c r="AI48"/>
      <c r="AJ48"/>
      <c r="AK48"/>
      <c r="AL48" s="2" t="s">
        <v>11</v>
      </c>
      <c r="AM48"/>
      <c r="AN48"/>
      <c r="AO48"/>
      <c r="AP48"/>
      <c r="AQ48"/>
      <c r="AR48"/>
      <c r="AS48"/>
    </row>
    <row r="49" spans="1:45" s="16" customFormat="1" x14ac:dyDescent="0.25">
      <c r="A49" s="18" t="s">
        <v>40</v>
      </c>
      <c r="C49" s="17">
        <v>2.5417000000000001</v>
      </c>
      <c r="D49" s="17">
        <v>1</v>
      </c>
      <c r="E49" s="17">
        <v>0.1109</v>
      </c>
      <c r="F49" s="18" t="str">
        <f>IF('Proportion Tests PO'!E49&gt;0.05, "Accept Ho: No significant difference in proportions", "Reject Ho: Significant difference in proportions")</f>
        <v>Accept Ho: No significant difference in proportions</v>
      </c>
      <c r="L49" s="18"/>
      <c r="N49" s="17"/>
      <c r="O49" s="17"/>
      <c r="P49" s="17"/>
      <c r="Q49" s="18"/>
      <c r="Z49" s="2" t="s">
        <v>85</v>
      </c>
      <c r="AA49"/>
      <c r="AB49"/>
      <c r="AC49"/>
      <c r="AD49"/>
      <c r="AE49"/>
      <c r="AF49"/>
      <c r="AG49"/>
      <c r="AH49"/>
      <c r="AI49"/>
      <c r="AJ49"/>
      <c r="AK49"/>
      <c r="AL49" s="2" t="s">
        <v>100</v>
      </c>
      <c r="AM49"/>
      <c r="AN49"/>
      <c r="AO49"/>
      <c r="AP49"/>
      <c r="AQ49"/>
      <c r="AR49"/>
      <c r="AS49"/>
    </row>
    <row r="50" spans="1:45" s="16" customFormat="1" x14ac:dyDescent="0.25">
      <c r="A50" s="15" t="s">
        <v>39</v>
      </c>
      <c r="C50" s="17">
        <v>3.0167000000000002</v>
      </c>
      <c r="D50" s="17">
        <v>1</v>
      </c>
      <c r="E50" s="17">
        <v>8.2409999999999997E-2</v>
      </c>
      <c r="F50" s="18" t="str">
        <f>IF('Proportion Tests PO'!E50&gt;0.05, "Accept Ho: No significant difference in proportions", "Reject Ho: Significant difference in proportions")</f>
        <v>Accept Ho: No significant difference in proportions</v>
      </c>
      <c r="L50" s="18"/>
      <c r="N50" s="17"/>
      <c r="O50" s="17"/>
      <c r="P50" s="17"/>
      <c r="Q50" s="18"/>
      <c r="Z50" s="2" t="s">
        <v>1</v>
      </c>
      <c r="AA50"/>
      <c r="AB50"/>
      <c r="AC50"/>
      <c r="AD50"/>
      <c r="AE50"/>
      <c r="AF50"/>
      <c r="AG50"/>
      <c r="AH50"/>
      <c r="AI50"/>
      <c r="AJ50"/>
      <c r="AK50"/>
      <c r="AL50" s="2" t="s">
        <v>1</v>
      </c>
      <c r="AM50"/>
      <c r="AN50"/>
      <c r="AO50"/>
      <c r="AP50"/>
      <c r="AQ50"/>
      <c r="AR50"/>
      <c r="AS50"/>
    </row>
    <row r="51" spans="1:45" s="16" customFormat="1" x14ac:dyDescent="0.25">
      <c r="A51" s="18" t="s">
        <v>38</v>
      </c>
      <c r="C51" s="17">
        <v>1.7837000000000001</v>
      </c>
      <c r="D51" s="17">
        <v>1</v>
      </c>
      <c r="E51" s="17">
        <v>0.1817</v>
      </c>
      <c r="F51" s="18" t="str">
        <f>IF('Proportion Tests PO'!E51&gt;0.05, "Accept Ho: No significant difference in proportions", "Reject Ho: Significant difference in proportions")</f>
        <v>Accept Ho: No significant difference in proportions</v>
      </c>
      <c r="L51" s="15"/>
      <c r="N51" s="17"/>
      <c r="O51" s="17"/>
      <c r="P51" s="17"/>
      <c r="Q51" s="18"/>
      <c r="Z51" s="2" t="s">
        <v>2</v>
      </c>
      <c r="AA51"/>
      <c r="AB51"/>
      <c r="AC51"/>
      <c r="AD51"/>
      <c r="AE51"/>
      <c r="AF51"/>
      <c r="AG51"/>
      <c r="AH51"/>
      <c r="AI51"/>
      <c r="AJ51"/>
      <c r="AK51"/>
      <c r="AL51" s="2" t="s">
        <v>2</v>
      </c>
      <c r="AM51"/>
      <c r="AN51"/>
      <c r="AO51"/>
      <c r="AP51"/>
      <c r="AQ51"/>
      <c r="AR51"/>
      <c r="AS51"/>
    </row>
    <row r="52" spans="1:45" s="16" customFormat="1" x14ac:dyDescent="0.25">
      <c r="A52" s="18" t="s">
        <v>37</v>
      </c>
      <c r="C52" s="17">
        <v>41.576700000000002</v>
      </c>
      <c r="D52" s="17">
        <v>1</v>
      </c>
      <c r="E52" s="17">
        <v>1.133E-10</v>
      </c>
      <c r="F52" s="18" t="str">
        <f>IF('Proportion Tests PO'!E52&gt;0.05, "Accept Ho: No significant difference in proportions", "Reject Ho: Significant difference in proportions")</f>
        <v>Reject Ho: Significant difference in proportions</v>
      </c>
      <c r="K52" s="16" t="s">
        <v>339</v>
      </c>
      <c r="L52" s="18"/>
      <c r="N52" s="17"/>
      <c r="O52" s="17"/>
      <c r="P52" s="17"/>
      <c r="Q52" s="18"/>
      <c r="Z52" s="2" t="s">
        <v>86</v>
      </c>
      <c r="AA52"/>
      <c r="AB52"/>
      <c r="AC52"/>
      <c r="AD52"/>
      <c r="AE52"/>
      <c r="AF52"/>
      <c r="AG52"/>
      <c r="AH52"/>
      <c r="AI52"/>
      <c r="AJ52"/>
      <c r="AK52"/>
      <c r="AL52" s="2" t="s">
        <v>101</v>
      </c>
      <c r="AM52"/>
      <c r="AN52"/>
      <c r="AO52"/>
      <c r="AP52"/>
      <c r="AQ52"/>
      <c r="AR52"/>
      <c r="AS52"/>
    </row>
    <row r="53" spans="1:45" s="16" customFormat="1" x14ac:dyDescent="0.25">
      <c r="A53" s="18" t="s">
        <v>36</v>
      </c>
      <c r="C53" s="17">
        <v>53.663699999999999</v>
      </c>
      <c r="D53" s="17">
        <v>1</v>
      </c>
      <c r="E53" s="17">
        <v>2.3789999999999998E-13</v>
      </c>
      <c r="F53" s="18" t="str">
        <f>IF('Proportion Tests PO'!E53&gt;0.05, "Accept Ho: No significant difference in proportions", "Reject Ho: Significant difference in proportions")</f>
        <v>Reject Ho: Significant difference in proportions</v>
      </c>
      <c r="K53" s="16" t="s">
        <v>338</v>
      </c>
      <c r="L53" s="18"/>
      <c r="N53" s="17"/>
      <c r="O53" s="17"/>
      <c r="P53" s="17"/>
      <c r="Q53" s="18"/>
      <c r="Z53" s="2" t="s">
        <v>3</v>
      </c>
      <c r="AA53"/>
      <c r="AB53"/>
      <c r="AC53"/>
      <c r="AD53"/>
      <c r="AE53"/>
      <c r="AF53"/>
      <c r="AG53"/>
      <c r="AH53"/>
      <c r="AI53"/>
      <c r="AJ53"/>
      <c r="AK53"/>
      <c r="AL53" s="2" t="s">
        <v>3</v>
      </c>
      <c r="AM53"/>
      <c r="AN53"/>
      <c r="AO53"/>
      <c r="AP53"/>
      <c r="AQ53"/>
      <c r="AR53"/>
      <c r="AS53"/>
    </row>
    <row r="54" spans="1:45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8"/>
      <c r="M54" s="16"/>
      <c r="N54" s="17"/>
      <c r="O54" s="17"/>
      <c r="P54" s="17"/>
      <c r="Q54" s="18"/>
      <c r="S54" s="16"/>
      <c r="T54" s="16"/>
      <c r="U54" s="16"/>
      <c r="Z54" s="2" t="s">
        <v>20</v>
      </c>
      <c r="AL54" s="2" t="s">
        <v>4</v>
      </c>
    </row>
    <row r="55" spans="1:45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S55" s="16"/>
      <c r="T55" s="16"/>
      <c r="U55" s="16"/>
      <c r="Z55" s="2" t="s">
        <v>87</v>
      </c>
      <c r="AL55" s="2" t="s">
        <v>102</v>
      </c>
    </row>
    <row r="56" spans="1:45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S56" s="16"/>
      <c r="T56" s="16"/>
      <c r="U56" s="16"/>
      <c r="Z56" s="1"/>
      <c r="AL56" s="1"/>
    </row>
    <row r="57" spans="1:45" x14ac:dyDescent="0.25">
      <c r="A57" s="16"/>
      <c r="B57" s="16"/>
      <c r="C57" s="16"/>
      <c r="D57" s="16"/>
      <c r="E57" s="16"/>
      <c r="F57" s="16"/>
      <c r="G57" s="16" t="s">
        <v>368</v>
      </c>
      <c r="H57" s="16"/>
      <c r="I57" s="16"/>
      <c r="J57" s="16"/>
      <c r="K57" s="16"/>
      <c r="L57" s="16"/>
      <c r="O57" t="s">
        <v>369</v>
      </c>
      <c r="Z57" s="3" t="s">
        <v>21</v>
      </c>
      <c r="AL57" s="3" t="s">
        <v>12</v>
      </c>
    </row>
    <row r="58" spans="1:45" x14ac:dyDescent="0.25">
      <c r="A58" s="16"/>
      <c r="B58" s="16"/>
      <c r="C58" s="16"/>
      <c r="D58" s="15"/>
      <c r="F58" s="16"/>
      <c r="G58" s="16"/>
      <c r="H58" s="16" t="s">
        <v>375</v>
      </c>
      <c r="I58" s="15" t="s">
        <v>376</v>
      </c>
      <c r="J58" s="16" t="s">
        <v>367</v>
      </c>
      <c r="K58" s="16" t="s">
        <v>374</v>
      </c>
      <c r="L58" s="16"/>
      <c r="P58" s="16" t="s">
        <v>375</v>
      </c>
      <c r="Q58" s="15" t="s">
        <v>372</v>
      </c>
      <c r="R58" s="16" t="s">
        <v>367</v>
      </c>
      <c r="S58" s="16" t="s">
        <v>373</v>
      </c>
      <c r="Z58" s="3" t="s">
        <v>71</v>
      </c>
      <c r="AL58" s="1"/>
    </row>
    <row r="59" spans="1:45" x14ac:dyDescent="0.25">
      <c r="A59" s="16"/>
      <c r="B59" s="16"/>
      <c r="C59" s="16"/>
      <c r="D59" s="15"/>
      <c r="F59" s="16"/>
      <c r="G59" s="16" t="s">
        <v>377</v>
      </c>
      <c r="H59" s="16">
        <v>0.125</v>
      </c>
      <c r="I59" s="16">
        <v>0.25362318840579712</v>
      </c>
      <c r="J59" s="16">
        <v>0.40760869565217389</v>
      </c>
      <c r="K59" s="16">
        <v>0.21376811594202899</v>
      </c>
      <c r="L59" s="16"/>
      <c r="O59" s="16" t="s">
        <v>370</v>
      </c>
      <c r="P59">
        <v>0.37271853986551395</v>
      </c>
      <c r="Q59">
        <v>0.18876080691642652</v>
      </c>
      <c r="R59" s="16">
        <v>0.29106628242074928</v>
      </c>
      <c r="S59">
        <v>0.14745437079731027</v>
      </c>
      <c r="Z59" s="1"/>
      <c r="AL59" s="2" t="s">
        <v>74</v>
      </c>
    </row>
    <row r="60" spans="1:45" x14ac:dyDescent="0.25">
      <c r="A60" s="16"/>
      <c r="B60" s="16"/>
      <c r="C60" s="16"/>
      <c r="D60" s="15"/>
      <c r="F60" s="16"/>
      <c r="G60" s="16" t="s">
        <v>378</v>
      </c>
      <c r="H60" s="16">
        <v>7.0000000000000007E-2</v>
      </c>
      <c r="I60" s="16">
        <v>0.3487544483985765</v>
      </c>
      <c r="J60" s="16">
        <v>0.35587188612099646</v>
      </c>
      <c r="K60" s="16">
        <v>0.22419928825622776</v>
      </c>
      <c r="L60" s="16"/>
      <c r="O60" s="16" t="s">
        <v>371</v>
      </c>
      <c r="P60">
        <v>0.2636986301369863</v>
      </c>
      <c r="Q60" s="57">
        <v>0.18264840182648401</v>
      </c>
      <c r="R60" s="57">
        <v>0.26027397260273971</v>
      </c>
      <c r="S60">
        <v>0.29337899543378998</v>
      </c>
      <c r="Z60" s="2" t="s">
        <v>74</v>
      </c>
      <c r="AL60" s="2" t="s">
        <v>75</v>
      </c>
    </row>
    <row r="61" spans="1:45" x14ac:dyDescent="0.25">
      <c r="A61" s="16"/>
      <c r="B61" s="16"/>
      <c r="C61" s="16"/>
      <c r="D61" s="18"/>
      <c r="E61" s="16"/>
      <c r="F61" s="16"/>
      <c r="G61" s="16"/>
      <c r="H61" s="16"/>
      <c r="J61" s="16"/>
      <c r="L61" s="16"/>
      <c r="Z61" s="2" t="s">
        <v>75</v>
      </c>
      <c r="AL61" s="1"/>
    </row>
    <row r="62" spans="1:45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W62" s="91" t="s">
        <v>379</v>
      </c>
      <c r="X62" s="91" t="s">
        <v>372</v>
      </c>
      <c r="Y62" s="91" t="s">
        <v>57</v>
      </c>
      <c r="Z62" s="91" t="s">
        <v>374</v>
      </c>
      <c r="AL62" s="2" t="s">
        <v>13</v>
      </c>
    </row>
    <row r="63" spans="1:45" x14ac:dyDescent="0.25">
      <c r="A63" s="16"/>
      <c r="B63" s="16"/>
      <c r="C63" s="16"/>
      <c r="D63" s="15"/>
      <c r="F63" s="16"/>
      <c r="G63" s="15"/>
      <c r="H63" s="18"/>
      <c r="I63" s="18"/>
      <c r="J63" s="18"/>
      <c r="K63" s="53"/>
      <c r="L63" s="16"/>
      <c r="U63" s="92" t="s">
        <v>380</v>
      </c>
      <c r="V63" t="s">
        <v>381</v>
      </c>
      <c r="W63" s="93">
        <v>3.0199170000000004E-2</v>
      </c>
      <c r="X63" s="93">
        <v>5.0191049999999959E-2</v>
      </c>
      <c r="Y63" s="93">
        <v>5.0408190000000019E-2</v>
      </c>
      <c r="Z63" s="93">
        <v>4.4623649999999987E-2</v>
      </c>
      <c r="AL63" s="2" t="s">
        <v>103</v>
      </c>
    </row>
    <row r="64" spans="1:45" x14ac:dyDescent="0.25">
      <c r="A64" s="16"/>
      <c r="B64" s="16"/>
      <c r="C64" s="16"/>
      <c r="D64" s="15"/>
      <c r="F64" s="16"/>
      <c r="G64" s="15"/>
      <c r="H64" s="18"/>
      <c r="I64" s="18"/>
      <c r="J64" s="18"/>
      <c r="K64" s="53"/>
      <c r="L64" s="16"/>
      <c r="U64" s="92" t="s">
        <v>382</v>
      </c>
      <c r="V64" t="s">
        <v>383</v>
      </c>
      <c r="W64" s="94">
        <v>8.8850200000000004E-2</v>
      </c>
      <c r="X64" s="94">
        <v>0.33758107999999998</v>
      </c>
      <c r="Y64" s="94">
        <v>0.34366329000000001</v>
      </c>
      <c r="Z64" s="94">
        <v>0.22937437999999999</v>
      </c>
      <c r="AL64" s="2" t="s">
        <v>1</v>
      </c>
    </row>
    <row r="65" spans="1:38" x14ac:dyDescent="0.25">
      <c r="A65" s="16"/>
      <c r="B65" s="16"/>
      <c r="C65" s="16"/>
      <c r="D65" s="18"/>
      <c r="E65" s="16"/>
      <c r="F65" s="16"/>
      <c r="G65" s="18"/>
      <c r="H65" s="18"/>
      <c r="I65" s="18"/>
      <c r="J65" s="18"/>
      <c r="K65" s="53"/>
      <c r="L65" s="16"/>
      <c r="O65" s="15"/>
      <c r="P65" s="15"/>
      <c r="Q65" s="15"/>
      <c r="R65" s="15"/>
      <c r="S65" s="15"/>
      <c r="T65" s="59"/>
      <c r="U65" s="92"/>
      <c r="V65" t="s">
        <v>384</v>
      </c>
      <c r="W65" s="94">
        <v>5.865103E-2</v>
      </c>
      <c r="X65" s="94">
        <v>0.28739003000000002</v>
      </c>
      <c r="Y65" s="94">
        <v>0.29325509999999999</v>
      </c>
      <c r="Z65" s="94">
        <v>0.18475073</v>
      </c>
      <c r="AL65" s="2" t="s">
        <v>2</v>
      </c>
    </row>
    <row r="66" spans="1:38" x14ac:dyDescent="0.25">
      <c r="A66" s="16"/>
      <c r="B66" s="16"/>
      <c r="C66" s="16"/>
      <c r="D66" s="15"/>
      <c r="E66" s="16"/>
      <c r="F66" s="16"/>
      <c r="G66" s="15"/>
      <c r="H66" s="15"/>
      <c r="I66" s="15"/>
      <c r="J66" s="15"/>
      <c r="K66" s="53"/>
      <c r="L66" s="16"/>
      <c r="O66" s="15"/>
      <c r="P66" s="18"/>
      <c r="Q66" s="18"/>
      <c r="R66" s="18"/>
      <c r="S66" s="18"/>
      <c r="T66" s="16"/>
      <c r="V66" t="s">
        <v>385</v>
      </c>
      <c r="W66" s="94">
        <v>3.8284921E-2</v>
      </c>
      <c r="X66" s="94">
        <v>0.24193583299999999</v>
      </c>
      <c r="Y66" s="94">
        <v>0.24745316000000001</v>
      </c>
      <c r="Z66" s="94">
        <v>0.14715070099999999</v>
      </c>
      <c r="AL66" s="2" t="s">
        <v>104</v>
      </c>
    </row>
    <row r="67" spans="1:38" x14ac:dyDescent="0.25">
      <c r="A67" s="16"/>
      <c r="B67" s="16"/>
      <c r="C67" s="16"/>
      <c r="D67" s="15"/>
      <c r="F67" s="16"/>
      <c r="G67" s="15"/>
      <c r="H67" s="18"/>
      <c r="I67" s="18"/>
      <c r="J67" s="18"/>
      <c r="K67" s="53"/>
      <c r="L67" s="16"/>
      <c r="O67" s="15"/>
      <c r="P67" s="18"/>
      <c r="Q67" s="18"/>
      <c r="R67" s="18"/>
      <c r="S67" s="18"/>
      <c r="T67" s="59"/>
      <c r="V67" t="s">
        <v>386</v>
      </c>
      <c r="W67" s="93">
        <v>2.0366109E-2</v>
      </c>
      <c r="X67" s="93">
        <v>4.5454197000000029E-2</v>
      </c>
      <c r="Y67" s="93">
        <v>4.5801939999999985E-2</v>
      </c>
      <c r="Z67" s="93">
        <v>3.7600029000000007E-2</v>
      </c>
      <c r="AL67" s="2" t="s">
        <v>3</v>
      </c>
    </row>
    <row r="68" spans="1:38" x14ac:dyDescent="0.25">
      <c r="A68" s="16"/>
      <c r="B68" s="16"/>
      <c r="C68" s="16"/>
      <c r="D68" s="15"/>
      <c r="F68" s="16"/>
      <c r="G68" s="15"/>
      <c r="H68" s="18"/>
      <c r="I68" s="18"/>
      <c r="J68" s="18"/>
      <c r="K68" s="53"/>
      <c r="L68" s="16"/>
      <c r="O68" s="18"/>
      <c r="P68" s="18"/>
      <c r="Q68" s="18"/>
      <c r="R68" s="18"/>
      <c r="S68" s="18"/>
      <c r="T68" s="59"/>
      <c r="W68" s="94"/>
      <c r="X68" s="94"/>
      <c r="Y68" s="94"/>
      <c r="Z68" s="94"/>
      <c r="AL68" s="2" t="s">
        <v>4</v>
      </c>
    </row>
    <row r="69" spans="1:38" x14ac:dyDescent="0.25">
      <c r="A69" s="16"/>
      <c r="B69" s="16"/>
      <c r="C69" s="16"/>
      <c r="D69" s="18"/>
      <c r="E69" s="16"/>
      <c r="F69" s="16"/>
      <c r="G69" s="18"/>
      <c r="H69" s="18"/>
      <c r="I69" s="18"/>
      <c r="J69" s="18"/>
      <c r="K69" s="53"/>
      <c r="L69" s="16"/>
      <c r="O69" s="15"/>
      <c r="P69" s="15"/>
      <c r="Q69" s="15"/>
      <c r="R69" s="15"/>
      <c r="S69" s="15"/>
      <c r="T69" s="59"/>
      <c r="U69" s="92" t="s">
        <v>387</v>
      </c>
      <c r="V69" t="s">
        <v>381</v>
      </c>
      <c r="W69" s="93">
        <v>2.6410369999999999E-2</v>
      </c>
      <c r="X69" s="93">
        <v>3.3654200000000023E-2</v>
      </c>
      <c r="Y69" s="93">
        <v>3.7776499999999991E-2</v>
      </c>
      <c r="Z69" s="93">
        <v>3.1896299999999989E-2</v>
      </c>
      <c r="AL69" s="2" t="s">
        <v>105</v>
      </c>
    </row>
    <row r="70" spans="1:38" x14ac:dyDescent="0.25">
      <c r="A70" s="16"/>
      <c r="B70" s="16"/>
      <c r="C70" s="16"/>
      <c r="D70" s="15"/>
      <c r="E70" s="16"/>
      <c r="F70" s="16"/>
      <c r="G70" s="15"/>
      <c r="H70" s="15"/>
      <c r="I70" s="15"/>
      <c r="J70" s="15"/>
      <c r="K70" s="53"/>
      <c r="L70" s="16"/>
      <c r="O70" s="15"/>
      <c r="P70" s="18"/>
      <c r="Q70" s="18"/>
      <c r="R70" s="18"/>
      <c r="S70" s="18"/>
      <c r="T70" s="59"/>
      <c r="U70" s="92" t="s">
        <v>388</v>
      </c>
      <c r="V70" t="s">
        <v>383</v>
      </c>
      <c r="W70" s="94">
        <v>0.13422286999999999</v>
      </c>
      <c r="X70" s="94">
        <v>0.25240420000000002</v>
      </c>
      <c r="Y70" s="94">
        <v>0.38933899999999999</v>
      </c>
      <c r="Z70" s="94">
        <v>0.2162713</v>
      </c>
      <c r="AL70" s="1"/>
    </row>
    <row r="71" spans="1:38" x14ac:dyDescent="0.25">
      <c r="A71" s="16"/>
      <c r="B71" s="16"/>
      <c r="C71" s="16"/>
      <c r="D71" s="15"/>
      <c r="F71" s="16"/>
      <c r="G71" s="15"/>
      <c r="H71" s="18"/>
      <c r="I71" s="18"/>
      <c r="J71" s="18"/>
      <c r="K71" s="53"/>
      <c r="L71" s="16"/>
      <c r="O71" s="15"/>
      <c r="P71" s="18"/>
      <c r="Q71" s="18"/>
      <c r="R71" s="18"/>
      <c r="S71" s="18"/>
      <c r="T71" s="59"/>
      <c r="U71" s="92"/>
      <c r="V71" t="s">
        <v>384</v>
      </c>
      <c r="W71" s="94">
        <v>0.10781250000000001</v>
      </c>
      <c r="X71" s="94">
        <v>0.21875</v>
      </c>
      <c r="Y71" s="94">
        <v>0.3515625</v>
      </c>
      <c r="Z71" s="94">
        <v>0.18437500000000001</v>
      </c>
      <c r="AL71" s="3" t="s">
        <v>14</v>
      </c>
    </row>
    <row r="72" spans="1:38" x14ac:dyDescent="0.25">
      <c r="A72" s="16"/>
      <c r="B72" s="16"/>
      <c r="C72" s="16"/>
      <c r="D72" s="15"/>
      <c r="F72" s="16"/>
      <c r="G72" s="15"/>
      <c r="H72" s="18"/>
      <c r="I72" s="18"/>
      <c r="J72" s="18"/>
      <c r="K72" s="53"/>
      <c r="L72" s="16"/>
      <c r="O72" s="18"/>
      <c r="P72" s="18"/>
      <c r="Q72" s="18"/>
      <c r="R72" s="18"/>
      <c r="S72" s="18"/>
      <c r="T72" s="59"/>
      <c r="V72" t="s">
        <v>385</v>
      </c>
      <c r="W72" s="94">
        <v>8.6082080000000005E-2</v>
      </c>
      <c r="X72" s="94">
        <v>0.18845190000000001</v>
      </c>
      <c r="Y72" s="94">
        <v>0.31555729999999999</v>
      </c>
      <c r="Z72" s="94">
        <v>0.15624499999999999</v>
      </c>
      <c r="AL72" s="1"/>
    </row>
    <row r="73" spans="1:38" x14ac:dyDescent="0.25">
      <c r="A73" s="16"/>
      <c r="B73" s="16"/>
      <c r="C73" s="16"/>
      <c r="D73" s="16"/>
      <c r="E73" s="16"/>
      <c r="F73" s="16"/>
      <c r="G73" s="18"/>
      <c r="H73" s="18"/>
      <c r="I73" s="18"/>
      <c r="J73" s="18"/>
      <c r="K73" s="53"/>
      <c r="L73" s="16"/>
      <c r="O73" s="15"/>
      <c r="P73" s="15"/>
      <c r="Q73" s="15"/>
      <c r="R73" s="15"/>
      <c r="S73" s="15"/>
      <c r="T73" s="59"/>
      <c r="V73" t="s">
        <v>386</v>
      </c>
      <c r="W73" s="93">
        <v>2.173042E-2</v>
      </c>
      <c r="X73" s="93">
        <v>3.0298099999999994E-2</v>
      </c>
      <c r="Y73" s="93">
        <v>3.6005200000000015E-2</v>
      </c>
      <c r="Z73" s="93">
        <v>2.8130000000000016E-2</v>
      </c>
      <c r="AL73" s="2" t="s">
        <v>74</v>
      </c>
    </row>
    <row r="74" spans="1:38" x14ac:dyDescent="0.25">
      <c r="A74" s="16"/>
      <c r="B74" s="16"/>
      <c r="C74" s="16"/>
      <c r="D74" s="16"/>
      <c r="E74" s="16"/>
      <c r="F74" s="16"/>
      <c r="G74" s="15"/>
      <c r="H74" s="15"/>
      <c r="I74" s="15"/>
      <c r="J74" s="15"/>
      <c r="K74" s="53"/>
      <c r="L74" s="16"/>
      <c r="O74" s="15"/>
      <c r="P74" s="18"/>
      <c r="Q74" s="18"/>
      <c r="R74" s="18"/>
      <c r="S74" s="18"/>
      <c r="T74" s="59"/>
      <c r="AL74" s="2" t="s">
        <v>75</v>
      </c>
    </row>
    <row r="75" spans="1:38" x14ac:dyDescent="0.25">
      <c r="A75" s="16"/>
      <c r="B75" s="16"/>
      <c r="C75" s="16"/>
      <c r="D75" s="16"/>
      <c r="E75" s="16"/>
      <c r="F75" s="16"/>
      <c r="G75" s="15"/>
      <c r="H75" s="18"/>
      <c r="I75" s="18"/>
      <c r="J75" s="18"/>
      <c r="K75" s="53"/>
      <c r="L75" s="16"/>
      <c r="O75" s="15"/>
      <c r="P75" s="18"/>
      <c r="Q75" s="18"/>
      <c r="R75" s="18"/>
      <c r="S75" s="18"/>
      <c r="T75" s="59"/>
      <c r="U75" s="95" t="s">
        <v>380</v>
      </c>
      <c r="V75" s="94" t="s">
        <v>381</v>
      </c>
      <c r="W75" s="93">
        <f>W76-W77</f>
        <v>2.3993073000000004E-2</v>
      </c>
      <c r="X75" s="93">
        <f>X76-X77</f>
        <v>2.1074640000000006E-2</v>
      </c>
      <c r="Y75" s="93">
        <f>Y76-Y77</f>
        <v>2.3889329000000015E-2</v>
      </c>
      <c r="Z75" s="93">
        <f t="shared" ref="Z75" si="4">Z76-Z77</f>
        <v>2.4831405000000001E-2</v>
      </c>
      <c r="AL75" s="1"/>
    </row>
    <row r="76" spans="1:38" x14ac:dyDescent="0.25">
      <c r="A76" s="16"/>
      <c r="B76" s="16"/>
      <c r="C76" s="16"/>
      <c r="D76" s="16"/>
      <c r="E76" s="16"/>
      <c r="F76" s="16"/>
      <c r="G76" s="15"/>
      <c r="H76" s="18"/>
      <c r="I76" s="18"/>
      <c r="J76" s="18"/>
      <c r="K76" s="53"/>
      <c r="L76" s="16"/>
      <c r="O76" s="18"/>
      <c r="P76" s="18"/>
      <c r="Q76" s="18"/>
      <c r="R76" s="18"/>
      <c r="S76" s="18"/>
      <c r="T76" s="59"/>
      <c r="U76" s="95" t="s">
        <v>389</v>
      </c>
      <c r="V76" s="94" t="s">
        <v>383</v>
      </c>
      <c r="W76" s="94">
        <v>0.22347494300000001</v>
      </c>
      <c r="X76" s="94">
        <v>0.15924389999999999</v>
      </c>
      <c r="Y76" s="94">
        <v>0.220780529</v>
      </c>
      <c r="Z76" s="94">
        <v>0.24676577499999999</v>
      </c>
      <c r="AL76" s="2" t="s">
        <v>15</v>
      </c>
    </row>
    <row r="77" spans="1:38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O77" s="15"/>
      <c r="P77" s="15"/>
      <c r="Q77" s="15"/>
      <c r="R77" s="15"/>
      <c r="S77" s="15"/>
      <c r="T77" s="59"/>
      <c r="U77" s="95"/>
      <c r="V77" s="94" t="s">
        <v>384</v>
      </c>
      <c r="W77" s="94">
        <v>0.19948187000000001</v>
      </c>
      <c r="X77" s="94">
        <v>0.13816925999999999</v>
      </c>
      <c r="Y77" s="94">
        <v>0.19689119999999999</v>
      </c>
      <c r="Z77" s="94">
        <v>0.22193436999999999</v>
      </c>
      <c r="AL77" s="2" t="s">
        <v>106</v>
      </c>
    </row>
    <row r="78" spans="1:38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O78" s="15"/>
      <c r="P78" s="18"/>
      <c r="Q78" s="18"/>
      <c r="R78" s="18"/>
      <c r="S78" s="18"/>
      <c r="T78" s="59"/>
      <c r="U78" s="94"/>
      <c r="V78" s="94" t="s">
        <v>385</v>
      </c>
      <c r="W78" s="94">
        <v>0.17747602579999999</v>
      </c>
      <c r="X78" s="94">
        <v>0.1194872951</v>
      </c>
      <c r="Y78" s="94">
        <v>0.17500622469999999</v>
      </c>
      <c r="Z78" s="94">
        <v>0.19894173109999999</v>
      </c>
      <c r="AL78" s="2" t="s">
        <v>1</v>
      </c>
    </row>
    <row r="79" spans="1:38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O79" s="15"/>
      <c r="P79" s="18"/>
      <c r="Q79" s="18"/>
      <c r="R79" s="18"/>
      <c r="S79" s="18"/>
      <c r="T79" s="59"/>
      <c r="U79" s="94"/>
      <c r="V79" s="94" t="s">
        <v>386</v>
      </c>
      <c r="W79" s="93">
        <f>W77-W78</f>
        <v>2.2005844200000013E-2</v>
      </c>
      <c r="X79" s="93">
        <f>X77-X78</f>
        <v>1.8681964899999987E-2</v>
      </c>
      <c r="Y79" s="93">
        <f>Y77-Y78</f>
        <v>2.1884975299999998E-2</v>
      </c>
      <c r="Z79" s="93">
        <f t="shared" ref="Z79" si="5">Z77-Z78</f>
        <v>2.2992638900000001E-2</v>
      </c>
      <c r="AL79" s="2" t="s">
        <v>2</v>
      </c>
    </row>
    <row r="80" spans="1:38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U80" s="94"/>
      <c r="V80" s="94"/>
      <c r="W80" s="94"/>
      <c r="X80" s="94"/>
      <c r="Y80" s="94"/>
      <c r="Z80" s="94"/>
      <c r="AL80" s="2" t="s">
        <v>107</v>
      </c>
    </row>
    <row r="81" spans="1:38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U81" s="95" t="s">
        <v>387</v>
      </c>
      <c r="V81" s="94" t="s">
        <v>381</v>
      </c>
      <c r="W81" s="93">
        <f>W82-W83</f>
        <v>1.8007776699029143E-2</v>
      </c>
      <c r="X81" s="93">
        <f>X82-X83</f>
        <v>1.4406840776699015E-2</v>
      </c>
      <c r="Y81" s="93">
        <f>Y82-Y83</f>
        <v>1.6771594174757265E-2</v>
      </c>
      <c r="Z81" s="93">
        <f t="shared" ref="Z81" si="6">Z82-Z83</f>
        <v>1.3086999029126203E-2</v>
      </c>
      <c r="AL81" s="2" t="s">
        <v>3</v>
      </c>
    </row>
    <row r="82" spans="1:38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U82" s="95" t="s">
        <v>390</v>
      </c>
      <c r="V82" s="94" t="s">
        <v>383</v>
      </c>
      <c r="W82" s="94">
        <v>0.31936700000000001</v>
      </c>
      <c r="X82" s="94">
        <v>0.16702819999999999</v>
      </c>
      <c r="Y82" s="94">
        <v>0.25211139999999999</v>
      </c>
      <c r="Z82" s="94">
        <v>0.13231029999999999</v>
      </c>
      <c r="AL82" s="2" t="s">
        <v>4</v>
      </c>
    </row>
    <row r="83" spans="1:38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U83" s="95"/>
      <c r="V83" s="94" t="s">
        <v>384</v>
      </c>
      <c r="W83" s="94">
        <v>0.30135922330097087</v>
      </c>
      <c r="X83" s="94">
        <v>0.15262135922330097</v>
      </c>
      <c r="Y83" s="94">
        <v>0.23533980582524272</v>
      </c>
      <c r="Z83" s="94">
        <v>0.11922330097087379</v>
      </c>
      <c r="AL83" s="2" t="s">
        <v>108</v>
      </c>
    </row>
    <row r="84" spans="1:38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U84" s="94"/>
      <c r="V84" s="94" t="s">
        <v>385</v>
      </c>
      <c r="W84" s="94">
        <v>0.28394320000000001</v>
      </c>
      <c r="X84" s="94">
        <v>0.1392494</v>
      </c>
      <c r="Y84" s="94">
        <v>0.21935669999999999</v>
      </c>
      <c r="Z84" s="94">
        <v>0.1072708</v>
      </c>
      <c r="AL84" s="1"/>
    </row>
    <row r="85" spans="1:38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U85" s="94"/>
      <c r="V85" s="94" t="s">
        <v>386</v>
      </c>
      <c r="W85" s="93">
        <f>W83-W84</f>
        <v>1.7416023300970862E-2</v>
      </c>
      <c r="X85" s="93">
        <f>X83-X84</f>
        <v>1.3371959223300978E-2</v>
      </c>
      <c r="Y85" s="93">
        <f>Y83-Y84</f>
        <v>1.5983105825242733E-2</v>
      </c>
      <c r="Z85" s="93">
        <f t="shared" ref="Z85" si="7">Z83-Z84</f>
        <v>1.1952500970873789E-2</v>
      </c>
      <c r="AL85" s="3" t="s">
        <v>16</v>
      </c>
    </row>
    <row r="86" spans="1:38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AL86" s="1"/>
    </row>
    <row r="87" spans="1:38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Z87" s="1"/>
      <c r="AL87" s="2" t="s">
        <v>74</v>
      </c>
    </row>
    <row r="88" spans="1:38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Z88" s="2" t="s">
        <v>74</v>
      </c>
      <c r="AL88" s="2" t="s">
        <v>75</v>
      </c>
    </row>
    <row r="89" spans="1:38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Z89" s="2" t="s">
        <v>75</v>
      </c>
      <c r="AL89" s="1"/>
    </row>
    <row r="90" spans="1:38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Z90" s="1"/>
      <c r="AL90" s="2" t="s">
        <v>17</v>
      </c>
    </row>
    <row r="91" spans="1:38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Z91" s="2" t="s">
        <v>25</v>
      </c>
      <c r="AL91" s="2" t="s">
        <v>109</v>
      </c>
    </row>
    <row r="92" spans="1:38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Z92" s="2" t="s">
        <v>88</v>
      </c>
      <c r="AL92" s="2" t="s">
        <v>1</v>
      </c>
    </row>
    <row r="93" spans="1:38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Z93" s="2" t="s">
        <v>1</v>
      </c>
      <c r="AL93" s="2" t="s">
        <v>2</v>
      </c>
    </row>
    <row r="94" spans="1:38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Z94" s="2" t="s">
        <v>2</v>
      </c>
      <c r="AL94" s="2" t="s">
        <v>110</v>
      </c>
    </row>
    <row r="95" spans="1:38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Z95" s="2" t="s">
        <v>89</v>
      </c>
      <c r="AL95" s="2" t="s">
        <v>3</v>
      </c>
    </row>
    <row r="96" spans="1:38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Z96" s="2" t="s">
        <v>3</v>
      </c>
      <c r="AL96" s="2" t="s">
        <v>4</v>
      </c>
    </row>
    <row r="97" spans="1:38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Z97" s="2" t="s">
        <v>4</v>
      </c>
      <c r="AL97" s="2" t="s">
        <v>111</v>
      </c>
    </row>
    <row r="98" spans="1:38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Z98" s="2" t="s">
        <v>90</v>
      </c>
      <c r="AL98" s="1"/>
    </row>
    <row r="99" spans="1:38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Z99" s="1"/>
      <c r="AL99" s="3" t="s">
        <v>18</v>
      </c>
    </row>
    <row r="100" spans="1:38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Z100" s="3" t="s">
        <v>26</v>
      </c>
      <c r="AL100" s="1"/>
    </row>
    <row r="101" spans="1:38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Z101" s="1"/>
      <c r="AL101" s="2" t="s">
        <v>74</v>
      </c>
    </row>
    <row r="102" spans="1:38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Z102" s="2" t="s">
        <v>74</v>
      </c>
      <c r="AL102" s="2" t="s">
        <v>75</v>
      </c>
    </row>
    <row r="103" spans="1:38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Z103" s="2" t="s">
        <v>75</v>
      </c>
      <c r="AL103" s="1"/>
    </row>
    <row r="104" spans="1:38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Z104" s="1"/>
      <c r="AL104" s="2" t="s">
        <v>19</v>
      </c>
    </row>
    <row r="105" spans="1:38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Z105" s="2" t="s">
        <v>27</v>
      </c>
      <c r="AL105" s="2" t="s">
        <v>112</v>
      </c>
    </row>
    <row r="106" spans="1:38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Z106" s="2" t="s">
        <v>343</v>
      </c>
      <c r="AL106" s="2" t="s">
        <v>1</v>
      </c>
    </row>
    <row r="107" spans="1:38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Z107" s="2" t="s">
        <v>1</v>
      </c>
      <c r="AL107" s="2" t="s">
        <v>2</v>
      </c>
    </row>
    <row r="108" spans="1:38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Z108" s="2" t="s">
        <v>2</v>
      </c>
      <c r="AL108" s="2" t="s">
        <v>113</v>
      </c>
    </row>
    <row r="109" spans="1:38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Z109" s="2" t="s">
        <v>344</v>
      </c>
      <c r="AL109" s="2" t="s">
        <v>3</v>
      </c>
    </row>
    <row r="110" spans="1:38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Z110" s="2" t="s">
        <v>3</v>
      </c>
      <c r="AL110" s="2" t="s">
        <v>20</v>
      </c>
    </row>
    <row r="111" spans="1:38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Z111" s="2" t="s">
        <v>4</v>
      </c>
      <c r="AL111" s="2" t="s">
        <v>114</v>
      </c>
    </row>
    <row r="112" spans="1:38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Z112" s="2" t="s">
        <v>345</v>
      </c>
      <c r="AL112" s="1"/>
    </row>
    <row r="113" spans="1:38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AL113" s="3" t="s">
        <v>21</v>
      </c>
    </row>
    <row r="114" spans="1:38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AL114" s="3" t="s">
        <v>71</v>
      </c>
    </row>
    <row r="115" spans="1:38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AL115" s="1"/>
    </row>
    <row r="116" spans="1:38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U116" s="20" t="s">
        <v>215</v>
      </c>
      <c r="V116" s="20"/>
      <c r="W116" s="20"/>
      <c r="X116" s="20"/>
      <c r="Y116" s="20"/>
      <c r="Z116" s="20"/>
      <c r="AA116" s="20"/>
      <c r="AB116" s="20"/>
      <c r="AC116" s="20"/>
      <c r="AD116" s="20"/>
      <c r="AL116" s="2" t="s">
        <v>74</v>
      </c>
    </row>
    <row r="117" spans="1:38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U117" s="15" t="s">
        <v>48</v>
      </c>
      <c r="V117" s="16"/>
      <c r="W117" s="18" t="s">
        <v>46</v>
      </c>
      <c r="X117" s="18" t="s">
        <v>45</v>
      </c>
      <c r="Y117" s="18" t="s">
        <v>44</v>
      </c>
      <c r="Z117" s="16"/>
      <c r="AA117" s="16"/>
      <c r="AB117" s="16"/>
      <c r="AC117" s="16"/>
      <c r="AD117" s="16"/>
      <c r="AL117" s="2" t="s">
        <v>75</v>
      </c>
    </row>
    <row r="118" spans="1:38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U118" s="15" t="s">
        <v>47</v>
      </c>
      <c r="V118" s="16"/>
      <c r="W118" s="16"/>
      <c r="X118" s="16"/>
      <c r="Y118" s="16"/>
      <c r="Z118" s="16"/>
      <c r="AA118" s="16"/>
      <c r="AB118" s="16"/>
      <c r="AC118" s="16"/>
      <c r="AD118" s="16"/>
      <c r="AL118" s="1"/>
    </row>
    <row r="119" spans="1:38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U119" s="15" t="s">
        <v>43</v>
      </c>
      <c r="V119" s="16"/>
      <c r="W119" s="17">
        <v>1.883</v>
      </c>
      <c r="X119" s="17">
        <v>1</v>
      </c>
      <c r="Y119" s="17">
        <v>0.17</v>
      </c>
      <c r="Z119" s="18" t="str">
        <f>IF('Proportion Tests PO'!Y119&gt;0.05, "Accept Ho: No significant difference in proportions", "Reject Ho: Significant difference in proportions")</f>
        <v>Accept Ho: No significant difference in proportions</v>
      </c>
      <c r="AA119" s="16"/>
      <c r="AB119" s="16"/>
      <c r="AC119" s="16"/>
      <c r="AD119" s="16"/>
      <c r="AL119" s="2" t="s">
        <v>62</v>
      </c>
    </row>
    <row r="120" spans="1:38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U120" s="18" t="s">
        <v>42</v>
      </c>
      <c r="V120" s="16"/>
      <c r="W120" s="17">
        <v>7.7977999999999996</v>
      </c>
      <c r="X120" s="17">
        <v>1</v>
      </c>
      <c r="Y120" s="17">
        <v>5.2310000000000004E-3</v>
      </c>
      <c r="Z120" s="18" t="str">
        <f>IF('Proportion Tests PO'!Y120&gt;0.05, "Accept Ho: No significant difference in proportions", "Reject Ho: Significant difference in proportions")</f>
        <v>Reject Ho: Significant difference in proportions</v>
      </c>
      <c r="AA120" s="16"/>
      <c r="AB120" s="16"/>
      <c r="AC120" s="16"/>
      <c r="AD120" s="16"/>
      <c r="AL120" s="2" t="s">
        <v>115</v>
      </c>
    </row>
    <row r="121" spans="1:38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U121" s="18" t="s">
        <v>41</v>
      </c>
      <c r="V121" s="16"/>
      <c r="W121" s="17">
        <v>5.1033999999999997</v>
      </c>
      <c r="X121" s="17">
        <v>1</v>
      </c>
      <c r="Y121" s="17">
        <v>2.3879999999999998E-2</v>
      </c>
      <c r="Z121" s="18" t="str">
        <f>IF('Proportion Tests PO'!Y121&gt;0.05, "Accept Ho: No significant difference in proportions", "Reject Ho: Significant difference in proportions")</f>
        <v>Reject Ho: Significant difference in proportions</v>
      </c>
      <c r="AA121" s="16"/>
      <c r="AB121" s="16"/>
      <c r="AC121" s="16"/>
      <c r="AD121" s="16"/>
      <c r="AL121" s="2" t="s">
        <v>1</v>
      </c>
    </row>
    <row r="122" spans="1:38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U122" s="18" t="s">
        <v>40</v>
      </c>
      <c r="V122" s="16"/>
      <c r="W122" s="17">
        <v>6.5699999999999995E-2</v>
      </c>
      <c r="X122" s="17">
        <v>1</v>
      </c>
      <c r="Y122" s="17">
        <v>0.79769999999999996</v>
      </c>
      <c r="Z122" s="18" t="str">
        <f>IF('Proportion Tests PO'!Y122&gt;0.05, "Accept Ho: No significant difference in proportions", "Reject Ho: Significant difference in proportions")</f>
        <v>Accept Ho: No significant difference in proportions</v>
      </c>
      <c r="AA122" s="16"/>
      <c r="AB122" s="16"/>
      <c r="AC122" s="16"/>
      <c r="AD122" s="16"/>
      <c r="AL122" s="2" t="s">
        <v>2</v>
      </c>
    </row>
    <row r="123" spans="1:38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U123" s="15" t="s">
        <v>39</v>
      </c>
      <c r="V123" s="16"/>
      <c r="W123" s="17">
        <v>2.7376</v>
      </c>
      <c r="X123" s="17">
        <v>1</v>
      </c>
      <c r="Y123" s="17">
        <v>9.801E-2</v>
      </c>
      <c r="Z123" s="18" t="str">
        <f>IF('Proportion Tests PO'!Y123&gt;0.05, "Accept Ho: No significant difference in proportions", "Reject Ho: Significant difference in proportions")</f>
        <v>Accept Ho: No significant difference in proportions</v>
      </c>
      <c r="AA123" s="16"/>
      <c r="AB123" s="16"/>
      <c r="AC123" s="16"/>
      <c r="AD123" s="16"/>
      <c r="AL123" s="2" t="s">
        <v>116</v>
      </c>
    </row>
    <row r="124" spans="1:38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U124" s="18" t="s">
        <v>38</v>
      </c>
      <c r="V124" s="16"/>
      <c r="W124" s="17">
        <v>11.8756</v>
      </c>
      <c r="X124" s="17">
        <v>1</v>
      </c>
      <c r="Y124" s="17">
        <v>0.73560000000000003</v>
      </c>
      <c r="Z124" s="18" t="str">
        <f>IF('Proportion Tests PO'!Y124&gt;0.05, "Accept Ho: No significant difference in proportions", "Reject Ho: Significant difference in proportions")</f>
        <v>Accept Ho: No significant difference in proportions</v>
      </c>
      <c r="AA124" s="16"/>
      <c r="AB124" s="16"/>
      <c r="AC124" s="16"/>
      <c r="AD124" s="16"/>
      <c r="AL124" s="2" t="s">
        <v>3</v>
      </c>
    </row>
    <row r="125" spans="1:38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U125" s="18" t="s">
        <v>37</v>
      </c>
      <c r="V125" s="16"/>
      <c r="W125" s="17">
        <v>13.556800000000001</v>
      </c>
      <c r="X125" s="17">
        <v>1</v>
      </c>
      <c r="Y125" s="17">
        <v>2.3149999999999999E-4</v>
      </c>
      <c r="Z125" s="18" t="str">
        <f>IF('Proportion Tests PO'!Y125&gt;0.05, "Accept Ho: No significant difference in proportions", "Reject Ho: Significant difference in proportions")</f>
        <v>Reject Ho: Significant difference in proportions</v>
      </c>
      <c r="AA125" s="16"/>
      <c r="AB125" s="16"/>
      <c r="AC125" s="16"/>
      <c r="AD125" s="16"/>
      <c r="AL125" s="2" t="s">
        <v>4</v>
      </c>
    </row>
    <row r="126" spans="1:38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U126" s="18" t="s">
        <v>36</v>
      </c>
      <c r="V126" s="16"/>
      <c r="W126" s="17">
        <v>84.138800000000003</v>
      </c>
      <c r="X126" s="17">
        <v>1</v>
      </c>
      <c r="Y126" s="17">
        <v>2.2E-16</v>
      </c>
      <c r="Z126" s="18" t="str">
        <f>IF('Proportion Tests PO'!Y126&gt;0.05, "Accept Ho: No significant difference in proportions", "Reject Ho: Significant difference in proportions")</f>
        <v>Reject Ho: Significant difference in proportions</v>
      </c>
      <c r="AA126" s="16"/>
      <c r="AB126" s="16"/>
      <c r="AC126" s="16"/>
      <c r="AD126" s="16"/>
      <c r="AL126" s="2" t="s">
        <v>117</v>
      </c>
    </row>
    <row r="127" spans="1:38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AL127" s="1"/>
    </row>
    <row r="128" spans="1:38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AL128" s="3" t="s">
        <v>22</v>
      </c>
    </row>
    <row r="129" spans="1:38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AL129" s="1"/>
    </row>
    <row r="130" spans="1:38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AL130" s="2" t="s">
        <v>74</v>
      </c>
    </row>
    <row r="131" spans="1:38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AL131" s="2" t="s">
        <v>75</v>
      </c>
    </row>
    <row r="132" spans="1:38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AL132" s="1"/>
    </row>
    <row r="133" spans="1:38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AL133" s="2" t="s">
        <v>23</v>
      </c>
    </row>
    <row r="134" spans="1:38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AL134" s="2" t="s">
        <v>118</v>
      </c>
    </row>
    <row r="135" spans="1:38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AL135" s="2" t="s">
        <v>1</v>
      </c>
    </row>
    <row r="136" spans="1:38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AL136" s="2" t="s">
        <v>2</v>
      </c>
    </row>
    <row r="137" spans="1:38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AL137" s="2" t="s">
        <v>119</v>
      </c>
    </row>
    <row r="138" spans="1:38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AL138" s="2" t="s">
        <v>3</v>
      </c>
    </row>
    <row r="139" spans="1:38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AL139" s="2" t="s">
        <v>4</v>
      </c>
    </row>
    <row r="140" spans="1:38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AL140" s="2" t="s">
        <v>120</v>
      </c>
    </row>
    <row r="141" spans="1:38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AL141" s="1"/>
    </row>
    <row r="142" spans="1:38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AL142" s="3" t="s">
        <v>24</v>
      </c>
    </row>
    <row r="143" spans="1:38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AL143" s="1"/>
    </row>
    <row r="144" spans="1:38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AL144" s="2" t="s">
        <v>74</v>
      </c>
    </row>
    <row r="145" spans="1:38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AL145" s="2" t="s">
        <v>75</v>
      </c>
    </row>
    <row r="146" spans="1:38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AL146" s="1"/>
    </row>
    <row r="147" spans="1:38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AL147" s="2" t="s">
        <v>25</v>
      </c>
    </row>
    <row r="148" spans="1:38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AL148" s="2" t="s">
        <v>121</v>
      </c>
    </row>
    <row r="149" spans="1:38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AL149" s="2" t="s">
        <v>1</v>
      </c>
    </row>
    <row r="150" spans="1:38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AL150" s="2" t="s">
        <v>2</v>
      </c>
    </row>
    <row r="151" spans="1:38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AL151" s="2" t="s">
        <v>122</v>
      </c>
    </row>
    <row r="152" spans="1:38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AL152" s="2" t="s">
        <v>3</v>
      </c>
    </row>
    <row r="153" spans="1:38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AL153" s="2" t="s">
        <v>20</v>
      </c>
    </row>
    <row r="154" spans="1:38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AL154" s="2" t="s">
        <v>123</v>
      </c>
    </row>
    <row r="155" spans="1:38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AL155" s="1"/>
    </row>
    <row r="156" spans="1:38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AL156" s="3" t="s">
        <v>26</v>
      </c>
    </row>
    <row r="157" spans="1:38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AL157" s="1"/>
    </row>
    <row r="158" spans="1:38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AL158" s="2" t="s">
        <v>74</v>
      </c>
    </row>
    <row r="159" spans="1:38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AL159" s="2" t="s">
        <v>75</v>
      </c>
    </row>
    <row r="160" spans="1:38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AL160" s="1"/>
    </row>
    <row r="161" spans="1:38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AL161" s="2" t="s">
        <v>27</v>
      </c>
    </row>
    <row r="162" spans="1:38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AL162" s="2" t="s">
        <v>124</v>
      </c>
    </row>
    <row r="163" spans="1:38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AL163" s="2" t="s">
        <v>1</v>
      </c>
    </row>
    <row r="164" spans="1:38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AL164" s="2" t="s">
        <v>2</v>
      </c>
    </row>
    <row r="165" spans="1:38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AL165" s="2" t="s">
        <v>125</v>
      </c>
    </row>
    <row r="166" spans="1:38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AL166" s="2" t="s">
        <v>3</v>
      </c>
    </row>
    <row r="167" spans="1:38" x14ac:dyDescent="0.25">
      <c r="AL167" s="2" t="s">
        <v>4</v>
      </c>
    </row>
    <row r="168" spans="1:38" x14ac:dyDescent="0.25">
      <c r="AL168" s="2" t="s">
        <v>126</v>
      </c>
    </row>
    <row r="169" spans="1:38" x14ac:dyDescent="0.25">
      <c r="AL169" s="1"/>
    </row>
    <row r="170" spans="1:38" x14ac:dyDescent="0.25">
      <c r="AL170" s="3" t="s">
        <v>28</v>
      </c>
    </row>
    <row r="171" spans="1:38" x14ac:dyDescent="0.25">
      <c r="AL171" s="1"/>
    </row>
    <row r="172" spans="1:38" x14ac:dyDescent="0.25">
      <c r="AL172" s="2" t="s">
        <v>74</v>
      </c>
    </row>
    <row r="173" spans="1:38" x14ac:dyDescent="0.25">
      <c r="AL173" s="2" t="s">
        <v>75</v>
      </c>
    </row>
    <row r="174" spans="1:38" x14ac:dyDescent="0.25">
      <c r="AL174" s="1"/>
    </row>
    <row r="175" spans="1:38" x14ac:dyDescent="0.25">
      <c r="AL175" s="2" t="s">
        <v>29</v>
      </c>
    </row>
    <row r="176" spans="1:38" x14ac:dyDescent="0.25">
      <c r="AL176" s="2" t="s">
        <v>127</v>
      </c>
    </row>
    <row r="177" spans="38:38" x14ac:dyDescent="0.25">
      <c r="AL177" s="2" t="s">
        <v>1</v>
      </c>
    </row>
    <row r="178" spans="38:38" x14ac:dyDescent="0.25">
      <c r="AL178" s="2" t="s">
        <v>2</v>
      </c>
    </row>
    <row r="179" spans="38:38" x14ac:dyDescent="0.25">
      <c r="AL179" s="2" t="s">
        <v>128</v>
      </c>
    </row>
    <row r="180" spans="38:38" x14ac:dyDescent="0.25">
      <c r="AL180" s="2" t="s">
        <v>3</v>
      </c>
    </row>
    <row r="181" spans="38:38" x14ac:dyDescent="0.25">
      <c r="AL181" s="2" t="s">
        <v>4</v>
      </c>
    </row>
    <row r="182" spans="38:38" x14ac:dyDescent="0.25">
      <c r="AL182" s="2" t="s">
        <v>129</v>
      </c>
    </row>
    <row r="183" spans="38:38" x14ac:dyDescent="0.25">
      <c r="AL183" s="1"/>
    </row>
    <row r="184" spans="38:38" x14ac:dyDescent="0.25">
      <c r="AL184" s="3" t="s">
        <v>30</v>
      </c>
    </row>
    <row r="185" spans="38:38" x14ac:dyDescent="0.25">
      <c r="AL185" s="1"/>
    </row>
    <row r="186" spans="38:38" x14ac:dyDescent="0.25">
      <c r="AL186" s="2" t="s">
        <v>74</v>
      </c>
    </row>
    <row r="187" spans="38:38" x14ac:dyDescent="0.25">
      <c r="AL187" s="2" t="s">
        <v>75</v>
      </c>
    </row>
    <row r="188" spans="38:38" x14ac:dyDescent="0.25">
      <c r="AL188" s="1"/>
    </row>
    <row r="189" spans="38:38" x14ac:dyDescent="0.25">
      <c r="AL189" s="2" t="s">
        <v>31</v>
      </c>
    </row>
    <row r="190" spans="38:38" x14ac:dyDescent="0.25">
      <c r="AL190" s="2" t="s">
        <v>130</v>
      </c>
    </row>
    <row r="191" spans="38:38" x14ac:dyDescent="0.25">
      <c r="AL191" s="2" t="s">
        <v>1</v>
      </c>
    </row>
    <row r="192" spans="38:38" x14ac:dyDescent="0.25">
      <c r="AL192" s="2" t="s">
        <v>2</v>
      </c>
    </row>
    <row r="193" spans="38:38" x14ac:dyDescent="0.25">
      <c r="AL193" s="2" t="s">
        <v>131</v>
      </c>
    </row>
    <row r="194" spans="38:38" x14ac:dyDescent="0.25">
      <c r="AL194" s="2" t="s">
        <v>3</v>
      </c>
    </row>
    <row r="195" spans="38:38" x14ac:dyDescent="0.25">
      <c r="AL195" s="2" t="s">
        <v>4</v>
      </c>
    </row>
    <row r="196" spans="38:38" x14ac:dyDescent="0.25">
      <c r="AL196" s="2" t="s">
        <v>132</v>
      </c>
    </row>
    <row r="197" spans="38:38" x14ac:dyDescent="0.25">
      <c r="AL197" s="1"/>
    </row>
    <row r="198" spans="38:38" x14ac:dyDescent="0.25">
      <c r="AL198" s="3" t="s">
        <v>32</v>
      </c>
    </row>
    <row r="199" spans="38:38" x14ac:dyDescent="0.25">
      <c r="AL199" s="1"/>
    </row>
    <row r="200" spans="38:38" x14ac:dyDescent="0.25">
      <c r="AL200" s="2" t="s">
        <v>74</v>
      </c>
    </row>
    <row r="201" spans="38:38" x14ac:dyDescent="0.25">
      <c r="AL201" s="2" t="s">
        <v>75</v>
      </c>
    </row>
    <row r="202" spans="38:38" x14ac:dyDescent="0.25">
      <c r="AL202" s="1"/>
    </row>
    <row r="203" spans="38:38" x14ac:dyDescent="0.25">
      <c r="AL203" s="2" t="s">
        <v>33</v>
      </c>
    </row>
    <row r="204" spans="38:38" x14ac:dyDescent="0.25">
      <c r="AL204" s="2" t="s">
        <v>133</v>
      </c>
    </row>
    <row r="205" spans="38:38" x14ac:dyDescent="0.25">
      <c r="AL205" s="2" t="s">
        <v>1</v>
      </c>
    </row>
    <row r="206" spans="38:38" x14ac:dyDescent="0.25">
      <c r="AL206" s="2" t="s">
        <v>2</v>
      </c>
    </row>
    <row r="207" spans="38:38" x14ac:dyDescent="0.25">
      <c r="AL207" s="2" t="s">
        <v>134</v>
      </c>
    </row>
    <row r="208" spans="38:38" x14ac:dyDescent="0.25">
      <c r="AL208" s="2" t="s">
        <v>3</v>
      </c>
    </row>
    <row r="209" spans="38:38" x14ac:dyDescent="0.25">
      <c r="AL209" s="2" t="s">
        <v>4</v>
      </c>
    </row>
    <row r="210" spans="38:38" x14ac:dyDescent="0.25">
      <c r="AL210" s="2" t="s">
        <v>135</v>
      </c>
    </row>
    <row r="211" spans="38:38" x14ac:dyDescent="0.25">
      <c r="AL211" s="1"/>
    </row>
    <row r="212" spans="38:38" x14ac:dyDescent="0.25">
      <c r="AL212" s="3" t="s">
        <v>34</v>
      </c>
    </row>
    <row r="213" spans="38:38" x14ac:dyDescent="0.25">
      <c r="AL213" s="1"/>
    </row>
    <row r="214" spans="38:38" x14ac:dyDescent="0.25">
      <c r="AL214" s="2" t="s">
        <v>74</v>
      </c>
    </row>
    <row r="215" spans="38:38" x14ac:dyDescent="0.25">
      <c r="AL215" s="2" t="s">
        <v>75</v>
      </c>
    </row>
    <row r="216" spans="38:38" x14ac:dyDescent="0.25">
      <c r="AL216" s="1"/>
    </row>
    <row r="217" spans="38:38" x14ac:dyDescent="0.25">
      <c r="AL217" s="2" t="s">
        <v>35</v>
      </c>
    </row>
    <row r="218" spans="38:38" x14ac:dyDescent="0.25">
      <c r="AL218" s="2" t="s">
        <v>136</v>
      </c>
    </row>
    <row r="219" spans="38:38" x14ac:dyDescent="0.25">
      <c r="AL219" s="2" t="s">
        <v>1</v>
      </c>
    </row>
    <row r="220" spans="38:38" x14ac:dyDescent="0.25">
      <c r="AL220" s="2" t="s">
        <v>2</v>
      </c>
    </row>
    <row r="221" spans="38:38" x14ac:dyDescent="0.25">
      <c r="AL221" s="2" t="s">
        <v>137</v>
      </c>
    </row>
    <row r="222" spans="38:38" x14ac:dyDescent="0.25">
      <c r="AL222" s="2" t="s">
        <v>3</v>
      </c>
    </row>
    <row r="223" spans="38:38" x14ac:dyDescent="0.25">
      <c r="AL223" s="2" t="s">
        <v>4</v>
      </c>
    </row>
    <row r="224" spans="38:38" x14ac:dyDescent="0.25">
      <c r="AL224" s="2" t="s">
        <v>138</v>
      </c>
    </row>
    <row r="225" spans="38:38" x14ac:dyDescent="0.25">
      <c r="AL225" s="1"/>
    </row>
    <row r="226" spans="38:38" x14ac:dyDescent="0.25">
      <c r="AL226" s="3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3"/>
  <sheetViews>
    <sheetView topLeftCell="A18" workbookViewId="0">
      <selection activeCell="K25" sqref="K25"/>
    </sheetView>
  </sheetViews>
  <sheetFormatPr defaultRowHeight="15" x14ac:dyDescent="0.25"/>
  <cols>
    <col min="1" max="1" width="14.140625" style="4" bestFit="1" customWidth="1"/>
    <col min="2" max="2" width="9.85546875" style="4" customWidth="1"/>
    <col min="3" max="3" width="13.5703125" style="4" bestFit="1" customWidth="1"/>
    <col min="4" max="4" width="12.140625" style="4" customWidth="1"/>
    <col min="5" max="5" width="9.140625" style="4"/>
    <col min="6" max="6" width="8.42578125" style="4" bestFit="1" customWidth="1"/>
    <col min="7" max="7" width="5" style="4" bestFit="1" customWidth="1"/>
    <col min="8" max="8" width="8.28515625" style="4" bestFit="1" customWidth="1"/>
    <col min="9" max="9" width="7.5703125" style="4" bestFit="1" customWidth="1"/>
    <col min="10" max="19" width="7.5703125" style="4" customWidth="1"/>
    <col min="32" max="16384" width="9.140625" style="4"/>
  </cols>
  <sheetData>
    <row r="1" spans="1:34" x14ac:dyDescent="0.25">
      <c r="A1" s="9" t="s">
        <v>60</v>
      </c>
      <c r="X1" s="26">
        <v>41732</v>
      </c>
      <c r="Y1" s="2" t="s">
        <v>6</v>
      </c>
      <c r="AF1"/>
      <c r="AG1"/>
      <c r="AH1"/>
    </row>
    <row r="2" spans="1:34" x14ac:dyDescent="0.25">
      <c r="A2" s="9" t="s">
        <v>269</v>
      </c>
      <c r="X2" s="20"/>
      <c r="Y2" s="52"/>
      <c r="Z2" s="16"/>
      <c r="AA2" s="16"/>
      <c r="AF2"/>
      <c r="AG2"/>
      <c r="AH2"/>
    </row>
    <row r="3" spans="1:34" x14ac:dyDescent="0.25">
      <c r="A3" s="10" t="s">
        <v>59</v>
      </c>
      <c r="B3" s="10"/>
      <c r="C3" s="10"/>
      <c r="D3" s="10"/>
      <c r="E3" s="63" t="s">
        <v>325</v>
      </c>
      <c r="F3" s="10" t="s">
        <v>58</v>
      </c>
      <c r="G3" s="10"/>
      <c r="H3" s="10"/>
      <c r="I3" s="10"/>
      <c r="J3" s="64" t="s">
        <v>325</v>
      </c>
      <c r="K3" t="s">
        <v>268</v>
      </c>
      <c r="L3"/>
      <c r="M3" s="10" t="s">
        <v>59</v>
      </c>
      <c r="N3" s="28" t="s">
        <v>73</v>
      </c>
      <c r="O3" s="28"/>
      <c r="P3" s="28"/>
      <c r="Q3" s="10" t="s">
        <v>59</v>
      </c>
      <c r="R3" s="28" t="s">
        <v>72</v>
      </c>
      <c r="S3" s="28"/>
      <c r="T3" s="28"/>
      <c r="X3" s="16"/>
      <c r="Y3" s="2" t="s">
        <v>0</v>
      </c>
      <c r="AF3"/>
      <c r="AG3"/>
      <c r="AH3"/>
    </row>
    <row r="4" spans="1:34" x14ac:dyDescent="0.25">
      <c r="A4" s="8" t="s">
        <v>57</v>
      </c>
      <c r="B4" s="8" t="s">
        <v>53</v>
      </c>
      <c r="C4" s="8" t="s">
        <v>52</v>
      </c>
      <c r="D4" s="8" t="s">
        <v>51</v>
      </c>
      <c r="E4" s="53"/>
      <c r="F4" s="8" t="s">
        <v>57</v>
      </c>
      <c r="G4" s="8" t="s">
        <v>53</v>
      </c>
      <c r="H4" s="8" t="s">
        <v>52</v>
      </c>
      <c r="I4" s="8" t="s">
        <v>51</v>
      </c>
      <c r="J4" s="61"/>
      <c r="K4"/>
      <c r="L4"/>
      <c r="M4" s="8" t="s">
        <v>57</v>
      </c>
      <c r="N4" s="8" t="s">
        <v>53</v>
      </c>
      <c r="O4" s="8" t="s">
        <v>52</v>
      </c>
      <c r="P4" s="8" t="s">
        <v>51</v>
      </c>
      <c r="Q4" s="8" t="s">
        <v>57</v>
      </c>
      <c r="R4" s="8" t="s">
        <v>53</v>
      </c>
      <c r="S4" s="8" t="s">
        <v>52</v>
      </c>
      <c r="T4" s="8" t="s">
        <v>51</v>
      </c>
      <c r="X4" s="16"/>
      <c r="Y4" s="2" t="s">
        <v>220</v>
      </c>
      <c r="AF4"/>
      <c r="AG4"/>
      <c r="AH4"/>
    </row>
    <row r="5" spans="1:34" x14ac:dyDescent="0.25">
      <c r="A5" s="8" t="s">
        <v>50</v>
      </c>
      <c r="B5" s="7">
        <v>776</v>
      </c>
      <c r="C5" s="7">
        <v>228</v>
      </c>
      <c r="D5" s="7">
        <f>B5-C5</f>
        <v>548</v>
      </c>
      <c r="E5" s="53">
        <f>C5/B5</f>
        <v>0.29381443298969073</v>
      </c>
      <c r="F5" s="8" t="s">
        <v>50</v>
      </c>
      <c r="G5" s="7">
        <v>266</v>
      </c>
      <c r="H5" s="7">
        <v>100</v>
      </c>
      <c r="I5" s="7">
        <f>G5-H5</f>
        <v>166</v>
      </c>
      <c r="J5" s="56">
        <f>H5/G5</f>
        <v>0.37593984962406013</v>
      </c>
      <c r="K5"/>
      <c r="L5"/>
      <c r="M5" s="8" t="s">
        <v>50</v>
      </c>
      <c r="N5" s="28">
        <v>276</v>
      </c>
      <c r="O5" s="28">
        <v>68</v>
      </c>
      <c r="P5" s="28">
        <f>N5-O5</f>
        <v>208</v>
      </c>
      <c r="Q5" s="8" t="s">
        <v>50</v>
      </c>
      <c r="R5" s="28">
        <v>500</v>
      </c>
      <c r="S5" s="28">
        <v>160</v>
      </c>
      <c r="T5" s="28">
        <f>R5-S5</f>
        <v>340</v>
      </c>
      <c r="X5" s="16"/>
      <c r="Y5" s="2" t="s">
        <v>1</v>
      </c>
      <c r="AF5"/>
      <c r="AG5"/>
      <c r="AH5"/>
    </row>
    <row r="6" spans="1:34" x14ac:dyDescent="0.25">
      <c r="A6" s="8" t="s">
        <v>49</v>
      </c>
      <c r="B6" s="7">
        <v>1131</v>
      </c>
      <c r="C6" s="7">
        <v>606</v>
      </c>
      <c r="D6" s="7">
        <f>B6-C6</f>
        <v>525</v>
      </c>
      <c r="E6" s="53">
        <f t="shared" ref="E6:E18" si="0">C6/B6</f>
        <v>0.53580901856763929</v>
      </c>
      <c r="F6" s="8" t="s">
        <v>49</v>
      </c>
      <c r="G6" s="7">
        <v>294</v>
      </c>
      <c r="H6" s="7">
        <v>225</v>
      </c>
      <c r="I6" s="7">
        <f>G6-H6</f>
        <v>69</v>
      </c>
      <c r="J6" s="56">
        <f t="shared" ref="J6:J18" si="1">H6/G6</f>
        <v>0.76530612244897955</v>
      </c>
      <c r="K6"/>
      <c r="L6"/>
      <c r="M6" s="8" t="s">
        <v>49</v>
      </c>
      <c r="N6" s="28">
        <v>671</v>
      </c>
      <c r="O6" s="28">
        <v>405</v>
      </c>
      <c r="P6" s="28">
        <f>N6-O6</f>
        <v>266</v>
      </c>
      <c r="Q6" s="8" t="s">
        <v>49</v>
      </c>
      <c r="R6" s="28">
        <v>460</v>
      </c>
      <c r="S6" s="28">
        <v>201</v>
      </c>
      <c r="T6" s="28">
        <f t="shared" ref="T6:T18" si="2">R6-S6</f>
        <v>259</v>
      </c>
      <c r="X6" s="16"/>
      <c r="Y6" s="2" t="s">
        <v>2</v>
      </c>
      <c r="AF6"/>
      <c r="AG6"/>
      <c r="AH6"/>
    </row>
    <row r="7" spans="1:34" x14ac:dyDescent="0.25">
      <c r="A7" s="7"/>
      <c r="B7" s="7"/>
      <c r="C7" s="7"/>
      <c r="D7" s="7"/>
      <c r="E7" s="53"/>
      <c r="F7" s="7"/>
      <c r="G7" s="7"/>
      <c r="H7" s="7"/>
      <c r="I7" s="7"/>
      <c r="J7" s="56"/>
      <c r="K7"/>
      <c r="L7"/>
      <c r="M7" s="7"/>
      <c r="N7" s="28"/>
      <c r="O7" s="28"/>
      <c r="P7" s="28"/>
      <c r="Q7" s="7"/>
      <c r="R7" s="28"/>
      <c r="S7" s="28"/>
      <c r="T7" s="28"/>
      <c r="X7" s="16"/>
      <c r="Y7" s="2" t="s">
        <v>221</v>
      </c>
      <c r="AF7"/>
      <c r="AG7"/>
      <c r="AH7"/>
    </row>
    <row r="8" spans="1:34" x14ac:dyDescent="0.25">
      <c r="A8" s="8" t="s">
        <v>56</v>
      </c>
      <c r="B8" s="8" t="s">
        <v>53</v>
      </c>
      <c r="C8" s="8" t="s">
        <v>52</v>
      </c>
      <c r="D8" s="8" t="s">
        <v>51</v>
      </c>
      <c r="E8" s="53"/>
      <c r="F8" s="8" t="s">
        <v>56</v>
      </c>
      <c r="G8" s="8" t="s">
        <v>53</v>
      </c>
      <c r="H8" s="8" t="s">
        <v>52</v>
      </c>
      <c r="I8" s="8" t="s">
        <v>51</v>
      </c>
      <c r="J8" s="56"/>
      <c r="K8"/>
      <c r="L8"/>
      <c r="M8" s="8" t="s">
        <v>56</v>
      </c>
      <c r="N8" s="28"/>
      <c r="O8" s="28"/>
      <c r="P8" s="28"/>
      <c r="Q8" s="8" t="s">
        <v>56</v>
      </c>
      <c r="R8" s="28"/>
      <c r="S8" s="28"/>
      <c r="T8" s="28"/>
      <c r="X8" s="16"/>
      <c r="Y8" s="2" t="s">
        <v>3</v>
      </c>
      <c r="AF8"/>
      <c r="AG8"/>
      <c r="AH8"/>
    </row>
    <row r="9" spans="1:34" x14ac:dyDescent="0.25">
      <c r="A9" s="8" t="s">
        <v>50</v>
      </c>
      <c r="B9" s="7">
        <v>776</v>
      </c>
      <c r="C9" s="7">
        <v>160</v>
      </c>
      <c r="D9" s="7">
        <f>B9-C9</f>
        <v>616</v>
      </c>
      <c r="E9" s="53">
        <f t="shared" si="0"/>
        <v>0.20618556701030927</v>
      </c>
      <c r="F9" s="8" t="s">
        <v>50</v>
      </c>
      <c r="G9" s="7">
        <v>266</v>
      </c>
      <c r="H9" s="7">
        <v>98</v>
      </c>
      <c r="I9" s="7">
        <f>G9-H9</f>
        <v>168</v>
      </c>
      <c r="J9" s="56">
        <f t="shared" si="1"/>
        <v>0.36842105263157893</v>
      </c>
      <c r="K9"/>
      <c r="L9"/>
      <c r="M9" s="8" t="s">
        <v>50</v>
      </c>
      <c r="N9" s="28">
        <v>276</v>
      </c>
      <c r="O9" s="28">
        <v>82</v>
      </c>
      <c r="P9" s="28">
        <f>N9-O9</f>
        <v>194</v>
      </c>
      <c r="Q9" s="8" t="s">
        <v>50</v>
      </c>
      <c r="R9" s="28">
        <v>500</v>
      </c>
      <c r="S9" s="28">
        <v>78</v>
      </c>
      <c r="T9" s="28">
        <f t="shared" si="2"/>
        <v>422</v>
      </c>
      <c r="X9" s="16"/>
      <c r="Y9" s="2" t="s">
        <v>4</v>
      </c>
      <c r="AF9"/>
      <c r="AG9"/>
      <c r="AH9"/>
    </row>
    <row r="10" spans="1:34" x14ac:dyDescent="0.25">
      <c r="A10" s="8" t="s">
        <v>49</v>
      </c>
      <c r="B10" s="7">
        <v>1131</v>
      </c>
      <c r="C10" s="7">
        <v>393</v>
      </c>
      <c r="D10" s="7">
        <f>B10-C10</f>
        <v>738</v>
      </c>
      <c r="E10" s="53">
        <f t="shared" si="0"/>
        <v>0.34748010610079577</v>
      </c>
      <c r="F10" s="8" t="s">
        <v>49</v>
      </c>
      <c r="G10" s="7">
        <v>294</v>
      </c>
      <c r="H10" s="7">
        <v>140</v>
      </c>
      <c r="I10" s="7">
        <f>G10-H10</f>
        <v>154</v>
      </c>
      <c r="J10" s="56">
        <f t="shared" si="1"/>
        <v>0.47619047619047616</v>
      </c>
      <c r="K10"/>
      <c r="L10"/>
      <c r="M10" s="8" t="s">
        <v>49</v>
      </c>
      <c r="N10" s="28">
        <v>671</v>
      </c>
      <c r="O10" s="28">
        <v>254</v>
      </c>
      <c r="P10" s="28">
        <f t="shared" ref="P10:P18" si="3">N10-O10</f>
        <v>417</v>
      </c>
      <c r="Q10" s="8" t="s">
        <v>49</v>
      </c>
      <c r="R10" s="28">
        <v>460</v>
      </c>
      <c r="S10" s="28">
        <v>139</v>
      </c>
      <c r="T10" s="28">
        <f t="shared" si="2"/>
        <v>321</v>
      </c>
      <c r="X10" s="16"/>
      <c r="Y10" s="2" t="s">
        <v>222</v>
      </c>
      <c r="AF10"/>
      <c r="AG10"/>
      <c r="AH10"/>
    </row>
    <row r="11" spans="1:34" x14ac:dyDescent="0.25">
      <c r="A11" s="7"/>
      <c r="B11" s="7"/>
      <c r="C11" s="7"/>
      <c r="D11" s="7"/>
      <c r="E11" s="53"/>
      <c r="F11" s="7"/>
      <c r="G11" s="7"/>
      <c r="H11" s="7"/>
      <c r="I11" s="7"/>
      <c r="J11" s="56"/>
      <c r="K11"/>
      <c r="L11"/>
      <c r="M11" s="7"/>
      <c r="N11" s="28"/>
      <c r="O11" s="28"/>
      <c r="P11" s="28"/>
      <c r="Q11" s="7"/>
      <c r="R11" s="28"/>
      <c r="S11" s="28"/>
      <c r="T11" s="28"/>
      <c r="X11" s="16"/>
      <c r="Y11" s="1"/>
      <c r="AF11"/>
      <c r="AG11"/>
      <c r="AH11"/>
    </row>
    <row r="12" spans="1:34" x14ac:dyDescent="0.25">
      <c r="A12" s="8" t="s">
        <v>55</v>
      </c>
      <c r="B12" s="8" t="s">
        <v>53</v>
      </c>
      <c r="C12" s="8" t="s">
        <v>52</v>
      </c>
      <c r="D12" s="8" t="s">
        <v>51</v>
      </c>
      <c r="E12" s="53"/>
      <c r="F12" s="8" t="s">
        <v>55</v>
      </c>
      <c r="G12" s="8" t="s">
        <v>53</v>
      </c>
      <c r="H12" s="8" t="s">
        <v>52</v>
      </c>
      <c r="I12" s="8" t="s">
        <v>51</v>
      </c>
      <c r="J12" s="56"/>
      <c r="K12"/>
      <c r="L12"/>
      <c r="M12" s="8" t="s">
        <v>55</v>
      </c>
      <c r="N12" s="28"/>
      <c r="O12" s="28"/>
      <c r="P12" s="28"/>
      <c r="Q12" s="8" t="s">
        <v>55</v>
      </c>
      <c r="R12" s="28"/>
      <c r="S12" s="28"/>
      <c r="T12" s="28"/>
      <c r="X12" s="16"/>
      <c r="Y12" s="3" t="s">
        <v>5</v>
      </c>
      <c r="AF12"/>
      <c r="AG12"/>
      <c r="AH12"/>
    </row>
    <row r="13" spans="1:34" x14ac:dyDescent="0.25">
      <c r="A13" s="8" t="s">
        <v>50</v>
      </c>
      <c r="B13" s="7">
        <v>776</v>
      </c>
      <c r="C13" s="7">
        <v>231</v>
      </c>
      <c r="D13" s="7">
        <f>B13-C13</f>
        <v>545</v>
      </c>
      <c r="E13" s="53">
        <f t="shared" si="0"/>
        <v>0.29768041237113402</v>
      </c>
      <c r="F13" s="8" t="s">
        <v>50</v>
      </c>
      <c r="G13" s="7">
        <v>266</v>
      </c>
      <c r="H13" s="7">
        <v>20</v>
      </c>
      <c r="I13" s="7">
        <f>G13-H13</f>
        <v>246</v>
      </c>
      <c r="J13" s="56">
        <f t="shared" si="1"/>
        <v>7.5187969924812026E-2</v>
      </c>
      <c r="K13"/>
      <c r="L13"/>
      <c r="M13" s="8" t="s">
        <v>50</v>
      </c>
      <c r="N13" s="28">
        <v>276</v>
      </c>
      <c r="O13" s="28">
        <v>125</v>
      </c>
      <c r="P13" s="28">
        <f t="shared" si="3"/>
        <v>151</v>
      </c>
      <c r="Q13" s="8" t="s">
        <v>50</v>
      </c>
      <c r="R13" s="28">
        <v>500</v>
      </c>
      <c r="S13" s="28">
        <v>106</v>
      </c>
      <c r="T13" s="28">
        <f t="shared" si="2"/>
        <v>394</v>
      </c>
      <c r="X13" s="16"/>
      <c r="Y13" s="1"/>
      <c r="AF13"/>
      <c r="AG13"/>
      <c r="AH13"/>
    </row>
    <row r="14" spans="1:34" x14ac:dyDescent="0.25">
      <c r="A14" s="8" t="s">
        <v>49</v>
      </c>
      <c r="B14" s="7">
        <v>1131</v>
      </c>
      <c r="C14" s="7">
        <v>776</v>
      </c>
      <c r="D14" s="7">
        <f>B14-C14</f>
        <v>355</v>
      </c>
      <c r="E14" s="53">
        <f t="shared" si="0"/>
        <v>0.68611847922192748</v>
      </c>
      <c r="F14" s="8" t="s">
        <v>49</v>
      </c>
      <c r="G14" s="7">
        <v>294</v>
      </c>
      <c r="H14" s="7">
        <v>69</v>
      </c>
      <c r="I14" s="7">
        <f>G14-H14</f>
        <v>225</v>
      </c>
      <c r="J14" s="56">
        <f t="shared" si="1"/>
        <v>0.23469387755102042</v>
      </c>
      <c r="K14"/>
      <c r="L14"/>
      <c r="M14" s="8" t="s">
        <v>49</v>
      </c>
      <c r="N14" s="28">
        <v>671</v>
      </c>
      <c r="O14" s="28">
        <v>463</v>
      </c>
      <c r="P14" s="28">
        <f t="shared" si="3"/>
        <v>208</v>
      </c>
      <c r="Q14" s="8" t="s">
        <v>49</v>
      </c>
      <c r="R14" s="28">
        <v>460</v>
      </c>
      <c r="S14" s="28">
        <v>313</v>
      </c>
      <c r="T14" s="28">
        <f t="shared" si="2"/>
        <v>147</v>
      </c>
      <c r="X14" s="16"/>
      <c r="Y14" s="2" t="s">
        <v>6</v>
      </c>
      <c r="AF14"/>
      <c r="AG14"/>
      <c r="AH14"/>
    </row>
    <row r="15" spans="1:34" x14ac:dyDescent="0.25">
      <c r="A15" s="7"/>
      <c r="B15" s="7"/>
      <c r="C15" s="7"/>
      <c r="D15" s="7"/>
      <c r="E15" s="53"/>
      <c r="F15" s="7"/>
      <c r="G15" s="7"/>
      <c r="H15" s="7"/>
      <c r="I15" s="7"/>
      <c r="J15" s="56"/>
      <c r="K15"/>
      <c r="L15"/>
      <c r="M15" s="7"/>
      <c r="N15" s="28"/>
      <c r="O15" s="28"/>
      <c r="P15" s="28"/>
      <c r="Q15" s="7"/>
      <c r="R15" s="28"/>
      <c r="S15" s="28"/>
      <c r="T15" s="28"/>
      <c r="X15" s="16"/>
      <c r="Y15" s="1"/>
      <c r="AF15"/>
      <c r="AG15"/>
      <c r="AH15"/>
    </row>
    <row r="16" spans="1:34" x14ac:dyDescent="0.25">
      <c r="A16" s="8" t="s">
        <v>54</v>
      </c>
      <c r="B16" s="8" t="s">
        <v>53</v>
      </c>
      <c r="C16" s="8" t="s">
        <v>52</v>
      </c>
      <c r="D16" s="8" t="s">
        <v>51</v>
      </c>
      <c r="E16" s="53"/>
      <c r="F16" s="8" t="s">
        <v>54</v>
      </c>
      <c r="G16" s="8" t="s">
        <v>53</v>
      </c>
      <c r="H16" s="8" t="s">
        <v>52</v>
      </c>
      <c r="I16" s="8" t="s">
        <v>51</v>
      </c>
      <c r="J16" s="56"/>
      <c r="K16"/>
      <c r="L16"/>
      <c r="M16" s="8" t="s">
        <v>54</v>
      </c>
      <c r="N16" s="28"/>
      <c r="O16" s="28"/>
      <c r="P16" s="28"/>
      <c r="Q16" s="8" t="s">
        <v>54</v>
      </c>
      <c r="R16" s="28"/>
      <c r="S16" s="28"/>
      <c r="T16" s="28"/>
      <c r="X16" s="16"/>
      <c r="Y16" s="2" t="s">
        <v>7</v>
      </c>
      <c r="AF16"/>
      <c r="AG16"/>
      <c r="AH16"/>
    </row>
    <row r="17" spans="1:34" x14ac:dyDescent="0.25">
      <c r="A17" s="8" t="s">
        <v>50</v>
      </c>
      <c r="B17" s="7">
        <v>776</v>
      </c>
      <c r="C17" s="7">
        <v>257</v>
      </c>
      <c r="D17" s="7">
        <f>B17-C17</f>
        <v>519</v>
      </c>
      <c r="E17" s="53">
        <f t="shared" si="0"/>
        <v>0.33118556701030927</v>
      </c>
      <c r="F17" s="8" t="s">
        <v>50</v>
      </c>
      <c r="G17" s="7">
        <v>266</v>
      </c>
      <c r="H17" s="7">
        <v>63</v>
      </c>
      <c r="I17" s="7">
        <f>G17-H17</f>
        <v>203</v>
      </c>
      <c r="J17" s="56">
        <f t="shared" si="1"/>
        <v>0.23684210526315788</v>
      </c>
      <c r="K17"/>
      <c r="L17"/>
      <c r="M17" s="8" t="s">
        <v>50</v>
      </c>
      <c r="N17" s="28">
        <v>276</v>
      </c>
      <c r="O17" s="28">
        <v>4</v>
      </c>
      <c r="P17" s="28">
        <f t="shared" si="3"/>
        <v>272</v>
      </c>
      <c r="Q17" s="8" t="s">
        <v>50</v>
      </c>
      <c r="R17" s="28">
        <v>500</v>
      </c>
      <c r="S17" s="28">
        <v>253</v>
      </c>
      <c r="T17" s="28">
        <f t="shared" si="2"/>
        <v>247</v>
      </c>
      <c r="X17" s="16"/>
      <c r="Y17" s="2" t="s">
        <v>223</v>
      </c>
      <c r="AF17"/>
      <c r="AG17"/>
      <c r="AH17"/>
    </row>
    <row r="18" spans="1:34" x14ac:dyDescent="0.25">
      <c r="A18" s="8" t="s">
        <v>49</v>
      </c>
      <c r="B18" s="7">
        <v>1131</v>
      </c>
      <c r="C18" s="7">
        <v>307</v>
      </c>
      <c r="D18" s="7">
        <f>B18-C18</f>
        <v>824</v>
      </c>
      <c r="E18" s="53">
        <f t="shared" si="0"/>
        <v>0.27144120247568526</v>
      </c>
      <c r="F18" s="8" t="s">
        <v>49</v>
      </c>
      <c r="G18" s="7">
        <v>294</v>
      </c>
      <c r="H18" s="7">
        <v>118</v>
      </c>
      <c r="I18" s="7">
        <f>G18-H18</f>
        <v>176</v>
      </c>
      <c r="J18" s="56">
        <f t="shared" si="1"/>
        <v>0.40136054421768708</v>
      </c>
      <c r="K18"/>
      <c r="L18"/>
      <c r="M18" s="8" t="s">
        <v>49</v>
      </c>
      <c r="N18" s="28">
        <v>671</v>
      </c>
      <c r="O18" s="28">
        <v>75</v>
      </c>
      <c r="P18" s="28">
        <f t="shared" si="3"/>
        <v>596</v>
      </c>
      <c r="Q18" s="8" t="s">
        <v>49</v>
      </c>
      <c r="R18" s="28">
        <v>460</v>
      </c>
      <c r="S18" s="28">
        <v>232</v>
      </c>
      <c r="T18" s="28">
        <f t="shared" si="2"/>
        <v>228</v>
      </c>
      <c r="X18" s="16"/>
      <c r="Y18" s="2" t="s">
        <v>1</v>
      </c>
      <c r="AF18"/>
      <c r="AG18"/>
      <c r="AH18"/>
    </row>
    <row r="19" spans="1:34" x14ac:dyDescent="0.25">
      <c r="E19" s="53"/>
      <c r="J19" s="18"/>
      <c r="K19"/>
      <c r="L19"/>
      <c r="M19" s="15"/>
      <c r="N19" s="16"/>
      <c r="O19" s="16"/>
      <c r="P19" s="16"/>
      <c r="Q19" s="15"/>
      <c r="R19" s="16"/>
      <c r="S19" s="16"/>
      <c r="T19" s="16"/>
      <c r="X19" s="16"/>
      <c r="Y19" s="2" t="s">
        <v>2</v>
      </c>
      <c r="AF19"/>
      <c r="AG19"/>
      <c r="AH19"/>
    </row>
    <row r="20" spans="1:34" x14ac:dyDescent="0.25">
      <c r="A20" s="5" t="s">
        <v>48</v>
      </c>
      <c r="B20" s="5"/>
      <c r="C20" s="5"/>
      <c r="D20" s="5"/>
      <c r="F20" s="5"/>
      <c r="G20" s="5"/>
      <c r="H20" s="5"/>
      <c r="I20" s="5"/>
      <c r="J20" s="15"/>
      <c r="K20"/>
      <c r="L20"/>
      <c r="M20" s="10" t="s">
        <v>58</v>
      </c>
      <c r="N20" s="28" t="s">
        <v>73</v>
      </c>
      <c r="O20" s="28"/>
      <c r="P20" s="28"/>
      <c r="Q20" s="10" t="s">
        <v>58</v>
      </c>
      <c r="R20" s="28" t="s">
        <v>72</v>
      </c>
      <c r="S20" s="28"/>
      <c r="T20" s="28"/>
      <c r="X20" s="16"/>
      <c r="Y20" s="2" t="s">
        <v>224</v>
      </c>
      <c r="AF20"/>
      <c r="AG20"/>
      <c r="AH20"/>
    </row>
    <row r="21" spans="1:34" x14ac:dyDescent="0.25">
      <c r="A21" s="5" t="s">
        <v>47</v>
      </c>
      <c r="B21" s="4" t="s">
        <v>46</v>
      </c>
      <c r="C21" s="4" t="s">
        <v>45</v>
      </c>
      <c r="D21" s="4" t="s">
        <v>44</v>
      </c>
      <c r="F21" s="5"/>
      <c r="K21"/>
      <c r="L21"/>
      <c r="M21" s="8" t="s">
        <v>57</v>
      </c>
      <c r="N21" s="8" t="s">
        <v>53</v>
      </c>
      <c r="O21" s="8" t="s">
        <v>52</v>
      </c>
      <c r="P21" s="8" t="s">
        <v>51</v>
      </c>
      <c r="Q21" s="8" t="s">
        <v>57</v>
      </c>
      <c r="R21" s="8" t="s">
        <v>53</v>
      </c>
      <c r="S21" s="8" t="s">
        <v>52</v>
      </c>
      <c r="T21" s="8" t="s">
        <v>51</v>
      </c>
      <c r="Y21" s="2" t="s">
        <v>3</v>
      </c>
      <c r="AF21"/>
      <c r="AG21"/>
      <c r="AH21"/>
    </row>
    <row r="22" spans="1:34" x14ac:dyDescent="0.25">
      <c r="A22" s="5" t="s">
        <v>43</v>
      </c>
      <c r="B22" s="6">
        <v>85.341099999999997</v>
      </c>
      <c r="C22" s="4">
        <v>1</v>
      </c>
      <c r="D22" s="14">
        <v>2.2E-16</v>
      </c>
      <c r="E22" s="4" t="str">
        <f t="shared" ref="E22:E29" si="4">IF(D22&gt;0.05, "Accept Ho: No significant difference in proportions", "Reject Ho: Significant difference in proportions")</f>
        <v>Reject Ho: Significant difference in proportions</v>
      </c>
      <c r="F22" s="5"/>
      <c r="J22" s="4" t="s">
        <v>339</v>
      </c>
      <c r="K22"/>
      <c r="L22"/>
      <c r="M22" s="8" t="s">
        <v>50</v>
      </c>
      <c r="N22" s="28">
        <v>113</v>
      </c>
      <c r="O22" s="28">
        <v>40</v>
      </c>
      <c r="P22" s="28">
        <f>N22-O22</f>
        <v>73</v>
      </c>
      <c r="Q22" s="8" t="s">
        <v>50</v>
      </c>
      <c r="R22" s="28">
        <v>153</v>
      </c>
      <c r="S22" s="28">
        <v>60</v>
      </c>
      <c r="T22" s="28">
        <f>R22-S22</f>
        <v>93</v>
      </c>
      <c r="Y22" s="2" t="s">
        <v>4</v>
      </c>
      <c r="AF22"/>
      <c r="AG22"/>
      <c r="AH22"/>
    </row>
    <row r="23" spans="1:34" x14ac:dyDescent="0.25">
      <c r="A23" s="4" t="s">
        <v>42</v>
      </c>
      <c r="B23" s="6">
        <v>7.7977999999999996</v>
      </c>
      <c r="C23" s="4">
        <v>1</v>
      </c>
      <c r="D23" s="14">
        <v>5.2310000000000004E-3</v>
      </c>
      <c r="E23" s="4" t="str">
        <f t="shared" si="4"/>
        <v>Reject Ho: Significant difference in proportions</v>
      </c>
      <c r="J23" s="4" t="s">
        <v>339</v>
      </c>
      <c r="K23"/>
      <c r="L23"/>
      <c r="M23" s="8" t="s">
        <v>49</v>
      </c>
      <c r="N23" s="28">
        <v>146</v>
      </c>
      <c r="O23" s="28">
        <v>109</v>
      </c>
      <c r="P23" s="28">
        <f t="shared" ref="P23:P35" si="5">N23-O23</f>
        <v>37</v>
      </c>
      <c r="Q23" s="8" t="s">
        <v>49</v>
      </c>
      <c r="R23" s="28">
        <v>148</v>
      </c>
      <c r="S23" s="28">
        <v>116</v>
      </c>
      <c r="T23" s="28">
        <f t="shared" ref="T23:T35" si="6">R23-S23</f>
        <v>32</v>
      </c>
      <c r="Y23" s="2" t="s">
        <v>225</v>
      </c>
      <c r="AF23"/>
      <c r="AG23"/>
      <c r="AH23"/>
    </row>
    <row r="24" spans="1:34" x14ac:dyDescent="0.25">
      <c r="A24" s="4" t="s">
        <v>41</v>
      </c>
      <c r="B24" s="6">
        <v>25.400400000000001</v>
      </c>
      <c r="C24" s="4">
        <v>1</v>
      </c>
      <c r="D24" s="14">
        <v>4.658E-7</v>
      </c>
      <c r="E24" s="4" t="str">
        <f t="shared" si="4"/>
        <v>Reject Ho: Significant difference in proportions</v>
      </c>
      <c r="J24" s="4" t="s">
        <v>339</v>
      </c>
      <c r="K24"/>
      <c r="L24"/>
      <c r="M24" s="7"/>
      <c r="N24" s="28"/>
      <c r="O24" s="28"/>
      <c r="P24" s="28"/>
      <c r="Q24" s="7"/>
      <c r="R24" s="28"/>
      <c r="S24" s="28"/>
      <c r="T24" s="28"/>
      <c r="Y24" s="1"/>
      <c r="AF24"/>
      <c r="AG24"/>
      <c r="AH24"/>
    </row>
    <row r="25" spans="1:34" x14ac:dyDescent="0.25">
      <c r="A25" s="4" t="s">
        <v>40</v>
      </c>
      <c r="B25" s="6">
        <v>16.535499999999999</v>
      </c>
      <c r="C25" s="4">
        <v>1</v>
      </c>
      <c r="D25" s="14">
        <v>4.7700000000000001E-5</v>
      </c>
      <c r="E25" s="4" t="str">
        <f t="shared" si="4"/>
        <v>Reject Ho: Significant difference in proportions</v>
      </c>
      <c r="J25" s="4" t="s">
        <v>339</v>
      </c>
      <c r="K25"/>
      <c r="L25"/>
      <c r="M25" s="8" t="s">
        <v>56</v>
      </c>
      <c r="N25" s="28"/>
      <c r="O25" s="28"/>
      <c r="P25" s="28"/>
      <c r="Q25" s="8" t="s">
        <v>56</v>
      </c>
      <c r="R25" s="28"/>
      <c r="S25" s="28"/>
      <c r="T25" s="28"/>
      <c r="Y25" s="3" t="s">
        <v>8</v>
      </c>
      <c r="AF25"/>
      <c r="AG25"/>
      <c r="AH25"/>
    </row>
    <row r="26" spans="1:34" x14ac:dyDescent="0.25">
      <c r="A26" s="5" t="s">
        <v>39</v>
      </c>
      <c r="B26" s="6">
        <v>108.54559999999999</v>
      </c>
      <c r="C26" s="4">
        <v>1</v>
      </c>
      <c r="D26" s="14">
        <v>2.2E-16</v>
      </c>
      <c r="E26" s="4" t="str">
        <f t="shared" si="4"/>
        <v>Reject Ho: Significant difference in proportions</v>
      </c>
      <c r="J26" s="4" t="s">
        <v>339</v>
      </c>
      <c r="K26"/>
      <c r="L26"/>
      <c r="M26" s="8" t="s">
        <v>50</v>
      </c>
      <c r="N26" s="28">
        <v>113</v>
      </c>
      <c r="O26" s="28">
        <v>54</v>
      </c>
      <c r="P26" s="28">
        <f t="shared" si="5"/>
        <v>59</v>
      </c>
      <c r="Q26" s="8" t="s">
        <v>50</v>
      </c>
      <c r="R26" s="28">
        <v>153</v>
      </c>
      <c r="S26" s="28">
        <v>44</v>
      </c>
      <c r="T26" s="28">
        <f t="shared" si="6"/>
        <v>109</v>
      </c>
      <c r="Y26" s="1"/>
      <c r="AF26"/>
      <c r="AG26"/>
      <c r="AH26"/>
    </row>
    <row r="27" spans="1:34" x14ac:dyDescent="0.25">
      <c r="A27" s="4" t="s">
        <v>38</v>
      </c>
      <c r="B27" s="6">
        <v>43.941800000000001</v>
      </c>
      <c r="C27" s="4">
        <v>1</v>
      </c>
      <c r="D27" s="14">
        <v>3.3830000000000001E-11</v>
      </c>
      <c r="E27" s="4" t="str">
        <f t="shared" si="4"/>
        <v>Reject Ho: Significant difference in proportions</v>
      </c>
      <c r="J27" s="4" t="s">
        <v>339</v>
      </c>
      <c r="K27"/>
      <c r="L27"/>
      <c r="M27" s="8" t="s">
        <v>49</v>
      </c>
      <c r="N27" s="28">
        <v>146</v>
      </c>
      <c r="O27" s="28">
        <v>78</v>
      </c>
      <c r="P27" s="28">
        <f t="shared" si="5"/>
        <v>68</v>
      </c>
      <c r="Q27" s="8" t="s">
        <v>49</v>
      </c>
      <c r="R27" s="28">
        <v>148</v>
      </c>
      <c r="S27" s="28">
        <v>62</v>
      </c>
      <c r="T27" s="28">
        <f t="shared" si="6"/>
        <v>86</v>
      </c>
      <c r="Y27" s="2" t="s">
        <v>6</v>
      </c>
      <c r="AF27"/>
      <c r="AG27"/>
      <c r="AH27"/>
    </row>
    <row r="28" spans="1:34" x14ac:dyDescent="0.25">
      <c r="A28" s="4" t="s">
        <v>37</v>
      </c>
      <c r="B28" s="6">
        <v>277.08550000000002</v>
      </c>
      <c r="C28" s="4">
        <v>1</v>
      </c>
      <c r="D28" s="14">
        <v>2.2E-16</v>
      </c>
      <c r="E28" s="4" t="str">
        <f t="shared" si="4"/>
        <v>Reject Ho: Significant difference in proportions</v>
      </c>
      <c r="J28" s="4" t="s">
        <v>339</v>
      </c>
      <c r="K28"/>
      <c r="L28"/>
      <c r="M28" s="7"/>
      <c r="N28" s="28"/>
      <c r="O28" s="28"/>
      <c r="P28" s="28"/>
      <c r="Q28" s="7"/>
      <c r="R28" s="28"/>
      <c r="S28" s="28"/>
      <c r="T28" s="28"/>
      <c r="Y28" s="1"/>
      <c r="AF28"/>
      <c r="AG28"/>
      <c r="AH28"/>
    </row>
    <row r="29" spans="1:34" x14ac:dyDescent="0.25">
      <c r="A29" s="4" t="s">
        <v>36</v>
      </c>
      <c r="B29" s="6">
        <v>7.6028000000000002</v>
      </c>
      <c r="C29" s="4">
        <v>1</v>
      </c>
      <c r="D29" s="14">
        <v>5.8279999999999998E-3</v>
      </c>
      <c r="E29" s="4" t="str">
        <f t="shared" si="4"/>
        <v>Reject Ho: Significant difference in proportions</v>
      </c>
      <c r="J29" s="4" t="s">
        <v>338</v>
      </c>
      <c r="K29"/>
      <c r="L29"/>
      <c r="M29" s="8" t="s">
        <v>55</v>
      </c>
      <c r="N29" s="28"/>
      <c r="O29" s="28"/>
      <c r="P29" s="28"/>
      <c r="Q29" s="8" t="s">
        <v>55</v>
      </c>
      <c r="R29" s="28"/>
      <c r="S29" s="28"/>
      <c r="T29" s="28"/>
      <c r="Y29" s="2" t="s">
        <v>9</v>
      </c>
      <c r="AF29"/>
      <c r="AG29"/>
      <c r="AH29"/>
    </row>
    <row r="30" spans="1:34" x14ac:dyDescent="0.25">
      <c r="D30" s="14"/>
      <c r="K30"/>
      <c r="L30"/>
      <c r="M30" s="8" t="s">
        <v>50</v>
      </c>
      <c r="N30" s="28">
        <v>113</v>
      </c>
      <c r="O30" s="28">
        <v>16</v>
      </c>
      <c r="P30" s="28">
        <f t="shared" si="5"/>
        <v>97</v>
      </c>
      <c r="Q30" s="8" t="s">
        <v>50</v>
      </c>
      <c r="R30" s="28">
        <v>153</v>
      </c>
      <c r="S30" s="28">
        <v>4</v>
      </c>
      <c r="T30" s="28">
        <f t="shared" si="6"/>
        <v>149</v>
      </c>
      <c r="Y30" s="2" t="s">
        <v>226</v>
      </c>
      <c r="AF30"/>
      <c r="AG30"/>
      <c r="AH30"/>
    </row>
    <row r="31" spans="1:34" x14ac:dyDescent="0.25">
      <c r="A31" s="5" t="s">
        <v>61</v>
      </c>
      <c r="D31" s="14"/>
      <c r="K31"/>
      <c r="L31"/>
      <c r="M31" s="8" t="s">
        <v>49</v>
      </c>
      <c r="N31" s="28">
        <v>146</v>
      </c>
      <c r="O31" s="28">
        <v>32</v>
      </c>
      <c r="P31" s="28">
        <f t="shared" si="5"/>
        <v>114</v>
      </c>
      <c r="Q31" s="8" t="s">
        <v>49</v>
      </c>
      <c r="R31" s="28">
        <v>148</v>
      </c>
      <c r="S31" s="28">
        <v>37</v>
      </c>
      <c r="T31" s="28">
        <f t="shared" si="6"/>
        <v>111</v>
      </c>
      <c r="Y31" s="2" t="s">
        <v>1</v>
      </c>
      <c r="AF31"/>
      <c r="AG31"/>
      <c r="AH31"/>
    </row>
    <row r="32" spans="1:34" x14ac:dyDescent="0.25">
      <c r="A32" s="5" t="s">
        <v>47</v>
      </c>
      <c r="B32" s="4" t="s">
        <v>46</v>
      </c>
      <c r="C32" s="4" t="s">
        <v>45</v>
      </c>
      <c r="D32" s="14" t="s">
        <v>44</v>
      </c>
      <c r="K32"/>
      <c r="L32"/>
      <c r="M32" s="7"/>
      <c r="N32" s="28"/>
      <c r="O32" s="28"/>
      <c r="P32" s="28"/>
      <c r="Q32" s="7"/>
      <c r="R32" s="28"/>
      <c r="S32" s="28"/>
      <c r="T32" s="28"/>
      <c r="Y32" s="2" t="s">
        <v>2</v>
      </c>
      <c r="AF32"/>
      <c r="AG32"/>
      <c r="AH32"/>
    </row>
    <row r="33" spans="1:34" x14ac:dyDescent="0.25">
      <c r="A33" s="5" t="s">
        <v>43</v>
      </c>
      <c r="B33" s="2">
        <v>38.591799999999999</v>
      </c>
      <c r="C33" s="4">
        <v>1</v>
      </c>
      <c r="D33" s="27">
        <v>5.2239999999999997E-10</v>
      </c>
      <c r="E33" s="4" t="str">
        <f>IF(D33&gt;0.05,"Accept Ho: No significant difference in proportions","Reject Ho: Significant difference in proportions")</f>
        <v>Reject Ho: Significant difference in proportions</v>
      </c>
      <c r="K33"/>
      <c r="L33"/>
      <c r="M33" s="8" t="s">
        <v>54</v>
      </c>
      <c r="N33" s="28"/>
      <c r="O33" s="28"/>
      <c r="P33" s="28"/>
      <c r="Q33" s="8" t="s">
        <v>54</v>
      </c>
      <c r="R33" s="28"/>
      <c r="S33" s="28"/>
      <c r="T33" s="28"/>
      <c r="Y33" s="2" t="s">
        <v>227</v>
      </c>
      <c r="AF33"/>
      <c r="AG33"/>
      <c r="AH33"/>
    </row>
    <row r="34" spans="1:34" x14ac:dyDescent="0.25">
      <c r="A34" s="4" t="s">
        <v>42</v>
      </c>
      <c r="B34" s="2">
        <v>0.60009999999999997</v>
      </c>
      <c r="C34" s="4">
        <v>1</v>
      </c>
      <c r="D34" s="27">
        <v>0.4385</v>
      </c>
      <c r="E34" s="4" t="str">
        <f>IF(D34&gt;0.05,"Accept Ho: No significant difference in proportions","Reject Ho: Significant difference in proportions")</f>
        <v>Accept Ho: No significant difference in proportions</v>
      </c>
      <c r="K34"/>
      <c r="L34"/>
      <c r="M34" s="8" t="s">
        <v>50</v>
      </c>
      <c r="N34" s="28">
        <v>113</v>
      </c>
      <c r="O34" s="28">
        <v>0</v>
      </c>
      <c r="P34" s="28">
        <f t="shared" si="5"/>
        <v>113</v>
      </c>
      <c r="Q34" s="8" t="s">
        <v>50</v>
      </c>
      <c r="R34" s="28">
        <v>153</v>
      </c>
      <c r="S34" s="28">
        <v>63</v>
      </c>
      <c r="T34" s="28">
        <f t="shared" si="6"/>
        <v>90</v>
      </c>
      <c r="Y34" s="2" t="s">
        <v>3</v>
      </c>
      <c r="AF34"/>
      <c r="AG34"/>
      <c r="AH34"/>
    </row>
    <row r="35" spans="1:34" x14ac:dyDescent="0.25">
      <c r="A35" s="4" t="s">
        <v>41</v>
      </c>
      <c r="B35" s="2">
        <v>2.0516999999999999</v>
      </c>
      <c r="C35" s="4">
        <v>1</v>
      </c>
      <c r="D35" s="27">
        <v>0.152</v>
      </c>
      <c r="E35" s="4" t="str">
        <f t="shared" ref="E35:E36" si="7">IF(D35&gt;0.05,"Accept Ho: No significant difference in proportions","Reject Ho: Significant difference in proportions")</f>
        <v>Accept Ho: No significant difference in proportions</v>
      </c>
      <c r="K35"/>
      <c r="L35"/>
      <c r="M35" s="8" t="s">
        <v>49</v>
      </c>
      <c r="N35" s="28">
        <v>146</v>
      </c>
      <c r="O35" s="28">
        <v>29</v>
      </c>
      <c r="P35" s="28">
        <f t="shared" si="5"/>
        <v>117</v>
      </c>
      <c r="Q35" s="8" t="s">
        <v>49</v>
      </c>
      <c r="R35" s="28">
        <v>148</v>
      </c>
      <c r="S35" s="28">
        <v>89</v>
      </c>
      <c r="T35" s="28">
        <f t="shared" si="6"/>
        <v>59</v>
      </c>
      <c r="Y35" s="2" t="s">
        <v>4</v>
      </c>
      <c r="AF35"/>
      <c r="AG35"/>
      <c r="AH35"/>
    </row>
    <row r="36" spans="1:34" x14ac:dyDescent="0.25">
      <c r="A36" s="4" t="s">
        <v>40</v>
      </c>
      <c r="B36" s="2">
        <v>23.3171</v>
      </c>
      <c r="C36" s="4">
        <v>1</v>
      </c>
      <c r="D36" s="27">
        <v>1.3740000000000001E-6</v>
      </c>
      <c r="E36" s="4" t="str">
        <f t="shared" si="7"/>
        <v>Reject Ho: Significant difference in proportions</v>
      </c>
      <c r="M36"/>
      <c r="N36"/>
      <c r="O36"/>
      <c r="P36"/>
      <c r="Q36"/>
      <c r="R36"/>
      <c r="S36"/>
      <c r="Y36" s="2" t="s">
        <v>228</v>
      </c>
      <c r="AF36"/>
      <c r="AG36"/>
      <c r="AH36"/>
    </row>
    <row r="37" spans="1:34" x14ac:dyDescent="0.25">
      <c r="A37" s="5" t="s">
        <v>39</v>
      </c>
      <c r="B37" s="2">
        <v>98.384200000000007</v>
      </c>
      <c r="C37" s="4">
        <v>1</v>
      </c>
      <c r="D37" s="27">
        <v>2.2E-16</v>
      </c>
      <c r="E37" s="4" t="str">
        <f>IF(D37&gt;0.05,"Accept Ho: No significant difference in proportions","Reject Ho: Significant difference in proportions")</f>
        <v>Reject Ho: Significant difference in proportions</v>
      </c>
      <c r="Y37" s="1"/>
      <c r="AF37"/>
      <c r="AG37"/>
      <c r="AH37"/>
    </row>
    <row r="38" spans="1:34" x14ac:dyDescent="0.25">
      <c r="A38" s="4" t="s">
        <v>38</v>
      </c>
      <c r="B38" s="2">
        <v>5.3155999999999999</v>
      </c>
      <c r="C38" s="4">
        <v>1</v>
      </c>
      <c r="D38" s="27">
        <v>2.1139999999999999E-2</v>
      </c>
      <c r="E38" s="4" t="str">
        <f>IF(D38&gt;0.05,"Accept Ho: No significant difference in proportions","Reject Ho: Significant difference in proportions")</f>
        <v>Reject Ho: Significant difference in proportions</v>
      </c>
      <c r="Y38" s="3" t="s">
        <v>10</v>
      </c>
      <c r="AF38"/>
      <c r="AG38"/>
      <c r="AH38"/>
    </row>
    <row r="39" spans="1:34" x14ac:dyDescent="0.25">
      <c r="A39" s="4" t="s">
        <v>37</v>
      </c>
      <c r="B39" s="2">
        <v>45.710500000000003</v>
      </c>
      <c r="C39" s="4">
        <v>1</v>
      </c>
      <c r="D39" s="27">
        <v>1.371E-11</v>
      </c>
      <c r="E39" s="4" t="str">
        <f>IF(D39&gt;0.05,"Accept Ho: No significant difference in proportions","Reject Ho: Significant difference in proportions")</f>
        <v>Reject Ho: Significant difference in proportions</v>
      </c>
      <c r="Y39" s="1"/>
      <c r="AF39"/>
      <c r="AG39"/>
      <c r="AH39"/>
    </row>
    <row r="40" spans="1:34" x14ac:dyDescent="0.25">
      <c r="A40" s="4" t="s">
        <v>36</v>
      </c>
      <c r="B40" s="2">
        <v>22.948499999999999</v>
      </c>
      <c r="C40" s="4">
        <v>1</v>
      </c>
      <c r="D40" s="27">
        <v>1.6640000000000001E-6</v>
      </c>
      <c r="E40" s="4" t="str">
        <f>IF(D40&gt;0.05,"Accept Ho: No significant difference in proportions","Reject Ho: Significant difference in proportions")</f>
        <v>Reject Ho: Significant difference in proportions</v>
      </c>
      <c r="Y40" s="2" t="s">
        <v>6</v>
      </c>
      <c r="AF40"/>
      <c r="AG40"/>
      <c r="AH40"/>
    </row>
    <row r="41" spans="1:34" x14ac:dyDescent="0.25">
      <c r="D41" s="14"/>
      <c r="Y41" s="1"/>
      <c r="AF41"/>
      <c r="AG41"/>
      <c r="AH41"/>
    </row>
    <row r="42" spans="1:34" x14ac:dyDescent="0.25">
      <c r="A42" s="5" t="s">
        <v>63</v>
      </c>
      <c r="D42" s="14"/>
      <c r="Y42" s="2" t="s">
        <v>11</v>
      </c>
      <c r="AF42"/>
      <c r="AG42"/>
      <c r="AH42"/>
    </row>
    <row r="43" spans="1:34" x14ac:dyDescent="0.25">
      <c r="A43" s="5" t="s">
        <v>47</v>
      </c>
      <c r="B43" s="4" t="s">
        <v>46</v>
      </c>
      <c r="C43" s="4" t="s">
        <v>45</v>
      </c>
      <c r="D43" s="14" t="s">
        <v>44</v>
      </c>
      <c r="Y43" s="2" t="s">
        <v>229</v>
      </c>
      <c r="AF43"/>
      <c r="AG43"/>
      <c r="AH43"/>
    </row>
    <row r="44" spans="1:34" x14ac:dyDescent="0.25">
      <c r="A44" s="5" t="s">
        <v>43</v>
      </c>
      <c r="B44" s="2">
        <v>45.917099999999998</v>
      </c>
      <c r="C44" s="4">
        <v>1</v>
      </c>
      <c r="D44" s="27">
        <v>1.234E-11</v>
      </c>
      <c r="E44" s="4" t="str">
        <f>IF(D44&gt;0.05, "Accept Ho: No significant difference in proportions", "Reject Ho: Significant difference in proportions")</f>
        <v>Reject Ho: Significant difference in proportions</v>
      </c>
      <c r="Y44" s="2" t="s">
        <v>1</v>
      </c>
      <c r="AF44"/>
      <c r="AG44"/>
      <c r="AH44"/>
    </row>
    <row r="45" spans="1:34" x14ac:dyDescent="0.25">
      <c r="A45" s="4" t="s">
        <v>42</v>
      </c>
      <c r="B45" s="2">
        <v>5.1268000000000002</v>
      </c>
      <c r="C45" s="4">
        <v>1</v>
      </c>
      <c r="D45" s="27">
        <v>2.3560000000000001E-2</v>
      </c>
      <c r="E45" s="4" t="str">
        <f t="shared" ref="E45:E47" si="8">IF(D45&gt;0.05, "Accept Ho: No significant difference in proportions", "Reject Ho: Significant difference in proportions")</f>
        <v>Reject Ho: Significant difference in proportions</v>
      </c>
      <c r="Y45" s="2" t="s">
        <v>2</v>
      </c>
      <c r="AF45"/>
      <c r="AG45"/>
      <c r="AH45"/>
    </row>
    <row r="46" spans="1:34" x14ac:dyDescent="0.25">
      <c r="A46" s="4" t="s">
        <v>41</v>
      </c>
      <c r="B46" s="2">
        <v>30.1663</v>
      </c>
      <c r="C46" s="4">
        <v>1</v>
      </c>
      <c r="D46" s="27">
        <v>3.9650000000000001E-8</v>
      </c>
      <c r="E46" s="4" t="str">
        <f t="shared" si="8"/>
        <v>Reject Ho: Significant difference in proportions</v>
      </c>
      <c r="Y46" s="2" t="s">
        <v>230</v>
      </c>
      <c r="AF46"/>
      <c r="AG46"/>
      <c r="AH46"/>
    </row>
    <row r="47" spans="1:34" x14ac:dyDescent="0.25">
      <c r="A47" s="4" t="s">
        <v>40</v>
      </c>
      <c r="B47" s="2">
        <v>10.0718</v>
      </c>
      <c r="C47" s="4">
        <v>1</v>
      </c>
      <c r="D47" s="27">
        <v>1.506E-3</v>
      </c>
      <c r="E47" s="4" t="str">
        <f t="shared" si="8"/>
        <v>Reject Ho: Significant difference in proportions</v>
      </c>
      <c r="Y47" s="2" t="s">
        <v>3</v>
      </c>
      <c r="AF47"/>
      <c r="AG47"/>
      <c r="AH47"/>
    </row>
    <row r="48" spans="1:34" x14ac:dyDescent="0.25">
      <c r="A48" s="5" t="s">
        <v>39</v>
      </c>
      <c r="B48" s="2">
        <v>13.4733</v>
      </c>
      <c r="C48" s="4">
        <v>1</v>
      </c>
      <c r="D48" s="27">
        <v>2.42E-4</v>
      </c>
      <c r="E48" s="4" t="str">
        <f>IF(D48&gt;0.05, "Accept Ho: No significant difference in proportions", "Reject Ho: Significant difference in proportions")</f>
        <v>Reject Ho: Significant difference in proportions</v>
      </c>
      <c r="Y48" s="2" t="s">
        <v>4</v>
      </c>
      <c r="AF48"/>
      <c r="AG48"/>
      <c r="AH48"/>
    </row>
    <row r="49" spans="1:34" x14ac:dyDescent="0.25">
      <c r="A49" s="4" t="s">
        <v>38</v>
      </c>
      <c r="B49" s="2">
        <v>28.4315</v>
      </c>
      <c r="C49" s="4">
        <v>1</v>
      </c>
      <c r="D49" s="27">
        <v>9.7069999999999995E-8</v>
      </c>
      <c r="E49" s="4" t="str">
        <f>IF(D49&gt;0.05, "Accept Ho: No significant difference in proportions", "Reject Ho: Significant difference in proportions")</f>
        <v>Reject Ho: Significant difference in proportions</v>
      </c>
      <c r="Y49" s="2" t="s">
        <v>231</v>
      </c>
      <c r="AF49"/>
      <c r="AG49"/>
      <c r="AH49"/>
    </row>
    <row r="50" spans="1:34" x14ac:dyDescent="0.25">
      <c r="A50" s="4" t="s">
        <v>37</v>
      </c>
      <c r="B50" s="2">
        <v>211.8399</v>
      </c>
      <c r="C50" s="4">
        <v>1</v>
      </c>
      <c r="D50" s="27">
        <v>2.2E-16</v>
      </c>
      <c r="E50" s="4" t="str">
        <f>IF(D50&gt;0.05, "Accept Ho: No significant difference in proportions", "Reject Ho: Significant difference in proportions")</f>
        <v>Reject Ho: Significant difference in proportions</v>
      </c>
      <c r="Y50" s="1"/>
      <c r="AF50"/>
      <c r="AG50"/>
      <c r="AH50"/>
    </row>
    <row r="51" spans="1:34" x14ac:dyDescent="0.25">
      <c r="A51" s="4" t="s">
        <v>36</v>
      </c>
      <c r="B51" s="2">
        <v>0</v>
      </c>
      <c r="C51" s="4">
        <v>1</v>
      </c>
      <c r="D51" s="27">
        <v>1</v>
      </c>
      <c r="E51" s="4" t="str">
        <f>IF(D51&gt;0.05, "Accept Ho: No significant difference in proportions", "Reject Ho: Significant difference in proportions")</f>
        <v>Accept Ho: No significant difference in proportions</v>
      </c>
      <c r="Y51" s="3" t="s">
        <v>12</v>
      </c>
      <c r="AF51"/>
      <c r="AG51"/>
      <c r="AH51"/>
    </row>
    <row r="52" spans="1:34" x14ac:dyDescent="0.25">
      <c r="D52" s="14"/>
      <c r="Y52" s="1"/>
      <c r="AF52"/>
      <c r="AG52"/>
      <c r="AH52"/>
    </row>
    <row r="53" spans="1:34" x14ac:dyDescent="0.25">
      <c r="D53" s="14"/>
      <c r="Y53" s="2" t="s">
        <v>6</v>
      </c>
      <c r="AF53"/>
      <c r="AG53"/>
      <c r="AH53"/>
    </row>
    <row r="54" spans="1:34" x14ac:dyDescent="0.25">
      <c r="D54" s="14"/>
      <c r="Y54" s="1"/>
      <c r="AF54"/>
      <c r="AG54"/>
      <c r="AH54"/>
    </row>
    <row r="55" spans="1:34" x14ac:dyDescent="0.25">
      <c r="Y55" s="2" t="s">
        <v>13</v>
      </c>
      <c r="AF55"/>
      <c r="AG55"/>
      <c r="AH55"/>
    </row>
    <row r="56" spans="1:34" x14ac:dyDescent="0.25">
      <c r="Y56" s="2" t="s">
        <v>232</v>
      </c>
      <c r="AF56"/>
      <c r="AG56"/>
      <c r="AH56"/>
    </row>
    <row r="57" spans="1:34" x14ac:dyDescent="0.25">
      <c r="Y57" s="2" t="s">
        <v>1</v>
      </c>
      <c r="AF57"/>
      <c r="AG57"/>
      <c r="AH57"/>
    </row>
    <row r="58" spans="1:34" x14ac:dyDescent="0.25">
      <c r="Y58" s="2" t="s">
        <v>2</v>
      </c>
      <c r="AF58"/>
      <c r="AG58"/>
      <c r="AH58"/>
    </row>
    <row r="59" spans="1:34" x14ac:dyDescent="0.25">
      <c r="Y59" s="2" t="s">
        <v>233</v>
      </c>
      <c r="AF59"/>
      <c r="AG59"/>
      <c r="AH59"/>
    </row>
    <row r="60" spans="1:34" x14ac:dyDescent="0.25">
      <c r="Y60" s="2" t="s">
        <v>3</v>
      </c>
      <c r="AF60"/>
      <c r="AG60"/>
      <c r="AH60"/>
    </row>
    <row r="61" spans="1:34" x14ac:dyDescent="0.25">
      <c r="Y61" s="2" t="s">
        <v>4</v>
      </c>
      <c r="AF61"/>
      <c r="AG61"/>
      <c r="AH61"/>
    </row>
    <row r="62" spans="1:34" x14ac:dyDescent="0.25">
      <c r="Y62" s="2" t="s">
        <v>234</v>
      </c>
      <c r="AF62"/>
      <c r="AG62"/>
      <c r="AH62"/>
    </row>
    <row r="63" spans="1:34" x14ac:dyDescent="0.25">
      <c r="Y63" s="1"/>
      <c r="AF63"/>
      <c r="AG63"/>
      <c r="AH63"/>
    </row>
    <row r="64" spans="1:34" x14ac:dyDescent="0.25">
      <c r="Y64" s="3" t="s">
        <v>14</v>
      </c>
      <c r="AF64"/>
      <c r="AG64"/>
      <c r="AH64"/>
    </row>
    <row r="65" spans="25:34" x14ac:dyDescent="0.25">
      <c r="Y65" s="1"/>
      <c r="AF65"/>
      <c r="AG65"/>
      <c r="AH65"/>
    </row>
    <row r="66" spans="25:34" x14ac:dyDescent="0.25">
      <c r="Y66" s="2" t="s">
        <v>6</v>
      </c>
      <c r="AF66"/>
      <c r="AG66"/>
      <c r="AH66"/>
    </row>
    <row r="67" spans="25:34" x14ac:dyDescent="0.25">
      <c r="Y67" s="1"/>
      <c r="AF67"/>
      <c r="AG67"/>
      <c r="AH67"/>
    </row>
    <row r="68" spans="25:34" x14ac:dyDescent="0.25">
      <c r="Y68" s="2" t="s">
        <v>15</v>
      </c>
      <c r="AF68"/>
      <c r="AG68"/>
      <c r="AH68"/>
    </row>
    <row r="69" spans="25:34" x14ac:dyDescent="0.25">
      <c r="Y69" s="2" t="s">
        <v>235</v>
      </c>
      <c r="AF69"/>
      <c r="AG69"/>
      <c r="AH69"/>
    </row>
    <row r="70" spans="25:34" x14ac:dyDescent="0.25">
      <c r="Y70" s="2" t="s">
        <v>1</v>
      </c>
      <c r="AF70"/>
      <c r="AG70"/>
      <c r="AH70"/>
    </row>
    <row r="71" spans="25:34" x14ac:dyDescent="0.25">
      <c r="Y71" s="2" t="s">
        <v>2</v>
      </c>
      <c r="AF71"/>
      <c r="AG71"/>
      <c r="AH71"/>
    </row>
    <row r="72" spans="25:34" x14ac:dyDescent="0.25">
      <c r="Y72" s="2" t="s">
        <v>236</v>
      </c>
      <c r="AF72"/>
      <c r="AG72"/>
      <c r="AH72"/>
    </row>
    <row r="73" spans="25:34" x14ac:dyDescent="0.25">
      <c r="Y73" s="2" t="s">
        <v>3</v>
      </c>
      <c r="AF73"/>
      <c r="AG73"/>
      <c r="AH73"/>
    </row>
    <row r="74" spans="25:34" x14ac:dyDescent="0.25">
      <c r="Y74" s="2" t="s">
        <v>4</v>
      </c>
      <c r="AF74"/>
      <c r="AG74"/>
      <c r="AH74"/>
    </row>
    <row r="75" spans="25:34" x14ac:dyDescent="0.25">
      <c r="Y75" s="2" t="s">
        <v>237</v>
      </c>
      <c r="AF75"/>
      <c r="AG75"/>
      <c r="AH75"/>
    </row>
    <row r="76" spans="25:34" x14ac:dyDescent="0.25">
      <c r="Y76" s="1"/>
      <c r="AF76"/>
      <c r="AG76"/>
      <c r="AH76"/>
    </row>
    <row r="77" spans="25:34" x14ac:dyDescent="0.25">
      <c r="Y77" s="3" t="s">
        <v>16</v>
      </c>
      <c r="AF77"/>
      <c r="AG77"/>
      <c r="AH77"/>
    </row>
    <row r="78" spans="25:34" x14ac:dyDescent="0.25">
      <c r="Y78" s="1"/>
      <c r="AF78"/>
      <c r="AG78"/>
      <c r="AH78"/>
    </row>
    <row r="79" spans="25:34" x14ac:dyDescent="0.25">
      <c r="Y79" s="2" t="s">
        <v>6</v>
      </c>
      <c r="AF79"/>
      <c r="AG79"/>
      <c r="AH79"/>
    </row>
    <row r="80" spans="25:34" x14ac:dyDescent="0.25">
      <c r="Y80" s="1"/>
      <c r="AF80"/>
      <c r="AG80"/>
      <c r="AH80"/>
    </row>
    <row r="81" spans="25:34" x14ac:dyDescent="0.25">
      <c r="Y81" s="2" t="s">
        <v>17</v>
      </c>
      <c r="AF81"/>
      <c r="AG81"/>
      <c r="AH81"/>
    </row>
    <row r="82" spans="25:34" x14ac:dyDescent="0.25">
      <c r="Y82" s="2" t="s">
        <v>238</v>
      </c>
      <c r="AF82"/>
      <c r="AG82"/>
      <c r="AH82"/>
    </row>
    <row r="83" spans="25:34" x14ac:dyDescent="0.25">
      <c r="Y83" s="2" t="s">
        <v>1</v>
      </c>
      <c r="AF83"/>
      <c r="AG83"/>
      <c r="AH83"/>
    </row>
    <row r="84" spans="25:34" x14ac:dyDescent="0.25">
      <c r="Y84" s="2" t="s">
        <v>2</v>
      </c>
      <c r="AF84"/>
      <c r="AG84"/>
      <c r="AH84"/>
    </row>
    <row r="85" spans="25:34" x14ac:dyDescent="0.25">
      <c r="Y85" s="2" t="s">
        <v>239</v>
      </c>
      <c r="AF85"/>
      <c r="AG85"/>
      <c r="AH85"/>
    </row>
    <row r="86" spans="25:34" x14ac:dyDescent="0.25">
      <c r="Y86" s="2" t="s">
        <v>3</v>
      </c>
      <c r="AF86"/>
      <c r="AG86"/>
      <c r="AH86"/>
    </row>
    <row r="87" spans="25:34" x14ac:dyDescent="0.25">
      <c r="Y87" s="2" t="s">
        <v>4</v>
      </c>
      <c r="AF87"/>
      <c r="AG87"/>
      <c r="AH87"/>
    </row>
    <row r="88" spans="25:34" x14ac:dyDescent="0.25">
      <c r="Y88" s="2" t="s">
        <v>240</v>
      </c>
      <c r="AF88"/>
      <c r="AG88"/>
      <c r="AH88"/>
    </row>
    <row r="89" spans="25:34" x14ac:dyDescent="0.25">
      <c r="Y89" s="1"/>
      <c r="AF89"/>
      <c r="AG89"/>
      <c r="AH89"/>
    </row>
    <row r="90" spans="25:34" x14ac:dyDescent="0.25">
      <c r="Y90" s="3" t="s">
        <v>18</v>
      </c>
      <c r="AF90"/>
      <c r="AG90"/>
      <c r="AH90"/>
    </row>
    <row r="91" spans="25:34" x14ac:dyDescent="0.25">
      <c r="Y91" s="1"/>
      <c r="AF91"/>
      <c r="AG91"/>
      <c r="AH91"/>
    </row>
    <row r="92" spans="25:34" x14ac:dyDescent="0.25">
      <c r="Y92" s="2" t="s">
        <v>6</v>
      </c>
      <c r="AF92"/>
      <c r="AG92"/>
      <c r="AH92"/>
    </row>
    <row r="93" spans="25:34" x14ac:dyDescent="0.25">
      <c r="Y93" s="1"/>
      <c r="AF93"/>
      <c r="AG93"/>
      <c r="AH93"/>
    </row>
    <row r="94" spans="25:34" x14ac:dyDescent="0.25">
      <c r="Y94" s="2" t="s">
        <v>19</v>
      </c>
      <c r="AF94"/>
      <c r="AG94"/>
      <c r="AH94"/>
    </row>
    <row r="95" spans="25:34" x14ac:dyDescent="0.25">
      <c r="Y95" s="2" t="s">
        <v>241</v>
      </c>
      <c r="AF95"/>
      <c r="AG95"/>
      <c r="AH95"/>
    </row>
    <row r="96" spans="25:34" x14ac:dyDescent="0.25">
      <c r="Y96" s="2" t="s">
        <v>1</v>
      </c>
      <c r="AF96"/>
      <c r="AG96"/>
      <c r="AH96"/>
    </row>
    <row r="97" spans="25:34" x14ac:dyDescent="0.25">
      <c r="Y97" s="2" t="s">
        <v>2</v>
      </c>
      <c r="AF97"/>
      <c r="AG97"/>
      <c r="AH97"/>
    </row>
    <row r="98" spans="25:34" x14ac:dyDescent="0.25">
      <c r="Y98" s="2" t="s">
        <v>242</v>
      </c>
      <c r="AF98"/>
      <c r="AG98"/>
      <c r="AH98"/>
    </row>
    <row r="99" spans="25:34" x14ac:dyDescent="0.25">
      <c r="Y99" s="2" t="s">
        <v>3</v>
      </c>
      <c r="AF99"/>
      <c r="AG99"/>
      <c r="AH99"/>
    </row>
    <row r="100" spans="25:34" x14ac:dyDescent="0.25">
      <c r="Y100" s="2" t="s">
        <v>20</v>
      </c>
      <c r="AF100"/>
      <c r="AG100"/>
      <c r="AH100"/>
    </row>
    <row r="101" spans="25:34" x14ac:dyDescent="0.25">
      <c r="Y101" s="2" t="s">
        <v>243</v>
      </c>
      <c r="AF101"/>
      <c r="AG101"/>
      <c r="AH101"/>
    </row>
    <row r="102" spans="25:34" x14ac:dyDescent="0.25">
      <c r="Y102" s="1"/>
      <c r="AF102"/>
      <c r="AG102"/>
      <c r="AH102"/>
    </row>
    <row r="103" spans="25:34" x14ac:dyDescent="0.25">
      <c r="Y103" s="3" t="s">
        <v>21</v>
      </c>
      <c r="AF103"/>
      <c r="AG103"/>
      <c r="AH103"/>
    </row>
    <row r="104" spans="25:34" x14ac:dyDescent="0.25">
      <c r="Y104" s="3" t="s">
        <v>71</v>
      </c>
      <c r="AF104"/>
      <c r="AG104"/>
      <c r="AH104"/>
    </row>
    <row r="105" spans="25:34" x14ac:dyDescent="0.25">
      <c r="Y105" s="1"/>
      <c r="AF105"/>
      <c r="AG105"/>
      <c r="AH105"/>
    </row>
    <row r="106" spans="25:34" x14ac:dyDescent="0.25">
      <c r="Y106" s="2" t="s">
        <v>6</v>
      </c>
      <c r="AF106"/>
      <c r="AG106"/>
      <c r="AH106"/>
    </row>
    <row r="107" spans="25:34" x14ac:dyDescent="0.25">
      <c r="Y107" s="1"/>
      <c r="AF107"/>
      <c r="AG107"/>
      <c r="AH107"/>
    </row>
    <row r="108" spans="25:34" x14ac:dyDescent="0.25">
      <c r="Y108" s="2" t="s">
        <v>62</v>
      </c>
      <c r="AB108" t="s">
        <v>73</v>
      </c>
      <c r="AF108"/>
      <c r="AG108"/>
      <c r="AH108"/>
    </row>
    <row r="109" spans="25:34" x14ac:dyDescent="0.25">
      <c r="Y109" s="2" t="s">
        <v>244</v>
      </c>
      <c r="AF109"/>
      <c r="AG109"/>
      <c r="AH109"/>
    </row>
    <row r="110" spans="25:34" x14ac:dyDescent="0.25">
      <c r="Y110" s="2" t="s">
        <v>1</v>
      </c>
      <c r="AF110"/>
      <c r="AG110"/>
      <c r="AH110"/>
    </row>
    <row r="111" spans="25:34" x14ac:dyDescent="0.25">
      <c r="Y111" s="2" t="s">
        <v>2</v>
      </c>
      <c r="AF111"/>
      <c r="AG111"/>
      <c r="AH111"/>
    </row>
    <row r="112" spans="25:34" x14ac:dyDescent="0.25">
      <c r="Y112" s="2" t="s">
        <v>245</v>
      </c>
      <c r="AF112"/>
      <c r="AG112"/>
      <c r="AH112"/>
    </row>
    <row r="113" spans="25:34" x14ac:dyDescent="0.25">
      <c r="Y113" s="2" t="s">
        <v>3</v>
      </c>
      <c r="AF113"/>
      <c r="AG113"/>
      <c r="AH113"/>
    </row>
    <row r="114" spans="25:34" x14ac:dyDescent="0.25">
      <c r="Y114" s="2" t="s">
        <v>4</v>
      </c>
      <c r="AF114"/>
      <c r="AG114"/>
      <c r="AH114"/>
    </row>
    <row r="115" spans="25:34" x14ac:dyDescent="0.25">
      <c r="Y115" s="2" t="s">
        <v>246</v>
      </c>
      <c r="AF115"/>
      <c r="AG115"/>
      <c r="AH115"/>
    </row>
    <row r="116" spans="25:34" x14ac:dyDescent="0.25">
      <c r="Y116" s="1"/>
      <c r="AF116"/>
      <c r="AG116"/>
      <c r="AH116"/>
    </row>
    <row r="117" spans="25:34" x14ac:dyDescent="0.25">
      <c r="Y117" s="3" t="s">
        <v>22</v>
      </c>
      <c r="AF117"/>
      <c r="AG117"/>
      <c r="AH117"/>
    </row>
    <row r="118" spans="25:34" x14ac:dyDescent="0.25">
      <c r="Y118" s="1"/>
      <c r="AF118"/>
      <c r="AG118"/>
      <c r="AH118"/>
    </row>
    <row r="119" spans="25:34" x14ac:dyDescent="0.25">
      <c r="Y119" s="2" t="s">
        <v>6</v>
      </c>
      <c r="AF119"/>
      <c r="AG119"/>
      <c r="AH119"/>
    </row>
    <row r="120" spans="25:34" x14ac:dyDescent="0.25">
      <c r="Y120" s="1"/>
      <c r="AF120"/>
      <c r="AG120"/>
      <c r="AH120"/>
    </row>
    <row r="121" spans="25:34" x14ac:dyDescent="0.25">
      <c r="Y121" s="2" t="s">
        <v>23</v>
      </c>
      <c r="AB121" t="s">
        <v>73</v>
      </c>
      <c r="AF121"/>
      <c r="AG121"/>
      <c r="AH121"/>
    </row>
    <row r="122" spans="25:34" x14ac:dyDescent="0.25">
      <c r="Y122" s="2" t="s">
        <v>247</v>
      </c>
      <c r="AF122"/>
      <c r="AG122"/>
      <c r="AH122"/>
    </row>
    <row r="123" spans="25:34" x14ac:dyDescent="0.25">
      <c r="Y123" s="2" t="s">
        <v>1</v>
      </c>
      <c r="AF123"/>
      <c r="AG123"/>
      <c r="AH123"/>
    </row>
    <row r="124" spans="25:34" x14ac:dyDescent="0.25">
      <c r="Y124" s="2" t="s">
        <v>2</v>
      </c>
      <c r="AF124"/>
      <c r="AG124"/>
      <c r="AH124"/>
    </row>
    <row r="125" spans="25:34" x14ac:dyDescent="0.25">
      <c r="Y125" s="2" t="s">
        <v>248</v>
      </c>
      <c r="AF125"/>
      <c r="AG125"/>
      <c r="AH125"/>
    </row>
    <row r="126" spans="25:34" x14ac:dyDescent="0.25">
      <c r="Y126" s="2" t="s">
        <v>3</v>
      </c>
      <c r="AF126"/>
      <c r="AG126"/>
      <c r="AH126"/>
    </row>
    <row r="127" spans="25:34" x14ac:dyDescent="0.25">
      <c r="Y127" s="2" t="s">
        <v>4</v>
      </c>
      <c r="AF127"/>
      <c r="AG127"/>
      <c r="AH127"/>
    </row>
    <row r="128" spans="25:34" x14ac:dyDescent="0.25">
      <c r="Y128" s="2" t="s">
        <v>249</v>
      </c>
      <c r="AF128"/>
      <c r="AG128"/>
      <c r="AH128"/>
    </row>
    <row r="129" spans="25:34" x14ac:dyDescent="0.25">
      <c r="Y129" s="1"/>
      <c r="AF129"/>
      <c r="AG129"/>
      <c r="AH129"/>
    </row>
    <row r="130" spans="25:34" x14ac:dyDescent="0.25">
      <c r="Y130" s="3" t="s">
        <v>24</v>
      </c>
      <c r="AF130"/>
      <c r="AG130"/>
      <c r="AH130"/>
    </row>
    <row r="131" spans="25:34" x14ac:dyDescent="0.25">
      <c r="Y131" s="1"/>
      <c r="AF131"/>
      <c r="AG131"/>
      <c r="AH131"/>
    </row>
    <row r="132" spans="25:34" x14ac:dyDescent="0.25">
      <c r="Y132" s="2" t="s">
        <v>6</v>
      </c>
      <c r="AF132"/>
      <c r="AG132"/>
      <c r="AH132"/>
    </row>
    <row r="133" spans="25:34" x14ac:dyDescent="0.25">
      <c r="Y133" s="1"/>
      <c r="AF133"/>
      <c r="AG133"/>
      <c r="AH133"/>
    </row>
    <row r="134" spans="25:34" x14ac:dyDescent="0.25">
      <c r="Y134" s="2" t="s">
        <v>25</v>
      </c>
      <c r="AB134" t="s">
        <v>73</v>
      </c>
      <c r="AF134"/>
      <c r="AG134"/>
      <c r="AH134"/>
    </row>
    <row r="135" spans="25:34" x14ac:dyDescent="0.25">
      <c r="Y135" s="2" t="s">
        <v>250</v>
      </c>
      <c r="AF135"/>
      <c r="AG135"/>
      <c r="AH135"/>
    </row>
    <row r="136" spans="25:34" x14ac:dyDescent="0.25">
      <c r="Y136" s="2" t="s">
        <v>1</v>
      </c>
      <c r="AF136"/>
      <c r="AG136"/>
      <c r="AH136"/>
    </row>
    <row r="137" spans="25:34" x14ac:dyDescent="0.25">
      <c r="Y137" s="2" t="s">
        <v>2</v>
      </c>
      <c r="AF137"/>
      <c r="AG137"/>
      <c r="AH137"/>
    </row>
    <row r="138" spans="25:34" x14ac:dyDescent="0.25">
      <c r="Y138" s="2" t="s">
        <v>251</v>
      </c>
      <c r="AF138"/>
      <c r="AG138"/>
      <c r="AH138"/>
    </row>
    <row r="139" spans="25:34" x14ac:dyDescent="0.25">
      <c r="Y139" s="2" t="s">
        <v>3</v>
      </c>
      <c r="AF139"/>
      <c r="AG139"/>
      <c r="AH139"/>
    </row>
    <row r="140" spans="25:34" x14ac:dyDescent="0.25">
      <c r="Y140" s="2" t="s">
        <v>20</v>
      </c>
      <c r="AF140"/>
      <c r="AG140"/>
      <c r="AH140"/>
    </row>
    <row r="141" spans="25:34" x14ac:dyDescent="0.25">
      <c r="Y141" s="2" t="s">
        <v>252</v>
      </c>
      <c r="AF141"/>
      <c r="AG141"/>
      <c r="AH141"/>
    </row>
    <row r="142" spans="25:34" x14ac:dyDescent="0.25">
      <c r="Y142" s="1"/>
      <c r="AF142"/>
      <c r="AG142"/>
      <c r="AH142"/>
    </row>
    <row r="143" spans="25:34" x14ac:dyDescent="0.25">
      <c r="Y143" s="3" t="s">
        <v>26</v>
      </c>
      <c r="AF143"/>
      <c r="AG143"/>
      <c r="AH143"/>
    </row>
    <row r="144" spans="25:34" x14ac:dyDescent="0.25">
      <c r="Y144" s="1"/>
      <c r="AF144"/>
      <c r="AG144"/>
      <c r="AH144"/>
    </row>
    <row r="145" spans="25:34" x14ac:dyDescent="0.25">
      <c r="Y145" s="2" t="s">
        <v>6</v>
      </c>
      <c r="AF145"/>
      <c r="AG145"/>
      <c r="AH145"/>
    </row>
    <row r="146" spans="25:34" x14ac:dyDescent="0.25">
      <c r="Y146" s="1"/>
      <c r="AF146"/>
      <c r="AG146"/>
      <c r="AH146"/>
    </row>
    <row r="147" spans="25:34" x14ac:dyDescent="0.25">
      <c r="Y147" s="2" t="s">
        <v>27</v>
      </c>
      <c r="AB147" t="s">
        <v>73</v>
      </c>
      <c r="AF147"/>
      <c r="AG147"/>
      <c r="AH147"/>
    </row>
    <row r="148" spans="25:34" x14ac:dyDescent="0.25">
      <c r="Y148" s="2" t="s">
        <v>253</v>
      </c>
      <c r="AF148"/>
      <c r="AG148"/>
      <c r="AH148"/>
    </row>
    <row r="149" spans="25:34" x14ac:dyDescent="0.25">
      <c r="Y149" s="2" t="s">
        <v>1</v>
      </c>
      <c r="AF149"/>
      <c r="AG149"/>
      <c r="AH149"/>
    </row>
    <row r="150" spans="25:34" x14ac:dyDescent="0.25">
      <c r="Y150" s="2" t="s">
        <v>2</v>
      </c>
      <c r="AF150"/>
      <c r="AG150"/>
      <c r="AH150"/>
    </row>
    <row r="151" spans="25:34" x14ac:dyDescent="0.25">
      <c r="Y151" s="2" t="s">
        <v>254</v>
      </c>
      <c r="AF151"/>
      <c r="AG151"/>
      <c r="AH151"/>
    </row>
    <row r="152" spans="25:34" x14ac:dyDescent="0.25">
      <c r="Y152" s="2" t="s">
        <v>3</v>
      </c>
      <c r="AF152"/>
      <c r="AG152"/>
      <c r="AH152"/>
    </row>
    <row r="153" spans="25:34" x14ac:dyDescent="0.25">
      <c r="Y153" s="2" t="s">
        <v>4</v>
      </c>
      <c r="AF153"/>
      <c r="AG153"/>
      <c r="AH153"/>
    </row>
    <row r="154" spans="25:34" x14ac:dyDescent="0.25">
      <c r="Y154" s="2" t="s">
        <v>255</v>
      </c>
      <c r="AF154"/>
      <c r="AG154"/>
      <c r="AH154"/>
    </row>
    <row r="155" spans="25:34" x14ac:dyDescent="0.25">
      <c r="Y155" s="1"/>
      <c r="AF155"/>
      <c r="AG155"/>
      <c r="AH155"/>
    </row>
    <row r="156" spans="25:34" x14ac:dyDescent="0.25">
      <c r="Y156" s="3" t="s">
        <v>28</v>
      </c>
      <c r="AF156"/>
      <c r="AG156"/>
      <c r="AH156"/>
    </row>
    <row r="157" spans="25:34" x14ac:dyDescent="0.25">
      <c r="Y157" s="1"/>
      <c r="AF157"/>
      <c r="AG157"/>
      <c r="AH157"/>
    </row>
    <row r="158" spans="25:34" x14ac:dyDescent="0.25">
      <c r="Y158" s="2" t="s">
        <v>6</v>
      </c>
      <c r="AF158"/>
      <c r="AG158"/>
      <c r="AH158"/>
    </row>
    <row r="159" spans="25:34" x14ac:dyDescent="0.25">
      <c r="Y159" s="1"/>
      <c r="AF159"/>
      <c r="AG159"/>
      <c r="AH159"/>
    </row>
    <row r="160" spans="25:34" x14ac:dyDescent="0.25">
      <c r="Y160" s="2" t="s">
        <v>29</v>
      </c>
      <c r="AF160"/>
      <c r="AG160"/>
      <c r="AH160"/>
    </row>
    <row r="161" spans="25:34" x14ac:dyDescent="0.25">
      <c r="Y161" s="2" t="s">
        <v>256</v>
      </c>
      <c r="AF161"/>
      <c r="AG161"/>
      <c r="AH161"/>
    </row>
    <row r="162" spans="25:34" x14ac:dyDescent="0.25">
      <c r="Y162" s="2" t="s">
        <v>1</v>
      </c>
      <c r="AF162"/>
      <c r="AG162"/>
      <c r="AH162"/>
    </row>
    <row r="163" spans="25:34" x14ac:dyDescent="0.25">
      <c r="Y163" s="2" t="s">
        <v>2</v>
      </c>
      <c r="AF163"/>
      <c r="AG163"/>
      <c r="AH163"/>
    </row>
    <row r="164" spans="25:34" x14ac:dyDescent="0.25">
      <c r="Y164" s="2" t="s">
        <v>257</v>
      </c>
      <c r="AF164"/>
      <c r="AG164"/>
      <c r="AH164"/>
    </row>
    <row r="165" spans="25:34" x14ac:dyDescent="0.25">
      <c r="Y165" s="2" t="s">
        <v>3</v>
      </c>
      <c r="AF165"/>
      <c r="AG165"/>
      <c r="AH165"/>
    </row>
    <row r="166" spans="25:34" x14ac:dyDescent="0.25">
      <c r="Y166" s="2" t="s">
        <v>4</v>
      </c>
      <c r="AF166"/>
      <c r="AG166"/>
      <c r="AH166"/>
    </row>
    <row r="167" spans="25:34" x14ac:dyDescent="0.25">
      <c r="Y167" s="2" t="s">
        <v>258</v>
      </c>
      <c r="AF167"/>
      <c r="AG167"/>
      <c r="AH167"/>
    </row>
    <row r="168" spans="25:34" x14ac:dyDescent="0.25">
      <c r="Y168" s="1"/>
      <c r="AF168"/>
      <c r="AG168"/>
      <c r="AH168"/>
    </row>
    <row r="169" spans="25:34" x14ac:dyDescent="0.25">
      <c r="Y169" s="3" t="s">
        <v>30</v>
      </c>
      <c r="AF169"/>
      <c r="AG169"/>
      <c r="AH169"/>
    </row>
    <row r="170" spans="25:34" x14ac:dyDescent="0.25">
      <c r="Y170" s="1"/>
      <c r="AF170"/>
      <c r="AG170"/>
      <c r="AH170"/>
    </row>
    <row r="171" spans="25:34" x14ac:dyDescent="0.25">
      <c r="Y171" s="2" t="s">
        <v>6</v>
      </c>
      <c r="AF171"/>
      <c r="AG171"/>
      <c r="AH171"/>
    </row>
    <row r="172" spans="25:34" x14ac:dyDescent="0.25">
      <c r="Y172" s="1"/>
      <c r="AF172"/>
      <c r="AG172"/>
      <c r="AH172"/>
    </row>
    <row r="173" spans="25:34" x14ac:dyDescent="0.25">
      <c r="Y173" s="2" t="s">
        <v>31</v>
      </c>
      <c r="AF173"/>
      <c r="AG173"/>
      <c r="AH173"/>
    </row>
    <row r="174" spans="25:34" x14ac:dyDescent="0.25">
      <c r="Y174" s="2" t="s">
        <v>259</v>
      </c>
      <c r="AF174"/>
      <c r="AG174"/>
      <c r="AH174"/>
    </row>
    <row r="175" spans="25:34" x14ac:dyDescent="0.25">
      <c r="Y175" s="2" t="s">
        <v>1</v>
      </c>
      <c r="AF175"/>
      <c r="AG175"/>
      <c r="AH175"/>
    </row>
    <row r="176" spans="25:34" x14ac:dyDescent="0.25">
      <c r="Y176" s="2" t="s">
        <v>2</v>
      </c>
      <c r="AF176"/>
      <c r="AG176"/>
      <c r="AH176"/>
    </row>
    <row r="177" spans="25:34" x14ac:dyDescent="0.25">
      <c r="Y177" s="2" t="s">
        <v>260</v>
      </c>
      <c r="AF177"/>
      <c r="AG177"/>
      <c r="AH177"/>
    </row>
    <row r="178" spans="25:34" x14ac:dyDescent="0.25">
      <c r="Y178" s="2" t="s">
        <v>3</v>
      </c>
      <c r="AF178"/>
      <c r="AG178"/>
      <c r="AH178"/>
    </row>
    <row r="179" spans="25:34" x14ac:dyDescent="0.25">
      <c r="Y179" s="2" t="s">
        <v>4</v>
      </c>
      <c r="AF179"/>
      <c r="AG179"/>
      <c r="AH179"/>
    </row>
    <row r="180" spans="25:34" x14ac:dyDescent="0.25">
      <c r="Y180" s="2" t="s">
        <v>261</v>
      </c>
      <c r="AF180"/>
      <c r="AG180"/>
      <c r="AH180"/>
    </row>
    <row r="181" spans="25:34" x14ac:dyDescent="0.25">
      <c r="Y181" s="1"/>
      <c r="AF181"/>
      <c r="AG181"/>
      <c r="AH181"/>
    </row>
    <row r="182" spans="25:34" x14ac:dyDescent="0.25">
      <c r="Y182" s="3" t="s">
        <v>32</v>
      </c>
      <c r="AF182"/>
      <c r="AG182"/>
      <c r="AH182"/>
    </row>
    <row r="183" spans="25:34" x14ac:dyDescent="0.25">
      <c r="Y183" s="1"/>
      <c r="AF183"/>
      <c r="AG183"/>
      <c r="AH183"/>
    </row>
    <row r="184" spans="25:34" x14ac:dyDescent="0.25">
      <c r="Y184" s="2" t="s">
        <v>6</v>
      </c>
      <c r="AF184"/>
      <c r="AG184"/>
      <c r="AH184"/>
    </row>
    <row r="185" spans="25:34" x14ac:dyDescent="0.25">
      <c r="Y185" s="1"/>
      <c r="AF185"/>
      <c r="AG185"/>
      <c r="AH185"/>
    </row>
    <row r="186" spans="25:34" x14ac:dyDescent="0.25">
      <c r="Y186" s="2" t="s">
        <v>33</v>
      </c>
      <c r="AF186"/>
      <c r="AG186"/>
      <c r="AH186"/>
    </row>
    <row r="187" spans="25:34" x14ac:dyDescent="0.25">
      <c r="Y187" s="2" t="s">
        <v>262</v>
      </c>
      <c r="AF187"/>
      <c r="AG187"/>
      <c r="AH187"/>
    </row>
    <row r="188" spans="25:34" x14ac:dyDescent="0.25">
      <c r="Y188" s="2" t="s">
        <v>1</v>
      </c>
      <c r="AF188"/>
      <c r="AG188"/>
      <c r="AH188"/>
    </row>
    <row r="189" spans="25:34" x14ac:dyDescent="0.25">
      <c r="Y189" s="2" t="s">
        <v>2</v>
      </c>
      <c r="AF189"/>
      <c r="AG189"/>
      <c r="AH189"/>
    </row>
    <row r="190" spans="25:34" x14ac:dyDescent="0.25">
      <c r="Y190" s="2" t="s">
        <v>263</v>
      </c>
      <c r="AF190"/>
      <c r="AG190"/>
      <c r="AH190"/>
    </row>
    <row r="191" spans="25:34" x14ac:dyDescent="0.25">
      <c r="Y191" s="2" t="s">
        <v>3</v>
      </c>
      <c r="AF191"/>
      <c r="AG191"/>
      <c r="AH191"/>
    </row>
    <row r="192" spans="25:34" x14ac:dyDescent="0.25">
      <c r="Y192" s="2" t="s">
        <v>4</v>
      </c>
      <c r="AF192"/>
      <c r="AG192"/>
      <c r="AH192"/>
    </row>
    <row r="193" spans="25:34" x14ac:dyDescent="0.25">
      <c r="Y193" s="2" t="s">
        <v>264</v>
      </c>
      <c r="AF193"/>
      <c r="AG193"/>
      <c r="AH193"/>
    </row>
    <row r="194" spans="25:34" x14ac:dyDescent="0.25">
      <c r="Y194" s="1"/>
      <c r="AF194"/>
      <c r="AG194"/>
      <c r="AH194"/>
    </row>
    <row r="195" spans="25:34" x14ac:dyDescent="0.25">
      <c r="Y195" s="3" t="s">
        <v>34</v>
      </c>
      <c r="AF195"/>
      <c r="AG195"/>
      <c r="AH195"/>
    </row>
    <row r="196" spans="25:34" x14ac:dyDescent="0.25">
      <c r="Y196" s="1"/>
      <c r="AF196"/>
      <c r="AG196"/>
      <c r="AH196"/>
    </row>
    <row r="197" spans="25:34" x14ac:dyDescent="0.25">
      <c r="Y197" s="2" t="s">
        <v>6</v>
      </c>
      <c r="AF197"/>
      <c r="AG197"/>
      <c r="AH197"/>
    </row>
    <row r="198" spans="25:34" x14ac:dyDescent="0.25">
      <c r="Y198" s="1"/>
      <c r="AF198"/>
      <c r="AG198"/>
      <c r="AH198"/>
    </row>
    <row r="199" spans="25:34" x14ac:dyDescent="0.25">
      <c r="Y199" s="2" t="s">
        <v>35</v>
      </c>
      <c r="AF199"/>
      <c r="AG199"/>
      <c r="AH199"/>
    </row>
    <row r="200" spans="25:34" x14ac:dyDescent="0.25">
      <c r="Y200" s="2" t="s">
        <v>265</v>
      </c>
      <c r="AF200"/>
      <c r="AG200"/>
      <c r="AH200"/>
    </row>
    <row r="201" spans="25:34" x14ac:dyDescent="0.25">
      <c r="Y201" s="2" t="s">
        <v>1</v>
      </c>
      <c r="AF201"/>
      <c r="AG201"/>
      <c r="AH201"/>
    </row>
    <row r="202" spans="25:34" x14ac:dyDescent="0.25">
      <c r="Y202" s="2" t="s">
        <v>2</v>
      </c>
      <c r="AF202"/>
      <c r="AG202"/>
      <c r="AH202"/>
    </row>
    <row r="203" spans="25:34" x14ac:dyDescent="0.25">
      <c r="Y203" s="2" t="s">
        <v>266</v>
      </c>
      <c r="AF203"/>
      <c r="AG203"/>
      <c r="AH203"/>
    </row>
    <row r="204" spans="25:34" x14ac:dyDescent="0.25">
      <c r="Y204" s="2" t="s">
        <v>3</v>
      </c>
      <c r="AF204"/>
      <c r="AG204"/>
      <c r="AH204"/>
    </row>
    <row r="205" spans="25:34" x14ac:dyDescent="0.25">
      <c r="Y205" s="2" t="s">
        <v>4</v>
      </c>
      <c r="AF205"/>
      <c r="AG205"/>
      <c r="AH205"/>
    </row>
    <row r="206" spans="25:34" x14ac:dyDescent="0.25">
      <c r="Y206" s="2" t="s">
        <v>267</v>
      </c>
      <c r="AF206"/>
      <c r="AG206"/>
      <c r="AH206"/>
    </row>
    <row r="207" spans="25:34" x14ac:dyDescent="0.25">
      <c r="AF207"/>
      <c r="AG207"/>
      <c r="AH207"/>
    </row>
    <row r="208" spans="25:34" x14ac:dyDescent="0.25">
      <c r="AF208"/>
      <c r="AG208"/>
      <c r="AH208"/>
    </row>
    <row r="209" spans="32:34" x14ac:dyDescent="0.25">
      <c r="AF209"/>
      <c r="AG209"/>
      <c r="AH209"/>
    </row>
    <row r="210" spans="32:34" x14ac:dyDescent="0.25">
      <c r="AF210"/>
      <c r="AG210"/>
      <c r="AH210"/>
    </row>
    <row r="211" spans="32:34" x14ac:dyDescent="0.25">
      <c r="AF211"/>
      <c r="AG211"/>
      <c r="AH211"/>
    </row>
    <row r="212" spans="32:34" x14ac:dyDescent="0.25">
      <c r="AF212"/>
      <c r="AG212"/>
      <c r="AH212"/>
    </row>
    <row r="213" spans="32:34" x14ac:dyDescent="0.25">
      <c r="AF213"/>
      <c r="AG213"/>
      <c r="AH213"/>
    </row>
    <row r="214" spans="32:34" x14ac:dyDescent="0.25">
      <c r="AF214"/>
      <c r="AG214"/>
      <c r="AH214"/>
    </row>
    <row r="215" spans="32:34" x14ac:dyDescent="0.25">
      <c r="AF215"/>
      <c r="AG215"/>
      <c r="AH215"/>
    </row>
    <row r="216" spans="32:34" x14ac:dyDescent="0.25">
      <c r="AF216"/>
      <c r="AG216"/>
      <c r="AH216"/>
    </row>
    <row r="217" spans="32:34" x14ac:dyDescent="0.25">
      <c r="AF217"/>
      <c r="AG217"/>
      <c r="AH217"/>
    </row>
    <row r="218" spans="32:34" x14ac:dyDescent="0.25">
      <c r="AF218"/>
      <c r="AG218"/>
      <c r="AH218"/>
    </row>
    <row r="219" spans="32:34" x14ac:dyDescent="0.25">
      <c r="AF219"/>
      <c r="AG219"/>
      <c r="AH219"/>
    </row>
    <row r="220" spans="32:34" x14ac:dyDescent="0.25">
      <c r="AF220"/>
      <c r="AG220"/>
      <c r="AH220"/>
    </row>
    <row r="221" spans="32:34" x14ac:dyDescent="0.25">
      <c r="AF221"/>
      <c r="AG221"/>
      <c r="AH221"/>
    </row>
    <row r="222" spans="32:34" x14ac:dyDescent="0.25">
      <c r="AF222"/>
      <c r="AG222"/>
      <c r="AH222"/>
    </row>
    <row r="223" spans="32:34" x14ac:dyDescent="0.25">
      <c r="AF223"/>
      <c r="AG223"/>
      <c r="AH223"/>
    </row>
    <row r="224" spans="32:34" x14ac:dyDescent="0.25">
      <c r="AF224"/>
      <c r="AG224"/>
      <c r="AH224"/>
    </row>
    <row r="225" spans="32:34" x14ac:dyDescent="0.25">
      <c r="AF225"/>
      <c r="AG225"/>
      <c r="AH225"/>
    </row>
    <row r="226" spans="32:34" x14ac:dyDescent="0.25">
      <c r="AF226"/>
      <c r="AG226"/>
      <c r="AH226"/>
    </row>
    <row r="227" spans="32:34" x14ac:dyDescent="0.25">
      <c r="AF227"/>
      <c r="AG227"/>
      <c r="AH227"/>
    </row>
    <row r="228" spans="32:34" x14ac:dyDescent="0.25">
      <c r="AF228"/>
      <c r="AG228"/>
      <c r="AH228"/>
    </row>
    <row r="229" spans="32:34" x14ac:dyDescent="0.25">
      <c r="AF229"/>
      <c r="AG229"/>
      <c r="AH229"/>
    </row>
    <row r="230" spans="32:34" x14ac:dyDescent="0.25">
      <c r="AF230"/>
      <c r="AG230"/>
      <c r="AH230"/>
    </row>
    <row r="231" spans="32:34" x14ac:dyDescent="0.25">
      <c r="AF231"/>
      <c r="AG231"/>
      <c r="AH231"/>
    </row>
    <row r="232" spans="32:34" x14ac:dyDescent="0.25">
      <c r="AF232"/>
      <c r="AG232"/>
      <c r="AH232"/>
    </row>
    <row r="233" spans="32:34" x14ac:dyDescent="0.25">
      <c r="AF233"/>
      <c r="AG233"/>
      <c r="AH233"/>
    </row>
    <row r="234" spans="32:34" x14ac:dyDescent="0.25">
      <c r="AF234"/>
      <c r="AG234"/>
      <c r="AH234"/>
    </row>
    <row r="235" spans="32:34" x14ac:dyDescent="0.25">
      <c r="AF235"/>
      <c r="AG235"/>
      <c r="AH235"/>
    </row>
    <row r="236" spans="32:34" x14ac:dyDescent="0.25">
      <c r="AF236"/>
      <c r="AG236"/>
      <c r="AH236"/>
    </row>
    <row r="237" spans="32:34" x14ac:dyDescent="0.25">
      <c r="AF237"/>
      <c r="AG237"/>
      <c r="AH237"/>
    </row>
    <row r="238" spans="32:34" x14ac:dyDescent="0.25">
      <c r="AF238"/>
      <c r="AG238"/>
      <c r="AH238"/>
    </row>
    <row r="239" spans="32:34" x14ac:dyDescent="0.25">
      <c r="AF239"/>
      <c r="AG239"/>
      <c r="AH239"/>
    </row>
    <row r="240" spans="32:34" x14ac:dyDescent="0.25">
      <c r="AF240"/>
      <c r="AG240"/>
      <c r="AH240"/>
    </row>
    <row r="241" spans="32:34" x14ac:dyDescent="0.25">
      <c r="AF241"/>
      <c r="AG241"/>
      <c r="AH241"/>
    </row>
    <row r="242" spans="32:34" x14ac:dyDescent="0.25">
      <c r="AF242"/>
      <c r="AG242"/>
      <c r="AH242"/>
    </row>
    <row r="243" spans="32:34" x14ac:dyDescent="0.25">
      <c r="AF243"/>
      <c r="AG243"/>
      <c r="AH2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7"/>
  <sheetViews>
    <sheetView topLeftCell="A20" workbookViewId="0">
      <selection activeCell="B6" sqref="B6"/>
    </sheetView>
  </sheetViews>
  <sheetFormatPr defaultRowHeight="15" x14ac:dyDescent="0.25"/>
  <cols>
    <col min="1" max="1" width="15.5703125" customWidth="1"/>
    <col min="17" max="17" width="9.140625" style="59"/>
    <col min="22" max="22" width="9.140625" style="57"/>
    <col min="43" max="43" width="22.5703125" customWidth="1"/>
  </cols>
  <sheetData>
    <row r="1" spans="1:46" x14ac:dyDescent="0.25">
      <c r="A1" s="9" t="s">
        <v>60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6"/>
      <c r="R1" s="4"/>
      <c r="S1" s="4"/>
      <c r="T1" s="4"/>
      <c r="X1" s="2" t="s">
        <v>74</v>
      </c>
      <c r="AE1" t="s">
        <v>139</v>
      </c>
    </row>
    <row r="2" spans="1:46" x14ac:dyDescent="0.25">
      <c r="A2" s="9" t="s">
        <v>271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6"/>
      <c r="R2" s="4"/>
      <c r="S2" s="4"/>
      <c r="T2" s="4"/>
      <c r="X2" s="2" t="s">
        <v>75</v>
      </c>
      <c r="AE2" s="2" t="s">
        <v>6</v>
      </c>
    </row>
    <row r="3" spans="1:46" x14ac:dyDescent="0.25">
      <c r="M3" t="s">
        <v>268</v>
      </c>
      <c r="W3" s="32"/>
      <c r="X3" s="62">
        <v>42138</v>
      </c>
      <c r="Y3" s="32"/>
      <c r="Z3" s="21"/>
      <c r="AE3" s="1"/>
    </row>
    <row r="4" spans="1:46" x14ac:dyDescent="0.25">
      <c r="A4" s="10" t="s">
        <v>59</v>
      </c>
      <c r="B4" s="10"/>
      <c r="C4" s="10"/>
      <c r="D4" s="10"/>
      <c r="E4" s="9" t="s">
        <v>325</v>
      </c>
      <c r="F4" s="10" t="s">
        <v>58</v>
      </c>
      <c r="G4" s="10"/>
      <c r="H4" s="10"/>
      <c r="I4" s="10"/>
      <c r="J4" s="54" t="s">
        <v>325</v>
      </c>
      <c r="M4" s="10" t="s">
        <v>59</v>
      </c>
      <c r="N4" s="28" t="s">
        <v>73</v>
      </c>
      <c r="O4" s="28"/>
      <c r="P4" s="28"/>
      <c r="Q4" s="60" t="s">
        <v>325</v>
      </c>
      <c r="R4" s="10" t="s">
        <v>59</v>
      </c>
      <c r="S4" s="28" t="s">
        <v>72</v>
      </c>
      <c r="T4" s="28"/>
      <c r="U4" s="28"/>
      <c r="V4" s="58" t="s">
        <v>325</v>
      </c>
      <c r="W4" s="23"/>
      <c r="X4" s="2" t="s">
        <v>64</v>
      </c>
      <c r="Y4" s="23"/>
      <c r="Z4" s="21"/>
      <c r="AE4" s="2" t="s">
        <v>0</v>
      </c>
    </row>
    <row r="5" spans="1:46" x14ac:dyDescent="0.25">
      <c r="A5" s="8" t="s">
        <v>57</v>
      </c>
      <c r="B5" s="8" t="s">
        <v>53</v>
      </c>
      <c r="C5" s="8" t="s">
        <v>52</v>
      </c>
      <c r="D5" s="8" t="s">
        <v>51</v>
      </c>
      <c r="E5" s="4"/>
      <c r="F5" s="8" t="s">
        <v>57</v>
      </c>
      <c r="G5" s="8" t="s">
        <v>53</v>
      </c>
      <c r="H5" s="8" t="s">
        <v>52</v>
      </c>
      <c r="I5" s="8" t="s">
        <v>51</v>
      </c>
      <c r="J5" s="55"/>
      <c r="M5" s="8" t="s">
        <v>57</v>
      </c>
      <c r="N5" s="8" t="s">
        <v>53</v>
      </c>
      <c r="O5" s="8" t="s">
        <v>52</v>
      </c>
      <c r="P5" s="8" t="s">
        <v>51</v>
      </c>
      <c r="Q5" s="61"/>
      <c r="R5" s="8" t="s">
        <v>57</v>
      </c>
      <c r="S5" s="8" t="s">
        <v>53</v>
      </c>
      <c r="T5" s="8" t="s">
        <v>52</v>
      </c>
      <c r="U5" s="8" t="s">
        <v>51</v>
      </c>
      <c r="W5" s="23"/>
      <c r="X5" s="2" t="s">
        <v>326</v>
      </c>
      <c r="Y5" s="23"/>
      <c r="Z5" s="22"/>
      <c r="AE5" s="2" t="s">
        <v>278</v>
      </c>
      <c r="AS5" s="5"/>
      <c r="AT5" s="5"/>
    </row>
    <row r="6" spans="1:46" x14ac:dyDescent="0.25">
      <c r="A6" s="8" t="s">
        <v>50</v>
      </c>
      <c r="B6" s="7">
        <v>363</v>
      </c>
      <c r="C6" s="7">
        <v>118</v>
      </c>
      <c r="D6" s="7">
        <f>B6-C6</f>
        <v>245</v>
      </c>
      <c r="E6" s="53">
        <f>C6/B6</f>
        <v>0.32506887052341599</v>
      </c>
      <c r="F6" s="8" t="s">
        <v>50</v>
      </c>
      <c r="G6" s="7">
        <v>98</v>
      </c>
      <c r="H6" s="7">
        <v>38</v>
      </c>
      <c r="I6" s="7">
        <f>G6-H6</f>
        <v>60</v>
      </c>
      <c r="J6" s="56">
        <f>H6/G6</f>
        <v>0.38775510204081631</v>
      </c>
      <c r="M6" s="8" t="s">
        <v>50</v>
      </c>
      <c r="N6" s="28">
        <v>121</v>
      </c>
      <c r="O6" s="28">
        <v>41</v>
      </c>
      <c r="P6" s="28">
        <f>N6-O6</f>
        <v>80</v>
      </c>
      <c r="Q6" s="59">
        <f>O6/N6</f>
        <v>0.33884297520661155</v>
      </c>
      <c r="R6" s="8" t="s">
        <v>50</v>
      </c>
      <c r="S6" s="28">
        <v>242</v>
      </c>
      <c r="T6" s="28">
        <v>77</v>
      </c>
      <c r="U6" s="28">
        <f>S6-T6</f>
        <v>165</v>
      </c>
      <c r="V6" s="57">
        <f>T6/S6</f>
        <v>0.31818181818181818</v>
      </c>
      <c r="W6" s="23"/>
      <c r="X6" s="2" t="s">
        <v>1</v>
      </c>
      <c r="Y6" s="23"/>
      <c r="Z6" s="22"/>
      <c r="AE6" s="2" t="s">
        <v>1</v>
      </c>
      <c r="AS6" s="4"/>
      <c r="AT6" s="4"/>
    </row>
    <row r="7" spans="1:46" x14ac:dyDescent="0.25">
      <c r="A7" s="8" t="s">
        <v>49</v>
      </c>
      <c r="B7" s="7">
        <v>1131</v>
      </c>
      <c r="C7" s="7">
        <v>606</v>
      </c>
      <c r="D7" s="7">
        <f>B7-C7</f>
        <v>525</v>
      </c>
      <c r="E7" s="53">
        <f t="shared" ref="E7:E19" si="0">C7/B7</f>
        <v>0.53580901856763929</v>
      </c>
      <c r="F7" s="8" t="s">
        <v>49</v>
      </c>
      <c r="G7" s="7">
        <v>294</v>
      </c>
      <c r="H7" s="7">
        <v>225</v>
      </c>
      <c r="I7" s="7">
        <f>G7-H7</f>
        <v>69</v>
      </c>
      <c r="J7" s="56">
        <f t="shared" ref="J7:J19" si="1">H7/G7</f>
        <v>0.76530612244897955</v>
      </c>
      <c r="M7" s="8" t="s">
        <v>49</v>
      </c>
      <c r="N7" s="28">
        <v>671</v>
      </c>
      <c r="O7" s="28">
        <v>405</v>
      </c>
      <c r="P7" s="28">
        <f>N7-O7</f>
        <v>266</v>
      </c>
      <c r="Q7" s="59">
        <f t="shared" ref="Q7:Q36" si="2">O7/N7</f>
        <v>0.60357675111773468</v>
      </c>
      <c r="R7" s="8" t="s">
        <v>49</v>
      </c>
      <c r="S7" s="28">
        <v>460</v>
      </c>
      <c r="T7" s="28">
        <v>201</v>
      </c>
      <c r="U7" s="28">
        <f t="shared" ref="U7:U19" si="3">S7-T7</f>
        <v>259</v>
      </c>
      <c r="V7" s="57">
        <f t="shared" ref="V7:V36" si="4">T7/S7</f>
        <v>0.43695652173913041</v>
      </c>
      <c r="W7" s="23"/>
      <c r="X7" s="2" t="s">
        <v>2</v>
      </c>
      <c r="Y7" s="23"/>
      <c r="Z7" s="22"/>
      <c r="AE7" s="2" t="s">
        <v>2</v>
      </c>
      <c r="AS7" s="4"/>
      <c r="AT7" s="4"/>
    </row>
    <row r="8" spans="1:46" x14ac:dyDescent="0.25">
      <c r="A8" s="7"/>
      <c r="B8" s="7"/>
      <c r="C8" s="7"/>
      <c r="D8" s="7"/>
      <c r="E8" s="53"/>
      <c r="F8" s="7"/>
      <c r="G8" s="7"/>
      <c r="H8" s="7"/>
      <c r="I8" s="7"/>
      <c r="J8" s="56"/>
      <c r="M8" s="7"/>
      <c r="N8" s="28"/>
      <c r="O8" s="28"/>
      <c r="P8" s="28"/>
      <c r="R8" s="7"/>
      <c r="S8" s="28"/>
      <c r="T8" s="28"/>
      <c r="U8" s="28"/>
      <c r="W8" s="23"/>
      <c r="X8" s="2" t="s">
        <v>327</v>
      </c>
      <c r="Y8" s="23"/>
      <c r="Z8" s="22"/>
      <c r="AE8" s="2" t="s">
        <v>279</v>
      </c>
      <c r="AS8" s="4"/>
      <c r="AT8" s="4"/>
    </row>
    <row r="9" spans="1:46" x14ac:dyDescent="0.25">
      <c r="A9" s="8" t="s">
        <v>56</v>
      </c>
      <c r="B9" s="8" t="s">
        <v>53</v>
      </c>
      <c r="C9" s="8" t="s">
        <v>52</v>
      </c>
      <c r="D9" s="8" t="s">
        <v>51</v>
      </c>
      <c r="E9" s="53"/>
      <c r="F9" s="8" t="s">
        <v>56</v>
      </c>
      <c r="G9" s="8" t="s">
        <v>53</v>
      </c>
      <c r="H9" s="8" t="s">
        <v>52</v>
      </c>
      <c r="I9" s="8" t="s">
        <v>51</v>
      </c>
      <c r="J9" s="56"/>
      <c r="M9" s="8" t="s">
        <v>56</v>
      </c>
      <c r="N9" s="28"/>
      <c r="O9" s="28"/>
      <c r="P9" s="28"/>
      <c r="R9" s="8" t="s">
        <v>56</v>
      </c>
      <c r="S9" s="28"/>
      <c r="T9" s="28"/>
      <c r="U9" s="28"/>
      <c r="W9" s="23"/>
      <c r="X9" s="2" t="s">
        <v>3</v>
      </c>
      <c r="Y9" s="23"/>
      <c r="Z9" s="22"/>
      <c r="AE9" s="2" t="s">
        <v>3</v>
      </c>
      <c r="AS9" s="4"/>
      <c r="AT9" s="4"/>
    </row>
    <row r="10" spans="1:46" x14ac:dyDescent="0.25">
      <c r="A10" s="8" t="s">
        <v>50</v>
      </c>
      <c r="B10" s="7">
        <v>363</v>
      </c>
      <c r="C10" s="7">
        <v>49</v>
      </c>
      <c r="D10" s="7">
        <f>B10-C10</f>
        <v>314</v>
      </c>
      <c r="E10" s="53">
        <f t="shared" si="0"/>
        <v>0.13498622589531681</v>
      </c>
      <c r="F10" s="8" t="s">
        <v>50</v>
      </c>
      <c r="G10" s="7">
        <v>98</v>
      </c>
      <c r="H10" s="7">
        <v>33</v>
      </c>
      <c r="I10" s="7">
        <f>G10-H10</f>
        <v>65</v>
      </c>
      <c r="J10" s="56">
        <f t="shared" si="1"/>
        <v>0.33673469387755101</v>
      </c>
      <c r="M10" s="8" t="s">
        <v>50</v>
      </c>
      <c r="N10" s="28">
        <v>121</v>
      </c>
      <c r="O10" s="28">
        <v>64</v>
      </c>
      <c r="P10" s="28">
        <f>N10-O10</f>
        <v>57</v>
      </c>
      <c r="Q10" s="59">
        <f t="shared" si="2"/>
        <v>0.52892561983471076</v>
      </c>
      <c r="R10" s="8" t="s">
        <v>50</v>
      </c>
      <c r="S10" s="28">
        <v>242</v>
      </c>
      <c r="T10" s="28">
        <v>28</v>
      </c>
      <c r="U10" s="28">
        <f t="shared" si="3"/>
        <v>214</v>
      </c>
      <c r="V10" s="57">
        <f t="shared" si="4"/>
        <v>0.11570247933884298</v>
      </c>
      <c r="W10" s="23"/>
      <c r="X10" s="2" t="s">
        <v>4</v>
      </c>
      <c r="Y10" s="23"/>
      <c r="Z10" s="22"/>
      <c r="AE10" s="2" t="s">
        <v>4</v>
      </c>
      <c r="AS10" s="4"/>
      <c r="AT10" s="4"/>
    </row>
    <row r="11" spans="1:46" x14ac:dyDescent="0.25">
      <c r="A11" s="8" t="s">
        <v>49</v>
      </c>
      <c r="B11" s="7">
        <v>1131</v>
      </c>
      <c r="C11" s="7">
        <v>393</v>
      </c>
      <c r="D11" s="7">
        <f>B11-C11</f>
        <v>738</v>
      </c>
      <c r="E11" s="53">
        <f t="shared" si="0"/>
        <v>0.34748010610079577</v>
      </c>
      <c r="F11" s="8" t="s">
        <v>49</v>
      </c>
      <c r="G11" s="7">
        <v>294</v>
      </c>
      <c r="H11" s="7">
        <v>140</v>
      </c>
      <c r="I11" s="7">
        <f>G11-H11</f>
        <v>154</v>
      </c>
      <c r="J11" s="56">
        <f t="shared" si="1"/>
        <v>0.47619047619047616</v>
      </c>
      <c r="M11" s="8" t="s">
        <v>49</v>
      </c>
      <c r="N11" s="28">
        <v>671</v>
      </c>
      <c r="O11" s="28">
        <v>254</v>
      </c>
      <c r="P11" s="28">
        <f t="shared" ref="P11:P19" si="5">N11-O11</f>
        <v>417</v>
      </c>
      <c r="Q11" s="59">
        <f t="shared" si="2"/>
        <v>0.37853949329359166</v>
      </c>
      <c r="R11" s="8" t="s">
        <v>49</v>
      </c>
      <c r="S11" s="28">
        <v>460</v>
      </c>
      <c r="T11" s="28">
        <v>139</v>
      </c>
      <c r="U11" s="28">
        <f t="shared" si="3"/>
        <v>321</v>
      </c>
      <c r="V11" s="57">
        <f t="shared" si="4"/>
        <v>0.30217391304347824</v>
      </c>
      <c r="W11" s="23"/>
      <c r="X11" s="2" t="s">
        <v>328</v>
      </c>
      <c r="Y11" s="23"/>
      <c r="Z11" s="22"/>
      <c r="AE11" s="2" t="s">
        <v>280</v>
      </c>
      <c r="AS11" s="4"/>
      <c r="AT11" s="4"/>
    </row>
    <row r="12" spans="1:46" x14ac:dyDescent="0.25">
      <c r="A12" s="7"/>
      <c r="B12" s="7"/>
      <c r="C12" s="7"/>
      <c r="D12" s="7"/>
      <c r="E12" s="53"/>
      <c r="F12" s="7"/>
      <c r="G12" s="7"/>
      <c r="H12" s="7"/>
      <c r="I12" s="7"/>
      <c r="J12" s="56"/>
      <c r="M12" s="7"/>
      <c r="N12" s="28"/>
      <c r="O12" s="28"/>
      <c r="P12" s="28"/>
      <c r="R12" s="7"/>
      <c r="S12" s="28"/>
      <c r="T12" s="28"/>
      <c r="U12" s="28"/>
      <c r="W12" s="23"/>
      <c r="X12" s="1"/>
      <c r="Y12" s="23"/>
      <c r="Z12" s="22"/>
      <c r="AE12" s="1"/>
      <c r="AS12" s="4"/>
      <c r="AT12" s="4"/>
    </row>
    <row r="13" spans="1:46" x14ac:dyDescent="0.25">
      <c r="A13" s="8" t="s">
        <v>55</v>
      </c>
      <c r="B13" s="8" t="s">
        <v>53</v>
      </c>
      <c r="C13" s="8" t="s">
        <v>52</v>
      </c>
      <c r="D13" s="8" t="s">
        <v>51</v>
      </c>
      <c r="E13" s="53"/>
      <c r="F13" s="8" t="s">
        <v>55</v>
      </c>
      <c r="G13" s="8" t="s">
        <v>53</v>
      </c>
      <c r="H13" s="8" t="s">
        <v>52</v>
      </c>
      <c r="I13" s="8" t="s">
        <v>51</v>
      </c>
      <c r="J13" s="56"/>
      <c r="M13" s="8" t="s">
        <v>55</v>
      </c>
      <c r="N13" s="28"/>
      <c r="O13" s="28"/>
      <c r="P13" s="28"/>
      <c r="R13" s="8" t="s">
        <v>55</v>
      </c>
      <c r="S13" s="28"/>
      <c r="T13" s="28"/>
      <c r="U13" s="28"/>
      <c r="W13" s="23"/>
      <c r="X13" s="3" t="s">
        <v>65</v>
      </c>
      <c r="Y13" s="23"/>
      <c r="Z13" s="22"/>
      <c r="AE13" s="3" t="s">
        <v>5</v>
      </c>
      <c r="AS13" s="4"/>
      <c r="AT13" s="4"/>
    </row>
    <row r="14" spans="1:46" x14ac:dyDescent="0.25">
      <c r="A14" s="8" t="s">
        <v>50</v>
      </c>
      <c r="B14" s="7">
        <v>363</v>
      </c>
      <c r="C14" s="7">
        <v>116</v>
      </c>
      <c r="D14" s="7">
        <f>B14-C14</f>
        <v>247</v>
      </c>
      <c r="E14" s="53">
        <f t="shared" si="0"/>
        <v>0.31955922865013775</v>
      </c>
      <c r="F14" s="8" t="s">
        <v>50</v>
      </c>
      <c r="G14" s="7">
        <v>98</v>
      </c>
      <c r="H14" s="7">
        <v>10</v>
      </c>
      <c r="I14" s="7">
        <f>G14-H14</f>
        <v>88</v>
      </c>
      <c r="J14" s="56">
        <f t="shared" si="1"/>
        <v>0.10204081632653061</v>
      </c>
      <c r="M14" s="8" t="s">
        <v>50</v>
      </c>
      <c r="N14" s="28">
        <v>121</v>
      </c>
      <c r="O14" s="28">
        <v>21</v>
      </c>
      <c r="P14" s="28">
        <f t="shared" si="5"/>
        <v>100</v>
      </c>
      <c r="Q14" s="59">
        <f t="shared" si="2"/>
        <v>0.17355371900826447</v>
      </c>
      <c r="R14" s="8" t="s">
        <v>50</v>
      </c>
      <c r="S14" s="28">
        <v>242</v>
      </c>
      <c r="T14" s="28">
        <v>52</v>
      </c>
      <c r="U14" s="28">
        <f t="shared" si="3"/>
        <v>190</v>
      </c>
      <c r="V14" s="57">
        <f t="shared" si="4"/>
        <v>0.21487603305785125</v>
      </c>
      <c r="W14" s="23"/>
      <c r="X14" s="1"/>
      <c r="Y14" s="23"/>
      <c r="Z14" s="22"/>
      <c r="AE14" s="1"/>
      <c r="AS14" s="4"/>
      <c r="AT14" s="4"/>
    </row>
    <row r="15" spans="1:46" x14ac:dyDescent="0.25">
      <c r="A15" s="8" t="s">
        <v>49</v>
      </c>
      <c r="B15" s="7">
        <v>1131</v>
      </c>
      <c r="C15" s="7">
        <v>776</v>
      </c>
      <c r="D15" s="7">
        <f>B15-C15</f>
        <v>355</v>
      </c>
      <c r="E15" s="53">
        <f t="shared" si="0"/>
        <v>0.68611847922192748</v>
      </c>
      <c r="F15" s="8" t="s">
        <v>49</v>
      </c>
      <c r="G15" s="7">
        <v>294</v>
      </c>
      <c r="H15" s="7">
        <v>69</v>
      </c>
      <c r="I15" s="7">
        <f>G15-H15</f>
        <v>225</v>
      </c>
      <c r="J15" s="56">
        <f t="shared" si="1"/>
        <v>0.23469387755102042</v>
      </c>
      <c r="M15" s="8" t="s">
        <v>49</v>
      </c>
      <c r="N15" s="28">
        <v>671</v>
      </c>
      <c r="O15" s="28">
        <v>463</v>
      </c>
      <c r="P15" s="28">
        <f t="shared" si="5"/>
        <v>208</v>
      </c>
      <c r="Q15" s="59">
        <f t="shared" si="2"/>
        <v>0.69001490312965719</v>
      </c>
      <c r="R15" s="8" t="s">
        <v>49</v>
      </c>
      <c r="S15" s="28">
        <v>460</v>
      </c>
      <c r="T15" s="28">
        <v>313</v>
      </c>
      <c r="U15" s="28">
        <f t="shared" si="3"/>
        <v>147</v>
      </c>
      <c r="V15" s="57">
        <f t="shared" si="4"/>
        <v>0.68043478260869561</v>
      </c>
      <c r="W15" s="23"/>
      <c r="X15" s="2" t="s">
        <v>74</v>
      </c>
      <c r="Y15" s="23"/>
      <c r="Z15" s="22"/>
      <c r="AE15" s="2" t="s">
        <v>6</v>
      </c>
      <c r="AL15" s="14"/>
      <c r="AM15" s="14"/>
      <c r="AN15" s="14"/>
      <c r="AO15" s="14"/>
      <c r="AP15" s="14"/>
      <c r="AQ15" s="14"/>
      <c r="AR15" s="14"/>
      <c r="AS15" s="4"/>
      <c r="AT15" s="4"/>
    </row>
    <row r="16" spans="1:46" x14ac:dyDescent="0.25">
      <c r="A16" s="7"/>
      <c r="B16" s="7"/>
      <c r="C16" s="7"/>
      <c r="D16" s="7"/>
      <c r="E16" s="53"/>
      <c r="F16" s="7"/>
      <c r="G16" s="7"/>
      <c r="H16" s="7"/>
      <c r="I16" s="7"/>
      <c r="J16" s="56"/>
      <c r="M16" s="7"/>
      <c r="N16" s="28"/>
      <c r="O16" s="28"/>
      <c r="P16" s="28"/>
      <c r="R16" s="7"/>
      <c r="S16" s="28"/>
      <c r="T16" s="28"/>
      <c r="U16" s="28"/>
      <c r="W16" s="23"/>
      <c r="X16" s="2" t="s">
        <v>75</v>
      </c>
      <c r="Y16" s="23"/>
      <c r="Z16" s="22"/>
      <c r="AE16" s="1"/>
    </row>
    <row r="17" spans="1:37" x14ac:dyDescent="0.25">
      <c r="A17" s="8" t="s">
        <v>54</v>
      </c>
      <c r="B17" s="8" t="s">
        <v>53</v>
      </c>
      <c r="C17" s="8" t="s">
        <v>52</v>
      </c>
      <c r="D17" s="8" t="s">
        <v>51</v>
      </c>
      <c r="E17" s="53"/>
      <c r="F17" s="8" t="s">
        <v>54</v>
      </c>
      <c r="G17" s="8" t="s">
        <v>53</v>
      </c>
      <c r="H17" s="8" t="s">
        <v>52</v>
      </c>
      <c r="I17" s="8" t="s">
        <v>51</v>
      </c>
      <c r="J17" s="56"/>
      <c r="M17" s="8" t="s">
        <v>54</v>
      </c>
      <c r="N17" s="28"/>
      <c r="O17" s="28"/>
      <c r="P17" s="28"/>
      <c r="R17" s="8" t="s">
        <v>54</v>
      </c>
      <c r="S17" s="28"/>
      <c r="T17" s="28"/>
      <c r="U17" s="28"/>
      <c r="W17" s="23"/>
      <c r="X17" s="1"/>
      <c r="Y17" s="23"/>
      <c r="Z17" s="22"/>
      <c r="AE17" s="2" t="s">
        <v>7</v>
      </c>
    </row>
    <row r="18" spans="1:37" x14ac:dyDescent="0.25">
      <c r="A18" s="8" t="s">
        <v>50</v>
      </c>
      <c r="B18" s="7">
        <v>363</v>
      </c>
      <c r="C18" s="7">
        <v>136</v>
      </c>
      <c r="D18" s="7">
        <f>B18-C18</f>
        <v>227</v>
      </c>
      <c r="E18" s="53">
        <f t="shared" si="0"/>
        <v>0.37465564738292012</v>
      </c>
      <c r="F18" s="8" t="s">
        <v>50</v>
      </c>
      <c r="G18" s="7">
        <v>98</v>
      </c>
      <c r="H18" s="7">
        <v>23</v>
      </c>
      <c r="I18" s="7">
        <f>G18-H18</f>
        <v>75</v>
      </c>
      <c r="J18" s="56">
        <f t="shared" si="1"/>
        <v>0.23469387755102042</v>
      </c>
      <c r="M18" s="8" t="s">
        <v>50</v>
      </c>
      <c r="N18" s="28">
        <v>121</v>
      </c>
      <c r="O18" s="28">
        <v>1</v>
      </c>
      <c r="P18" s="28">
        <v>275</v>
      </c>
      <c r="Q18" s="59">
        <f t="shared" si="2"/>
        <v>8.2644628099173556E-3</v>
      </c>
      <c r="R18" s="8" t="s">
        <v>50</v>
      </c>
      <c r="S18" s="28">
        <v>242</v>
      </c>
      <c r="T18" s="28">
        <v>135</v>
      </c>
      <c r="U18" s="28">
        <f t="shared" si="3"/>
        <v>107</v>
      </c>
      <c r="V18" s="57">
        <f t="shared" si="4"/>
        <v>0.55785123966942152</v>
      </c>
      <c r="W18" s="23"/>
      <c r="X18" s="2" t="s">
        <v>66</v>
      </c>
      <c r="Y18" s="23"/>
      <c r="Z18" s="22"/>
      <c r="AE18" s="2" t="s">
        <v>281</v>
      </c>
    </row>
    <row r="19" spans="1:37" x14ac:dyDescent="0.25">
      <c r="A19" s="8" t="s">
        <v>49</v>
      </c>
      <c r="B19" s="7">
        <v>1131</v>
      </c>
      <c r="C19" s="7">
        <v>307</v>
      </c>
      <c r="D19" s="7">
        <f>B19-C19</f>
        <v>824</v>
      </c>
      <c r="E19" s="53">
        <f t="shared" si="0"/>
        <v>0.27144120247568526</v>
      </c>
      <c r="F19" s="8" t="s">
        <v>49</v>
      </c>
      <c r="G19" s="7">
        <v>294</v>
      </c>
      <c r="H19" s="7">
        <v>118</v>
      </c>
      <c r="I19" s="7">
        <f>G19-H19</f>
        <v>176</v>
      </c>
      <c r="J19" s="56">
        <f t="shared" si="1"/>
        <v>0.40136054421768708</v>
      </c>
      <c r="M19" s="8" t="s">
        <v>49</v>
      </c>
      <c r="N19" s="28">
        <v>671</v>
      </c>
      <c r="O19" s="28">
        <v>75</v>
      </c>
      <c r="P19" s="28">
        <f t="shared" si="5"/>
        <v>596</v>
      </c>
      <c r="Q19" s="59">
        <f t="shared" si="2"/>
        <v>0.11177347242921014</v>
      </c>
      <c r="R19" s="8" t="s">
        <v>49</v>
      </c>
      <c r="S19" s="28">
        <v>460</v>
      </c>
      <c r="T19" s="28">
        <v>232</v>
      </c>
      <c r="U19" s="28">
        <f t="shared" si="3"/>
        <v>228</v>
      </c>
      <c r="V19" s="57">
        <f t="shared" si="4"/>
        <v>0.5043478260869565</v>
      </c>
      <c r="W19" s="21"/>
      <c r="X19" s="2" t="s">
        <v>329</v>
      </c>
      <c r="Y19" s="21"/>
      <c r="Z19" s="22"/>
      <c r="AE19" s="2" t="s">
        <v>1</v>
      </c>
    </row>
    <row r="20" spans="1:37" x14ac:dyDescent="0.25">
      <c r="A20" s="4"/>
      <c r="B20" s="4"/>
      <c r="C20" s="4"/>
      <c r="D20" s="4"/>
      <c r="E20" s="4"/>
      <c r="F20" s="4"/>
      <c r="G20" s="4"/>
      <c r="H20" s="4"/>
      <c r="I20" s="4"/>
      <c r="J20" s="18"/>
      <c r="M20" s="15"/>
      <c r="N20" s="16"/>
      <c r="O20" s="16"/>
      <c r="P20" s="16"/>
      <c r="R20" s="15"/>
      <c r="S20" s="16"/>
      <c r="T20" s="16"/>
      <c r="U20" s="16"/>
      <c r="W20" s="32"/>
      <c r="X20" s="2" t="s">
        <v>1</v>
      </c>
      <c r="Y20" s="32"/>
      <c r="Z20" s="22"/>
      <c r="AE20" s="2" t="s">
        <v>2</v>
      </c>
    </row>
    <row r="21" spans="1:37" x14ac:dyDescent="0.25">
      <c r="A21" s="5" t="s">
        <v>48</v>
      </c>
      <c r="B21" s="5"/>
      <c r="C21" s="5"/>
      <c r="D21" s="5"/>
      <c r="E21" s="4"/>
      <c r="F21" s="5"/>
      <c r="G21" s="5"/>
      <c r="J21" s="15"/>
      <c r="M21" s="10" t="s">
        <v>58</v>
      </c>
      <c r="N21" s="28" t="s">
        <v>73</v>
      </c>
      <c r="O21" s="28"/>
      <c r="P21" s="28"/>
      <c r="R21" s="10" t="s">
        <v>58</v>
      </c>
      <c r="S21" s="28" t="s">
        <v>72</v>
      </c>
      <c r="T21" s="28"/>
      <c r="U21" s="28"/>
      <c r="W21" s="23"/>
      <c r="X21" s="2" t="s">
        <v>2</v>
      </c>
      <c r="Y21" s="23"/>
      <c r="Z21" s="22"/>
      <c r="AE21" s="2" t="s">
        <v>282</v>
      </c>
    </row>
    <row r="22" spans="1:37" x14ac:dyDescent="0.25">
      <c r="A22" s="45" t="s">
        <v>47</v>
      </c>
      <c r="B22" s="14" t="s">
        <v>46</v>
      </c>
      <c r="C22" s="14" t="s">
        <v>45</v>
      </c>
      <c r="D22" s="14" t="s">
        <v>44</v>
      </c>
      <c r="E22" s="14"/>
      <c r="F22" s="45"/>
      <c r="G22" s="14"/>
      <c r="J22" s="4"/>
      <c r="M22" s="8" t="s">
        <v>57</v>
      </c>
      <c r="N22" s="8" t="s">
        <v>53</v>
      </c>
      <c r="O22" s="8" t="s">
        <v>52</v>
      </c>
      <c r="P22" s="8" t="s">
        <v>51</v>
      </c>
      <c r="R22" s="8" t="s">
        <v>57</v>
      </c>
      <c r="S22" s="8" t="s">
        <v>53</v>
      </c>
      <c r="T22" s="8" t="s">
        <v>52</v>
      </c>
      <c r="U22" s="8" t="s">
        <v>51</v>
      </c>
      <c r="W22" s="23"/>
      <c r="X22" s="2" t="s">
        <v>330</v>
      </c>
      <c r="Y22" s="23"/>
      <c r="Z22" s="22"/>
      <c r="AE22" s="2" t="s">
        <v>3</v>
      </c>
      <c r="AK22" s="4"/>
    </row>
    <row r="23" spans="1:37" x14ac:dyDescent="0.25">
      <c r="A23" s="45" t="s">
        <v>43</v>
      </c>
      <c r="B23" s="14">
        <v>45.758600000000001</v>
      </c>
      <c r="C23" s="14">
        <v>1</v>
      </c>
      <c r="D23" s="14">
        <v>1.338E-11</v>
      </c>
      <c r="E23" s="4" t="str">
        <f t="shared" ref="E23:E30" si="6">IF(D23&gt;0.05,"Accept Ho: No significant difference in proportions","Reject Ho: Significant difference in proportions")</f>
        <v>Reject Ho: Significant difference in proportions</v>
      </c>
      <c r="F23" s="45"/>
      <c r="G23" s="14"/>
      <c r="I23" t="s">
        <v>339</v>
      </c>
      <c r="J23" s="4"/>
      <c r="M23" s="8" t="s">
        <v>50</v>
      </c>
      <c r="N23" s="28">
        <v>51</v>
      </c>
      <c r="O23" s="28">
        <v>19</v>
      </c>
      <c r="P23" s="28">
        <f>N23-O23</f>
        <v>32</v>
      </c>
      <c r="Q23" s="59">
        <f t="shared" si="2"/>
        <v>0.37254901960784315</v>
      </c>
      <c r="R23" s="8" t="s">
        <v>50</v>
      </c>
      <c r="S23" s="28">
        <v>47</v>
      </c>
      <c r="T23" s="28">
        <v>19</v>
      </c>
      <c r="U23" s="28">
        <f>S23-T23</f>
        <v>28</v>
      </c>
      <c r="V23" s="57">
        <f t="shared" si="4"/>
        <v>0.40425531914893614</v>
      </c>
      <c r="W23" s="23"/>
      <c r="X23" s="2" t="s">
        <v>3</v>
      </c>
      <c r="Y23" s="23"/>
      <c r="Z23" s="22"/>
      <c r="AE23" s="2" t="s">
        <v>4</v>
      </c>
      <c r="AK23" s="4"/>
    </row>
    <row r="24" spans="1:37" x14ac:dyDescent="0.25">
      <c r="A24" s="14" t="s">
        <v>42</v>
      </c>
      <c r="B24" s="14">
        <v>5.2457000000000003</v>
      </c>
      <c r="C24" s="14">
        <v>1</v>
      </c>
      <c r="D24" s="14">
        <v>2.1999999999999999E-2</v>
      </c>
      <c r="E24" s="4" t="str">
        <f t="shared" si="6"/>
        <v>Reject Ho: Significant difference in proportions</v>
      </c>
      <c r="F24" s="14"/>
      <c r="G24" s="14"/>
      <c r="I24" t="s">
        <v>339</v>
      </c>
      <c r="J24" s="4"/>
      <c r="M24" s="8" t="s">
        <v>49</v>
      </c>
      <c r="N24" s="28">
        <v>146</v>
      </c>
      <c r="O24" s="28">
        <v>109</v>
      </c>
      <c r="P24" s="28">
        <f t="shared" ref="P24:P36" si="7">N24-O24</f>
        <v>37</v>
      </c>
      <c r="Q24" s="59">
        <f t="shared" si="2"/>
        <v>0.74657534246575341</v>
      </c>
      <c r="R24" s="8" t="s">
        <v>49</v>
      </c>
      <c r="S24" s="28">
        <v>148</v>
      </c>
      <c r="T24" s="28">
        <v>116</v>
      </c>
      <c r="U24" s="28">
        <f t="shared" ref="U24:U36" si="8">S24-T24</f>
        <v>32</v>
      </c>
      <c r="V24" s="57">
        <f t="shared" si="4"/>
        <v>0.78378378378378377</v>
      </c>
      <c r="W24" s="23"/>
      <c r="X24" s="2" t="s">
        <v>4</v>
      </c>
      <c r="Y24" s="23"/>
      <c r="Z24" s="22"/>
      <c r="AE24" s="2" t="s">
        <v>283</v>
      </c>
      <c r="AK24" s="4"/>
    </row>
    <row r="25" spans="1:37" x14ac:dyDescent="0.25">
      <c r="A25" s="14" t="s">
        <v>41</v>
      </c>
      <c r="B25" s="14">
        <v>7.2343000000000002</v>
      </c>
      <c r="C25" s="14">
        <v>1</v>
      </c>
      <c r="D25" s="14">
        <v>7.1520000000000004E-3</v>
      </c>
      <c r="E25" s="4" t="str">
        <f t="shared" si="6"/>
        <v>Reject Ho: Significant difference in proportions</v>
      </c>
      <c r="F25" s="14"/>
      <c r="G25" s="14"/>
      <c r="I25" t="s">
        <v>339</v>
      </c>
      <c r="J25" s="4"/>
      <c r="M25" s="7"/>
      <c r="N25" s="28"/>
      <c r="O25" s="28"/>
      <c r="P25" s="28"/>
      <c r="R25" s="7"/>
      <c r="S25" s="28"/>
      <c r="T25" s="28"/>
      <c r="U25" s="28"/>
      <c r="W25" s="23"/>
      <c r="X25" s="2" t="s">
        <v>331</v>
      </c>
      <c r="Y25" s="23"/>
      <c r="Z25" s="22"/>
      <c r="AE25" s="1"/>
      <c r="AK25" s="4"/>
    </row>
    <row r="26" spans="1:37" x14ac:dyDescent="0.25">
      <c r="A26" s="14" t="s">
        <v>40</v>
      </c>
      <c r="B26" s="14">
        <v>8.1557999999999993</v>
      </c>
      <c r="C26" s="14">
        <v>1</v>
      </c>
      <c r="D26" s="14">
        <v>4.2919999999999998E-3</v>
      </c>
      <c r="E26" s="4" t="str">
        <f t="shared" si="6"/>
        <v>Reject Ho: Significant difference in proportions</v>
      </c>
      <c r="F26" s="14"/>
      <c r="G26" s="14"/>
      <c r="I26" t="s">
        <v>339</v>
      </c>
      <c r="J26" s="4"/>
      <c r="M26" s="8" t="s">
        <v>56</v>
      </c>
      <c r="N26" s="28"/>
      <c r="O26" s="28"/>
      <c r="P26" s="28"/>
      <c r="R26" s="8" t="s">
        <v>56</v>
      </c>
      <c r="S26" s="28"/>
      <c r="T26" s="28"/>
      <c r="U26" s="28"/>
      <c r="W26" s="23"/>
      <c r="X26" s="1"/>
      <c r="Y26" s="23"/>
      <c r="Z26" s="22"/>
      <c r="AE26" s="3" t="s">
        <v>8</v>
      </c>
      <c r="AK26" s="4"/>
    </row>
    <row r="27" spans="1:37" x14ac:dyDescent="0.25">
      <c r="A27" s="45" t="s">
        <v>39</v>
      </c>
      <c r="B27" s="14">
        <v>48.023400000000002</v>
      </c>
      <c r="C27" s="14">
        <v>1</v>
      </c>
      <c r="D27" s="14">
        <v>4.2120000000000002E-12</v>
      </c>
      <c r="E27" s="4" t="str">
        <f t="shared" si="6"/>
        <v>Reject Ho: Significant difference in proportions</v>
      </c>
      <c r="F27" s="14"/>
      <c r="G27" s="14"/>
      <c r="I27" t="s">
        <v>339</v>
      </c>
      <c r="J27" s="4"/>
      <c r="M27" s="8" t="s">
        <v>50</v>
      </c>
      <c r="N27" s="28">
        <v>51</v>
      </c>
      <c r="O27" s="28">
        <v>25</v>
      </c>
      <c r="P27" s="28">
        <f t="shared" si="7"/>
        <v>26</v>
      </c>
      <c r="Q27" s="59">
        <f t="shared" si="2"/>
        <v>0.49019607843137253</v>
      </c>
      <c r="R27" s="8" t="s">
        <v>50</v>
      </c>
      <c r="S27" s="28">
        <v>47</v>
      </c>
      <c r="T27" s="28">
        <v>8</v>
      </c>
      <c r="U27" s="28">
        <f t="shared" si="8"/>
        <v>39</v>
      </c>
      <c r="V27" s="57">
        <f t="shared" si="4"/>
        <v>0.1702127659574468</v>
      </c>
      <c r="W27" s="23"/>
      <c r="X27" s="3" t="s">
        <v>67</v>
      </c>
      <c r="Y27" s="23"/>
      <c r="Z27" s="22"/>
      <c r="AE27" s="1"/>
      <c r="AK27" s="4"/>
    </row>
    <row r="28" spans="1:37" x14ac:dyDescent="0.25">
      <c r="A28" s="14" t="s">
        <v>38</v>
      </c>
      <c r="B28" s="14">
        <v>11.8756</v>
      </c>
      <c r="C28" s="14">
        <v>1</v>
      </c>
      <c r="D28" s="14">
        <v>5.687E-4</v>
      </c>
      <c r="E28" s="4" t="str">
        <f t="shared" si="6"/>
        <v>Reject Ho: Significant difference in proportions</v>
      </c>
      <c r="F28" s="14"/>
      <c r="G28" s="14"/>
      <c r="J28" s="4"/>
      <c r="M28" s="8" t="s">
        <v>49</v>
      </c>
      <c r="N28" s="28">
        <v>146</v>
      </c>
      <c r="O28" s="28">
        <v>78</v>
      </c>
      <c r="P28" s="28">
        <f t="shared" si="7"/>
        <v>68</v>
      </c>
      <c r="Q28" s="59">
        <f t="shared" si="2"/>
        <v>0.53424657534246578</v>
      </c>
      <c r="R28" s="8" t="s">
        <v>49</v>
      </c>
      <c r="S28" s="28">
        <v>148</v>
      </c>
      <c r="T28" s="28">
        <v>62</v>
      </c>
      <c r="U28" s="28">
        <f t="shared" si="8"/>
        <v>86</v>
      </c>
      <c r="V28" s="57">
        <f t="shared" si="4"/>
        <v>0.41891891891891891</v>
      </c>
      <c r="W28" s="23"/>
      <c r="X28" s="1"/>
      <c r="Y28" s="23"/>
      <c r="Z28" s="22"/>
      <c r="AE28" s="2" t="s">
        <v>6</v>
      </c>
      <c r="AK28" s="4"/>
    </row>
    <row r="29" spans="1:37" x14ac:dyDescent="0.25">
      <c r="A29" s="14" t="s">
        <v>37</v>
      </c>
      <c r="B29" s="14">
        <v>13.556800000000001</v>
      </c>
      <c r="C29" s="14">
        <v>1</v>
      </c>
      <c r="D29" s="14">
        <v>2.2E-16</v>
      </c>
      <c r="E29" s="4" t="str">
        <f t="shared" si="6"/>
        <v>Reject Ho: Significant difference in proportions</v>
      </c>
      <c r="F29" s="14"/>
      <c r="G29" s="14"/>
      <c r="I29" t="s">
        <v>339</v>
      </c>
      <c r="J29" s="4"/>
      <c r="M29" s="7"/>
      <c r="N29" s="28"/>
      <c r="O29" s="28"/>
      <c r="P29" s="28"/>
      <c r="R29" s="7"/>
      <c r="S29" s="28"/>
      <c r="T29" s="28"/>
      <c r="U29" s="28"/>
      <c r="W29" s="23"/>
      <c r="X29" s="2" t="s">
        <v>74</v>
      </c>
      <c r="Y29" s="23"/>
      <c r="Z29" s="22"/>
      <c r="AE29" s="1"/>
      <c r="AK29" s="4"/>
    </row>
    <row r="30" spans="1:37" x14ac:dyDescent="0.25">
      <c r="A30" s="14" t="s">
        <v>36</v>
      </c>
      <c r="B30" s="14">
        <v>13.544</v>
      </c>
      <c r="C30" s="14">
        <v>1</v>
      </c>
      <c r="D30" s="14">
        <v>2.33E-4</v>
      </c>
      <c r="E30" s="4" t="str">
        <f t="shared" si="6"/>
        <v>Reject Ho: Significant difference in proportions</v>
      </c>
      <c r="F30" s="14"/>
      <c r="G30" s="14"/>
      <c r="I30" t="s">
        <v>338</v>
      </c>
      <c r="J30" s="4"/>
      <c r="M30" s="8" t="s">
        <v>55</v>
      </c>
      <c r="N30" s="28"/>
      <c r="O30" s="28"/>
      <c r="P30" s="28"/>
      <c r="R30" s="8" t="s">
        <v>55</v>
      </c>
      <c r="S30" s="28"/>
      <c r="T30" s="28"/>
      <c r="U30" s="28"/>
      <c r="W30" s="23"/>
      <c r="X30" s="2" t="s">
        <v>75</v>
      </c>
      <c r="Y30" s="23"/>
      <c r="Z30" s="22"/>
      <c r="AE30" s="2" t="s">
        <v>9</v>
      </c>
      <c r="AK30" s="4"/>
    </row>
    <row r="31" spans="1:37" x14ac:dyDescent="0.25">
      <c r="J31" s="4"/>
      <c r="M31" s="8" t="s">
        <v>50</v>
      </c>
      <c r="N31" s="28">
        <v>51</v>
      </c>
      <c r="O31" s="28">
        <v>8</v>
      </c>
      <c r="P31" s="28">
        <f t="shared" si="7"/>
        <v>43</v>
      </c>
      <c r="Q31" s="59">
        <f t="shared" si="2"/>
        <v>0.15686274509803921</v>
      </c>
      <c r="R31" s="8" t="s">
        <v>50</v>
      </c>
      <c r="S31" s="28">
        <v>47</v>
      </c>
      <c r="T31" s="28">
        <v>2</v>
      </c>
      <c r="U31" s="28">
        <f t="shared" si="8"/>
        <v>45</v>
      </c>
      <c r="V31" s="57">
        <f t="shared" si="4"/>
        <v>4.2553191489361701E-2</v>
      </c>
      <c r="W31" s="23"/>
      <c r="X31" s="1"/>
      <c r="Y31" s="23"/>
      <c r="Z31" s="22"/>
      <c r="AE31" s="2" t="s">
        <v>284</v>
      </c>
      <c r="AK31" s="4"/>
    </row>
    <row r="32" spans="1:37" x14ac:dyDescent="0.25">
      <c r="J32" s="22"/>
      <c r="K32" s="22"/>
      <c r="M32" s="8" t="s">
        <v>49</v>
      </c>
      <c r="N32" s="28">
        <v>146</v>
      </c>
      <c r="O32" s="28">
        <v>32</v>
      </c>
      <c r="P32" s="28">
        <f t="shared" si="7"/>
        <v>114</v>
      </c>
      <c r="Q32" s="59">
        <f t="shared" si="2"/>
        <v>0.21917808219178081</v>
      </c>
      <c r="R32" s="8" t="s">
        <v>49</v>
      </c>
      <c r="S32" s="28">
        <v>148</v>
      </c>
      <c r="T32" s="28">
        <v>37</v>
      </c>
      <c r="U32" s="28">
        <f t="shared" si="8"/>
        <v>111</v>
      </c>
      <c r="V32" s="57">
        <f t="shared" si="4"/>
        <v>0.25</v>
      </c>
      <c r="W32" s="23"/>
      <c r="X32" s="2" t="s">
        <v>68</v>
      </c>
      <c r="Y32" s="23"/>
      <c r="Z32" s="22"/>
      <c r="AE32" s="2" t="s">
        <v>1</v>
      </c>
    </row>
    <row r="33" spans="1:31" x14ac:dyDescent="0.25">
      <c r="J33" s="22"/>
      <c r="K33" s="22"/>
      <c r="M33" s="7"/>
      <c r="N33" s="28"/>
      <c r="O33" s="28"/>
      <c r="P33" s="28"/>
      <c r="R33" s="7"/>
      <c r="S33" s="28"/>
      <c r="T33" s="28"/>
      <c r="U33" s="28"/>
      <c r="W33" s="23"/>
      <c r="X33" s="2" t="s">
        <v>332</v>
      </c>
      <c r="Y33" s="23"/>
      <c r="Z33" s="22"/>
      <c r="AE33" s="2" t="s">
        <v>2</v>
      </c>
    </row>
    <row r="34" spans="1:31" x14ac:dyDescent="0.25">
      <c r="A34" s="25" t="s">
        <v>43</v>
      </c>
      <c r="B34" s="51">
        <v>21.620100000000001</v>
      </c>
      <c r="C34" s="50">
        <v>1</v>
      </c>
      <c r="D34" s="51">
        <v>3.3230000000000002E-6</v>
      </c>
      <c r="E34" s="25" t="str">
        <f t="shared" ref="E34:E41" si="9">IF(D34&gt;0.05, "Accept Ho: No significant difference in proportions", "Reject Ho: Significant difference in proportions")</f>
        <v>Reject Ho: Significant difference in proportions</v>
      </c>
      <c r="F34" s="22"/>
      <c r="G34" s="51"/>
      <c r="H34" s="25"/>
      <c r="I34" s="25"/>
      <c r="J34" s="22"/>
      <c r="K34" s="22"/>
      <c r="M34" s="8" t="s">
        <v>54</v>
      </c>
      <c r="N34" s="28"/>
      <c r="O34" s="28"/>
      <c r="P34" s="28"/>
      <c r="R34" s="8" t="s">
        <v>54</v>
      </c>
      <c r="S34" s="28"/>
      <c r="T34" s="28"/>
      <c r="U34" s="28"/>
      <c r="W34" s="23"/>
      <c r="X34" s="2" t="s">
        <v>1</v>
      </c>
      <c r="Y34" s="23"/>
      <c r="Z34" s="22"/>
      <c r="AE34" s="2" t="s">
        <v>285</v>
      </c>
    </row>
    <row r="35" spans="1:31" x14ac:dyDescent="0.25">
      <c r="A35" s="25" t="s">
        <v>42</v>
      </c>
      <c r="B35" s="22">
        <v>0.1439</v>
      </c>
      <c r="C35" s="50">
        <v>1</v>
      </c>
      <c r="D35" s="22">
        <v>0.70440000000000003</v>
      </c>
      <c r="E35" s="25" t="str">
        <f t="shared" si="9"/>
        <v>Accept Ho: No significant difference in proportions</v>
      </c>
      <c r="F35" s="22"/>
      <c r="G35" s="51"/>
      <c r="H35" s="25"/>
      <c r="I35" s="25"/>
      <c r="J35" s="22"/>
      <c r="K35" s="22"/>
      <c r="M35" s="8" t="s">
        <v>50</v>
      </c>
      <c r="N35" s="28">
        <v>51</v>
      </c>
      <c r="O35" s="28">
        <v>0</v>
      </c>
      <c r="P35" s="28">
        <f t="shared" si="7"/>
        <v>51</v>
      </c>
      <c r="Q35" s="59">
        <f t="shared" si="2"/>
        <v>0</v>
      </c>
      <c r="R35" s="8" t="s">
        <v>50</v>
      </c>
      <c r="S35" s="28">
        <v>47</v>
      </c>
      <c r="T35" s="28">
        <v>23</v>
      </c>
      <c r="U35" s="28">
        <f t="shared" si="8"/>
        <v>24</v>
      </c>
      <c r="V35" s="57">
        <f t="shared" si="4"/>
        <v>0.48936170212765956</v>
      </c>
      <c r="W35" s="23"/>
      <c r="X35" s="2" t="s">
        <v>2</v>
      </c>
      <c r="Y35" s="23"/>
      <c r="Z35" s="22"/>
      <c r="AE35" s="2" t="s">
        <v>3</v>
      </c>
    </row>
    <row r="36" spans="1:31" x14ac:dyDescent="0.25">
      <c r="A36" s="25" t="s">
        <v>41</v>
      </c>
      <c r="B36" s="51">
        <v>0.56279999999999997</v>
      </c>
      <c r="C36" s="50">
        <v>1</v>
      </c>
      <c r="D36" s="51">
        <v>0.4531</v>
      </c>
      <c r="E36" s="25" t="str">
        <f t="shared" si="9"/>
        <v>Accept Ho: No significant difference in proportions</v>
      </c>
      <c r="F36" s="22"/>
      <c r="G36" s="51"/>
      <c r="H36" s="25"/>
      <c r="I36" s="25"/>
      <c r="J36" s="22"/>
      <c r="K36" s="22"/>
      <c r="M36" s="8" t="s">
        <v>49</v>
      </c>
      <c r="N36" s="28">
        <v>146</v>
      </c>
      <c r="O36" s="28">
        <v>29</v>
      </c>
      <c r="P36" s="28">
        <f t="shared" si="7"/>
        <v>117</v>
      </c>
      <c r="Q36" s="59">
        <f t="shared" si="2"/>
        <v>0.19863013698630136</v>
      </c>
      <c r="R36" s="8" t="s">
        <v>49</v>
      </c>
      <c r="S36" s="28">
        <v>148</v>
      </c>
      <c r="T36" s="28">
        <v>89</v>
      </c>
      <c r="U36" s="28">
        <f t="shared" si="8"/>
        <v>59</v>
      </c>
      <c r="V36" s="57">
        <f t="shared" si="4"/>
        <v>0.60135135135135132</v>
      </c>
      <c r="W36" s="30"/>
      <c r="X36" s="2" t="s">
        <v>333</v>
      </c>
      <c r="Y36" s="30"/>
      <c r="Z36" s="30"/>
      <c r="AE36" s="2" t="s">
        <v>4</v>
      </c>
    </row>
    <row r="37" spans="1:31" x14ac:dyDescent="0.25">
      <c r="A37" s="25" t="s">
        <v>40</v>
      </c>
      <c r="B37" s="51">
        <v>10.3492</v>
      </c>
      <c r="C37" s="50">
        <v>1</v>
      </c>
      <c r="D37" s="51">
        <v>1.2949999999999999E-3</v>
      </c>
      <c r="E37" s="25" t="str">
        <f t="shared" si="9"/>
        <v>Reject Ho: Significant difference in proportions</v>
      </c>
      <c r="F37" s="22"/>
      <c r="G37" s="51"/>
      <c r="H37" s="25"/>
      <c r="I37" s="25"/>
      <c r="J37" s="22"/>
      <c r="K37" s="22"/>
      <c r="L37" s="4"/>
      <c r="W37" s="30"/>
      <c r="X37" s="2" t="s">
        <v>3</v>
      </c>
      <c r="Y37" s="30"/>
      <c r="Z37" s="30"/>
      <c r="AE37" s="2" t="s">
        <v>228</v>
      </c>
    </row>
    <row r="38" spans="1:31" x14ac:dyDescent="0.25">
      <c r="A38" s="25" t="s">
        <v>39</v>
      </c>
      <c r="B38" s="51">
        <v>28.137699999999999</v>
      </c>
      <c r="C38" s="50">
        <v>1</v>
      </c>
      <c r="D38" s="51">
        <v>1.1300000000000001E-7</v>
      </c>
      <c r="E38" s="25" t="str">
        <f t="shared" si="9"/>
        <v>Reject Ho: Significant difference in proportions</v>
      </c>
      <c r="F38" s="22"/>
      <c r="G38" s="51"/>
      <c r="H38" s="25"/>
      <c r="I38" s="25"/>
      <c r="J38" s="22"/>
      <c r="K38" s="22"/>
      <c r="L38" s="4"/>
      <c r="M38" s="4"/>
      <c r="N38" s="4"/>
      <c r="O38" s="4"/>
      <c r="P38" s="4"/>
      <c r="Q38" s="56"/>
      <c r="R38" s="4"/>
      <c r="S38" s="4"/>
      <c r="T38" s="4"/>
      <c r="W38" s="30"/>
      <c r="X38" s="2" t="s">
        <v>4</v>
      </c>
      <c r="Y38" s="30"/>
      <c r="Z38" s="30"/>
      <c r="AE38" s="1"/>
    </row>
    <row r="39" spans="1:31" x14ac:dyDescent="0.25">
      <c r="A39" s="25" t="s">
        <v>38</v>
      </c>
      <c r="B39" s="51">
        <v>9.0325000000000006</v>
      </c>
      <c r="C39" s="50">
        <v>1</v>
      </c>
      <c r="D39" s="51">
        <v>2.6519999999999998E-3</v>
      </c>
      <c r="E39" s="25" t="str">
        <f t="shared" si="9"/>
        <v>Reject Ho: Significant difference in proportions</v>
      </c>
      <c r="F39" s="22"/>
      <c r="G39" s="51"/>
      <c r="H39" s="25"/>
      <c r="I39" s="25"/>
      <c r="J39" s="22"/>
      <c r="K39" s="22"/>
      <c r="L39" s="4"/>
      <c r="M39" s="4"/>
      <c r="N39" s="4"/>
      <c r="O39" s="4"/>
      <c r="P39" s="4"/>
      <c r="Q39" s="56"/>
      <c r="R39" s="4"/>
      <c r="S39" s="4"/>
      <c r="T39" s="4"/>
      <c r="W39" s="30"/>
      <c r="X39" s="2" t="s">
        <v>334</v>
      </c>
      <c r="Y39" s="30"/>
      <c r="Z39" s="30"/>
      <c r="AE39" s="3" t="s">
        <v>10</v>
      </c>
    </row>
    <row r="40" spans="1:31" x14ac:dyDescent="0.25">
      <c r="A40" s="25" t="s">
        <v>37</v>
      </c>
      <c r="B40" s="51">
        <v>8.3416999999999994</v>
      </c>
      <c r="C40" s="50">
        <v>1</v>
      </c>
      <c r="D40" s="51">
        <v>3.875E-3</v>
      </c>
      <c r="E40" s="25" t="str">
        <f t="shared" si="9"/>
        <v>Reject Ho: Significant difference in proportions</v>
      </c>
      <c r="F40" s="22"/>
      <c r="G40" s="25"/>
      <c r="H40" s="25"/>
      <c r="I40" s="25"/>
      <c r="J40" s="22"/>
      <c r="K40" s="22"/>
      <c r="L40" s="4"/>
      <c r="M40" s="4"/>
      <c r="N40" s="4"/>
      <c r="O40" s="4"/>
      <c r="P40" s="4"/>
      <c r="Q40" s="56"/>
      <c r="R40" s="4"/>
      <c r="S40" s="4"/>
      <c r="T40" s="4"/>
      <c r="W40" s="30"/>
      <c r="X40" s="1"/>
      <c r="Y40" s="30"/>
      <c r="Z40" s="30"/>
      <c r="AE40" s="1"/>
    </row>
    <row r="41" spans="1:31" x14ac:dyDescent="0.25">
      <c r="A41" s="25" t="s">
        <v>36</v>
      </c>
      <c r="B41" s="51">
        <v>29.541</v>
      </c>
      <c r="C41" s="50">
        <v>1</v>
      </c>
      <c r="D41" s="51">
        <v>5.4749999999999997E-8</v>
      </c>
      <c r="E41" s="25" t="str">
        <f t="shared" si="9"/>
        <v>Reject Ho: Significant difference in proportions</v>
      </c>
      <c r="F41" s="22"/>
      <c r="G41" s="25"/>
      <c r="H41" s="25"/>
      <c r="I41" s="25"/>
      <c r="J41" s="22"/>
      <c r="K41" s="22"/>
      <c r="W41" s="30"/>
      <c r="X41" s="3" t="s">
        <v>69</v>
      </c>
      <c r="Y41" s="30"/>
      <c r="Z41" s="30"/>
      <c r="AE41" s="2" t="s">
        <v>6</v>
      </c>
    </row>
    <row r="42" spans="1:31" x14ac:dyDescent="0.25">
      <c r="A42" s="25"/>
      <c r="B42" s="25"/>
      <c r="C42" s="25"/>
      <c r="D42" s="25"/>
      <c r="E42" s="25"/>
      <c r="F42" s="22"/>
      <c r="G42" s="25"/>
      <c r="H42" s="25"/>
      <c r="I42" s="25"/>
      <c r="J42" s="22"/>
      <c r="K42" s="22"/>
      <c r="X42" s="1"/>
      <c r="AE42" s="1"/>
    </row>
    <row r="43" spans="1:31" x14ac:dyDescent="0.25">
      <c r="A43" s="25" t="s">
        <v>63</v>
      </c>
      <c r="B43" s="25"/>
      <c r="C43" s="25"/>
      <c r="D43" s="25"/>
      <c r="E43" s="25"/>
      <c r="F43" s="22"/>
      <c r="G43" s="25"/>
      <c r="H43" s="25"/>
      <c r="I43" s="25"/>
      <c r="J43" s="22"/>
      <c r="K43" s="22"/>
      <c r="X43" s="2" t="s">
        <v>74</v>
      </c>
      <c r="AE43" s="2" t="s">
        <v>11</v>
      </c>
    </row>
    <row r="44" spans="1:31" x14ac:dyDescent="0.25">
      <c r="A44" s="25" t="s">
        <v>47</v>
      </c>
      <c r="B44" s="25" t="s">
        <v>46</v>
      </c>
      <c r="C44" s="25" t="s">
        <v>45</v>
      </c>
      <c r="D44" s="25" t="s">
        <v>44</v>
      </c>
      <c r="E44" s="25"/>
      <c r="F44" s="22"/>
      <c r="G44" s="25"/>
      <c r="H44" s="25"/>
      <c r="I44" s="25"/>
      <c r="J44" s="22"/>
      <c r="K44" s="22"/>
      <c r="X44" s="2" t="s">
        <v>75</v>
      </c>
      <c r="AE44" s="2" t="s">
        <v>286</v>
      </c>
    </row>
    <row r="45" spans="1:31" x14ac:dyDescent="0.25">
      <c r="A45" s="25" t="s">
        <v>43</v>
      </c>
      <c r="B45" s="51">
        <v>22.372399999999999</v>
      </c>
      <c r="C45" s="50">
        <v>1</v>
      </c>
      <c r="D45" s="51">
        <v>2.2460000000000002E-6</v>
      </c>
      <c r="E45" s="25" t="str">
        <f t="shared" ref="E45:E52" si="10">IF(D45&gt;0.05, "Accept Ho: No significant difference in proportions", "Reject Ho: Significant difference in proportions")</f>
        <v>Reject Ho: Significant difference in proportions</v>
      </c>
      <c r="F45" s="22"/>
      <c r="G45" s="25"/>
      <c r="H45" s="25"/>
      <c r="I45" s="25"/>
      <c r="J45" s="22"/>
      <c r="K45" s="22"/>
      <c r="X45" s="1"/>
      <c r="AE45" s="2" t="s">
        <v>1</v>
      </c>
    </row>
    <row r="46" spans="1:31" x14ac:dyDescent="0.25">
      <c r="A46" s="25" t="s">
        <v>42</v>
      </c>
      <c r="B46" s="51">
        <v>8.5382999999999996</v>
      </c>
      <c r="C46" s="50">
        <v>1</v>
      </c>
      <c r="D46" s="51">
        <v>3.4770000000000001E-3</v>
      </c>
      <c r="E46" s="25" t="str">
        <f t="shared" si="10"/>
        <v>Reject Ho: Significant difference in proportions</v>
      </c>
      <c r="F46" s="22"/>
      <c r="G46" s="25"/>
      <c r="H46" s="25"/>
      <c r="I46" s="25"/>
      <c r="J46" s="22"/>
      <c r="K46" s="22"/>
      <c r="X46" s="2" t="s">
        <v>70</v>
      </c>
      <c r="AE46" s="2" t="s">
        <v>2</v>
      </c>
    </row>
    <row r="47" spans="1:31" x14ac:dyDescent="0.25">
      <c r="A47" s="25" t="s">
        <v>41</v>
      </c>
      <c r="B47" s="51">
        <v>8.3416999999999994</v>
      </c>
      <c r="C47" s="50">
        <v>1</v>
      </c>
      <c r="D47" s="51">
        <v>3.875E-3</v>
      </c>
      <c r="E47" s="25" t="str">
        <f t="shared" si="10"/>
        <v>Reject Ho: Significant difference in proportions</v>
      </c>
      <c r="F47" s="22"/>
      <c r="G47" s="25"/>
      <c r="H47" s="25"/>
      <c r="I47" s="25"/>
      <c r="J47" s="22"/>
      <c r="K47" s="22"/>
      <c r="X47" s="2" t="s">
        <v>335</v>
      </c>
      <c r="AE47" s="2" t="s">
        <v>287</v>
      </c>
    </row>
    <row r="48" spans="1:31" x14ac:dyDescent="0.25">
      <c r="A48" s="25" t="s">
        <v>40</v>
      </c>
      <c r="B48" s="51">
        <v>1.4006000000000001</v>
      </c>
      <c r="C48" s="50">
        <v>1</v>
      </c>
      <c r="D48" s="51">
        <v>0.2366</v>
      </c>
      <c r="E48" s="25" t="str">
        <f t="shared" si="10"/>
        <v>Accept Ho: No significant difference in proportions</v>
      </c>
      <c r="F48" s="22"/>
      <c r="G48" s="25"/>
      <c r="H48" s="25"/>
      <c r="I48" s="25"/>
      <c r="J48" s="22"/>
      <c r="K48" s="22"/>
      <c r="X48" s="2" t="s">
        <v>1</v>
      </c>
      <c r="AE48" s="2" t="s">
        <v>3</v>
      </c>
    </row>
    <row r="49" spans="1:31" x14ac:dyDescent="0.25">
      <c r="A49" s="25" t="s">
        <v>39</v>
      </c>
      <c r="B49" s="22">
        <v>8.8628999999999998</v>
      </c>
      <c r="C49" s="50">
        <v>1</v>
      </c>
      <c r="D49" s="22">
        <v>2.9099999999999998E-3</v>
      </c>
      <c r="E49" s="25" t="str">
        <f t="shared" si="10"/>
        <v>Reject Ho: Significant difference in proportions</v>
      </c>
      <c r="F49" s="22"/>
      <c r="G49" s="25"/>
      <c r="H49" s="25"/>
      <c r="I49" s="25"/>
      <c r="J49" s="22"/>
      <c r="K49" s="22"/>
      <c r="X49" s="2" t="s">
        <v>2</v>
      </c>
      <c r="AE49" s="2" t="s">
        <v>4</v>
      </c>
    </row>
    <row r="50" spans="1:31" x14ac:dyDescent="0.25">
      <c r="A50" s="25" t="s">
        <v>38</v>
      </c>
      <c r="B50" s="22">
        <v>29.3935</v>
      </c>
      <c r="C50" s="50">
        <v>1</v>
      </c>
      <c r="D50" s="22">
        <v>5.9069999999999999E-8</v>
      </c>
      <c r="E50" s="25" t="str">
        <f t="shared" si="10"/>
        <v>Reject Ho: Significant difference in proportions</v>
      </c>
      <c r="F50" s="22"/>
      <c r="G50" s="25"/>
      <c r="H50" s="25"/>
      <c r="I50" s="25"/>
      <c r="J50" s="22"/>
      <c r="K50" s="22"/>
      <c r="X50" s="2" t="s">
        <v>336</v>
      </c>
      <c r="AE50" s="2" t="s">
        <v>288</v>
      </c>
    </row>
    <row r="51" spans="1:31" x14ac:dyDescent="0.25">
      <c r="A51" s="25" t="s">
        <v>37</v>
      </c>
      <c r="B51" s="22">
        <v>135.84190000000001</v>
      </c>
      <c r="C51" s="50">
        <v>1</v>
      </c>
      <c r="D51" s="22">
        <v>2.2E-16</v>
      </c>
      <c r="E51" s="25" t="str">
        <f t="shared" si="10"/>
        <v>Reject Ho: Significant difference in proportions</v>
      </c>
      <c r="F51" s="22"/>
      <c r="G51" s="25"/>
      <c r="H51" s="25"/>
      <c r="I51" s="25"/>
      <c r="J51" s="22"/>
      <c r="K51" s="22"/>
      <c r="X51" s="2" t="s">
        <v>3</v>
      </c>
      <c r="AE51" s="1"/>
    </row>
    <row r="52" spans="1:31" x14ac:dyDescent="0.25">
      <c r="A52" s="25" t="s">
        <v>36</v>
      </c>
      <c r="B52" s="22">
        <v>1.6113999999999999</v>
      </c>
      <c r="C52" s="50">
        <v>1</v>
      </c>
      <c r="D52" s="22">
        <v>0.20430000000000001</v>
      </c>
      <c r="E52" s="25" t="str">
        <f t="shared" si="10"/>
        <v>Accept Ho: No significant difference in proportions</v>
      </c>
      <c r="F52" s="22"/>
      <c r="G52" s="25"/>
      <c r="H52" s="25"/>
      <c r="I52" s="25"/>
      <c r="J52" s="22"/>
      <c r="K52" s="22"/>
      <c r="X52" s="2" t="s">
        <v>4</v>
      </c>
      <c r="AE52" s="3" t="s">
        <v>12</v>
      </c>
    </row>
    <row r="53" spans="1:31" x14ac:dyDescent="0.25">
      <c r="A53" s="25"/>
      <c r="B53" s="25"/>
      <c r="C53" s="25"/>
      <c r="D53" s="25"/>
      <c r="E53" s="25"/>
      <c r="F53" s="22"/>
      <c r="G53" s="25"/>
      <c r="H53" s="25"/>
      <c r="I53" s="25"/>
      <c r="J53" s="22"/>
      <c r="K53" s="22"/>
      <c r="X53" s="2" t="s">
        <v>337</v>
      </c>
      <c r="AE53" s="1"/>
    </row>
    <row r="54" spans="1:31" x14ac:dyDescent="0.25">
      <c r="X54" s="1"/>
      <c r="AE54" s="2" t="s">
        <v>6</v>
      </c>
    </row>
    <row r="55" spans="1:31" x14ac:dyDescent="0.25">
      <c r="X55" s="3" t="s">
        <v>21</v>
      </c>
      <c r="AE55" s="1"/>
    </row>
    <row r="56" spans="1:31" x14ac:dyDescent="0.25">
      <c r="X56" s="3" t="s">
        <v>71</v>
      </c>
      <c r="AE56" s="2" t="s">
        <v>13</v>
      </c>
    </row>
    <row r="57" spans="1:31" x14ac:dyDescent="0.25">
      <c r="X57" s="1"/>
      <c r="AE57" s="2" t="s">
        <v>289</v>
      </c>
    </row>
    <row r="58" spans="1:31" x14ac:dyDescent="0.25">
      <c r="X58" s="2" t="s">
        <v>74</v>
      </c>
      <c r="AE58" s="2" t="s">
        <v>1</v>
      </c>
    </row>
    <row r="59" spans="1:31" x14ac:dyDescent="0.25">
      <c r="X59" s="2" t="s">
        <v>75</v>
      </c>
      <c r="AE59" s="2" t="s">
        <v>2</v>
      </c>
    </row>
    <row r="60" spans="1:31" x14ac:dyDescent="0.25">
      <c r="X60" s="1"/>
      <c r="AE60" s="2" t="s">
        <v>290</v>
      </c>
    </row>
    <row r="61" spans="1:31" x14ac:dyDescent="0.25">
      <c r="X61" s="2" t="s">
        <v>62</v>
      </c>
      <c r="AE61" s="2" t="s">
        <v>3</v>
      </c>
    </row>
    <row r="62" spans="1:31" x14ac:dyDescent="0.25">
      <c r="X62" s="2" t="s">
        <v>341</v>
      </c>
      <c r="AE62" s="2" t="s">
        <v>4</v>
      </c>
    </row>
    <row r="63" spans="1:31" x14ac:dyDescent="0.25">
      <c r="X63" s="2" t="s">
        <v>1</v>
      </c>
      <c r="AE63" s="2" t="s">
        <v>291</v>
      </c>
    </row>
    <row r="64" spans="1:31" x14ac:dyDescent="0.25">
      <c r="X64" s="2" t="s">
        <v>2</v>
      </c>
      <c r="AE64" s="1"/>
    </row>
    <row r="65" spans="24:51" x14ac:dyDescent="0.25">
      <c r="X65" s="2" t="s">
        <v>342</v>
      </c>
      <c r="AE65" s="3" t="s">
        <v>14</v>
      </c>
    </row>
    <row r="66" spans="24:51" x14ac:dyDescent="0.25">
      <c r="X66" s="2" t="s">
        <v>3</v>
      </c>
      <c r="AE66" s="1"/>
      <c r="AQ66" s="25"/>
      <c r="AR66" s="25"/>
      <c r="AS66" s="50"/>
      <c r="AT66" s="25"/>
      <c r="AU66" s="25"/>
      <c r="AV66" s="25"/>
      <c r="AW66" s="25"/>
      <c r="AX66" s="25"/>
      <c r="AY66" s="25"/>
    </row>
    <row r="67" spans="24:51" x14ac:dyDescent="0.25">
      <c r="X67" s="2" t="s">
        <v>4</v>
      </c>
      <c r="AE67" s="2" t="s">
        <v>6</v>
      </c>
      <c r="AQ67" s="25"/>
      <c r="AR67" s="25"/>
      <c r="AS67" s="50"/>
      <c r="AT67" s="25"/>
      <c r="AU67" s="25"/>
      <c r="AV67" s="25"/>
      <c r="AW67" s="25"/>
      <c r="AX67" s="25"/>
      <c r="AY67" s="25"/>
    </row>
    <row r="68" spans="24:51" x14ac:dyDescent="0.25">
      <c r="X68" s="2" t="s">
        <v>346</v>
      </c>
      <c r="AE68" s="1"/>
      <c r="AQ68" s="25"/>
      <c r="AR68" s="25"/>
      <c r="AS68" s="50"/>
      <c r="AT68" s="25"/>
      <c r="AU68" s="25"/>
      <c r="AV68" s="25"/>
      <c r="AW68" s="25"/>
      <c r="AX68" s="25"/>
      <c r="AY68" s="25"/>
    </row>
    <row r="69" spans="24:51" x14ac:dyDescent="0.25">
      <c r="X69" s="1"/>
      <c r="AE69" s="2" t="s">
        <v>15</v>
      </c>
      <c r="AQ69" s="25"/>
      <c r="AR69" s="25"/>
      <c r="AS69" s="50"/>
      <c r="AT69" s="25"/>
      <c r="AU69" s="25"/>
      <c r="AV69" s="25"/>
      <c r="AW69" s="25"/>
      <c r="AX69" s="25"/>
      <c r="AY69" s="25"/>
    </row>
    <row r="70" spans="24:51" x14ac:dyDescent="0.25">
      <c r="X70" s="3" t="s">
        <v>22</v>
      </c>
      <c r="AE70" s="2" t="s">
        <v>292</v>
      </c>
      <c r="AQ70" s="25"/>
      <c r="AR70" s="25"/>
      <c r="AS70" s="50"/>
      <c r="AT70" s="25"/>
      <c r="AU70" s="25"/>
      <c r="AV70" s="25"/>
      <c r="AW70" s="25"/>
      <c r="AX70" s="25"/>
      <c r="AY70" s="25"/>
    </row>
    <row r="71" spans="24:51" x14ac:dyDescent="0.25">
      <c r="X71" s="1"/>
      <c r="AE71" s="2" t="s">
        <v>1</v>
      </c>
      <c r="AQ71" s="25"/>
      <c r="AR71" s="25"/>
      <c r="AS71" s="50"/>
      <c r="AT71" s="25"/>
      <c r="AU71" s="25"/>
      <c r="AV71" s="25"/>
      <c r="AW71" s="25"/>
      <c r="AX71" s="25"/>
      <c r="AY71" s="25"/>
    </row>
    <row r="72" spans="24:51" x14ac:dyDescent="0.25">
      <c r="X72" s="2" t="s">
        <v>74</v>
      </c>
      <c r="AE72" s="2" t="s">
        <v>2</v>
      </c>
      <c r="AQ72" s="25"/>
      <c r="AR72" s="25"/>
      <c r="AS72" s="50"/>
      <c r="AT72" s="25"/>
      <c r="AU72" s="25"/>
      <c r="AV72" s="25"/>
      <c r="AW72" s="25"/>
      <c r="AX72" s="25"/>
      <c r="AY72" s="25"/>
    </row>
    <row r="73" spans="24:51" x14ac:dyDescent="0.25">
      <c r="X73" s="2" t="s">
        <v>75</v>
      </c>
      <c r="AE73" s="2" t="s">
        <v>293</v>
      </c>
      <c r="AQ73" s="25"/>
      <c r="AR73" s="25"/>
      <c r="AS73" s="50"/>
      <c r="AT73" s="25"/>
      <c r="AU73" s="25"/>
      <c r="AV73" s="25"/>
      <c r="AW73" s="25"/>
      <c r="AX73" s="25"/>
      <c r="AY73" s="25"/>
    </row>
    <row r="74" spans="24:51" x14ac:dyDescent="0.25">
      <c r="X74" s="1"/>
      <c r="AE74" s="2" t="s">
        <v>3</v>
      </c>
      <c r="AQ74" s="25"/>
      <c r="AR74" s="25"/>
      <c r="AS74" s="25"/>
      <c r="AT74" s="25"/>
      <c r="AU74" s="25"/>
      <c r="AV74" s="25"/>
      <c r="AW74" s="25"/>
      <c r="AX74" s="25"/>
      <c r="AY74" s="25"/>
    </row>
    <row r="75" spans="24:51" x14ac:dyDescent="0.25">
      <c r="X75" s="2" t="s">
        <v>23</v>
      </c>
      <c r="AE75" s="2" t="s">
        <v>4</v>
      </c>
      <c r="AQ75" s="25"/>
      <c r="AR75" s="25"/>
      <c r="AS75" s="25"/>
      <c r="AT75" s="25"/>
      <c r="AU75" s="25"/>
      <c r="AV75" s="22"/>
      <c r="AW75" s="25"/>
      <c r="AX75" s="25"/>
      <c r="AY75" s="25"/>
    </row>
    <row r="76" spans="24:51" x14ac:dyDescent="0.25">
      <c r="X76" s="2" t="s">
        <v>272</v>
      </c>
      <c r="AE76" s="2" t="s">
        <v>294</v>
      </c>
      <c r="AQ76" s="25"/>
      <c r="AR76" s="25"/>
      <c r="AS76" s="25"/>
      <c r="AT76" s="25"/>
      <c r="AU76" s="25"/>
      <c r="AV76" s="22"/>
      <c r="AW76" s="25"/>
      <c r="AX76" s="25"/>
      <c r="AY76" s="25"/>
    </row>
    <row r="77" spans="24:51" x14ac:dyDescent="0.25">
      <c r="X77" s="2" t="s">
        <v>1</v>
      </c>
      <c r="AE77" s="1"/>
      <c r="AQ77" s="25"/>
      <c r="AR77" s="51"/>
      <c r="AS77" s="50"/>
      <c r="AT77" s="51"/>
      <c r="AU77" s="25"/>
      <c r="AV77" s="22"/>
      <c r="AW77" s="51"/>
      <c r="AX77" s="25"/>
      <c r="AY77" s="25"/>
    </row>
    <row r="78" spans="24:51" x14ac:dyDescent="0.25">
      <c r="X78" s="2" t="s">
        <v>2</v>
      </c>
      <c r="AE78" s="3" t="s">
        <v>16</v>
      </c>
      <c r="AQ78" s="25"/>
      <c r="AR78" s="22"/>
      <c r="AS78" s="50"/>
      <c r="AT78" s="22"/>
      <c r="AU78" s="25"/>
      <c r="AV78" s="22"/>
      <c r="AW78" s="51"/>
      <c r="AX78" s="25"/>
      <c r="AY78" s="25"/>
    </row>
    <row r="79" spans="24:51" x14ac:dyDescent="0.25">
      <c r="X79" s="2" t="s">
        <v>273</v>
      </c>
      <c r="AE79" s="1"/>
      <c r="AQ79" s="25"/>
      <c r="AR79" s="51"/>
      <c r="AS79" s="50"/>
      <c r="AT79" s="51"/>
      <c r="AU79" s="25"/>
      <c r="AV79" s="22"/>
      <c r="AW79" s="51"/>
      <c r="AX79" s="25"/>
      <c r="AY79" s="25"/>
    </row>
    <row r="80" spans="24:51" x14ac:dyDescent="0.25">
      <c r="X80" s="2" t="s">
        <v>3</v>
      </c>
      <c r="AE80" s="2" t="s">
        <v>6</v>
      </c>
      <c r="AQ80" s="25"/>
      <c r="AR80" s="51"/>
      <c r="AS80" s="50"/>
      <c r="AT80" s="51"/>
      <c r="AU80" s="25"/>
      <c r="AV80" s="22"/>
      <c r="AW80" s="51"/>
      <c r="AX80" s="25"/>
      <c r="AY80" s="25"/>
    </row>
    <row r="81" spans="24:51" x14ac:dyDescent="0.25">
      <c r="X81" s="2" t="s">
        <v>4</v>
      </c>
      <c r="AE81" s="1"/>
      <c r="AQ81" s="25"/>
      <c r="AR81" s="51"/>
      <c r="AS81" s="50"/>
      <c r="AT81" s="51"/>
      <c r="AU81" s="25"/>
      <c r="AV81" s="22"/>
      <c r="AW81" s="51"/>
      <c r="AX81" s="25"/>
      <c r="AY81" s="25"/>
    </row>
    <row r="82" spans="24:51" x14ac:dyDescent="0.25">
      <c r="X82" s="2" t="s">
        <v>274</v>
      </c>
      <c r="AE82" s="2" t="s">
        <v>17</v>
      </c>
      <c r="AQ82" s="25"/>
      <c r="AR82" s="51"/>
      <c r="AS82" s="50"/>
      <c r="AT82" s="51"/>
      <c r="AU82" s="25"/>
      <c r="AV82" s="22"/>
      <c r="AW82" s="51"/>
      <c r="AX82" s="25"/>
      <c r="AY82" s="25"/>
    </row>
    <row r="83" spans="24:51" x14ac:dyDescent="0.25">
      <c r="X83" s="1"/>
      <c r="AE83" s="2" t="s">
        <v>295</v>
      </c>
      <c r="AQ83" s="25"/>
      <c r="AR83" s="51"/>
      <c r="AS83" s="50"/>
      <c r="AT83" s="51"/>
      <c r="AU83" s="25"/>
      <c r="AV83" s="22"/>
      <c r="AW83" s="25"/>
      <c r="AX83" s="25"/>
      <c r="AY83" s="25"/>
    </row>
    <row r="84" spans="24:51" x14ac:dyDescent="0.25">
      <c r="X84" s="3" t="s">
        <v>24</v>
      </c>
      <c r="AE84" s="2" t="s">
        <v>1</v>
      </c>
      <c r="AQ84" s="25"/>
      <c r="AR84" s="51"/>
      <c r="AS84" s="50"/>
      <c r="AT84" s="51"/>
      <c r="AU84" s="25"/>
      <c r="AV84" s="22"/>
      <c r="AW84" s="25"/>
      <c r="AX84" s="25"/>
      <c r="AY84" s="25"/>
    </row>
    <row r="85" spans="24:51" x14ac:dyDescent="0.25">
      <c r="X85" s="1"/>
      <c r="AE85" s="2" t="s">
        <v>2</v>
      </c>
      <c r="AQ85" s="25"/>
      <c r="AR85" s="25"/>
      <c r="AS85" s="25"/>
      <c r="AT85" s="25"/>
      <c r="AU85" s="25"/>
      <c r="AV85" s="22"/>
      <c r="AW85" s="25"/>
      <c r="AX85" s="25"/>
      <c r="AY85" s="25"/>
    </row>
    <row r="86" spans="24:51" x14ac:dyDescent="0.25">
      <c r="X86" s="2" t="s">
        <v>74</v>
      </c>
      <c r="AE86" s="2" t="s">
        <v>296</v>
      </c>
      <c r="AQ86" s="25"/>
      <c r="AR86" s="25"/>
      <c r="AS86" s="25"/>
      <c r="AT86" s="25"/>
      <c r="AU86" s="25"/>
      <c r="AV86" s="22"/>
      <c r="AW86" s="25"/>
      <c r="AX86" s="25"/>
      <c r="AY86" s="25"/>
    </row>
    <row r="87" spans="24:51" x14ac:dyDescent="0.25">
      <c r="X87" s="2" t="s">
        <v>75</v>
      </c>
      <c r="AE87" s="2" t="s">
        <v>3</v>
      </c>
      <c r="AQ87" s="25"/>
      <c r="AR87" s="25"/>
      <c r="AS87" s="25"/>
      <c r="AT87" s="25"/>
      <c r="AU87" s="25"/>
      <c r="AV87" s="22"/>
      <c r="AW87" s="25"/>
      <c r="AX87" s="25"/>
      <c r="AY87" s="25"/>
    </row>
    <row r="88" spans="24:51" x14ac:dyDescent="0.25">
      <c r="X88" s="1"/>
      <c r="AE88" s="2" t="s">
        <v>4</v>
      </c>
      <c r="AQ88" s="25"/>
      <c r="AR88" s="51"/>
      <c r="AS88" s="50"/>
      <c r="AT88" s="51"/>
      <c r="AU88" s="25"/>
      <c r="AV88" s="22"/>
      <c r="AW88" s="25"/>
      <c r="AX88" s="25"/>
      <c r="AY88" s="25"/>
    </row>
    <row r="89" spans="24:51" x14ac:dyDescent="0.25">
      <c r="X89" s="2" t="s">
        <v>25</v>
      </c>
      <c r="AE89" s="2" t="s">
        <v>297</v>
      </c>
      <c r="AQ89" s="25"/>
      <c r="AR89" s="51"/>
      <c r="AS89" s="50"/>
      <c r="AT89" s="51"/>
      <c r="AU89" s="25"/>
      <c r="AV89" s="22"/>
      <c r="AW89" s="25"/>
      <c r="AX89" s="25"/>
      <c r="AY89" s="25"/>
    </row>
    <row r="90" spans="24:51" x14ac:dyDescent="0.25">
      <c r="X90" s="2" t="s">
        <v>275</v>
      </c>
      <c r="AE90" s="1"/>
      <c r="AQ90" s="25"/>
      <c r="AR90" s="51"/>
      <c r="AS90" s="50"/>
      <c r="AT90" s="51"/>
      <c r="AU90" s="25"/>
      <c r="AV90" s="22"/>
      <c r="AW90" s="25"/>
      <c r="AX90" s="25"/>
      <c r="AY90" s="25"/>
    </row>
    <row r="91" spans="24:51" x14ac:dyDescent="0.25">
      <c r="X91" s="2" t="s">
        <v>1</v>
      </c>
      <c r="AE91" s="3" t="s">
        <v>18</v>
      </c>
      <c r="AQ91" s="25"/>
      <c r="AR91" s="51"/>
      <c r="AS91" s="50"/>
      <c r="AT91" s="51"/>
      <c r="AU91" s="25"/>
      <c r="AV91" s="22"/>
      <c r="AW91" s="25"/>
      <c r="AX91" s="25"/>
      <c r="AY91" s="25"/>
    </row>
    <row r="92" spans="24:51" x14ac:dyDescent="0.25">
      <c r="X92" s="2" t="s">
        <v>2</v>
      </c>
      <c r="AE92" s="1"/>
      <c r="AQ92" s="25"/>
      <c r="AR92" s="22"/>
      <c r="AS92" s="50"/>
      <c r="AT92" s="22"/>
      <c r="AU92" s="25"/>
      <c r="AV92" s="22"/>
      <c r="AW92" s="25"/>
      <c r="AX92" s="25"/>
      <c r="AY92" s="25"/>
    </row>
    <row r="93" spans="24:51" x14ac:dyDescent="0.25">
      <c r="X93" s="2" t="s">
        <v>276</v>
      </c>
      <c r="AE93" s="2" t="s">
        <v>6</v>
      </c>
      <c r="AQ93" s="25"/>
      <c r="AR93" s="22"/>
      <c r="AS93" s="50"/>
      <c r="AT93" s="22"/>
      <c r="AU93" s="25"/>
      <c r="AV93" s="22"/>
      <c r="AW93" s="25"/>
      <c r="AX93" s="25"/>
      <c r="AY93" s="25"/>
    </row>
    <row r="94" spans="24:51" x14ac:dyDescent="0.25">
      <c r="X94" s="2" t="s">
        <v>3</v>
      </c>
      <c r="AE94" s="1"/>
      <c r="AQ94" s="25"/>
      <c r="AR94" s="22"/>
      <c r="AS94" s="50"/>
      <c r="AT94" s="22"/>
      <c r="AU94" s="25"/>
      <c r="AV94" s="22"/>
      <c r="AW94" s="25"/>
      <c r="AX94" s="25"/>
      <c r="AY94" s="25"/>
    </row>
    <row r="95" spans="24:51" x14ac:dyDescent="0.25">
      <c r="X95" s="2" t="s">
        <v>4</v>
      </c>
      <c r="AE95" s="2" t="s">
        <v>19</v>
      </c>
      <c r="AQ95" s="25"/>
      <c r="AR95" s="22"/>
      <c r="AS95" s="50"/>
      <c r="AT95" s="22"/>
      <c r="AU95" s="25"/>
      <c r="AV95" s="22"/>
      <c r="AW95" s="25"/>
      <c r="AX95" s="25"/>
      <c r="AY95" s="25"/>
    </row>
    <row r="96" spans="24:51" x14ac:dyDescent="0.25">
      <c r="X96" s="2" t="s">
        <v>277</v>
      </c>
      <c r="AE96" s="2" t="s">
        <v>298</v>
      </c>
      <c r="AY96" s="25"/>
    </row>
    <row r="97" spans="24:51" x14ac:dyDescent="0.25">
      <c r="X97" s="1"/>
      <c r="AE97" s="2" t="s">
        <v>1</v>
      </c>
      <c r="AY97" s="39"/>
    </row>
    <row r="98" spans="24:51" x14ac:dyDescent="0.25">
      <c r="X98" s="3" t="s">
        <v>26</v>
      </c>
      <c r="AE98" s="2" t="s">
        <v>2</v>
      </c>
      <c r="AY98" s="39"/>
    </row>
    <row r="99" spans="24:51" x14ac:dyDescent="0.25">
      <c r="X99" s="1"/>
      <c r="AE99" s="2" t="s">
        <v>299</v>
      </c>
      <c r="AY99" s="39"/>
    </row>
    <row r="100" spans="24:51" x14ac:dyDescent="0.25">
      <c r="X100" s="2" t="s">
        <v>74</v>
      </c>
      <c r="AE100" s="2" t="s">
        <v>3</v>
      </c>
      <c r="AY100" s="39"/>
    </row>
    <row r="101" spans="24:51" x14ac:dyDescent="0.25">
      <c r="X101" s="2" t="s">
        <v>75</v>
      </c>
      <c r="AE101" s="2" t="s">
        <v>20</v>
      </c>
    </row>
    <row r="102" spans="24:51" x14ac:dyDescent="0.25">
      <c r="X102" s="1"/>
      <c r="AE102" s="2" t="s">
        <v>300</v>
      </c>
    </row>
    <row r="103" spans="24:51" x14ac:dyDescent="0.25">
      <c r="X103" s="2" t="s">
        <v>27</v>
      </c>
      <c r="AE103" s="1"/>
    </row>
    <row r="104" spans="24:51" x14ac:dyDescent="0.25">
      <c r="X104" s="2" t="s">
        <v>343</v>
      </c>
      <c r="AE104" s="3" t="s">
        <v>21</v>
      </c>
    </row>
    <row r="105" spans="24:51" x14ac:dyDescent="0.25">
      <c r="X105" s="2" t="s">
        <v>1</v>
      </c>
      <c r="AE105" s="3" t="s">
        <v>71</v>
      </c>
    </row>
    <row r="106" spans="24:51" x14ac:dyDescent="0.25">
      <c r="X106" s="2" t="s">
        <v>2</v>
      </c>
      <c r="AE106" s="1"/>
    </row>
    <row r="107" spans="24:51" x14ac:dyDescent="0.25">
      <c r="X107" s="2" t="s">
        <v>344</v>
      </c>
      <c r="AE107" s="2" t="s">
        <v>6</v>
      </c>
    </row>
    <row r="108" spans="24:51" x14ac:dyDescent="0.25">
      <c r="X108" s="2" t="s">
        <v>3</v>
      </c>
      <c r="AE108" s="1"/>
    </row>
    <row r="109" spans="24:51" x14ac:dyDescent="0.25">
      <c r="X109" s="2" t="s">
        <v>4</v>
      </c>
      <c r="AE109" s="2" t="s">
        <v>62</v>
      </c>
    </row>
    <row r="110" spans="24:51" x14ac:dyDescent="0.25">
      <c r="X110" s="2" t="s">
        <v>345</v>
      </c>
      <c r="AE110" s="2" t="s">
        <v>301</v>
      </c>
    </row>
    <row r="111" spans="24:51" x14ac:dyDescent="0.25">
      <c r="AE111" s="2" t="s">
        <v>1</v>
      </c>
      <c r="AX111" s="4"/>
    </row>
    <row r="112" spans="24:51" x14ac:dyDescent="0.25">
      <c r="AE112" s="2" t="s">
        <v>2</v>
      </c>
      <c r="AX112" s="4"/>
    </row>
    <row r="113" spans="31:50" x14ac:dyDescent="0.25">
      <c r="AE113" s="2" t="s">
        <v>302</v>
      </c>
      <c r="AX113" s="4"/>
    </row>
    <row r="114" spans="31:50" x14ac:dyDescent="0.25">
      <c r="AE114" s="2" t="s">
        <v>3</v>
      </c>
      <c r="AX114" s="4"/>
    </row>
    <row r="115" spans="31:50" x14ac:dyDescent="0.25">
      <c r="AE115" s="2" t="s">
        <v>4</v>
      </c>
      <c r="AX115" s="4"/>
    </row>
    <row r="116" spans="31:50" x14ac:dyDescent="0.25">
      <c r="AE116" s="2" t="s">
        <v>303</v>
      </c>
      <c r="AX116" s="4"/>
    </row>
    <row r="117" spans="31:50" x14ac:dyDescent="0.25">
      <c r="AE117" s="1"/>
      <c r="AX117" s="4"/>
    </row>
    <row r="118" spans="31:50" x14ac:dyDescent="0.25">
      <c r="AE118" s="3" t="s">
        <v>22</v>
      </c>
      <c r="AX118" s="4"/>
    </row>
    <row r="119" spans="31:50" x14ac:dyDescent="0.25">
      <c r="AE119" s="1"/>
      <c r="AX119" s="4"/>
    </row>
    <row r="120" spans="31:50" x14ac:dyDescent="0.25">
      <c r="AE120" s="2" t="s">
        <v>6</v>
      </c>
      <c r="AX120" s="4"/>
    </row>
    <row r="121" spans="31:50" x14ac:dyDescent="0.25">
      <c r="AE121" s="1"/>
      <c r="AX121" s="4"/>
    </row>
    <row r="122" spans="31:50" x14ac:dyDescent="0.25">
      <c r="AE122" s="2" t="s">
        <v>23</v>
      </c>
      <c r="AX122" s="4"/>
    </row>
    <row r="123" spans="31:50" x14ac:dyDescent="0.25">
      <c r="AE123" s="2" t="s">
        <v>304</v>
      </c>
      <c r="AX123" s="4"/>
    </row>
    <row r="124" spans="31:50" x14ac:dyDescent="0.25">
      <c r="AE124" s="2" t="s">
        <v>1</v>
      </c>
      <c r="AX124" s="4"/>
    </row>
    <row r="125" spans="31:50" x14ac:dyDescent="0.25">
      <c r="AE125" s="2" t="s">
        <v>2</v>
      </c>
      <c r="AX125" s="4"/>
    </row>
    <row r="126" spans="31:50" x14ac:dyDescent="0.25">
      <c r="AE126" s="2" t="s">
        <v>305</v>
      </c>
      <c r="AX126" s="4"/>
    </row>
    <row r="127" spans="31:50" x14ac:dyDescent="0.25">
      <c r="AE127" s="2" t="s">
        <v>3</v>
      </c>
      <c r="AX127" s="4"/>
    </row>
    <row r="128" spans="31:50" x14ac:dyDescent="0.25">
      <c r="AE128" s="2" t="s">
        <v>4</v>
      </c>
      <c r="AX128" s="4"/>
    </row>
    <row r="129" spans="31:50" x14ac:dyDescent="0.25">
      <c r="AE129" s="2" t="s">
        <v>306</v>
      </c>
      <c r="AX129" s="4"/>
    </row>
    <row r="130" spans="31:50" x14ac:dyDescent="0.25">
      <c r="AE130" s="1"/>
      <c r="AX130" s="4"/>
    </row>
    <row r="131" spans="31:50" x14ac:dyDescent="0.25">
      <c r="AE131" s="3" t="s">
        <v>24</v>
      </c>
      <c r="AX131" s="4"/>
    </row>
    <row r="132" spans="31:50" x14ac:dyDescent="0.25">
      <c r="AE132" s="1"/>
      <c r="AX132" s="4"/>
    </row>
    <row r="133" spans="31:50" x14ac:dyDescent="0.25">
      <c r="AE133" s="2" t="s">
        <v>6</v>
      </c>
    </row>
    <row r="134" spans="31:50" x14ac:dyDescent="0.25">
      <c r="AE134" s="1"/>
    </row>
    <row r="135" spans="31:50" x14ac:dyDescent="0.25">
      <c r="AE135" s="2" t="s">
        <v>25</v>
      </c>
    </row>
    <row r="136" spans="31:50" x14ac:dyDescent="0.25">
      <c r="AE136" s="2" t="s">
        <v>307</v>
      </c>
    </row>
    <row r="137" spans="31:50" x14ac:dyDescent="0.25">
      <c r="AE137" s="2" t="s">
        <v>1</v>
      </c>
    </row>
    <row r="138" spans="31:50" x14ac:dyDescent="0.25">
      <c r="AE138" s="2" t="s">
        <v>2</v>
      </c>
    </row>
    <row r="139" spans="31:50" x14ac:dyDescent="0.25">
      <c r="AE139" s="2" t="s">
        <v>308</v>
      </c>
    </row>
    <row r="140" spans="31:50" x14ac:dyDescent="0.25">
      <c r="AE140" s="2" t="s">
        <v>3</v>
      </c>
    </row>
    <row r="141" spans="31:50" x14ac:dyDescent="0.25">
      <c r="AE141" s="2" t="s">
        <v>198</v>
      </c>
    </row>
    <row r="142" spans="31:50" x14ac:dyDescent="0.25">
      <c r="AE142" s="2" t="s">
        <v>309</v>
      </c>
    </row>
    <row r="143" spans="31:50" x14ac:dyDescent="0.25">
      <c r="AE143" s="1"/>
    </row>
    <row r="144" spans="31:50" x14ac:dyDescent="0.25">
      <c r="AE144" s="3" t="s">
        <v>26</v>
      </c>
    </row>
    <row r="145" spans="31:31" x14ac:dyDescent="0.25">
      <c r="AE145" s="1"/>
    </row>
    <row r="146" spans="31:31" x14ac:dyDescent="0.25">
      <c r="AE146" s="2" t="s">
        <v>6</v>
      </c>
    </row>
    <row r="147" spans="31:31" x14ac:dyDescent="0.25">
      <c r="AE147" s="1"/>
    </row>
    <row r="148" spans="31:31" x14ac:dyDescent="0.25">
      <c r="AE148" s="2" t="s">
        <v>27</v>
      </c>
    </row>
    <row r="149" spans="31:31" x14ac:dyDescent="0.25">
      <c r="AE149" s="2" t="s">
        <v>310</v>
      </c>
    </row>
    <row r="150" spans="31:31" x14ac:dyDescent="0.25">
      <c r="AE150" s="2" t="s">
        <v>1</v>
      </c>
    </row>
    <row r="151" spans="31:31" x14ac:dyDescent="0.25">
      <c r="AE151" s="2" t="s">
        <v>2</v>
      </c>
    </row>
    <row r="152" spans="31:31" x14ac:dyDescent="0.25">
      <c r="AE152" s="2" t="s">
        <v>311</v>
      </c>
    </row>
    <row r="153" spans="31:31" x14ac:dyDescent="0.25">
      <c r="AE153" s="2" t="s">
        <v>3</v>
      </c>
    </row>
    <row r="154" spans="31:31" x14ac:dyDescent="0.25">
      <c r="AE154" s="2" t="s">
        <v>4</v>
      </c>
    </row>
    <row r="155" spans="31:31" x14ac:dyDescent="0.25">
      <c r="AE155" s="2" t="s">
        <v>312</v>
      </c>
    </row>
    <row r="156" spans="31:31" x14ac:dyDescent="0.25">
      <c r="AE156" s="1"/>
    </row>
    <row r="157" spans="31:31" x14ac:dyDescent="0.25">
      <c r="AE157" s="3" t="s">
        <v>28</v>
      </c>
    </row>
    <row r="158" spans="31:31" x14ac:dyDescent="0.25">
      <c r="AE158" s="1"/>
    </row>
    <row r="159" spans="31:31" x14ac:dyDescent="0.25">
      <c r="AE159" s="2" t="s">
        <v>6</v>
      </c>
    </row>
    <row r="160" spans="31:31" x14ac:dyDescent="0.25">
      <c r="AE160" s="1"/>
    </row>
    <row r="161" spans="31:31" x14ac:dyDescent="0.25">
      <c r="AE161" s="2" t="s">
        <v>29</v>
      </c>
    </row>
    <row r="162" spans="31:31" x14ac:dyDescent="0.25">
      <c r="AE162" s="2" t="s">
        <v>313</v>
      </c>
    </row>
    <row r="163" spans="31:31" x14ac:dyDescent="0.25">
      <c r="AE163" s="2" t="s">
        <v>1</v>
      </c>
    </row>
    <row r="164" spans="31:31" x14ac:dyDescent="0.25">
      <c r="AE164" s="2" t="s">
        <v>2</v>
      </c>
    </row>
    <row r="165" spans="31:31" x14ac:dyDescent="0.25">
      <c r="AE165" s="2" t="s">
        <v>314</v>
      </c>
    </row>
    <row r="166" spans="31:31" x14ac:dyDescent="0.25">
      <c r="AE166" s="2" t="s">
        <v>3</v>
      </c>
    </row>
    <row r="167" spans="31:31" x14ac:dyDescent="0.25">
      <c r="AE167" s="2" t="s">
        <v>4</v>
      </c>
    </row>
    <row r="168" spans="31:31" x14ac:dyDescent="0.25">
      <c r="AE168" s="2" t="s">
        <v>315</v>
      </c>
    </row>
    <row r="169" spans="31:31" x14ac:dyDescent="0.25">
      <c r="AE169" s="1"/>
    </row>
    <row r="170" spans="31:31" x14ac:dyDescent="0.25">
      <c r="AE170" s="3" t="s">
        <v>30</v>
      </c>
    </row>
    <row r="171" spans="31:31" x14ac:dyDescent="0.25">
      <c r="AE171" s="1"/>
    </row>
    <row r="172" spans="31:31" x14ac:dyDescent="0.25">
      <c r="AE172" s="2" t="s">
        <v>6</v>
      </c>
    </row>
    <row r="173" spans="31:31" x14ac:dyDescent="0.25">
      <c r="AE173" s="1"/>
    </row>
    <row r="174" spans="31:31" x14ac:dyDescent="0.25">
      <c r="AE174" s="2" t="s">
        <v>31</v>
      </c>
    </row>
    <row r="175" spans="31:31" x14ac:dyDescent="0.25">
      <c r="AE175" s="2" t="s">
        <v>316</v>
      </c>
    </row>
    <row r="176" spans="31:31" x14ac:dyDescent="0.25">
      <c r="AE176" s="2" t="s">
        <v>1</v>
      </c>
    </row>
    <row r="177" spans="31:31" x14ac:dyDescent="0.25">
      <c r="AE177" s="2" t="s">
        <v>2</v>
      </c>
    </row>
    <row r="178" spans="31:31" x14ac:dyDescent="0.25">
      <c r="AE178" s="2" t="s">
        <v>317</v>
      </c>
    </row>
    <row r="179" spans="31:31" x14ac:dyDescent="0.25">
      <c r="AE179" s="2" t="s">
        <v>3</v>
      </c>
    </row>
    <row r="180" spans="31:31" x14ac:dyDescent="0.25">
      <c r="AE180" s="2" t="s">
        <v>4</v>
      </c>
    </row>
    <row r="181" spans="31:31" x14ac:dyDescent="0.25">
      <c r="AE181" s="2" t="s">
        <v>318</v>
      </c>
    </row>
    <row r="182" spans="31:31" x14ac:dyDescent="0.25">
      <c r="AE182" s="1"/>
    </row>
    <row r="183" spans="31:31" x14ac:dyDescent="0.25">
      <c r="AE183" s="3" t="s">
        <v>32</v>
      </c>
    </row>
    <row r="184" spans="31:31" x14ac:dyDescent="0.25">
      <c r="AE184" s="1"/>
    </row>
    <row r="185" spans="31:31" x14ac:dyDescent="0.25">
      <c r="AE185" s="2" t="s">
        <v>6</v>
      </c>
    </row>
    <row r="186" spans="31:31" x14ac:dyDescent="0.25">
      <c r="AE186" s="1"/>
    </row>
    <row r="187" spans="31:31" x14ac:dyDescent="0.25">
      <c r="AE187" s="2" t="s">
        <v>33</v>
      </c>
    </row>
    <row r="188" spans="31:31" x14ac:dyDescent="0.25">
      <c r="AE188" s="2" t="s">
        <v>319</v>
      </c>
    </row>
    <row r="189" spans="31:31" x14ac:dyDescent="0.25">
      <c r="AE189" s="2" t="s">
        <v>1</v>
      </c>
    </row>
    <row r="190" spans="31:31" x14ac:dyDescent="0.25">
      <c r="AE190" s="2" t="s">
        <v>2</v>
      </c>
    </row>
    <row r="191" spans="31:31" x14ac:dyDescent="0.25">
      <c r="AE191" s="2" t="s">
        <v>320</v>
      </c>
    </row>
    <row r="192" spans="31:31" x14ac:dyDescent="0.25">
      <c r="AE192" s="2" t="s">
        <v>3</v>
      </c>
    </row>
    <row r="193" spans="31:31" x14ac:dyDescent="0.25">
      <c r="AE193" s="2" t="s">
        <v>4</v>
      </c>
    </row>
    <row r="194" spans="31:31" x14ac:dyDescent="0.25">
      <c r="AE194" s="2" t="s">
        <v>321</v>
      </c>
    </row>
    <row r="195" spans="31:31" x14ac:dyDescent="0.25">
      <c r="AE195" s="1"/>
    </row>
    <row r="196" spans="31:31" x14ac:dyDescent="0.25">
      <c r="AE196" s="3" t="s">
        <v>34</v>
      </c>
    </row>
    <row r="197" spans="31:31" x14ac:dyDescent="0.25">
      <c r="AE197" s="1"/>
    </row>
    <row r="198" spans="31:31" x14ac:dyDescent="0.25">
      <c r="AE198" s="2" t="s">
        <v>6</v>
      </c>
    </row>
    <row r="199" spans="31:31" x14ac:dyDescent="0.25">
      <c r="AE199" s="1"/>
    </row>
    <row r="200" spans="31:31" x14ac:dyDescent="0.25">
      <c r="AE200" s="2" t="s">
        <v>35</v>
      </c>
    </row>
    <row r="201" spans="31:31" x14ac:dyDescent="0.25">
      <c r="AE201" s="2" t="s">
        <v>322</v>
      </c>
    </row>
    <row r="202" spans="31:31" x14ac:dyDescent="0.25">
      <c r="AE202" s="2" t="s">
        <v>1</v>
      </c>
    </row>
    <row r="203" spans="31:31" x14ac:dyDescent="0.25">
      <c r="AE203" s="2" t="s">
        <v>2</v>
      </c>
    </row>
    <row r="204" spans="31:31" x14ac:dyDescent="0.25">
      <c r="AE204" s="2" t="s">
        <v>323</v>
      </c>
    </row>
    <row r="205" spans="31:31" x14ac:dyDescent="0.25">
      <c r="AE205" s="2" t="s">
        <v>3</v>
      </c>
    </row>
    <row r="206" spans="31:31" x14ac:dyDescent="0.25">
      <c r="AE206" s="2" t="s">
        <v>4</v>
      </c>
    </row>
    <row r="207" spans="31:31" x14ac:dyDescent="0.25">
      <c r="AE207" s="2" t="s">
        <v>324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4"/>
  <sheetViews>
    <sheetView topLeftCell="A2" workbookViewId="0">
      <selection activeCell="D23" sqref="C23:D23"/>
    </sheetView>
  </sheetViews>
  <sheetFormatPr defaultRowHeight="12.75" x14ac:dyDescent="0.2"/>
  <cols>
    <col min="1" max="16384" width="9.140625" style="22"/>
  </cols>
  <sheetData>
    <row r="1" spans="1:25" x14ac:dyDescent="0.2">
      <c r="A1" s="46" t="s">
        <v>215</v>
      </c>
      <c r="B1" s="46"/>
      <c r="C1" s="46"/>
      <c r="D1" s="46"/>
      <c r="E1" s="46"/>
      <c r="F1" s="46"/>
      <c r="G1" s="46"/>
      <c r="H1" s="46"/>
      <c r="I1" s="46"/>
      <c r="J1" s="46"/>
      <c r="K1" s="46" t="s">
        <v>216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5" x14ac:dyDescent="0.2">
      <c r="A2" s="25" t="s">
        <v>48</v>
      </c>
      <c r="C2" s="25" t="s">
        <v>46</v>
      </c>
      <c r="D2" s="25" t="s">
        <v>45</v>
      </c>
      <c r="E2" s="25" t="s">
        <v>44</v>
      </c>
      <c r="M2" s="25" t="s">
        <v>48</v>
      </c>
      <c r="O2" s="25" t="s">
        <v>46</v>
      </c>
      <c r="P2" s="25" t="s">
        <v>45</v>
      </c>
      <c r="Q2" s="25" t="s">
        <v>44</v>
      </c>
      <c r="W2" s="24"/>
      <c r="X2" s="22" t="s">
        <v>219</v>
      </c>
    </row>
    <row r="3" spans="1:25" x14ac:dyDescent="0.2">
      <c r="A3" s="25" t="s">
        <v>47</v>
      </c>
      <c r="M3" s="25" t="s">
        <v>47</v>
      </c>
    </row>
    <row r="4" spans="1:25" x14ac:dyDescent="0.2">
      <c r="A4" s="25" t="s">
        <v>43</v>
      </c>
      <c r="C4" s="22">
        <v>1.883</v>
      </c>
      <c r="D4" s="22">
        <v>1</v>
      </c>
      <c r="E4" s="22">
        <v>0.17</v>
      </c>
      <c r="F4" s="22" t="s">
        <v>218</v>
      </c>
      <c r="M4" s="25" t="s">
        <v>43</v>
      </c>
      <c r="O4" s="22">
        <v>0.48570000000000002</v>
      </c>
      <c r="P4" s="22">
        <v>1</v>
      </c>
      <c r="Q4" s="22">
        <v>0.49</v>
      </c>
      <c r="R4" s="22" t="s">
        <v>218</v>
      </c>
    </row>
    <row r="5" spans="1:25" ht="15" x14ac:dyDescent="0.25">
      <c r="A5" s="47" t="s">
        <v>42</v>
      </c>
      <c r="B5" s="24"/>
      <c r="C5" s="24">
        <v>7.7977999999999996</v>
      </c>
      <c r="D5" s="24">
        <v>1</v>
      </c>
      <c r="E5" s="24">
        <v>5.2310000000000004E-3</v>
      </c>
      <c r="F5" s="24" t="s">
        <v>217</v>
      </c>
      <c r="G5" s="24"/>
      <c r="H5" s="24"/>
      <c r="I5" s="24"/>
      <c r="J5" s="24"/>
      <c r="K5" s="16" t="s">
        <v>338</v>
      </c>
      <c r="L5" s="16"/>
      <c r="M5" s="47" t="s">
        <v>42</v>
      </c>
      <c r="N5" s="24"/>
      <c r="O5" s="24">
        <v>1.51</v>
      </c>
      <c r="P5" s="24">
        <v>1</v>
      </c>
      <c r="Q5" s="24">
        <v>0.22</v>
      </c>
      <c r="R5" s="24" t="s">
        <v>218</v>
      </c>
      <c r="S5" s="24"/>
      <c r="T5" s="24"/>
      <c r="U5" s="24"/>
      <c r="V5" s="24"/>
      <c r="Y5" s="25"/>
    </row>
    <row r="6" spans="1:25" ht="15" x14ac:dyDescent="0.25">
      <c r="A6" s="47" t="s">
        <v>41</v>
      </c>
      <c r="B6" s="24"/>
      <c r="C6" s="24">
        <v>5.1033999999999997</v>
      </c>
      <c r="D6" s="24">
        <v>1</v>
      </c>
      <c r="E6" s="24">
        <v>2.3879999999999998E-2</v>
      </c>
      <c r="F6" s="24" t="s">
        <v>217</v>
      </c>
      <c r="G6" s="24"/>
      <c r="H6" s="24"/>
      <c r="I6" s="24"/>
      <c r="J6" s="24"/>
      <c r="K6" s="16" t="s">
        <v>339</v>
      </c>
      <c r="L6" s="16"/>
      <c r="M6" s="47" t="s">
        <v>41</v>
      </c>
      <c r="N6" s="24"/>
      <c r="O6" s="24">
        <v>0.44209999999999999</v>
      </c>
      <c r="P6" s="24">
        <v>1</v>
      </c>
      <c r="Q6" s="24">
        <v>0.51</v>
      </c>
      <c r="R6" s="24" t="s">
        <v>218</v>
      </c>
      <c r="S6" s="24"/>
      <c r="T6" s="24"/>
      <c r="U6" s="24"/>
      <c r="V6" s="24"/>
      <c r="Y6" s="25"/>
    </row>
    <row r="7" spans="1:25" ht="15" x14ac:dyDescent="0.25">
      <c r="A7" s="25" t="s">
        <v>40</v>
      </c>
      <c r="C7" s="22">
        <v>6.5699999999999995E-2</v>
      </c>
      <c r="D7" s="22">
        <v>1</v>
      </c>
      <c r="E7" s="22">
        <v>0.79769999999999996</v>
      </c>
      <c r="F7" s="22" t="s">
        <v>218</v>
      </c>
      <c r="K7" s="16"/>
      <c r="L7" s="16"/>
      <c r="M7" s="25" t="s">
        <v>40</v>
      </c>
      <c r="O7" s="22">
        <v>1.5E-3</v>
      </c>
      <c r="P7" s="22">
        <v>1</v>
      </c>
      <c r="Q7" s="22">
        <v>0.97</v>
      </c>
      <c r="R7" s="22" t="s">
        <v>218</v>
      </c>
      <c r="Y7" s="25"/>
    </row>
    <row r="8" spans="1:25" ht="15" x14ac:dyDescent="0.25">
      <c r="A8" s="25" t="s">
        <v>39</v>
      </c>
      <c r="C8" s="22">
        <v>2.7376</v>
      </c>
      <c r="D8" s="22">
        <v>1</v>
      </c>
      <c r="E8" s="22">
        <v>0.98</v>
      </c>
      <c r="F8" s="22" t="s">
        <v>218</v>
      </c>
      <c r="K8" s="16"/>
      <c r="L8" s="16"/>
      <c r="M8" s="25" t="s">
        <v>39</v>
      </c>
      <c r="O8" s="22">
        <v>0.10879999999999999</v>
      </c>
      <c r="P8" s="22">
        <v>1</v>
      </c>
      <c r="Q8" s="22">
        <v>0.74</v>
      </c>
      <c r="R8" s="22" t="s">
        <v>218</v>
      </c>
      <c r="Y8" s="25"/>
    </row>
    <row r="9" spans="1:25" ht="15" x14ac:dyDescent="0.25">
      <c r="A9" s="47" t="s">
        <v>38</v>
      </c>
      <c r="B9" s="24"/>
      <c r="C9" s="24">
        <v>0.114</v>
      </c>
      <c r="D9" s="24">
        <v>1</v>
      </c>
      <c r="E9" s="24">
        <v>0.73560000000000003</v>
      </c>
      <c r="F9" s="24" t="s">
        <v>218</v>
      </c>
      <c r="G9" s="24"/>
      <c r="H9" s="24"/>
      <c r="I9" s="24"/>
      <c r="J9" s="24"/>
      <c r="K9" s="16"/>
      <c r="L9" s="16"/>
      <c r="M9" s="47" t="s">
        <v>38</v>
      </c>
      <c r="N9" s="24"/>
      <c r="O9" s="24">
        <v>16.158200000000001</v>
      </c>
      <c r="P9" s="24">
        <v>1</v>
      </c>
      <c r="Q9" s="24">
        <v>5.8270000000000003E-5</v>
      </c>
      <c r="R9" s="47" t="s">
        <v>217</v>
      </c>
      <c r="S9" s="24"/>
      <c r="T9" s="24"/>
      <c r="U9" s="24"/>
      <c r="V9" s="24"/>
      <c r="W9" s="21" t="s">
        <v>338</v>
      </c>
      <c r="Y9" s="25"/>
    </row>
    <row r="10" spans="1:25" ht="15" x14ac:dyDescent="0.25">
      <c r="A10" s="25" t="s">
        <v>37</v>
      </c>
      <c r="C10" s="22">
        <v>32.153100000000002</v>
      </c>
      <c r="D10" s="22">
        <v>1</v>
      </c>
      <c r="E10" s="22">
        <v>1.425E-8</v>
      </c>
      <c r="F10" s="25" t="s">
        <v>217</v>
      </c>
      <c r="K10" s="16" t="s">
        <v>339</v>
      </c>
      <c r="L10" s="16"/>
      <c r="M10" s="25" t="s">
        <v>37</v>
      </c>
      <c r="O10" s="22">
        <v>102.0727</v>
      </c>
      <c r="P10" s="22">
        <v>1</v>
      </c>
      <c r="Q10" s="22">
        <v>1.425E-8</v>
      </c>
      <c r="R10" s="25" t="s">
        <v>217</v>
      </c>
      <c r="W10" s="21" t="s">
        <v>339</v>
      </c>
      <c r="Y10" s="25"/>
    </row>
    <row r="11" spans="1:25" ht="15" x14ac:dyDescent="0.25">
      <c r="A11" s="25" t="s">
        <v>36</v>
      </c>
      <c r="C11" s="22">
        <v>84.138800000000003</v>
      </c>
      <c r="D11" s="22">
        <v>1</v>
      </c>
      <c r="E11" s="22">
        <v>2.2E-16</v>
      </c>
      <c r="F11" s="25" t="s">
        <v>217</v>
      </c>
      <c r="K11" s="16" t="s">
        <v>338</v>
      </c>
      <c r="L11" s="16"/>
      <c r="M11" s="25" t="s">
        <v>36</v>
      </c>
      <c r="O11" s="22">
        <v>73.871300000000005</v>
      </c>
      <c r="P11" s="22">
        <v>1</v>
      </c>
      <c r="Q11" s="22">
        <v>2.2E-16</v>
      </c>
      <c r="R11" s="25" t="s">
        <v>217</v>
      </c>
      <c r="W11" s="21" t="s">
        <v>338</v>
      </c>
      <c r="Y11" s="25"/>
    </row>
    <row r="12" spans="1:25" x14ac:dyDescent="0.2">
      <c r="A12" s="25"/>
      <c r="M12" s="25"/>
      <c r="R12" s="25"/>
      <c r="Y12" s="25"/>
    </row>
    <row r="13" spans="1:25" x14ac:dyDescent="0.2">
      <c r="A13" s="22" t="s">
        <v>73</v>
      </c>
      <c r="M13" s="22" t="s">
        <v>73</v>
      </c>
      <c r="R13" s="25"/>
    </row>
    <row r="14" spans="1:25" x14ac:dyDescent="0.2">
      <c r="A14" s="25" t="s">
        <v>61</v>
      </c>
      <c r="C14" s="25" t="s">
        <v>46</v>
      </c>
      <c r="D14" s="25" t="s">
        <v>45</v>
      </c>
      <c r="E14" s="25" t="s">
        <v>44</v>
      </c>
      <c r="M14" s="25" t="s">
        <v>61</v>
      </c>
      <c r="O14" s="25" t="s">
        <v>46</v>
      </c>
      <c r="P14" s="25" t="s">
        <v>45</v>
      </c>
      <c r="Q14" s="25" t="s">
        <v>44</v>
      </c>
      <c r="R14" s="25"/>
    </row>
    <row r="15" spans="1:25" x14ac:dyDescent="0.2">
      <c r="A15" s="25" t="s">
        <v>47</v>
      </c>
      <c r="M15" s="25" t="s">
        <v>47</v>
      </c>
      <c r="R15" s="25"/>
    </row>
    <row r="16" spans="1:25" x14ac:dyDescent="0.2">
      <c r="A16" s="25" t="s">
        <v>43</v>
      </c>
      <c r="C16" s="22">
        <v>1.5068999999999999</v>
      </c>
      <c r="D16" s="22">
        <v>1</v>
      </c>
      <c r="E16" s="22">
        <v>0.21959999999999999</v>
      </c>
      <c r="F16" s="22" t="s">
        <v>218</v>
      </c>
      <c r="M16" s="25" t="s">
        <v>43</v>
      </c>
      <c r="O16" s="22">
        <v>0.68640000000000001</v>
      </c>
      <c r="P16" s="22">
        <v>1</v>
      </c>
      <c r="Q16" s="22">
        <v>0.40739999999999998</v>
      </c>
      <c r="R16" s="22" t="s">
        <v>218</v>
      </c>
    </row>
    <row r="17" spans="1:23" ht="15" x14ac:dyDescent="0.25">
      <c r="A17" s="25" t="s">
        <v>42</v>
      </c>
      <c r="C17" s="22">
        <v>9.4423999999999992</v>
      </c>
      <c r="D17" s="22">
        <v>1</v>
      </c>
      <c r="E17" s="22">
        <v>2.1199999999999999E-3</v>
      </c>
      <c r="F17" s="22" t="s">
        <v>217</v>
      </c>
      <c r="K17" s="16" t="s">
        <v>338</v>
      </c>
      <c r="M17" s="25" t="s">
        <v>42</v>
      </c>
      <c r="O17" s="22">
        <v>4.5583999999999998</v>
      </c>
      <c r="P17" s="22">
        <v>1</v>
      </c>
      <c r="Q17" s="22">
        <v>3.2759999999999997E-2</v>
      </c>
      <c r="R17" s="22" t="s">
        <v>217</v>
      </c>
      <c r="W17" s="21" t="s">
        <v>338</v>
      </c>
    </row>
    <row r="18" spans="1:23" ht="15" x14ac:dyDescent="0.25">
      <c r="A18" s="25" t="s">
        <v>41</v>
      </c>
      <c r="C18" s="22">
        <v>6.3799999999999996E-2</v>
      </c>
      <c r="D18" s="22">
        <v>1</v>
      </c>
      <c r="E18" s="22">
        <v>0.80059999999999998</v>
      </c>
      <c r="F18" s="22" t="s">
        <v>218</v>
      </c>
      <c r="K18" s="16"/>
      <c r="M18" s="25" t="s">
        <v>41</v>
      </c>
      <c r="O18" s="22">
        <v>6.3799999999999996E-2</v>
      </c>
      <c r="P18" s="22">
        <v>1</v>
      </c>
      <c r="Q18" s="22">
        <v>0.80059999999999998</v>
      </c>
      <c r="R18" s="22" t="s">
        <v>218</v>
      </c>
      <c r="W18" s="21"/>
    </row>
    <row r="19" spans="1:23" ht="15" x14ac:dyDescent="0.25">
      <c r="A19" s="25" t="s">
        <v>40</v>
      </c>
      <c r="C19" s="22">
        <v>12.47</v>
      </c>
      <c r="D19" s="22">
        <v>1</v>
      </c>
      <c r="E19" s="22">
        <v>4.1350000000000002E-4</v>
      </c>
      <c r="F19" s="22" t="s">
        <v>217</v>
      </c>
      <c r="K19" s="16" t="s">
        <v>339</v>
      </c>
      <c r="M19" s="25" t="s">
        <v>40</v>
      </c>
      <c r="O19" s="22">
        <v>5.4588000000000001</v>
      </c>
      <c r="P19" s="22">
        <v>1</v>
      </c>
      <c r="Q19" s="22">
        <v>1.9470000000000001E-2</v>
      </c>
      <c r="R19" s="22" t="s">
        <v>217</v>
      </c>
      <c r="W19" s="21" t="s">
        <v>339</v>
      </c>
    </row>
    <row r="20" spans="1:23" ht="15" x14ac:dyDescent="0.25">
      <c r="A20" s="47" t="s">
        <v>39</v>
      </c>
      <c r="B20" s="24"/>
      <c r="C20" s="24">
        <v>8.8725000000000005</v>
      </c>
      <c r="D20" s="24">
        <v>1</v>
      </c>
      <c r="E20" s="24">
        <v>2.895E-3</v>
      </c>
      <c r="F20" s="24" t="s">
        <v>217</v>
      </c>
      <c r="G20" s="24"/>
      <c r="H20" s="24"/>
      <c r="I20" s="24"/>
      <c r="J20" s="24"/>
      <c r="K20" s="16" t="s">
        <v>339</v>
      </c>
      <c r="L20" s="24"/>
      <c r="M20" s="47" t="s">
        <v>39</v>
      </c>
      <c r="N20" s="24"/>
      <c r="O20" s="24">
        <v>6.4000000000000001E-2</v>
      </c>
      <c r="P20" s="24">
        <v>1</v>
      </c>
      <c r="Q20" s="24">
        <v>0.8</v>
      </c>
      <c r="R20" s="24" t="s">
        <v>218</v>
      </c>
      <c r="S20" s="24"/>
      <c r="T20" s="24"/>
      <c r="U20" s="24"/>
      <c r="V20" s="24"/>
      <c r="W20" s="21"/>
    </row>
    <row r="21" spans="1:23" ht="15" x14ac:dyDescent="0.25">
      <c r="A21" s="25" t="s">
        <v>38</v>
      </c>
      <c r="C21" s="22">
        <v>8.1334</v>
      </c>
      <c r="D21" s="22">
        <v>1</v>
      </c>
      <c r="E21" s="22">
        <v>4.346E-3</v>
      </c>
      <c r="F21" s="22" t="s">
        <v>217</v>
      </c>
      <c r="K21" s="16" t="s">
        <v>338</v>
      </c>
      <c r="M21" s="25" t="s">
        <v>38</v>
      </c>
      <c r="O21" s="22">
        <v>51.96</v>
      </c>
      <c r="P21" s="22">
        <v>1</v>
      </c>
      <c r="Q21" s="22">
        <v>4.346E-3</v>
      </c>
      <c r="R21" s="22" t="s">
        <v>217</v>
      </c>
      <c r="W21" s="21" t="s">
        <v>338</v>
      </c>
    </row>
    <row r="22" spans="1:23" ht="15" x14ac:dyDescent="0.25">
      <c r="A22" s="47" t="s">
        <v>37</v>
      </c>
      <c r="B22" s="24"/>
      <c r="C22" s="24">
        <v>3.2883</v>
      </c>
      <c r="D22" s="24">
        <v>1</v>
      </c>
      <c r="E22" s="24">
        <v>6.9779999999999995E-2</v>
      </c>
      <c r="F22" s="24" t="s">
        <v>218</v>
      </c>
      <c r="G22" s="24"/>
      <c r="H22" s="24"/>
      <c r="I22" s="24"/>
      <c r="J22" s="24"/>
      <c r="K22" s="16"/>
      <c r="L22" s="24"/>
      <c r="M22" s="47" t="s">
        <v>37</v>
      </c>
      <c r="N22" s="24"/>
      <c r="O22" s="24">
        <v>23.3</v>
      </c>
      <c r="P22" s="24">
        <v>1</v>
      </c>
      <c r="Q22" s="24">
        <v>1.3629999999999999E-6</v>
      </c>
      <c r="R22" s="24" t="s">
        <v>217</v>
      </c>
      <c r="S22" s="24"/>
      <c r="T22" s="24"/>
      <c r="U22" s="24"/>
      <c r="V22" s="24"/>
      <c r="W22" s="21" t="s">
        <v>339</v>
      </c>
    </row>
    <row r="23" spans="1:23" ht="15" x14ac:dyDescent="0.25">
      <c r="A23" s="25" t="s">
        <v>36</v>
      </c>
      <c r="C23" s="22">
        <v>9.4962</v>
      </c>
      <c r="D23" s="22">
        <v>1</v>
      </c>
      <c r="E23" s="22">
        <v>2.0590000000000001E-3</v>
      </c>
      <c r="F23" s="22" t="s">
        <v>217</v>
      </c>
      <c r="K23" s="16" t="s">
        <v>339</v>
      </c>
      <c r="M23" s="25" t="s">
        <v>36</v>
      </c>
      <c r="O23" s="22">
        <v>5.3963000000000001</v>
      </c>
      <c r="P23" s="22">
        <v>1</v>
      </c>
      <c r="Q23" s="22">
        <v>0.02</v>
      </c>
      <c r="R23" s="22" t="s">
        <v>217</v>
      </c>
      <c r="W23" s="21" t="s">
        <v>339</v>
      </c>
    </row>
    <row r="24" spans="1:23" x14ac:dyDescent="0.2">
      <c r="A24" s="25"/>
      <c r="M24" s="25"/>
    </row>
    <row r="25" spans="1:23" x14ac:dyDescent="0.2">
      <c r="A25" s="25"/>
      <c r="M25" s="25"/>
    </row>
    <row r="26" spans="1:23" x14ac:dyDescent="0.2">
      <c r="A26" s="25" t="s">
        <v>72</v>
      </c>
      <c r="M26" s="25" t="s">
        <v>72</v>
      </c>
      <c r="R26" s="25"/>
    </row>
    <row r="27" spans="1:23" x14ac:dyDescent="0.2">
      <c r="A27" s="25" t="s">
        <v>63</v>
      </c>
      <c r="C27" s="25" t="s">
        <v>46</v>
      </c>
      <c r="D27" s="25" t="s">
        <v>45</v>
      </c>
      <c r="E27" s="25" t="s">
        <v>44</v>
      </c>
      <c r="M27" s="25" t="s">
        <v>63</v>
      </c>
      <c r="O27" s="25" t="s">
        <v>46</v>
      </c>
      <c r="P27" s="25" t="s">
        <v>45</v>
      </c>
      <c r="Q27" s="25" t="s">
        <v>44</v>
      </c>
      <c r="R27" s="25"/>
    </row>
    <row r="28" spans="1:23" x14ac:dyDescent="0.2">
      <c r="A28" s="25" t="s">
        <v>47</v>
      </c>
      <c r="D28" s="22">
        <v>1</v>
      </c>
      <c r="M28" s="25" t="s">
        <v>47</v>
      </c>
      <c r="R28" s="25"/>
    </row>
    <row r="29" spans="1:23" x14ac:dyDescent="0.2">
      <c r="A29" s="25" t="s">
        <v>43</v>
      </c>
      <c r="C29" s="22">
        <v>0.32040000000000002</v>
      </c>
      <c r="D29" s="22">
        <v>1</v>
      </c>
      <c r="E29" s="22">
        <v>0.57130000000000003</v>
      </c>
      <c r="F29" s="22" t="s">
        <v>218</v>
      </c>
      <c r="M29" s="25" t="s">
        <v>43</v>
      </c>
      <c r="O29" s="22">
        <v>4.5999999999999999E-3</v>
      </c>
      <c r="P29" s="22">
        <v>1</v>
      </c>
      <c r="Q29" s="22">
        <v>0.94599999999999995</v>
      </c>
      <c r="R29" s="22" t="s">
        <v>218</v>
      </c>
    </row>
    <row r="30" spans="1:23" x14ac:dyDescent="0.2">
      <c r="A30" s="25" t="s">
        <v>42</v>
      </c>
      <c r="C30" s="22">
        <v>1.5029999999999999</v>
      </c>
      <c r="D30" s="22">
        <v>1</v>
      </c>
      <c r="E30" s="22">
        <v>0.57130000000000003</v>
      </c>
      <c r="F30" s="22" t="s">
        <v>218</v>
      </c>
      <c r="M30" s="25" t="s">
        <v>42</v>
      </c>
      <c r="O30" s="22">
        <v>0.42409999999999998</v>
      </c>
      <c r="P30" s="22">
        <v>1</v>
      </c>
      <c r="Q30" s="22">
        <v>0.51</v>
      </c>
      <c r="R30" s="22" t="s">
        <v>218</v>
      </c>
    </row>
    <row r="31" spans="1:23" ht="15" x14ac:dyDescent="0.25">
      <c r="A31" s="47" t="s">
        <v>41</v>
      </c>
      <c r="B31" s="24"/>
      <c r="C31" s="24">
        <v>12.196400000000001</v>
      </c>
      <c r="D31" s="24">
        <v>1</v>
      </c>
      <c r="E31" s="24">
        <v>4.7879999999999998E-4</v>
      </c>
      <c r="F31" s="24" t="s">
        <v>217</v>
      </c>
      <c r="G31" s="24"/>
      <c r="H31" s="24"/>
      <c r="I31" s="24"/>
      <c r="J31" s="24"/>
      <c r="K31" s="16" t="s">
        <v>339</v>
      </c>
      <c r="L31" s="24"/>
      <c r="M31" s="47" t="s">
        <v>41</v>
      </c>
      <c r="N31" s="24"/>
      <c r="O31" s="24">
        <v>2.359</v>
      </c>
      <c r="P31" s="24">
        <v>1</v>
      </c>
      <c r="Q31" s="24">
        <v>0.12</v>
      </c>
      <c r="R31" s="24" t="s">
        <v>218</v>
      </c>
      <c r="S31" s="24"/>
      <c r="T31" s="24"/>
      <c r="U31" s="24"/>
      <c r="V31" s="24"/>
    </row>
    <row r="32" spans="1:23" ht="15" x14ac:dyDescent="0.25">
      <c r="A32" s="25" t="s">
        <v>40</v>
      </c>
      <c r="C32" s="22">
        <v>2.5417000000000001</v>
      </c>
      <c r="D32" s="22">
        <v>1</v>
      </c>
      <c r="E32" s="22">
        <v>0.1109</v>
      </c>
      <c r="F32" s="22" t="s">
        <v>218</v>
      </c>
      <c r="K32" s="16"/>
      <c r="M32" s="25" t="s">
        <v>40</v>
      </c>
      <c r="O32" s="22">
        <v>3.9379</v>
      </c>
      <c r="P32" s="22">
        <v>1</v>
      </c>
      <c r="Q32" s="22">
        <v>4.7E-2</v>
      </c>
      <c r="R32" s="22" t="s">
        <v>218</v>
      </c>
    </row>
    <row r="33" spans="1:23" ht="15" x14ac:dyDescent="0.25">
      <c r="A33" s="25" t="s">
        <v>39</v>
      </c>
      <c r="C33" s="22">
        <v>3.0167000000000002</v>
      </c>
      <c r="D33" s="22">
        <v>1</v>
      </c>
      <c r="E33" s="22">
        <v>8.2409999999999997E-2</v>
      </c>
      <c r="F33" s="22" t="s">
        <v>218</v>
      </c>
      <c r="K33" s="16"/>
      <c r="M33" s="25" t="s">
        <v>39</v>
      </c>
      <c r="O33" s="22">
        <v>1.4319999999999999</v>
      </c>
      <c r="P33" s="22">
        <v>1</v>
      </c>
      <c r="Q33" s="22">
        <v>0.23139999999999999</v>
      </c>
      <c r="R33" s="22" t="s">
        <v>218</v>
      </c>
    </row>
    <row r="34" spans="1:23" ht="15" x14ac:dyDescent="0.25">
      <c r="A34" s="47" t="s">
        <v>38</v>
      </c>
      <c r="B34" s="24"/>
      <c r="C34" s="24">
        <v>1.7837000000000001</v>
      </c>
      <c r="D34" s="24">
        <v>1</v>
      </c>
      <c r="E34" s="24">
        <v>0.1817</v>
      </c>
      <c r="F34" s="24" t="s">
        <v>218</v>
      </c>
      <c r="G34" s="24"/>
      <c r="H34" s="24"/>
      <c r="I34" s="24"/>
      <c r="J34" s="24"/>
      <c r="K34" s="16"/>
      <c r="L34" s="24"/>
      <c r="M34" s="47" t="s">
        <v>38</v>
      </c>
      <c r="N34" s="24"/>
      <c r="O34" s="24">
        <v>6.2548000000000004</v>
      </c>
      <c r="P34" s="24">
        <v>1</v>
      </c>
      <c r="Q34" s="24">
        <v>0.01</v>
      </c>
      <c r="R34" s="24" t="s">
        <v>217</v>
      </c>
      <c r="S34" s="24"/>
      <c r="T34" s="24"/>
      <c r="U34" s="24"/>
      <c r="V34" s="24"/>
      <c r="W34" s="21" t="s">
        <v>339</v>
      </c>
    </row>
    <row r="35" spans="1:23" ht="15" x14ac:dyDescent="0.25">
      <c r="A35" s="25" t="s">
        <v>37</v>
      </c>
      <c r="C35" s="22">
        <v>41.576700000000002</v>
      </c>
      <c r="D35" s="22">
        <v>1</v>
      </c>
      <c r="E35" s="22">
        <v>1.133E-10</v>
      </c>
      <c r="F35" s="22" t="s">
        <v>217</v>
      </c>
      <c r="K35" s="16" t="s">
        <v>339</v>
      </c>
      <c r="M35" s="25" t="s">
        <v>37</v>
      </c>
      <c r="O35" s="22">
        <v>30.825900000000001</v>
      </c>
      <c r="P35" s="22">
        <v>1</v>
      </c>
      <c r="Q35" s="22">
        <v>2.8229999999999999E-8</v>
      </c>
      <c r="R35" s="22" t="s">
        <v>217</v>
      </c>
      <c r="W35" s="21" t="s">
        <v>339</v>
      </c>
    </row>
    <row r="36" spans="1:23" ht="15" x14ac:dyDescent="0.25">
      <c r="A36" s="25" t="s">
        <v>36</v>
      </c>
      <c r="C36" s="22">
        <v>53.663699999999999</v>
      </c>
      <c r="D36" s="22">
        <v>1</v>
      </c>
      <c r="E36" s="22">
        <v>2.3789999999999998E-13</v>
      </c>
      <c r="F36" s="22" t="s">
        <v>217</v>
      </c>
      <c r="K36" s="16" t="s">
        <v>338</v>
      </c>
      <c r="M36" s="25" t="s">
        <v>36</v>
      </c>
      <c r="O36" s="22">
        <v>40.073999999999998</v>
      </c>
      <c r="P36" s="22">
        <v>1</v>
      </c>
      <c r="Q36" s="22">
        <v>2.4449999999999998E-10</v>
      </c>
      <c r="R36" s="22" t="s">
        <v>217</v>
      </c>
      <c r="W36" s="21" t="s">
        <v>338</v>
      </c>
    </row>
    <row r="59" spans="1:1" ht="15" x14ac:dyDescent="0.2">
      <c r="A59" s="65"/>
    </row>
    <row r="60" spans="1:1" ht="15" x14ac:dyDescent="0.2">
      <c r="A60" s="65"/>
    </row>
    <row r="61" spans="1:1" ht="15" x14ac:dyDescent="0.2">
      <c r="A61" s="65"/>
    </row>
    <row r="62" spans="1:1" ht="15" x14ac:dyDescent="0.2">
      <c r="A62" s="65"/>
    </row>
    <row r="63" spans="1:1" ht="15" x14ac:dyDescent="0.2">
      <c r="A63" s="65"/>
    </row>
    <row r="64" spans="1:1" ht="15" x14ac:dyDescent="0.2">
      <c r="A64" s="65"/>
    </row>
    <row r="65" spans="1:1" ht="15" x14ac:dyDescent="0.2">
      <c r="A65" s="65"/>
    </row>
    <row r="66" spans="1:1" ht="15" x14ac:dyDescent="0.2">
      <c r="A66" s="65"/>
    </row>
    <row r="67" spans="1:1" ht="15" x14ac:dyDescent="0.2">
      <c r="A67" s="65"/>
    </row>
    <row r="68" spans="1:1" ht="15" x14ac:dyDescent="0.2">
      <c r="A68" s="65"/>
    </row>
    <row r="69" spans="1:1" ht="15" x14ac:dyDescent="0.2">
      <c r="A69" s="65"/>
    </row>
    <row r="70" spans="1:1" ht="15" x14ac:dyDescent="0.2">
      <c r="A70" s="65"/>
    </row>
    <row r="71" spans="1:1" ht="15" x14ac:dyDescent="0.2">
      <c r="A71" s="65"/>
    </row>
    <row r="72" spans="1:1" ht="15" x14ac:dyDescent="0.2">
      <c r="A72" s="65"/>
    </row>
    <row r="73" spans="1:1" ht="15" x14ac:dyDescent="0.2">
      <c r="A73" s="65"/>
    </row>
    <row r="74" spans="1:1" ht="15" x14ac:dyDescent="0.2">
      <c r="A74" s="65"/>
    </row>
    <row r="75" spans="1:1" ht="15" x14ac:dyDescent="0.2">
      <c r="A75" s="65"/>
    </row>
    <row r="76" spans="1:1" ht="15" x14ac:dyDescent="0.2">
      <c r="A76" s="65"/>
    </row>
    <row r="77" spans="1:1" ht="15" x14ac:dyDescent="0.2">
      <c r="A77" s="65"/>
    </row>
    <row r="78" spans="1:1" ht="15" x14ac:dyDescent="0.2">
      <c r="A78" s="65"/>
    </row>
    <row r="79" spans="1:1" ht="15" x14ac:dyDescent="0.2">
      <c r="A79" s="65"/>
    </row>
    <row r="80" spans="1:1" ht="15" x14ac:dyDescent="0.2">
      <c r="A80" s="65"/>
    </row>
    <row r="81" spans="1:1" ht="15" x14ac:dyDescent="0.2">
      <c r="A81" s="65"/>
    </row>
    <row r="82" spans="1:1" ht="15" x14ac:dyDescent="0.2">
      <c r="A82" s="65"/>
    </row>
    <row r="83" spans="1:1" ht="15" x14ac:dyDescent="0.2">
      <c r="A83" s="65"/>
    </row>
    <row r="84" spans="1:1" ht="15" x14ac:dyDescent="0.2">
      <c r="A84" s="65"/>
    </row>
    <row r="85" spans="1:1" ht="15" x14ac:dyDescent="0.2">
      <c r="A85" s="65"/>
    </row>
    <row r="86" spans="1:1" ht="15" x14ac:dyDescent="0.2">
      <c r="A86" s="65"/>
    </row>
    <row r="87" spans="1:1" ht="15" x14ac:dyDescent="0.2">
      <c r="A87" s="65"/>
    </row>
    <row r="88" spans="1:1" ht="15" x14ac:dyDescent="0.2">
      <c r="A88" s="65"/>
    </row>
    <row r="89" spans="1:1" ht="15" x14ac:dyDescent="0.2">
      <c r="A89" s="65"/>
    </row>
    <row r="90" spans="1:1" ht="15" x14ac:dyDescent="0.2">
      <c r="A90" s="65"/>
    </row>
    <row r="91" spans="1:1" ht="15" x14ac:dyDescent="0.2">
      <c r="A91" s="65"/>
    </row>
    <row r="92" spans="1:1" ht="15" x14ac:dyDescent="0.2">
      <c r="A92" s="65"/>
    </row>
    <row r="93" spans="1:1" ht="15" x14ac:dyDescent="0.2">
      <c r="A93" s="65"/>
    </row>
    <row r="94" spans="1:1" ht="15" x14ac:dyDescent="0.2">
      <c r="A94" s="65"/>
    </row>
    <row r="95" spans="1:1" ht="15" x14ac:dyDescent="0.2">
      <c r="A95" s="65"/>
    </row>
    <row r="96" spans="1:1" ht="15" x14ac:dyDescent="0.2">
      <c r="A96" s="65"/>
    </row>
    <row r="97" spans="1:1" ht="15" x14ac:dyDescent="0.2">
      <c r="A97" s="65"/>
    </row>
    <row r="98" spans="1:1" ht="15" x14ac:dyDescent="0.2">
      <c r="A98" s="65"/>
    </row>
    <row r="99" spans="1:1" ht="15" x14ac:dyDescent="0.2">
      <c r="A99" s="65"/>
    </row>
    <row r="100" spans="1:1" ht="15" x14ac:dyDescent="0.2">
      <c r="A100" s="65"/>
    </row>
    <row r="101" spans="1:1" ht="15" x14ac:dyDescent="0.2">
      <c r="A101" s="65"/>
    </row>
    <row r="102" spans="1:1" ht="15" x14ac:dyDescent="0.2">
      <c r="A102" s="65"/>
    </row>
    <row r="103" spans="1:1" ht="15" x14ac:dyDescent="0.2">
      <c r="A103" s="65"/>
    </row>
    <row r="104" spans="1:1" ht="15" x14ac:dyDescent="0.2">
      <c r="A104" s="65"/>
    </row>
    <row r="105" spans="1:1" ht="15" x14ac:dyDescent="0.2">
      <c r="A105" s="65"/>
    </row>
    <row r="106" spans="1:1" ht="15" x14ac:dyDescent="0.2">
      <c r="A106" s="65"/>
    </row>
    <row r="107" spans="1:1" ht="15" x14ac:dyDescent="0.2">
      <c r="A107" s="65"/>
    </row>
    <row r="108" spans="1:1" ht="15" x14ac:dyDescent="0.2">
      <c r="A108" s="65"/>
    </row>
    <row r="109" spans="1:1" ht="15" x14ac:dyDescent="0.2">
      <c r="A109" s="65"/>
    </row>
    <row r="110" spans="1:1" ht="15" x14ac:dyDescent="0.2">
      <c r="A110" s="65"/>
    </row>
    <row r="111" spans="1:1" ht="15" x14ac:dyDescent="0.2">
      <c r="A111" s="65"/>
    </row>
    <row r="112" spans="1:1" ht="15" x14ac:dyDescent="0.2">
      <c r="A112" s="65"/>
    </row>
    <row r="113" spans="1:1" ht="15" x14ac:dyDescent="0.2">
      <c r="A113" s="65"/>
    </row>
    <row r="114" spans="1:1" ht="15" x14ac:dyDescent="0.2">
      <c r="A114" s="65"/>
    </row>
    <row r="115" spans="1:1" ht="15" x14ac:dyDescent="0.2">
      <c r="A115" s="65"/>
    </row>
    <row r="116" spans="1:1" ht="15" x14ac:dyDescent="0.2">
      <c r="A116" s="65"/>
    </row>
    <row r="117" spans="1:1" ht="15" x14ac:dyDescent="0.2">
      <c r="A117" s="65"/>
    </row>
    <row r="118" spans="1:1" ht="15" x14ac:dyDescent="0.2">
      <c r="A118" s="65"/>
    </row>
    <row r="119" spans="1:1" ht="15" x14ac:dyDescent="0.2">
      <c r="A119" s="65"/>
    </row>
    <row r="120" spans="1:1" ht="15" x14ac:dyDescent="0.2">
      <c r="A120" s="65"/>
    </row>
    <row r="121" spans="1:1" ht="15" x14ac:dyDescent="0.2">
      <c r="A121" s="65"/>
    </row>
    <row r="122" spans="1:1" ht="15" x14ac:dyDescent="0.2">
      <c r="A122" s="65"/>
    </row>
    <row r="123" spans="1:1" ht="15" x14ac:dyDescent="0.2">
      <c r="A123" s="65"/>
    </row>
    <row r="124" spans="1:1" ht="15" x14ac:dyDescent="0.2">
      <c r="A124" s="65"/>
    </row>
    <row r="125" spans="1:1" ht="15" x14ac:dyDescent="0.2">
      <c r="A125" s="65"/>
    </row>
    <row r="126" spans="1:1" ht="15" x14ac:dyDescent="0.2">
      <c r="A126" s="65"/>
    </row>
    <row r="127" spans="1:1" ht="15" x14ac:dyDescent="0.2">
      <c r="A127" s="65"/>
    </row>
    <row r="128" spans="1:1" ht="15" x14ac:dyDescent="0.2">
      <c r="A128" s="65"/>
    </row>
    <row r="129" spans="1:1" ht="15" x14ac:dyDescent="0.2">
      <c r="A129" s="65"/>
    </row>
    <row r="130" spans="1:1" ht="15" x14ac:dyDescent="0.2">
      <c r="A130" s="65"/>
    </row>
    <row r="131" spans="1:1" ht="15" x14ac:dyDescent="0.2">
      <c r="A131" s="65"/>
    </row>
    <row r="132" spans="1:1" ht="15" x14ac:dyDescent="0.2">
      <c r="A132" s="65"/>
    </row>
    <row r="133" spans="1:1" ht="15" x14ac:dyDescent="0.2">
      <c r="A133" s="65"/>
    </row>
    <row r="134" spans="1:1" ht="15" x14ac:dyDescent="0.2">
      <c r="A134" s="65"/>
    </row>
    <row r="135" spans="1:1" ht="15" x14ac:dyDescent="0.2">
      <c r="A135" s="65"/>
    </row>
    <row r="136" spans="1:1" ht="15" x14ac:dyDescent="0.2">
      <c r="A136" s="65"/>
    </row>
    <row r="137" spans="1:1" ht="15" x14ac:dyDescent="0.2">
      <c r="A137" s="65"/>
    </row>
    <row r="138" spans="1:1" ht="15" x14ac:dyDescent="0.2">
      <c r="A138" s="65"/>
    </row>
    <row r="139" spans="1:1" ht="15" x14ac:dyDescent="0.2">
      <c r="A139" s="65"/>
    </row>
    <row r="140" spans="1:1" ht="15" x14ac:dyDescent="0.2">
      <c r="A140" s="65"/>
    </row>
    <row r="141" spans="1:1" ht="15" x14ac:dyDescent="0.2">
      <c r="A141" s="65"/>
    </row>
    <row r="142" spans="1:1" ht="15" x14ac:dyDescent="0.2">
      <c r="A142" s="65"/>
    </row>
    <row r="143" spans="1:1" ht="15" x14ac:dyDescent="0.2">
      <c r="A143" s="65"/>
    </row>
    <row r="144" spans="1:1" ht="15" x14ac:dyDescent="0.2">
      <c r="A144" s="65"/>
    </row>
    <row r="145" spans="1:1" ht="15" x14ac:dyDescent="0.2">
      <c r="A145" s="65"/>
    </row>
    <row r="146" spans="1:1" ht="15" x14ac:dyDescent="0.2">
      <c r="A146" s="65"/>
    </row>
    <row r="147" spans="1:1" ht="15" x14ac:dyDescent="0.2">
      <c r="A147" s="65"/>
    </row>
    <row r="148" spans="1:1" ht="15" x14ac:dyDescent="0.2">
      <c r="A148" s="65"/>
    </row>
    <row r="149" spans="1:1" ht="15" x14ac:dyDescent="0.2">
      <c r="A149" s="65"/>
    </row>
    <row r="150" spans="1:1" ht="15" x14ac:dyDescent="0.2">
      <c r="A150" s="65"/>
    </row>
    <row r="151" spans="1:1" ht="15" x14ac:dyDescent="0.2">
      <c r="A151" s="65"/>
    </row>
    <row r="152" spans="1:1" ht="15" x14ac:dyDescent="0.2">
      <c r="A152" s="65"/>
    </row>
    <row r="153" spans="1:1" ht="15" x14ac:dyDescent="0.2">
      <c r="A153" s="65"/>
    </row>
    <row r="154" spans="1:1" ht="15" x14ac:dyDescent="0.2">
      <c r="A154" s="65"/>
    </row>
    <row r="155" spans="1:1" ht="15" x14ac:dyDescent="0.2">
      <c r="A155" s="65"/>
    </row>
    <row r="156" spans="1:1" ht="15" x14ac:dyDescent="0.2">
      <c r="A156" s="65"/>
    </row>
    <row r="157" spans="1:1" ht="15" x14ac:dyDescent="0.2">
      <c r="A157" s="65"/>
    </row>
    <row r="158" spans="1:1" ht="15" x14ac:dyDescent="0.2">
      <c r="A158" s="65"/>
    </row>
    <row r="159" spans="1:1" ht="15" x14ac:dyDescent="0.2">
      <c r="A159" s="65"/>
    </row>
    <row r="160" spans="1:1" ht="15" x14ac:dyDescent="0.2">
      <c r="A160" s="65"/>
    </row>
    <row r="161" spans="1:1" ht="15" x14ac:dyDescent="0.2">
      <c r="A161" s="65"/>
    </row>
    <row r="162" spans="1:1" ht="15" x14ac:dyDescent="0.2">
      <c r="A162" s="65"/>
    </row>
    <row r="163" spans="1:1" ht="15" x14ac:dyDescent="0.2">
      <c r="A163" s="65"/>
    </row>
    <row r="164" spans="1:1" ht="15" x14ac:dyDescent="0.2">
      <c r="A164" s="65"/>
    </row>
    <row r="165" spans="1:1" ht="15" x14ac:dyDescent="0.2">
      <c r="A165" s="65"/>
    </row>
    <row r="166" spans="1:1" ht="15" x14ac:dyDescent="0.2">
      <c r="A166" s="65"/>
    </row>
    <row r="167" spans="1:1" ht="15" x14ac:dyDescent="0.2">
      <c r="A167" s="65"/>
    </row>
    <row r="168" spans="1:1" ht="15" x14ac:dyDescent="0.2">
      <c r="A168" s="65"/>
    </row>
    <row r="169" spans="1:1" ht="15" x14ac:dyDescent="0.2">
      <c r="A169" s="65"/>
    </row>
    <row r="170" spans="1:1" ht="15" x14ac:dyDescent="0.2">
      <c r="A170" s="65"/>
    </row>
    <row r="171" spans="1:1" ht="15" x14ac:dyDescent="0.2">
      <c r="A171" s="65"/>
    </row>
    <row r="172" spans="1:1" ht="15" x14ac:dyDescent="0.2">
      <c r="A172" s="65"/>
    </row>
    <row r="173" spans="1:1" ht="15" x14ac:dyDescent="0.2">
      <c r="A173" s="65"/>
    </row>
    <row r="174" spans="1:1" ht="15" x14ac:dyDescent="0.2">
      <c r="A174" s="65"/>
    </row>
    <row r="175" spans="1:1" ht="15" x14ac:dyDescent="0.2">
      <c r="A175" s="65"/>
    </row>
    <row r="176" spans="1:1" ht="15" x14ac:dyDescent="0.2">
      <c r="A176" s="65"/>
    </row>
    <row r="177" spans="1:1" ht="15" x14ac:dyDescent="0.2">
      <c r="A177" s="65"/>
    </row>
    <row r="178" spans="1:1" ht="15" x14ac:dyDescent="0.2">
      <c r="A178" s="65"/>
    </row>
    <row r="179" spans="1:1" ht="15" x14ac:dyDescent="0.2">
      <c r="A179" s="65"/>
    </row>
    <row r="180" spans="1:1" ht="15" x14ac:dyDescent="0.2">
      <c r="A180" s="65"/>
    </row>
    <row r="181" spans="1:1" ht="15" x14ac:dyDescent="0.2">
      <c r="A181" s="65"/>
    </row>
    <row r="182" spans="1:1" ht="15" x14ac:dyDescent="0.2">
      <c r="A182" s="65"/>
    </row>
    <row r="183" spans="1:1" ht="15" x14ac:dyDescent="0.2">
      <c r="A183" s="65"/>
    </row>
    <row r="184" spans="1:1" ht="15" x14ac:dyDescent="0.2">
      <c r="A184" s="65"/>
    </row>
    <row r="185" spans="1:1" ht="15" x14ac:dyDescent="0.2">
      <c r="A185" s="65"/>
    </row>
    <row r="186" spans="1:1" ht="15" x14ac:dyDescent="0.2">
      <c r="A186" s="65"/>
    </row>
    <row r="187" spans="1:1" ht="15" x14ac:dyDescent="0.2">
      <c r="A187" s="65"/>
    </row>
    <row r="188" spans="1:1" ht="15" x14ac:dyDescent="0.2">
      <c r="A188" s="65"/>
    </row>
    <row r="189" spans="1:1" ht="15" x14ac:dyDescent="0.2">
      <c r="A189" s="65"/>
    </row>
    <row r="190" spans="1:1" ht="15" x14ac:dyDescent="0.2">
      <c r="A190" s="65"/>
    </row>
    <row r="191" spans="1:1" ht="15" x14ac:dyDescent="0.2">
      <c r="A191" s="65"/>
    </row>
    <row r="192" spans="1:1" ht="15" x14ac:dyDescent="0.2">
      <c r="A192" s="65"/>
    </row>
    <row r="193" spans="1:1" ht="15" x14ac:dyDescent="0.2">
      <c r="A193" s="65"/>
    </row>
    <row r="194" spans="1:1" ht="15" x14ac:dyDescent="0.2">
      <c r="A194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D9" sqref="D9"/>
    </sheetView>
  </sheetViews>
  <sheetFormatPr defaultRowHeight="12.75" x14ac:dyDescent="0.2"/>
  <cols>
    <col min="1" max="1" width="17.140625" style="39" customWidth="1"/>
    <col min="2" max="2" width="9.140625" style="39"/>
    <col min="3" max="3" width="6.140625" style="39" customWidth="1"/>
    <col min="4" max="11" width="9.140625" style="39"/>
    <col min="12" max="12" width="15.28515625" style="39" customWidth="1"/>
    <col min="13" max="13" width="9.140625" style="39"/>
    <col min="14" max="14" width="3.5703125" style="39" customWidth="1"/>
    <col min="15" max="16384" width="9.140625" style="39"/>
  </cols>
  <sheetData>
    <row r="1" spans="1:26" s="22" customFormat="1" x14ac:dyDescent="0.2">
      <c r="A1" s="46" t="s">
        <v>215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 t="s">
        <v>216</v>
      </c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6" x14ac:dyDescent="0.2">
      <c r="V2" s="24"/>
      <c r="W2" s="22" t="s">
        <v>219</v>
      </c>
      <c r="X2" s="22"/>
      <c r="Y2" s="22"/>
      <c r="Z2" s="22"/>
    </row>
    <row r="3" spans="1:26" x14ac:dyDescent="0.2">
      <c r="A3" s="38" t="s">
        <v>48</v>
      </c>
      <c r="B3" s="38"/>
      <c r="C3" s="38"/>
      <c r="D3" s="38"/>
      <c r="E3" s="38"/>
      <c r="F3" s="38"/>
      <c r="G3" s="38"/>
      <c r="H3" s="38"/>
      <c r="I3" s="38"/>
      <c r="J3" s="25"/>
      <c r="K3" s="25"/>
      <c r="L3" s="36" t="s">
        <v>48</v>
      </c>
      <c r="M3" s="36"/>
      <c r="N3" s="36"/>
      <c r="O3" s="36"/>
      <c r="P3" s="36"/>
      <c r="Q3" s="36"/>
      <c r="R3" s="36"/>
      <c r="S3" s="30"/>
      <c r="T3" s="30"/>
    </row>
    <row r="4" spans="1:26" x14ac:dyDescent="0.2">
      <c r="A4" s="38" t="s">
        <v>47</v>
      </c>
      <c r="B4" s="38" t="s">
        <v>46</v>
      </c>
      <c r="C4" s="38" t="s">
        <v>45</v>
      </c>
      <c r="D4" s="38" t="s">
        <v>44</v>
      </c>
      <c r="E4" s="38"/>
      <c r="F4" s="38"/>
      <c r="G4" s="38"/>
      <c r="H4" s="38"/>
      <c r="I4" s="38"/>
      <c r="J4" s="38"/>
      <c r="K4" s="38"/>
      <c r="L4" s="38" t="s">
        <v>47</v>
      </c>
      <c r="M4" s="38" t="s">
        <v>46</v>
      </c>
      <c r="N4" s="38" t="s">
        <v>45</v>
      </c>
      <c r="O4" s="38" t="s">
        <v>44</v>
      </c>
      <c r="P4" s="38"/>
      <c r="Q4" s="38"/>
      <c r="R4" s="38"/>
      <c r="S4" s="30"/>
      <c r="T4" s="30"/>
    </row>
    <row r="5" spans="1:26" ht="15" x14ac:dyDescent="0.25">
      <c r="A5" s="25" t="s">
        <v>43</v>
      </c>
      <c r="B5" s="25">
        <v>85.341099999999997</v>
      </c>
      <c r="C5" s="50">
        <v>1</v>
      </c>
      <c r="D5" s="25">
        <v>2.2E-16</v>
      </c>
      <c r="E5" s="25" t="str">
        <f t="shared" ref="E5:E12" si="0">IF(D5&gt;0.05, "Accept Ho: No significant difference in proportions", "Reject Ho: Significant difference in proportions")</f>
        <v>Reject Ho: Significant difference in proportions</v>
      </c>
      <c r="F5" s="25"/>
      <c r="G5" s="25"/>
      <c r="H5" s="25"/>
      <c r="I5" s="25"/>
      <c r="J5" s="66" t="s">
        <v>339</v>
      </c>
      <c r="K5" s="66"/>
      <c r="L5" s="38" t="s">
        <v>43</v>
      </c>
      <c r="M5" s="38">
        <v>45.758600000000001</v>
      </c>
      <c r="N5" s="67">
        <v>1</v>
      </c>
      <c r="O5" s="38">
        <v>1.338E-11</v>
      </c>
      <c r="P5" s="36" t="str">
        <f t="shared" ref="P5:P12" si="1">IF(O5&gt;0.05,"Accept Ho: No significant difference in proportions","Reject Ho: Significant difference in proportions")</f>
        <v>Reject Ho: Significant difference in proportions</v>
      </c>
      <c r="Q5" s="38"/>
      <c r="R5" s="38"/>
      <c r="S5" s="30"/>
      <c r="T5" s="30"/>
      <c r="U5" s="43" t="s">
        <v>339</v>
      </c>
    </row>
    <row r="6" spans="1:26" ht="15" x14ac:dyDescent="0.25">
      <c r="A6" s="25" t="s">
        <v>42</v>
      </c>
      <c r="B6" s="25">
        <v>7.7977999999999996</v>
      </c>
      <c r="C6" s="50">
        <v>1</v>
      </c>
      <c r="D6" s="25">
        <v>5.2310000000000004E-3</v>
      </c>
      <c r="E6" s="25" t="str">
        <f t="shared" si="0"/>
        <v>Reject Ho: Significant difference in proportions</v>
      </c>
      <c r="F6" s="25"/>
      <c r="G6" s="25"/>
      <c r="H6" s="25"/>
      <c r="I6" s="25"/>
      <c r="J6" s="66" t="s">
        <v>339</v>
      </c>
      <c r="K6" s="66"/>
      <c r="L6" s="38" t="s">
        <v>42</v>
      </c>
      <c r="M6" s="38">
        <v>5.2457000000000003</v>
      </c>
      <c r="N6" s="67">
        <v>1</v>
      </c>
      <c r="O6" s="38">
        <v>2.1999999999999999E-2</v>
      </c>
      <c r="P6" s="36" t="str">
        <f t="shared" si="1"/>
        <v>Reject Ho: Significant difference in proportions</v>
      </c>
      <c r="Q6" s="38"/>
      <c r="R6" s="38"/>
      <c r="S6" s="30"/>
      <c r="T6" s="30"/>
      <c r="U6" s="43" t="s">
        <v>339</v>
      </c>
    </row>
    <row r="7" spans="1:26" ht="15" x14ac:dyDescent="0.25">
      <c r="A7" s="25" t="s">
        <v>41</v>
      </c>
      <c r="B7" s="25">
        <v>25.400400000000001</v>
      </c>
      <c r="C7" s="50">
        <v>1</v>
      </c>
      <c r="D7" s="25">
        <v>4.658E-7</v>
      </c>
      <c r="E7" s="25" t="str">
        <f t="shared" si="0"/>
        <v>Reject Ho: Significant difference in proportions</v>
      </c>
      <c r="F7" s="25"/>
      <c r="G7" s="25"/>
      <c r="H7" s="25"/>
      <c r="I7" s="25"/>
      <c r="J7" s="66" t="s">
        <v>339</v>
      </c>
      <c r="K7" s="66"/>
      <c r="L7" s="38" t="s">
        <v>41</v>
      </c>
      <c r="M7" s="38">
        <v>7.2343000000000002</v>
      </c>
      <c r="N7" s="67">
        <v>1</v>
      </c>
      <c r="O7" s="38">
        <v>7.1520000000000004E-3</v>
      </c>
      <c r="P7" s="36" t="str">
        <f t="shared" si="1"/>
        <v>Reject Ho: Significant difference in proportions</v>
      </c>
      <c r="Q7" s="38"/>
      <c r="R7" s="38"/>
      <c r="S7" s="30"/>
      <c r="T7" s="30"/>
      <c r="U7" s="43" t="s">
        <v>339</v>
      </c>
    </row>
    <row r="8" spans="1:26" ht="15" x14ac:dyDescent="0.25">
      <c r="A8" s="25" t="s">
        <v>40</v>
      </c>
      <c r="B8" s="25">
        <v>16.535499999999999</v>
      </c>
      <c r="C8" s="50">
        <v>1</v>
      </c>
      <c r="D8" s="25">
        <v>4.7700000000000001E-5</v>
      </c>
      <c r="E8" s="25" t="str">
        <f t="shared" si="0"/>
        <v>Reject Ho: Significant difference in proportions</v>
      </c>
      <c r="F8" s="25"/>
      <c r="G8" s="25"/>
      <c r="H8" s="25"/>
      <c r="I8" s="25"/>
      <c r="J8" s="66" t="s">
        <v>339</v>
      </c>
      <c r="K8" s="66"/>
      <c r="L8" s="38" t="s">
        <v>40</v>
      </c>
      <c r="M8" s="38">
        <v>8.1557999999999993</v>
      </c>
      <c r="N8" s="67">
        <v>1</v>
      </c>
      <c r="O8" s="38">
        <v>4.2919999999999998E-3</v>
      </c>
      <c r="P8" s="36" t="str">
        <f t="shared" si="1"/>
        <v>Reject Ho: Significant difference in proportions</v>
      </c>
      <c r="Q8" s="38"/>
      <c r="R8" s="38"/>
      <c r="S8" s="30"/>
      <c r="T8" s="30"/>
      <c r="U8" s="43" t="s">
        <v>339</v>
      </c>
    </row>
    <row r="9" spans="1:26" ht="15" x14ac:dyDescent="0.25">
      <c r="A9" s="25" t="s">
        <v>39</v>
      </c>
      <c r="B9" s="25">
        <v>108.54559999999999</v>
      </c>
      <c r="C9" s="50">
        <v>1</v>
      </c>
      <c r="D9" s="25">
        <v>2.2E-16</v>
      </c>
      <c r="E9" s="25" t="str">
        <f t="shared" si="0"/>
        <v>Reject Ho: Significant difference in proportions</v>
      </c>
      <c r="F9" s="25"/>
      <c r="G9" s="25"/>
      <c r="H9" s="25"/>
      <c r="I9" s="25"/>
      <c r="J9" s="66" t="s">
        <v>339</v>
      </c>
      <c r="K9" s="66"/>
      <c r="L9" s="38" t="s">
        <v>39</v>
      </c>
      <c r="M9" s="68">
        <v>48.023400000000002</v>
      </c>
      <c r="N9" s="67">
        <v>1</v>
      </c>
      <c r="O9" s="68">
        <v>4.2120000000000002E-12</v>
      </c>
      <c r="P9" s="66" t="str">
        <f t="shared" si="1"/>
        <v>Reject Ho: Significant difference in proportions</v>
      </c>
      <c r="Q9" s="68"/>
      <c r="R9" s="68"/>
      <c r="S9" s="43"/>
      <c r="T9" s="30"/>
      <c r="U9" s="43" t="s">
        <v>339</v>
      </c>
    </row>
    <row r="10" spans="1:26" s="22" customFormat="1" ht="15" x14ac:dyDescent="0.25">
      <c r="A10" s="25" t="s">
        <v>38</v>
      </c>
      <c r="B10" s="25">
        <v>43.941800000000001</v>
      </c>
      <c r="C10" s="50">
        <v>1</v>
      </c>
      <c r="D10" s="25">
        <v>3.3830000000000001E-11</v>
      </c>
      <c r="E10" s="25" t="str">
        <f t="shared" si="0"/>
        <v>Reject Ho: Significant difference in proportions</v>
      </c>
      <c r="F10" s="25"/>
      <c r="G10" s="25"/>
      <c r="H10" s="25"/>
      <c r="I10" s="25"/>
      <c r="J10" s="69" t="s">
        <v>339</v>
      </c>
      <c r="K10" s="69"/>
      <c r="L10" s="70" t="s">
        <v>38</v>
      </c>
      <c r="M10" s="70">
        <v>11.8756</v>
      </c>
      <c r="N10" s="50">
        <v>1</v>
      </c>
      <c r="O10" s="70">
        <v>5.687E-4</v>
      </c>
      <c r="P10" s="69" t="str">
        <f t="shared" si="1"/>
        <v>Reject Ho: Significant difference in proportions</v>
      </c>
      <c r="Q10" s="70"/>
      <c r="R10" s="70"/>
      <c r="S10" s="41"/>
      <c r="T10" s="21"/>
      <c r="U10" s="41" t="s">
        <v>339</v>
      </c>
    </row>
    <row r="11" spans="1:26" ht="15" x14ac:dyDescent="0.25">
      <c r="A11" s="25" t="s">
        <v>37</v>
      </c>
      <c r="B11" s="25">
        <v>277.08550000000002</v>
      </c>
      <c r="C11" s="50">
        <v>1</v>
      </c>
      <c r="D11" s="25">
        <v>2.2E-16</v>
      </c>
      <c r="E11" s="25" t="str">
        <f t="shared" si="0"/>
        <v>Reject Ho: Significant difference in proportions</v>
      </c>
      <c r="F11" s="25"/>
      <c r="G11" s="25"/>
      <c r="H11" s="25"/>
      <c r="I11" s="25"/>
      <c r="J11" s="66" t="s">
        <v>339</v>
      </c>
      <c r="K11" s="66"/>
      <c r="L11" s="68" t="s">
        <v>37</v>
      </c>
      <c r="M11" s="68">
        <v>13.556800000000001</v>
      </c>
      <c r="N11" s="67">
        <v>1</v>
      </c>
      <c r="O11" s="68">
        <v>2.2E-16</v>
      </c>
      <c r="P11" s="66" t="str">
        <f t="shared" si="1"/>
        <v>Reject Ho: Significant difference in proportions</v>
      </c>
      <c r="Q11" s="68"/>
      <c r="R11" s="68"/>
      <c r="S11" s="43"/>
      <c r="T11" s="30"/>
      <c r="U11" s="43" t="s">
        <v>339</v>
      </c>
    </row>
    <row r="12" spans="1:26" ht="15" x14ac:dyDescent="0.25">
      <c r="A12" s="25" t="s">
        <v>36</v>
      </c>
      <c r="B12" s="25">
        <v>7.6028000000000002</v>
      </c>
      <c r="C12" s="50">
        <v>1</v>
      </c>
      <c r="D12" s="25">
        <v>5.8279999999999998E-3</v>
      </c>
      <c r="E12" s="25" t="str">
        <f t="shared" si="0"/>
        <v>Reject Ho: Significant difference in proportions</v>
      </c>
      <c r="F12" s="25"/>
      <c r="G12" s="25"/>
      <c r="H12" s="25"/>
      <c r="I12" s="25"/>
      <c r="J12" s="66" t="s">
        <v>338</v>
      </c>
      <c r="K12" s="66"/>
      <c r="L12" s="68" t="s">
        <v>36</v>
      </c>
      <c r="M12" s="68">
        <v>13.544</v>
      </c>
      <c r="N12" s="67">
        <v>1</v>
      </c>
      <c r="O12" s="68">
        <v>2.33E-4</v>
      </c>
      <c r="P12" s="66" t="str">
        <f t="shared" si="1"/>
        <v>Reject Ho: Significant difference in proportions</v>
      </c>
      <c r="Q12" s="68"/>
      <c r="R12" s="68"/>
      <c r="S12" s="43"/>
      <c r="T12" s="30"/>
      <c r="U12" s="43" t="s">
        <v>338</v>
      </c>
    </row>
    <row r="13" spans="1:26" x14ac:dyDescent="0.2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0"/>
      <c r="M13" s="30"/>
      <c r="N13" s="30"/>
      <c r="O13" s="30"/>
      <c r="P13" s="30"/>
      <c r="Q13" s="30"/>
      <c r="R13" s="30"/>
      <c r="S13" s="30"/>
      <c r="T13" s="30"/>
    </row>
    <row r="14" spans="1:26" x14ac:dyDescent="0.2">
      <c r="A14" s="38" t="s">
        <v>61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0"/>
      <c r="M14" s="30"/>
      <c r="N14" s="30"/>
      <c r="O14" s="30"/>
      <c r="P14" s="30"/>
      <c r="Q14" s="30"/>
      <c r="R14" s="30"/>
      <c r="S14" s="30"/>
      <c r="T14" s="30"/>
    </row>
    <row r="15" spans="1:26" x14ac:dyDescent="0.2">
      <c r="A15" s="38" t="s">
        <v>47</v>
      </c>
      <c r="B15" s="38" t="s">
        <v>46</v>
      </c>
      <c r="C15" s="38" t="s">
        <v>45</v>
      </c>
      <c r="D15" s="38" t="s">
        <v>44</v>
      </c>
      <c r="E15" s="38"/>
      <c r="F15" s="38"/>
      <c r="G15" s="38"/>
      <c r="H15" s="38"/>
      <c r="I15" s="38"/>
      <c r="J15" s="38"/>
      <c r="K15" s="38"/>
      <c r="L15" s="30"/>
      <c r="M15" s="30"/>
      <c r="N15" s="30"/>
      <c r="O15" s="30"/>
      <c r="P15" s="30"/>
      <c r="Q15" s="30"/>
      <c r="R15" s="30"/>
      <c r="S15" s="30"/>
      <c r="T15" s="30"/>
    </row>
    <row r="16" spans="1:26" x14ac:dyDescent="0.2">
      <c r="A16" s="38" t="s">
        <v>43</v>
      </c>
      <c r="B16" s="48">
        <v>38.591799999999999</v>
      </c>
      <c r="C16" s="67">
        <v>1</v>
      </c>
      <c r="D16" s="48">
        <v>5.2239999999999997E-10</v>
      </c>
      <c r="E16" s="38" t="str">
        <f>IF(D16&gt;0.05,"Accept Ho: No significant difference in proportions","Reject Ho: Significant difference in proportions")</f>
        <v>Reject Ho: Significant difference in proportions</v>
      </c>
      <c r="F16" s="38"/>
      <c r="G16" s="38"/>
      <c r="H16" s="38"/>
      <c r="I16" s="38"/>
      <c r="J16" s="38"/>
      <c r="K16" s="38"/>
      <c r="L16" s="38" t="s">
        <v>43</v>
      </c>
      <c r="M16" s="48">
        <v>21.620100000000001</v>
      </c>
      <c r="N16" s="67">
        <v>1</v>
      </c>
      <c r="O16" s="48">
        <v>3.3230000000000002E-6</v>
      </c>
      <c r="P16" s="38" t="str">
        <f t="shared" ref="P16:P23" si="2">IF(O16&gt;0.05, "Accept Ho: No significant difference in proportions", "Reject Ho: Significant difference in proportions")</f>
        <v>Reject Ho: Significant difference in proportions</v>
      </c>
      <c r="R16" s="48"/>
      <c r="S16" s="38"/>
      <c r="T16" s="38"/>
    </row>
    <row r="17" spans="1:20" x14ac:dyDescent="0.2">
      <c r="A17" s="38" t="s">
        <v>42</v>
      </c>
      <c r="B17" s="48">
        <v>0.60009999999999997</v>
      </c>
      <c r="C17" s="67">
        <v>1</v>
      </c>
      <c r="D17" s="48">
        <v>0.4385</v>
      </c>
      <c r="E17" s="38" t="str">
        <f>IF(D17&gt;0.05,"Accept Ho: No significant difference in proportions","Reject Ho: Significant difference in proportions")</f>
        <v>Accept Ho: No significant difference in proportions</v>
      </c>
      <c r="F17" s="38"/>
      <c r="G17" s="38"/>
      <c r="H17" s="38"/>
      <c r="I17" s="38"/>
      <c r="J17" s="38"/>
      <c r="K17" s="38"/>
      <c r="L17" s="38" t="s">
        <v>42</v>
      </c>
      <c r="M17" s="39">
        <v>0.1439</v>
      </c>
      <c r="N17" s="67">
        <v>1</v>
      </c>
      <c r="O17" s="39">
        <v>0.70440000000000003</v>
      </c>
      <c r="P17" s="38" t="str">
        <f t="shared" si="2"/>
        <v>Accept Ho: No significant difference in proportions</v>
      </c>
      <c r="R17" s="48"/>
      <c r="S17" s="38"/>
      <c r="T17" s="38"/>
    </row>
    <row r="18" spans="1:20" x14ac:dyDescent="0.2">
      <c r="A18" s="38" t="s">
        <v>41</v>
      </c>
      <c r="B18" s="48">
        <v>2.0516999999999999</v>
      </c>
      <c r="C18" s="67">
        <v>1</v>
      </c>
      <c r="D18" s="48">
        <v>0.152</v>
      </c>
      <c r="E18" s="38" t="str">
        <f t="shared" ref="E18:E19" si="3">IF(D18&gt;0.05,"Accept Ho: No significant difference in proportions","Reject Ho: Significant difference in proportions")</f>
        <v>Accept Ho: No significant difference in proportions</v>
      </c>
      <c r="F18" s="38"/>
      <c r="G18" s="38"/>
      <c r="H18" s="38"/>
      <c r="I18" s="38"/>
      <c r="J18" s="38"/>
      <c r="K18" s="38"/>
      <c r="L18" s="38" t="s">
        <v>41</v>
      </c>
      <c r="M18" s="48">
        <v>0.56279999999999997</v>
      </c>
      <c r="N18" s="67">
        <v>1</v>
      </c>
      <c r="O18" s="48">
        <v>0.4531</v>
      </c>
      <c r="P18" s="38" t="str">
        <f t="shared" si="2"/>
        <v>Accept Ho: No significant difference in proportions</v>
      </c>
      <c r="R18" s="48"/>
      <c r="S18" s="38"/>
      <c r="T18" s="38"/>
    </row>
    <row r="19" spans="1:20" x14ac:dyDescent="0.2">
      <c r="A19" s="38" t="s">
        <v>40</v>
      </c>
      <c r="B19" s="48">
        <v>23.3171</v>
      </c>
      <c r="C19" s="67">
        <v>1</v>
      </c>
      <c r="D19" s="48">
        <v>1.3740000000000001E-6</v>
      </c>
      <c r="E19" s="38" t="str">
        <f t="shared" si="3"/>
        <v>Reject Ho: Significant difference in proportions</v>
      </c>
      <c r="F19" s="38"/>
      <c r="G19" s="38"/>
      <c r="H19" s="38"/>
      <c r="I19" s="38"/>
      <c r="J19" s="38"/>
      <c r="K19" s="38"/>
      <c r="L19" s="38" t="s">
        <v>40</v>
      </c>
      <c r="M19" s="48">
        <v>10.3492</v>
      </c>
      <c r="N19" s="67">
        <v>1</v>
      </c>
      <c r="O19" s="48">
        <v>1.2949999999999999E-3</v>
      </c>
      <c r="P19" s="38" t="str">
        <f t="shared" si="2"/>
        <v>Reject Ho: Significant difference in proportions</v>
      </c>
      <c r="R19" s="48"/>
      <c r="S19" s="38"/>
      <c r="T19" s="38"/>
    </row>
    <row r="20" spans="1:20" x14ac:dyDescent="0.2">
      <c r="A20" s="38" t="s">
        <v>39</v>
      </c>
      <c r="B20" s="48">
        <v>98.384200000000007</v>
      </c>
      <c r="C20" s="67">
        <v>1</v>
      </c>
      <c r="D20" s="48">
        <v>2.2E-16</v>
      </c>
      <c r="E20" s="38" t="str">
        <f>IF(D20&gt;0.05,"Accept Ho: No significant difference in proportions","Reject Ho: Significant difference in proportions")</f>
        <v>Reject Ho: Significant difference in proportions</v>
      </c>
      <c r="F20" s="38"/>
      <c r="G20" s="38"/>
      <c r="H20" s="38"/>
      <c r="I20" s="38"/>
      <c r="J20" s="38"/>
      <c r="K20" s="38"/>
      <c r="L20" s="38" t="s">
        <v>39</v>
      </c>
      <c r="M20" s="48">
        <v>28.137699999999999</v>
      </c>
      <c r="N20" s="67">
        <v>1</v>
      </c>
      <c r="O20" s="48">
        <v>1.1300000000000001E-7</v>
      </c>
      <c r="P20" s="38" t="str">
        <f t="shared" si="2"/>
        <v>Reject Ho: Significant difference in proportions</v>
      </c>
      <c r="R20" s="48"/>
      <c r="S20" s="38"/>
      <c r="T20" s="38"/>
    </row>
    <row r="21" spans="1:20" x14ac:dyDescent="0.2">
      <c r="A21" s="38" t="s">
        <v>38</v>
      </c>
      <c r="B21" s="48">
        <v>5.3155999999999999</v>
      </c>
      <c r="C21" s="67">
        <v>1</v>
      </c>
      <c r="D21" s="48">
        <v>2.1139999999999999E-2</v>
      </c>
      <c r="E21" s="38" t="str">
        <f>IF(D21&gt;0.05,"Accept Ho: No significant difference in proportions","Reject Ho: Significant difference in proportions")</f>
        <v>Reject Ho: Significant difference in proportions</v>
      </c>
      <c r="F21" s="38"/>
      <c r="G21" s="38"/>
      <c r="H21" s="38"/>
      <c r="I21" s="38"/>
      <c r="J21" s="38"/>
      <c r="K21" s="38"/>
      <c r="L21" s="38" t="s">
        <v>38</v>
      </c>
      <c r="M21" s="48">
        <v>9.0325000000000006</v>
      </c>
      <c r="N21" s="67">
        <v>1</v>
      </c>
      <c r="O21" s="48">
        <v>2.6519999999999998E-3</v>
      </c>
      <c r="P21" s="38" t="str">
        <f t="shared" si="2"/>
        <v>Reject Ho: Significant difference in proportions</v>
      </c>
      <c r="R21" s="48"/>
      <c r="S21" s="38"/>
      <c r="T21" s="38"/>
    </row>
    <row r="22" spans="1:20" x14ac:dyDescent="0.2">
      <c r="A22" s="38" t="s">
        <v>37</v>
      </c>
      <c r="B22" s="48">
        <v>45.710500000000003</v>
      </c>
      <c r="C22" s="67">
        <v>1</v>
      </c>
      <c r="D22" s="48">
        <v>1.371E-11</v>
      </c>
      <c r="E22" s="38" t="str">
        <f>IF(D22&gt;0.05,"Accept Ho: No significant difference in proportions","Reject Ho: Significant difference in proportions")</f>
        <v>Reject Ho: Significant difference in proportions</v>
      </c>
      <c r="F22" s="38"/>
      <c r="G22" s="38"/>
      <c r="H22" s="38"/>
      <c r="I22" s="38"/>
      <c r="J22" s="38"/>
      <c r="K22" s="38"/>
      <c r="L22" s="38" t="s">
        <v>37</v>
      </c>
      <c r="M22" s="48">
        <v>8.3416999999999994</v>
      </c>
      <c r="N22" s="67">
        <v>1</v>
      </c>
      <c r="O22" s="48">
        <v>3.875E-3</v>
      </c>
      <c r="P22" s="38" t="str">
        <f t="shared" si="2"/>
        <v>Reject Ho: Significant difference in proportions</v>
      </c>
      <c r="R22" s="38"/>
      <c r="S22" s="38"/>
      <c r="T22" s="38"/>
    </row>
    <row r="23" spans="1:20" x14ac:dyDescent="0.2">
      <c r="A23" s="38" t="s">
        <v>36</v>
      </c>
      <c r="B23" s="48">
        <v>22.948499999999999</v>
      </c>
      <c r="C23" s="67">
        <v>1</v>
      </c>
      <c r="D23" s="48">
        <v>1.6640000000000001E-6</v>
      </c>
      <c r="E23" s="38" t="str">
        <f>IF(D23&gt;0.05,"Accept Ho: No significant difference in proportions","Reject Ho: Significant difference in proportions")</f>
        <v>Reject Ho: Significant difference in proportions</v>
      </c>
      <c r="F23" s="38"/>
      <c r="G23" s="38"/>
      <c r="H23" s="38"/>
      <c r="I23" s="38"/>
      <c r="J23" s="38"/>
      <c r="K23" s="38"/>
      <c r="L23" s="38" t="s">
        <v>36</v>
      </c>
      <c r="M23" s="48">
        <v>29.541</v>
      </c>
      <c r="N23" s="67">
        <v>1</v>
      </c>
      <c r="O23" s="48">
        <v>5.4749999999999997E-8</v>
      </c>
      <c r="P23" s="38" t="str">
        <f t="shared" si="2"/>
        <v>Reject Ho: Significant difference in proportions</v>
      </c>
      <c r="R23" s="38"/>
      <c r="S23" s="38"/>
      <c r="T23" s="38"/>
    </row>
    <row r="24" spans="1:20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R24" s="38"/>
      <c r="S24" s="38"/>
      <c r="T24" s="38"/>
    </row>
    <row r="25" spans="1:20" x14ac:dyDescent="0.2">
      <c r="A25" s="38" t="s">
        <v>63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 t="s">
        <v>63</v>
      </c>
      <c r="M25" s="38"/>
      <c r="N25" s="38"/>
      <c r="O25" s="38"/>
      <c r="P25" s="38"/>
      <c r="R25" s="38"/>
      <c r="S25" s="38"/>
      <c r="T25" s="38"/>
    </row>
    <row r="26" spans="1:20" x14ac:dyDescent="0.2">
      <c r="A26" s="38" t="s">
        <v>47</v>
      </c>
      <c r="B26" s="38" t="s">
        <v>46</v>
      </c>
      <c r="C26" s="38" t="s">
        <v>45</v>
      </c>
      <c r="D26" s="38" t="s">
        <v>44</v>
      </c>
      <c r="E26" s="38"/>
      <c r="F26" s="38"/>
      <c r="G26" s="38"/>
      <c r="H26" s="38"/>
      <c r="I26" s="38"/>
      <c r="J26" s="38"/>
      <c r="K26" s="38"/>
      <c r="L26" s="38" t="s">
        <v>47</v>
      </c>
      <c r="M26" s="38" t="s">
        <v>46</v>
      </c>
      <c r="N26" s="38" t="s">
        <v>45</v>
      </c>
      <c r="O26" s="38" t="s">
        <v>44</v>
      </c>
      <c r="P26" s="38"/>
      <c r="R26" s="38"/>
      <c r="S26" s="38"/>
      <c r="T26" s="38"/>
    </row>
    <row r="27" spans="1:20" x14ac:dyDescent="0.2">
      <c r="A27" s="38" t="s">
        <v>43</v>
      </c>
      <c r="B27" s="48">
        <v>45.917099999999998</v>
      </c>
      <c r="C27" s="67">
        <v>1</v>
      </c>
      <c r="D27" s="48">
        <v>1.234E-11</v>
      </c>
      <c r="E27" s="38" t="str">
        <f>IF(D27&gt;0.05, "Accept Ho: No significant difference in proportions", "Reject Ho: Significant difference in proportions")</f>
        <v>Reject Ho: Significant difference in proportions</v>
      </c>
      <c r="F27" s="38"/>
      <c r="G27" s="38"/>
      <c r="H27" s="38"/>
      <c r="I27" s="38"/>
      <c r="J27" s="38"/>
      <c r="K27" s="38"/>
      <c r="L27" s="38" t="s">
        <v>43</v>
      </c>
      <c r="M27" s="48">
        <v>22.372399999999999</v>
      </c>
      <c r="N27" s="67">
        <v>1</v>
      </c>
      <c r="O27" s="48">
        <v>2.2460000000000002E-6</v>
      </c>
      <c r="P27" s="38" t="str">
        <f t="shared" ref="P27:P34" si="4">IF(O27&gt;0.05, "Accept Ho: No significant difference in proportions", "Reject Ho: Significant difference in proportions")</f>
        <v>Reject Ho: Significant difference in proportions</v>
      </c>
      <c r="R27" s="38"/>
      <c r="S27" s="38"/>
      <c r="T27" s="38"/>
    </row>
    <row r="28" spans="1:20" x14ac:dyDescent="0.2">
      <c r="A28" s="38" t="s">
        <v>42</v>
      </c>
      <c r="B28" s="48">
        <v>5.1268000000000002</v>
      </c>
      <c r="C28" s="67">
        <v>1</v>
      </c>
      <c r="D28" s="48">
        <v>2.3560000000000001E-2</v>
      </c>
      <c r="E28" s="38" t="str">
        <f t="shared" ref="E28:E30" si="5">IF(D28&gt;0.05, "Accept Ho: No significant difference in proportions", "Reject Ho: Significant difference in proportions")</f>
        <v>Reject Ho: Significant difference in proportions</v>
      </c>
      <c r="F28" s="38"/>
      <c r="G28" s="38"/>
      <c r="H28" s="38"/>
      <c r="I28" s="38"/>
      <c r="J28" s="38"/>
      <c r="K28" s="38"/>
      <c r="L28" s="38" t="s">
        <v>42</v>
      </c>
      <c r="M28" s="48">
        <v>8.5382999999999996</v>
      </c>
      <c r="N28" s="67">
        <v>1</v>
      </c>
      <c r="O28" s="48">
        <v>3.4770000000000001E-3</v>
      </c>
      <c r="P28" s="38" t="str">
        <f t="shared" si="4"/>
        <v>Reject Ho: Significant difference in proportions</v>
      </c>
      <c r="R28" s="38"/>
      <c r="S28" s="38"/>
      <c r="T28" s="38"/>
    </row>
    <row r="29" spans="1:20" x14ac:dyDescent="0.2">
      <c r="A29" s="38" t="s">
        <v>41</v>
      </c>
      <c r="B29" s="48">
        <v>30.1663</v>
      </c>
      <c r="C29" s="67">
        <v>1</v>
      </c>
      <c r="D29" s="48">
        <v>3.9650000000000001E-8</v>
      </c>
      <c r="E29" s="38" t="str">
        <f t="shared" si="5"/>
        <v>Reject Ho: Significant difference in proportions</v>
      </c>
      <c r="F29" s="38"/>
      <c r="G29" s="38"/>
      <c r="H29" s="38"/>
      <c r="I29" s="38"/>
      <c r="J29" s="38"/>
      <c r="K29" s="38"/>
      <c r="L29" s="38" t="s">
        <v>41</v>
      </c>
      <c r="M29" s="48">
        <v>8.3416999999999994</v>
      </c>
      <c r="N29" s="67">
        <v>1</v>
      </c>
      <c r="O29" s="48">
        <v>3.875E-3</v>
      </c>
      <c r="P29" s="38" t="str">
        <f t="shared" si="4"/>
        <v>Reject Ho: Significant difference in proportions</v>
      </c>
      <c r="R29" s="38"/>
      <c r="S29" s="38"/>
      <c r="T29" s="38"/>
    </row>
    <row r="30" spans="1:20" x14ac:dyDescent="0.2">
      <c r="A30" s="47" t="s">
        <v>40</v>
      </c>
      <c r="B30" s="49">
        <v>10.0718</v>
      </c>
      <c r="C30" s="71">
        <v>1</v>
      </c>
      <c r="D30" s="49">
        <v>1.506E-3</v>
      </c>
      <c r="E30" s="47" t="str">
        <f t="shared" si="5"/>
        <v>Reject Ho: Significant difference in proportions</v>
      </c>
      <c r="F30" s="47"/>
      <c r="G30" s="47"/>
      <c r="H30" s="47"/>
      <c r="I30" s="47"/>
      <c r="J30" s="47"/>
      <c r="K30" s="47"/>
      <c r="L30" s="47" t="s">
        <v>40</v>
      </c>
      <c r="M30" s="49">
        <v>1.4006000000000001</v>
      </c>
      <c r="N30" s="71">
        <v>1</v>
      </c>
      <c r="O30" s="49">
        <v>0.2366</v>
      </c>
      <c r="P30" s="47" t="str">
        <f t="shared" si="4"/>
        <v>Accept Ho: No significant difference in proportions</v>
      </c>
      <c r="Q30" s="24"/>
      <c r="R30" s="47"/>
      <c r="S30" s="47"/>
      <c r="T30" s="47"/>
    </row>
    <row r="31" spans="1:20" x14ac:dyDescent="0.2">
      <c r="A31" s="38" t="s">
        <v>39</v>
      </c>
      <c r="B31" s="48">
        <v>13.4733</v>
      </c>
      <c r="C31" s="67">
        <v>1</v>
      </c>
      <c r="D31" s="48">
        <v>2.42E-4</v>
      </c>
      <c r="E31" s="38" t="str">
        <f>IF(D31&gt;0.05, "Accept Ho: No significant difference in proportions", "Reject Ho: Significant difference in proportions")</f>
        <v>Reject Ho: Significant difference in proportions</v>
      </c>
      <c r="F31" s="38"/>
      <c r="G31" s="38"/>
      <c r="H31" s="38"/>
      <c r="I31" s="38"/>
      <c r="J31" s="38"/>
      <c r="K31" s="38"/>
      <c r="L31" s="38" t="s">
        <v>39</v>
      </c>
      <c r="M31" s="39">
        <v>8.8628999999999998</v>
      </c>
      <c r="N31" s="67">
        <v>1</v>
      </c>
      <c r="O31" s="39">
        <v>2.9099999999999998E-3</v>
      </c>
      <c r="P31" s="38" t="str">
        <f t="shared" si="4"/>
        <v>Reject Ho: Significant difference in proportions</v>
      </c>
      <c r="R31" s="38"/>
      <c r="S31" s="38"/>
      <c r="T31" s="38"/>
    </row>
    <row r="32" spans="1:20" x14ac:dyDescent="0.2">
      <c r="A32" s="38" t="s">
        <v>38</v>
      </c>
      <c r="B32" s="48">
        <v>28.4315</v>
      </c>
      <c r="C32" s="67">
        <v>1</v>
      </c>
      <c r="D32" s="48">
        <v>9.7069999999999995E-8</v>
      </c>
      <c r="E32" s="38" t="str">
        <f>IF(D32&gt;0.05, "Accept Ho: No significant difference in proportions", "Reject Ho: Significant difference in proportions")</f>
        <v>Reject Ho: Significant difference in proportions</v>
      </c>
      <c r="F32" s="38"/>
      <c r="G32" s="38"/>
      <c r="H32" s="38"/>
      <c r="I32" s="38"/>
      <c r="J32" s="38"/>
      <c r="K32" s="38"/>
      <c r="L32" s="38" t="s">
        <v>38</v>
      </c>
      <c r="M32" s="39">
        <v>29.3935</v>
      </c>
      <c r="N32" s="67">
        <v>1</v>
      </c>
      <c r="O32" s="39">
        <v>5.9069999999999999E-8</v>
      </c>
      <c r="P32" s="38" t="str">
        <f t="shared" si="4"/>
        <v>Reject Ho: Significant difference in proportions</v>
      </c>
      <c r="R32" s="38"/>
      <c r="S32" s="38"/>
      <c r="T32" s="38"/>
    </row>
    <row r="33" spans="1:20" x14ac:dyDescent="0.2">
      <c r="A33" s="38" t="s">
        <v>37</v>
      </c>
      <c r="B33" s="48">
        <v>211.8399</v>
      </c>
      <c r="C33" s="67">
        <v>1</v>
      </c>
      <c r="D33" s="48">
        <v>2.2E-16</v>
      </c>
      <c r="E33" s="38" t="str">
        <f>IF(D33&gt;0.05, "Accept Ho: No significant difference in proportions", "Reject Ho: Significant difference in proportions")</f>
        <v>Reject Ho: Significant difference in proportions</v>
      </c>
      <c r="F33" s="38"/>
      <c r="G33" s="38"/>
      <c r="H33" s="38"/>
      <c r="I33" s="38"/>
      <c r="J33" s="38"/>
      <c r="K33" s="38"/>
      <c r="L33" s="38" t="s">
        <v>37</v>
      </c>
      <c r="M33" s="39">
        <v>135.84190000000001</v>
      </c>
      <c r="N33" s="67">
        <v>1</v>
      </c>
      <c r="O33" s="39">
        <v>2.2E-16</v>
      </c>
      <c r="P33" s="38" t="str">
        <f t="shared" si="4"/>
        <v>Reject Ho: Significant difference in proportions</v>
      </c>
      <c r="R33" s="38"/>
      <c r="S33" s="38"/>
      <c r="T33" s="38"/>
    </row>
    <row r="34" spans="1:20" x14ac:dyDescent="0.2">
      <c r="A34" s="38" t="s">
        <v>36</v>
      </c>
      <c r="B34" s="48">
        <v>0</v>
      </c>
      <c r="C34" s="67">
        <v>1</v>
      </c>
      <c r="D34" s="48">
        <v>1</v>
      </c>
      <c r="E34" s="38" t="str">
        <f>IF(D34&gt;0.05, "Accept Ho: No significant difference in proportions", "Reject Ho: Significant difference in proportions")</f>
        <v>Accept Ho: No significant difference in proportions</v>
      </c>
      <c r="F34" s="38"/>
      <c r="G34" s="38"/>
      <c r="H34" s="38"/>
      <c r="I34" s="38"/>
      <c r="J34" s="38"/>
      <c r="K34" s="38"/>
      <c r="L34" s="38" t="s">
        <v>36</v>
      </c>
      <c r="M34" s="39">
        <v>1.6113999999999999</v>
      </c>
      <c r="N34" s="67">
        <v>1</v>
      </c>
      <c r="O34" s="39">
        <v>0.20430000000000001</v>
      </c>
      <c r="P34" s="38" t="str">
        <f t="shared" si="4"/>
        <v>Accept Ho: No significant difference in proportions</v>
      </c>
      <c r="R34" s="38"/>
      <c r="S34" s="38"/>
      <c r="T34" s="38"/>
    </row>
    <row r="35" spans="1:20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R35" s="38"/>
      <c r="S35" s="38"/>
      <c r="T35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7"/>
  <sheetViews>
    <sheetView workbookViewId="0">
      <selection activeCell="C10" sqref="C10"/>
    </sheetView>
  </sheetViews>
  <sheetFormatPr defaultRowHeight="12.75" x14ac:dyDescent="0.2"/>
  <cols>
    <col min="1" max="16384" width="9.140625" style="30"/>
  </cols>
  <sheetData>
    <row r="1" spans="1:31" x14ac:dyDescent="0.2">
      <c r="A1" s="29" t="s">
        <v>60</v>
      </c>
      <c r="Q1" s="21"/>
    </row>
    <row r="2" spans="1:31" x14ac:dyDescent="0.2">
      <c r="A2" s="29" t="s">
        <v>140</v>
      </c>
      <c r="Q2" s="21"/>
      <c r="AE2" s="30" t="s">
        <v>139</v>
      </c>
    </row>
    <row r="3" spans="1:31" x14ac:dyDescent="0.2">
      <c r="A3" s="29"/>
      <c r="Q3" s="21"/>
      <c r="W3" s="31" t="s">
        <v>142</v>
      </c>
      <c r="AE3" s="31" t="s">
        <v>74</v>
      </c>
    </row>
    <row r="4" spans="1:31" x14ac:dyDescent="0.2">
      <c r="A4" s="32" t="s">
        <v>58</v>
      </c>
      <c r="B4" s="33"/>
      <c r="C4" s="33"/>
      <c r="D4" s="33"/>
      <c r="E4" s="29" t="s">
        <v>141</v>
      </c>
      <c r="F4" s="34" t="s">
        <v>59</v>
      </c>
      <c r="G4" s="33"/>
      <c r="H4" s="33"/>
      <c r="I4" s="33"/>
      <c r="J4" s="34" t="s">
        <v>141</v>
      </c>
      <c r="K4" s="32" t="s">
        <v>58</v>
      </c>
      <c r="L4" s="33" t="s">
        <v>72</v>
      </c>
      <c r="M4" s="33"/>
      <c r="N4" s="33"/>
      <c r="O4" s="32"/>
      <c r="P4" s="29"/>
      <c r="Q4" s="34" t="s">
        <v>59</v>
      </c>
      <c r="R4" s="33" t="s">
        <v>72</v>
      </c>
      <c r="S4" s="33"/>
      <c r="T4" s="33"/>
      <c r="W4" s="31" t="s">
        <v>75</v>
      </c>
      <c r="AE4" s="31" t="s">
        <v>75</v>
      </c>
    </row>
    <row r="5" spans="1:31" ht="15" x14ac:dyDescent="0.2">
      <c r="A5" s="35" t="s">
        <v>57</v>
      </c>
      <c r="B5" s="35" t="s">
        <v>53</v>
      </c>
      <c r="C5" s="35" t="s">
        <v>52</v>
      </c>
      <c r="D5" s="35" t="s">
        <v>51</v>
      </c>
      <c r="E5" s="36"/>
      <c r="F5" s="35" t="s">
        <v>57</v>
      </c>
      <c r="G5" s="35" t="s">
        <v>53</v>
      </c>
      <c r="H5" s="35" t="s">
        <v>52</v>
      </c>
      <c r="I5" s="35" t="s">
        <v>51</v>
      </c>
      <c r="K5" s="35" t="s">
        <v>57</v>
      </c>
      <c r="L5" s="35" t="s">
        <v>53</v>
      </c>
      <c r="M5" s="35" t="s">
        <v>52</v>
      </c>
      <c r="N5" s="35" t="s">
        <v>51</v>
      </c>
      <c r="O5" s="23"/>
      <c r="P5" s="36"/>
      <c r="Q5" s="35" t="s">
        <v>57</v>
      </c>
      <c r="R5" s="35" t="s">
        <v>53</v>
      </c>
      <c r="S5" s="35" t="s">
        <v>52</v>
      </c>
      <c r="T5" s="35" t="s">
        <v>51</v>
      </c>
      <c r="W5" s="37"/>
      <c r="AE5" s="37"/>
    </row>
    <row r="6" spans="1:31" x14ac:dyDescent="0.2">
      <c r="A6" s="35" t="s">
        <v>50</v>
      </c>
      <c r="B6" s="35">
        <v>104</v>
      </c>
      <c r="C6" s="35">
        <v>38</v>
      </c>
      <c r="D6" s="35">
        <f>B6-C6</f>
        <v>66</v>
      </c>
      <c r="E6" s="38">
        <f>C6/B6</f>
        <v>0.36538461538461536</v>
      </c>
      <c r="F6" s="35" t="s">
        <v>50</v>
      </c>
      <c r="G6" s="35">
        <v>419</v>
      </c>
      <c r="H6" s="35">
        <v>118</v>
      </c>
      <c r="I6" s="35">
        <f>G6-H6</f>
        <v>301</v>
      </c>
      <c r="J6" s="39">
        <f>H6/G6</f>
        <v>0.28162291169451076</v>
      </c>
      <c r="K6" s="35" t="s">
        <v>50</v>
      </c>
      <c r="L6" s="35">
        <v>52</v>
      </c>
      <c r="M6" s="35">
        <v>19</v>
      </c>
      <c r="N6" s="35">
        <f>L6-M6</f>
        <v>33</v>
      </c>
      <c r="O6" s="25">
        <f>M6/L6</f>
        <v>0.36538461538461536</v>
      </c>
      <c r="P6" s="36"/>
      <c r="Q6" s="35" t="s">
        <v>50</v>
      </c>
      <c r="R6" s="35">
        <v>292</v>
      </c>
      <c r="S6" s="35">
        <v>77</v>
      </c>
      <c r="T6" s="35">
        <f>R6-S6</f>
        <v>215</v>
      </c>
      <c r="U6" s="39">
        <f>S6/R6</f>
        <v>0.2636986301369863</v>
      </c>
      <c r="W6" s="31" t="s">
        <v>64</v>
      </c>
      <c r="AE6" s="31" t="s">
        <v>0</v>
      </c>
    </row>
    <row r="7" spans="1:31" x14ac:dyDescent="0.2">
      <c r="A7" s="35" t="s">
        <v>49</v>
      </c>
      <c r="B7" s="35">
        <v>552</v>
      </c>
      <c r="C7" s="35">
        <v>225</v>
      </c>
      <c r="D7" s="35">
        <f>B7-C7</f>
        <v>327</v>
      </c>
      <c r="E7" s="38">
        <f>C7/B7</f>
        <v>0.40760869565217389</v>
      </c>
      <c r="F7" s="35" t="s">
        <v>49</v>
      </c>
      <c r="G7" s="35">
        <v>2082</v>
      </c>
      <c r="H7" s="35">
        <v>606</v>
      </c>
      <c r="I7" s="35">
        <f>G7-H7</f>
        <v>1476</v>
      </c>
      <c r="J7" s="39">
        <f t="shared" ref="J7:J19" si="0">H7/G7</f>
        <v>0.29106628242074928</v>
      </c>
      <c r="K7" s="35" t="s">
        <v>49</v>
      </c>
      <c r="L7" s="35">
        <v>304</v>
      </c>
      <c r="M7" s="35">
        <v>116</v>
      </c>
      <c r="N7" s="35">
        <f>L7-M7</f>
        <v>188</v>
      </c>
      <c r="O7" s="25">
        <f t="shared" ref="O7:O36" si="1">M7/L7</f>
        <v>0.38157894736842107</v>
      </c>
      <c r="P7" s="36"/>
      <c r="Q7" s="35" t="s">
        <v>49</v>
      </c>
      <c r="R7" s="35">
        <v>885</v>
      </c>
      <c r="S7" s="35">
        <v>201</v>
      </c>
      <c r="T7" s="35">
        <f>R7-S7</f>
        <v>684</v>
      </c>
      <c r="U7" s="39">
        <f t="shared" ref="U7:U36" si="2">S7/R7</f>
        <v>0.22711864406779661</v>
      </c>
      <c r="W7" s="31" t="s">
        <v>143</v>
      </c>
      <c r="AE7" s="31" t="s">
        <v>167</v>
      </c>
    </row>
    <row r="8" spans="1:31" x14ac:dyDescent="0.2">
      <c r="A8" s="35"/>
      <c r="B8" s="35"/>
      <c r="C8" s="35"/>
      <c r="D8" s="35"/>
      <c r="E8" s="38"/>
      <c r="F8" s="35"/>
      <c r="G8" s="35"/>
      <c r="H8" s="35"/>
      <c r="I8" s="35"/>
      <c r="J8" s="39"/>
      <c r="K8" s="35"/>
      <c r="L8" s="35"/>
      <c r="M8" s="35"/>
      <c r="N8" s="35"/>
      <c r="O8" s="25"/>
      <c r="P8" s="36"/>
      <c r="Q8" s="35"/>
      <c r="R8" s="35"/>
      <c r="S8" s="35"/>
      <c r="T8" s="35"/>
      <c r="U8" s="39"/>
      <c r="W8" s="31" t="s">
        <v>1</v>
      </c>
      <c r="AE8" s="31" t="s">
        <v>1</v>
      </c>
    </row>
    <row r="9" spans="1:31" x14ac:dyDescent="0.2">
      <c r="A9" s="35" t="s">
        <v>56</v>
      </c>
      <c r="B9" s="35" t="s">
        <v>53</v>
      </c>
      <c r="C9" s="35" t="s">
        <v>52</v>
      </c>
      <c r="D9" s="35" t="s">
        <v>51</v>
      </c>
      <c r="E9" s="38"/>
      <c r="F9" s="35" t="s">
        <v>56</v>
      </c>
      <c r="G9" s="35" t="s">
        <v>53</v>
      </c>
      <c r="H9" s="35" t="s">
        <v>52</v>
      </c>
      <c r="I9" s="35" t="s">
        <v>51</v>
      </c>
      <c r="J9" s="39"/>
      <c r="K9" s="35" t="s">
        <v>56</v>
      </c>
      <c r="L9" s="35" t="s">
        <v>53</v>
      </c>
      <c r="M9" s="35" t="s">
        <v>52</v>
      </c>
      <c r="N9" s="35" t="s">
        <v>51</v>
      </c>
      <c r="O9" s="25"/>
      <c r="P9" s="36"/>
      <c r="Q9" s="35" t="s">
        <v>56</v>
      </c>
      <c r="R9" s="35" t="s">
        <v>53</v>
      </c>
      <c r="S9" s="35" t="s">
        <v>52</v>
      </c>
      <c r="T9" s="35" t="s">
        <v>51</v>
      </c>
      <c r="U9" s="39"/>
      <c r="W9" s="31" t="s">
        <v>2</v>
      </c>
      <c r="AE9" s="31" t="s">
        <v>2</v>
      </c>
    </row>
    <row r="10" spans="1:31" x14ac:dyDescent="0.2">
      <c r="A10" s="35" t="s">
        <v>50</v>
      </c>
      <c r="B10" s="35">
        <v>104</v>
      </c>
      <c r="C10" s="35">
        <v>33</v>
      </c>
      <c r="D10" s="35">
        <f>B10-C10</f>
        <v>71</v>
      </c>
      <c r="E10" s="38">
        <f t="shared" ref="E10:E19" si="3">C10/B10</f>
        <v>0.31730769230769229</v>
      </c>
      <c r="F10" s="35" t="s">
        <v>50</v>
      </c>
      <c r="G10" s="35">
        <v>419</v>
      </c>
      <c r="H10" s="35">
        <v>49</v>
      </c>
      <c r="I10" s="35">
        <f>G10-H10</f>
        <v>370</v>
      </c>
      <c r="J10" s="39">
        <f t="shared" si="0"/>
        <v>0.11694510739856802</v>
      </c>
      <c r="K10" s="35" t="s">
        <v>50</v>
      </c>
      <c r="L10" s="35">
        <v>52</v>
      </c>
      <c r="M10" s="35">
        <v>8</v>
      </c>
      <c r="N10" s="35">
        <f>L10-M10</f>
        <v>44</v>
      </c>
      <c r="O10" s="25">
        <f t="shared" si="1"/>
        <v>0.15384615384615385</v>
      </c>
      <c r="P10" s="36"/>
      <c r="Q10" s="35" t="s">
        <v>50</v>
      </c>
      <c r="R10" s="35">
        <v>292</v>
      </c>
      <c r="S10" s="35">
        <v>28</v>
      </c>
      <c r="T10" s="35">
        <f>R10-S10</f>
        <v>264</v>
      </c>
      <c r="U10" s="39">
        <f t="shared" si="2"/>
        <v>9.5890410958904104E-2</v>
      </c>
      <c r="W10" s="31" t="s">
        <v>144</v>
      </c>
      <c r="AE10" s="31" t="s">
        <v>168</v>
      </c>
    </row>
    <row r="11" spans="1:31" x14ac:dyDescent="0.2">
      <c r="A11" s="35" t="s">
        <v>49</v>
      </c>
      <c r="B11" s="35">
        <v>552</v>
      </c>
      <c r="C11" s="35">
        <v>140</v>
      </c>
      <c r="D11" s="35">
        <f>B11-C11</f>
        <v>412</v>
      </c>
      <c r="E11" s="38">
        <f t="shared" si="3"/>
        <v>0.25362318840579712</v>
      </c>
      <c r="F11" s="35" t="s">
        <v>49</v>
      </c>
      <c r="G11" s="35">
        <v>2082</v>
      </c>
      <c r="H11" s="35">
        <v>393</v>
      </c>
      <c r="I11" s="35">
        <f>G11-H11</f>
        <v>1689</v>
      </c>
      <c r="J11" s="39">
        <f t="shared" si="0"/>
        <v>0.18876080691642652</v>
      </c>
      <c r="K11" s="35" t="s">
        <v>49</v>
      </c>
      <c r="L11" s="35">
        <v>304</v>
      </c>
      <c r="M11" s="35">
        <v>62</v>
      </c>
      <c r="N11" s="35">
        <f>L11-M11</f>
        <v>242</v>
      </c>
      <c r="O11" s="25">
        <f t="shared" si="1"/>
        <v>0.20394736842105263</v>
      </c>
      <c r="P11" s="36"/>
      <c r="Q11" s="35" t="s">
        <v>49</v>
      </c>
      <c r="R11" s="35">
        <v>885</v>
      </c>
      <c r="S11" s="35">
        <v>139</v>
      </c>
      <c r="T11" s="35">
        <f>R11-S11</f>
        <v>746</v>
      </c>
      <c r="U11" s="39">
        <f t="shared" si="2"/>
        <v>0.15706214689265538</v>
      </c>
      <c r="W11" s="31" t="s">
        <v>3</v>
      </c>
      <c r="AE11" s="31" t="s">
        <v>3</v>
      </c>
    </row>
    <row r="12" spans="1:31" x14ac:dyDescent="0.2">
      <c r="A12" s="35"/>
      <c r="B12" s="35"/>
      <c r="C12" s="35"/>
      <c r="D12" s="35"/>
      <c r="E12" s="38"/>
      <c r="F12" s="35"/>
      <c r="G12" s="35"/>
      <c r="H12" s="35"/>
      <c r="I12" s="35"/>
      <c r="J12" s="39"/>
      <c r="K12" s="35"/>
      <c r="L12" s="35"/>
      <c r="M12" s="35"/>
      <c r="N12" s="35"/>
      <c r="O12" s="25"/>
      <c r="P12" s="36"/>
      <c r="Q12" s="35"/>
      <c r="R12" s="35"/>
      <c r="S12" s="35"/>
      <c r="T12" s="35"/>
      <c r="U12" s="39"/>
      <c r="W12" s="31" t="s">
        <v>4</v>
      </c>
      <c r="AE12" s="31" t="s">
        <v>4</v>
      </c>
    </row>
    <row r="13" spans="1:31" x14ac:dyDescent="0.2">
      <c r="A13" s="35" t="s">
        <v>55</v>
      </c>
      <c r="B13" s="35" t="s">
        <v>53</v>
      </c>
      <c r="C13" s="35" t="s">
        <v>52</v>
      </c>
      <c r="D13" s="35" t="s">
        <v>51</v>
      </c>
      <c r="E13" s="38"/>
      <c r="F13" s="35" t="s">
        <v>55</v>
      </c>
      <c r="G13" s="35" t="s">
        <v>53</v>
      </c>
      <c r="H13" s="35" t="s">
        <v>52</v>
      </c>
      <c r="I13" s="35" t="s">
        <v>51</v>
      </c>
      <c r="J13" s="39"/>
      <c r="K13" s="35" t="s">
        <v>55</v>
      </c>
      <c r="L13" s="35" t="s">
        <v>53</v>
      </c>
      <c r="M13" s="35" t="s">
        <v>52</v>
      </c>
      <c r="N13" s="35" t="s">
        <v>51</v>
      </c>
      <c r="O13" s="25"/>
      <c r="P13" s="36"/>
      <c r="Q13" s="35" t="s">
        <v>55</v>
      </c>
      <c r="R13" s="35" t="s">
        <v>53</v>
      </c>
      <c r="S13" s="35" t="s">
        <v>52</v>
      </c>
      <c r="T13" s="35" t="s">
        <v>51</v>
      </c>
      <c r="U13" s="39"/>
      <c r="W13" s="31" t="s">
        <v>145</v>
      </c>
      <c r="AE13" s="31" t="s">
        <v>169</v>
      </c>
    </row>
    <row r="14" spans="1:31" ht="15" x14ac:dyDescent="0.2">
      <c r="A14" s="35" t="s">
        <v>50</v>
      </c>
      <c r="B14" s="35">
        <v>104</v>
      </c>
      <c r="C14" s="35">
        <v>10</v>
      </c>
      <c r="D14" s="35">
        <f>B14-C14</f>
        <v>94</v>
      </c>
      <c r="E14" s="38">
        <f t="shared" si="3"/>
        <v>9.6153846153846159E-2</v>
      </c>
      <c r="F14" s="35" t="s">
        <v>50</v>
      </c>
      <c r="G14" s="35">
        <v>419</v>
      </c>
      <c r="H14" s="35">
        <v>116</v>
      </c>
      <c r="I14" s="35">
        <f>G14-H14</f>
        <v>303</v>
      </c>
      <c r="J14" s="39">
        <f t="shared" si="0"/>
        <v>0.27684964200477324</v>
      </c>
      <c r="K14" s="35" t="s">
        <v>50</v>
      </c>
      <c r="L14" s="35">
        <v>52</v>
      </c>
      <c r="M14" s="35">
        <v>2</v>
      </c>
      <c r="N14" s="35">
        <f>L14-M14</f>
        <v>50</v>
      </c>
      <c r="O14" s="25">
        <f t="shared" si="1"/>
        <v>3.8461538461538464E-2</v>
      </c>
      <c r="P14" s="36"/>
      <c r="Q14" s="35" t="s">
        <v>50</v>
      </c>
      <c r="R14" s="35">
        <v>292</v>
      </c>
      <c r="S14" s="35">
        <v>52</v>
      </c>
      <c r="T14" s="35">
        <f>R14-S14</f>
        <v>240</v>
      </c>
      <c r="U14" s="39">
        <f t="shared" si="2"/>
        <v>0.17808219178082191</v>
      </c>
      <c r="W14" s="37"/>
      <c r="AE14" s="37"/>
    </row>
    <row r="15" spans="1:31" x14ac:dyDescent="0.2">
      <c r="A15" s="35" t="s">
        <v>49</v>
      </c>
      <c r="B15" s="35">
        <v>552</v>
      </c>
      <c r="C15" s="35">
        <v>69</v>
      </c>
      <c r="D15" s="35">
        <f>B15-C15</f>
        <v>483</v>
      </c>
      <c r="E15" s="38">
        <f t="shared" si="3"/>
        <v>0.125</v>
      </c>
      <c r="F15" s="35" t="s">
        <v>49</v>
      </c>
      <c r="G15" s="35">
        <v>2082</v>
      </c>
      <c r="H15" s="35">
        <v>776</v>
      </c>
      <c r="I15" s="35">
        <f>G15-H15</f>
        <v>1306</v>
      </c>
      <c r="J15" s="39">
        <f t="shared" si="0"/>
        <v>0.37271853986551395</v>
      </c>
      <c r="K15" s="35" t="s">
        <v>49</v>
      </c>
      <c r="L15" s="35">
        <v>304</v>
      </c>
      <c r="M15" s="35">
        <v>37</v>
      </c>
      <c r="N15" s="35">
        <f>L15-M15</f>
        <v>267</v>
      </c>
      <c r="O15" s="25">
        <f t="shared" si="1"/>
        <v>0.12171052631578948</v>
      </c>
      <c r="P15" s="36"/>
      <c r="Q15" s="35" t="s">
        <v>49</v>
      </c>
      <c r="R15" s="35">
        <v>885</v>
      </c>
      <c r="S15" s="35">
        <v>313</v>
      </c>
      <c r="T15" s="35">
        <f>R15-S15</f>
        <v>572</v>
      </c>
      <c r="U15" s="39">
        <f t="shared" si="2"/>
        <v>0.35367231638418078</v>
      </c>
      <c r="W15" s="40" t="s">
        <v>65</v>
      </c>
      <c r="AE15" s="40" t="s">
        <v>5</v>
      </c>
    </row>
    <row r="16" spans="1:31" ht="15" x14ac:dyDescent="0.2">
      <c r="A16" s="35"/>
      <c r="B16" s="35"/>
      <c r="C16" s="35"/>
      <c r="D16" s="35"/>
      <c r="E16" s="38"/>
      <c r="F16" s="35"/>
      <c r="G16" s="35"/>
      <c r="H16" s="35"/>
      <c r="I16" s="35"/>
      <c r="J16" s="39"/>
      <c r="K16" s="35"/>
      <c r="L16" s="35"/>
      <c r="M16" s="35"/>
      <c r="N16" s="35"/>
      <c r="O16" s="25"/>
      <c r="P16" s="36"/>
      <c r="Q16" s="35"/>
      <c r="R16" s="35"/>
      <c r="S16" s="35"/>
      <c r="T16" s="35"/>
      <c r="U16" s="39"/>
      <c r="W16" s="37"/>
      <c r="AE16" s="37"/>
    </row>
    <row r="17" spans="1:31" x14ac:dyDescent="0.2">
      <c r="A17" s="35" t="s">
        <v>54</v>
      </c>
      <c r="B17" s="35" t="s">
        <v>53</v>
      </c>
      <c r="C17" s="35" t="s">
        <v>52</v>
      </c>
      <c r="D17" s="35" t="s">
        <v>51</v>
      </c>
      <c r="E17" s="38"/>
      <c r="F17" s="35" t="s">
        <v>54</v>
      </c>
      <c r="G17" s="35" t="s">
        <v>53</v>
      </c>
      <c r="H17" s="35" t="s">
        <v>52</v>
      </c>
      <c r="I17" s="35" t="s">
        <v>51</v>
      </c>
      <c r="J17" s="39"/>
      <c r="K17" s="35" t="s">
        <v>54</v>
      </c>
      <c r="L17" s="35" t="s">
        <v>53</v>
      </c>
      <c r="M17" s="35" t="s">
        <v>52</v>
      </c>
      <c r="N17" s="35" t="s">
        <v>51</v>
      </c>
      <c r="O17" s="25"/>
      <c r="P17" s="36"/>
      <c r="Q17" s="35" t="s">
        <v>54</v>
      </c>
      <c r="R17" s="35" t="s">
        <v>53</v>
      </c>
      <c r="S17" s="35" t="s">
        <v>52</v>
      </c>
      <c r="T17" s="35" t="s">
        <v>51</v>
      </c>
      <c r="U17" s="39"/>
      <c r="W17" s="31" t="s">
        <v>74</v>
      </c>
      <c r="AE17" s="31" t="s">
        <v>74</v>
      </c>
    </row>
    <row r="18" spans="1:31" x14ac:dyDescent="0.2">
      <c r="A18" s="35" t="s">
        <v>50</v>
      </c>
      <c r="B18" s="35">
        <v>104</v>
      </c>
      <c r="C18" s="35">
        <v>23</v>
      </c>
      <c r="D18" s="35">
        <f>B18-C18</f>
        <v>81</v>
      </c>
      <c r="E18" s="38">
        <f t="shared" si="3"/>
        <v>0.22115384615384615</v>
      </c>
      <c r="F18" s="35" t="s">
        <v>50</v>
      </c>
      <c r="G18" s="35">
        <v>419</v>
      </c>
      <c r="H18" s="35">
        <v>136</v>
      </c>
      <c r="I18" s="35">
        <f>G18-H18</f>
        <v>283</v>
      </c>
      <c r="J18" s="39">
        <f t="shared" si="0"/>
        <v>0.32458233890214799</v>
      </c>
      <c r="K18" s="35" t="s">
        <v>50</v>
      </c>
      <c r="L18" s="35">
        <v>52</v>
      </c>
      <c r="M18" s="35">
        <v>23</v>
      </c>
      <c r="N18" s="35">
        <f>L18-M18</f>
        <v>29</v>
      </c>
      <c r="O18" s="25">
        <f t="shared" si="1"/>
        <v>0.44230769230769229</v>
      </c>
      <c r="P18" s="36"/>
      <c r="Q18" s="35" t="s">
        <v>50</v>
      </c>
      <c r="R18" s="35">
        <v>292</v>
      </c>
      <c r="S18" s="35">
        <v>135</v>
      </c>
      <c r="T18" s="35">
        <f>R18-S18</f>
        <v>157</v>
      </c>
      <c r="U18" s="39">
        <f t="shared" si="2"/>
        <v>0.46232876712328769</v>
      </c>
      <c r="W18" s="31" t="s">
        <v>75</v>
      </c>
      <c r="AE18" s="31" t="s">
        <v>75</v>
      </c>
    </row>
    <row r="19" spans="1:31" ht="15" x14ac:dyDescent="0.2">
      <c r="A19" s="35" t="s">
        <v>49</v>
      </c>
      <c r="B19" s="35">
        <v>552</v>
      </c>
      <c r="C19" s="35">
        <v>118</v>
      </c>
      <c r="D19" s="35">
        <f>B19-C19</f>
        <v>434</v>
      </c>
      <c r="E19" s="38">
        <f t="shared" si="3"/>
        <v>0.21376811594202899</v>
      </c>
      <c r="F19" s="35" t="s">
        <v>49</v>
      </c>
      <c r="G19" s="35">
        <v>2082</v>
      </c>
      <c r="H19" s="35">
        <v>307</v>
      </c>
      <c r="I19" s="35">
        <f>G19-H19</f>
        <v>1775</v>
      </c>
      <c r="J19" s="39">
        <f t="shared" si="0"/>
        <v>0.14745437079731027</v>
      </c>
      <c r="K19" s="35" t="s">
        <v>49</v>
      </c>
      <c r="L19" s="35">
        <v>304</v>
      </c>
      <c r="M19" s="35">
        <v>89</v>
      </c>
      <c r="N19" s="35">
        <f>L19-M19</f>
        <v>215</v>
      </c>
      <c r="O19" s="25">
        <f t="shared" si="1"/>
        <v>0.29276315789473684</v>
      </c>
      <c r="P19" s="36"/>
      <c r="Q19" s="35" t="s">
        <v>49</v>
      </c>
      <c r="R19" s="35">
        <v>885</v>
      </c>
      <c r="S19" s="35">
        <v>232</v>
      </c>
      <c r="T19" s="35">
        <f>R19-S19</f>
        <v>653</v>
      </c>
      <c r="U19" s="39">
        <f t="shared" si="2"/>
        <v>0.26214689265536723</v>
      </c>
      <c r="W19" s="37"/>
      <c r="AE19" s="37"/>
    </row>
    <row r="20" spans="1:31" x14ac:dyDescent="0.2">
      <c r="M20" s="36"/>
      <c r="O20" s="25"/>
      <c r="U20" s="39"/>
      <c r="W20" s="31" t="s">
        <v>66</v>
      </c>
      <c r="AE20" s="31" t="s">
        <v>7</v>
      </c>
    </row>
    <row r="21" spans="1:31" x14ac:dyDescent="0.2">
      <c r="K21" s="32" t="s">
        <v>58</v>
      </c>
      <c r="L21" s="33" t="s">
        <v>73</v>
      </c>
      <c r="M21" s="33"/>
      <c r="N21" s="33"/>
      <c r="O21" s="25"/>
      <c r="P21" s="29"/>
      <c r="Q21" s="34" t="s">
        <v>59</v>
      </c>
      <c r="R21" s="33" t="s">
        <v>73</v>
      </c>
      <c r="S21" s="33"/>
      <c r="T21" s="33"/>
      <c r="U21" s="39"/>
      <c r="W21" s="31" t="s">
        <v>146</v>
      </c>
      <c r="AE21" s="31" t="s">
        <v>170</v>
      </c>
    </row>
    <row r="22" spans="1:31" x14ac:dyDescent="0.2">
      <c r="A22" s="23" t="s">
        <v>48</v>
      </c>
      <c r="B22" s="21"/>
      <c r="C22" s="23" t="s">
        <v>46</v>
      </c>
      <c r="D22" s="23" t="s">
        <v>45</v>
      </c>
      <c r="E22" s="23" t="s">
        <v>44</v>
      </c>
      <c r="F22" s="21"/>
      <c r="G22" s="21"/>
      <c r="H22" s="21"/>
      <c r="I22" s="21"/>
      <c r="J22" s="21"/>
      <c r="K22" s="35" t="s">
        <v>57</v>
      </c>
      <c r="L22" s="35" t="s">
        <v>53</v>
      </c>
      <c r="M22" s="35" t="s">
        <v>52</v>
      </c>
      <c r="N22" s="35" t="s">
        <v>51</v>
      </c>
      <c r="O22" s="25"/>
      <c r="P22" s="36"/>
      <c r="Q22" s="35" t="s">
        <v>57</v>
      </c>
      <c r="R22" s="35" t="s">
        <v>53</v>
      </c>
      <c r="S22" s="35" t="s">
        <v>52</v>
      </c>
      <c r="T22" s="35" t="s">
        <v>51</v>
      </c>
      <c r="U22" s="39"/>
      <c r="W22" s="31" t="s">
        <v>1</v>
      </c>
      <c r="AE22" s="31" t="s">
        <v>1</v>
      </c>
    </row>
    <row r="23" spans="1:31" x14ac:dyDescent="0.2">
      <c r="A23" s="23" t="s">
        <v>47</v>
      </c>
      <c r="B23" s="21"/>
      <c r="C23" s="21"/>
      <c r="D23" s="21"/>
      <c r="E23" s="21"/>
      <c r="F23" s="21"/>
      <c r="G23" s="21"/>
      <c r="H23" s="21"/>
      <c r="I23" s="21"/>
      <c r="J23" s="21"/>
      <c r="K23" s="35" t="s">
        <v>50</v>
      </c>
      <c r="L23" s="35">
        <v>52</v>
      </c>
      <c r="M23" s="35">
        <v>19</v>
      </c>
      <c r="N23" s="35">
        <f>L23-M23</f>
        <v>33</v>
      </c>
      <c r="O23" s="25">
        <f t="shared" si="1"/>
        <v>0.36538461538461536</v>
      </c>
      <c r="P23" s="36"/>
      <c r="Q23" s="35" t="s">
        <v>50</v>
      </c>
      <c r="R23" s="35">
        <v>127</v>
      </c>
      <c r="S23" s="35">
        <v>41</v>
      </c>
      <c r="T23" s="35">
        <f>R23-S23</f>
        <v>86</v>
      </c>
      <c r="U23" s="39">
        <f t="shared" si="2"/>
        <v>0.32283464566929132</v>
      </c>
      <c r="W23" s="31" t="s">
        <v>2</v>
      </c>
      <c r="AE23" s="31" t="s">
        <v>2</v>
      </c>
    </row>
    <row r="24" spans="1:31" x14ac:dyDescent="0.2">
      <c r="A24" s="23" t="s">
        <v>43</v>
      </c>
      <c r="B24" s="21"/>
      <c r="C24" s="22">
        <v>0.48570000000000002</v>
      </c>
      <c r="D24" s="22">
        <v>1</v>
      </c>
      <c r="E24" s="22">
        <v>0.49</v>
      </c>
      <c r="F24" s="21" t="s">
        <v>218</v>
      </c>
      <c r="G24" s="21"/>
      <c r="H24" s="21"/>
      <c r="I24" s="21"/>
      <c r="J24" s="21"/>
      <c r="K24" s="35" t="s">
        <v>49</v>
      </c>
      <c r="L24" s="35">
        <v>248</v>
      </c>
      <c r="M24" s="35">
        <v>109</v>
      </c>
      <c r="N24" s="35">
        <f>L24-M24</f>
        <v>139</v>
      </c>
      <c r="O24" s="25">
        <f t="shared" si="1"/>
        <v>0.43951612903225806</v>
      </c>
      <c r="P24" s="36"/>
      <c r="Q24" s="35" t="s">
        <v>49</v>
      </c>
      <c r="R24" s="35">
        <v>1197</v>
      </c>
      <c r="S24" s="35">
        <v>405</v>
      </c>
      <c r="T24" s="35">
        <f>R24-S24</f>
        <v>792</v>
      </c>
      <c r="U24" s="39">
        <f t="shared" si="2"/>
        <v>0.33834586466165412</v>
      </c>
      <c r="W24" s="31" t="s">
        <v>147</v>
      </c>
      <c r="AE24" s="31" t="s">
        <v>171</v>
      </c>
    </row>
    <row r="25" spans="1:31" x14ac:dyDescent="0.2">
      <c r="A25" s="23" t="s">
        <v>42</v>
      </c>
      <c r="B25" s="21"/>
      <c r="C25" s="22">
        <v>1.51</v>
      </c>
      <c r="D25" s="22">
        <v>1</v>
      </c>
      <c r="E25" s="22">
        <v>0.22</v>
      </c>
      <c r="F25" s="21" t="s">
        <v>218</v>
      </c>
      <c r="G25" s="21"/>
      <c r="H25" s="21"/>
      <c r="I25" s="21"/>
      <c r="J25" s="21"/>
      <c r="K25" s="35"/>
      <c r="L25" s="35"/>
      <c r="M25" s="35"/>
      <c r="N25" s="35"/>
      <c r="O25" s="25"/>
      <c r="P25" s="36"/>
      <c r="Q25" s="35"/>
      <c r="R25" s="35"/>
      <c r="S25" s="35"/>
      <c r="T25" s="35"/>
      <c r="U25" s="39"/>
      <c r="W25" s="31" t="s">
        <v>3</v>
      </c>
      <c r="AE25" s="31" t="s">
        <v>3</v>
      </c>
    </row>
    <row r="26" spans="1:31" x14ac:dyDescent="0.2">
      <c r="A26" s="23" t="s">
        <v>41</v>
      </c>
      <c r="B26" s="21"/>
      <c r="C26" s="22">
        <v>0.44209999999999999</v>
      </c>
      <c r="D26" s="22">
        <v>1</v>
      </c>
      <c r="E26" s="22">
        <v>0.51</v>
      </c>
      <c r="F26" s="21" t="s">
        <v>218</v>
      </c>
      <c r="G26" s="21"/>
      <c r="H26" s="21"/>
      <c r="I26" s="21"/>
      <c r="J26" s="21"/>
      <c r="K26" s="35" t="s">
        <v>56</v>
      </c>
      <c r="L26" s="35" t="s">
        <v>53</v>
      </c>
      <c r="M26" s="35" t="s">
        <v>52</v>
      </c>
      <c r="N26" s="35" t="s">
        <v>51</v>
      </c>
      <c r="O26" s="25"/>
      <c r="P26" s="36"/>
      <c r="Q26" s="35" t="s">
        <v>56</v>
      </c>
      <c r="R26" s="35" t="s">
        <v>53</v>
      </c>
      <c r="S26" s="35" t="s">
        <v>52</v>
      </c>
      <c r="T26" s="35" t="s">
        <v>51</v>
      </c>
      <c r="U26" s="39"/>
      <c r="W26" s="31" t="s">
        <v>4</v>
      </c>
      <c r="AE26" s="31" t="s">
        <v>4</v>
      </c>
    </row>
    <row r="27" spans="1:31" x14ac:dyDescent="0.2">
      <c r="A27" s="23" t="s">
        <v>40</v>
      </c>
      <c r="B27" s="21"/>
      <c r="C27" s="22">
        <v>1.5E-3</v>
      </c>
      <c r="D27" s="22">
        <v>1</v>
      </c>
      <c r="E27" s="22">
        <v>0.97</v>
      </c>
      <c r="F27" s="21" t="s">
        <v>218</v>
      </c>
      <c r="G27" s="21"/>
      <c r="H27" s="21"/>
      <c r="I27" s="21"/>
      <c r="J27" s="21"/>
      <c r="K27" s="35" t="s">
        <v>50</v>
      </c>
      <c r="L27" s="35">
        <v>52</v>
      </c>
      <c r="M27" s="35">
        <v>25</v>
      </c>
      <c r="N27" s="35">
        <f>L27-M27</f>
        <v>27</v>
      </c>
      <c r="O27" s="25">
        <f t="shared" si="1"/>
        <v>0.48076923076923078</v>
      </c>
      <c r="P27" s="36"/>
      <c r="Q27" s="35" t="s">
        <v>50</v>
      </c>
      <c r="R27" s="35">
        <v>127</v>
      </c>
      <c r="S27" s="35">
        <v>64</v>
      </c>
      <c r="T27" s="35">
        <f>R27-S27</f>
        <v>63</v>
      </c>
      <c r="U27" s="39">
        <f t="shared" si="2"/>
        <v>0.50393700787401574</v>
      </c>
      <c r="W27" s="31" t="s">
        <v>148</v>
      </c>
      <c r="AE27" s="31" t="s">
        <v>172</v>
      </c>
    </row>
    <row r="28" spans="1:31" ht="15" x14ac:dyDescent="0.2">
      <c r="A28" s="23" t="s">
        <v>39</v>
      </c>
      <c r="B28" s="21"/>
      <c r="C28" s="22">
        <v>0.10879999999999999</v>
      </c>
      <c r="D28" s="22">
        <v>1</v>
      </c>
      <c r="E28" s="22">
        <v>0.74</v>
      </c>
      <c r="F28" s="21" t="s">
        <v>218</v>
      </c>
      <c r="G28" s="21"/>
      <c r="H28" s="21"/>
      <c r="I28" s="21"/>
      <c r="J28" s="21"/>
      <c r="K28" s="35" t="s">
        <v>49</v>
      </c>
      <c r="L28" s="35">
        <v>248</v>
      </c>
      <c r="M28" s="35">
        <v>78</v>
      </c>
      <c r="N28" s="35">
        <f>L28-M28</f>
        <v>170</v>
      </c>
      <c r="O28" s="25">
        <f t="shared" si="1"/>
        <v>0.31451612903225806</v>
      </c>
      <c r="P28" s="36"/>
      <c r="Q28" s="35" t="s">
        <v>49</v>
      </c>
      <c r="R28" s="35">
        <v>1197</v>
      </c>
      <c r="S28" s="35">
        <v>254</v>
      </c>
      <c r="T28" s="35">
        <f>R28-S28</f>
        <v>943</v>
      </c>
      <c r="U28" s="39">
        <f t="shared" si="2"/>
        <v>0.21219715956558061</v>
      </c>
      <c r="W28" s="37"/>
      <c r="AE28" s="37"/>
    </row>
    <row r="29" spans="1:31" x14ac:dyDescent="0.2">
      <c r="A29" s="23" t="s">
        <v>38</v>
      </c>
      <c r="B29" s="21"/>
      <c r="C29" s="22">
        <v>16.158200000000001</v>
      </c>
      <c r="D29" s="22">
        <v>1</v>
      </c>
      <c r="E29" s="22">
        <v>5.8270000000000003E-5</v>
      </c>
      <c r="F29" s="23" t="s">
        <v>217</v>
      </c>
      <c r="G29" s="21"/>
      <c r="H29" s="21"/>
      <c r="I29" s="21"/>
      <c r="J29" s="21"/>
      <c r="K29" s="35"/>
      <c r="L29" s="35"/>
      <c r="M29" s="35"/>
      <c r="N29" s="35"/>
      <c r="O29" s="25"/>
      <c r="P29" s="36"/>
      <c r="Q29" s="35"/>
      <c r="R29" s="35"/>
      <c r="S29" s="35"/>
      <c r="T29" s="35"/>
      <c r="U29" s="39"/>
      <c r="W29" s="40" t="s">
        <v>67</v>
      </c>
      <c r="AE29" s="40" t="s">
        <v>8</v>
      </c>
    </row>
    <row r="30" spans="1:31" ht="15" x14ac:dyDescent="0.2">
      <c r="A30" s="23" t="s">
        <v>37</v>
      </c>
      <c r="B30" s="21"/>
      <c r="C30" s="22">
        <v>102.0727</v>
      </c>
      <c r="D30" s="22">
        <v>1</v>
      </c>
      <c r="E30" s="22">
        <v>1.425E-8</v>
      </c>
      <c r="F30" s="23" t="s">
        <v>217</v>
      </c>
      <c r="G30" s="21"/>
      <c r="H30" s="21"/>
      <c r="I30" s="21"/>
      <c r="J30" s="21"/>
      <c r="K30" s="35" t="s">
        <v>55</v>
      </c>
      <c r="L30" s="35" t="s">
        <v>53</v>
      </c>
      <c r="M30" s="35" t="s">
        <v>52</v>
      </c>
      <c r="N30" s="35" t="s">
        <v>51</v>
      </c>
      <c r="O30" s="25"/>
      <c r="P30" s="36"/>
      <c r="Q30" s="35" t="s">
        <v>55</v>
      </c>
      <c r="R30" s="35" t="s">
        <v>53</v>
      </c>
      <c r="S30" s="35" t="s">
        <v>52</v>
      </c>
      <c r="T30" s="35" t="s">
        <v>51</v>
      </c>
      <c r="U30" s="39"/>
      <c r="W30" s="37"/>
      <c r="AE30" s="37"/>
    </row>
    <row r="31" spans="1:31" x14ac:dyDescent="0.2">
      <c r="A31" s="23" t="s">
        <v>36</v>
      </c>
      <c r="B31" s="21"/>
      <c r="C31" s="22">
        <v>73.871300000000005</v>
      </c>
      <c r="D31" s="22">
        <v>1</v>
      </c>
      <c r="E31" s="22">
        <v>2.2E-16</v>
      </c>
      <c r="F31" s="23" t="s">
        <v>217</v>
      </c>
      <c r="G31" s="21"/>
      <c r="H31" s="21"/>
      <c r="I31" s="21"/>
      <c r="J31" s="21"/>
      <c r="K31" s="35" t="s">
        <v>50</v>
      </c>
      <c r="L31" s="35">
        <v>52</v>
      </c>
      <c r="M31" s="35">
        <v>8</v>
      </c>
      <c r="N31" s="35">
        <f>L31-M31</f>
        <v>44</v>
      </c>
      <c r="O31" s="25">
        <f t="shared" si="1"/>
        <v>0.15384615384615385</v>
      </c>
      <c r="P31" s="36"/>
      <c r="Q31" s="35" t="s">
        <v>50</v>
      </c>
      <c r="R31" s="35">
        <v>127</v>
      </c>
      <c r="S31" s="35">
        <v>21</v>
      </c>
      <c r="T31" s="35">
        <f>R31-S31</f>
        <v>106</v>
      </c>
      <c r="U31" s="39">
        <f t="shared" si="2"/>
        <v>0.16535433070866143</v>
      </c>
      <c r="W31" s="31" t="s">
        <v>74</v>
      </c>
      <c r="AE31" s="31" t="s">
        <v>74</v>
      </c>
    </row>
    <row r="32" spans="1:31" x14ac:dyDescent="0.2">
      <c r="A32" s="23"/>
      <c r="B32" s="21"/>
      <c r="C32" s="22"/>
      <c r="D32" s="22"/>
      <c r="E32" s="22"/>
      <c r="F32" s="23"/>
      <c r="G32" s="21"/>
      <c r="H32" s="21"/>
      <c r="I32" s="21"/>
      <c r="J32" s="21"/>
      <c r="K32" s="35" t="s">
        <v>49</v>
      </c>
      <c r="L32" s="35">
        <v>248</v>
      </c>
      <c r="M32" s="35">
        <v>32</v>
      </c>
      <c r="N32" s="35">
        <f>L32-M32</f>
        <v>216</v>
      </c>
      <c r="O32" s="25">
        <f t="shared" si="1"/>
        <v>0.12903225806451613</v>
      </c>
      <c r="P32" s="36"/>
      <c r="Q32" s="35" t="s">
        <v>49</v>
      </c>
      <c r="R32" s="35">
        <v>1197</v>
      </c>
      <c r="S32" s="35">
        <v>463</v>
      </c>
      <c r="T32" s="35">
        <f>R32-S32</f>
        <v>734</v>
      </c>
      <c r="U32" s="39">
        <f t="shared" si="2"/>
        <v>0.3868003341687552</v>
      </c>
      <c r="W32" s="31" t="s">
        <v>75</v>
      </c>
      <c r="AE32" s="31" t="s">
        <v>75</v>
      </c>
    </row>
    <row r="33" spans="1:31" ht="15" x14ac:dyDescent="0.2">
      <c r="A33" s="21" t="s">
        <v>73</v>
      </c>
      <c r="B33" s="21"/>
      <c r="C33" s="22"/>
      <c r="D33" s="22"/>
      <c r="E33" s="22"/>
      <c r="F33" s="23"/>
      <c r="G33" s="21"/>
      <c r="H33" s="21"/>
      <c r="I33" s="21"/>
      <c r="J33" s="21"/>
      <c r="K33" s="35"/>
      <c r="L33" s="35"/>
      <c r="M33" s="35"/>
      <c r="N33" s="35"/>
      <c r="O33" s="25"/>
      <c r="P33" s="36"/>
      <c r="Q33" s="35"/>
      <c r="R33" s="35"/>
      <c r="S33" s="35"/>
      <c r="T33" s="35"/>
      <c r="U33" s="39"/>
      <c r="W33" s="37"/>
      <c r="AE33" s="37"/>
    </row>
    <row r="34" spans="1:31" x14ac:dyDescent="0.2">
      <c r="A34" s="23" t="s">
        <v>61</v>
      </c>
      <c r="B34" s="21"/>
      <c r="C34" s="25" t="s">
        <v>46</v>
      </c>
      <c r="D34" s="25" t="s">
        <v>45</v>
      </c>
      <c r="E34" s="25" t="s">
        <v>44</v>
      </c>
      <c r="F34" s="23"/>
      <c r="G34" s="21"/>
      <c r="H34" s="21"/>
      <c r="I34" s="21"/>
      <c r="J34" s="21"/>
      <c r="K34" s="35" t="s">
        <v>54</v>
      </c>
      <c r="L34" s="35" t="s">
        <v>53</v>
      </c>
      <c r="M34" s="35" t="s">
        <v>52</v>
      </c>
      <c r="N34" s="35" t="s">
        <v>51</v>
      </c>
      <c r="O34" s="25"/>
      <c r="P34" s="23"/>
      <c r="Q34" s="35" t="s">
        <v>54</v>
      </c>
      <c r="R34" s="35" t="s">
        <v>53</v>
      </c>
      <c r="S34" s="35" t="s">
        <v>52</v>
      </c>
      <c r="T34" s="35" t="s">
        <v>51</v>
      </c>
      <c r="U34" s="39"/>
      <c r="W34" s="31" t="s">
        <v>68</v>
      </c>
      <c r="AE34" s="31" t="s">
        <v>9</v>
      </c>
    </row>
    <row r="35" spans="1:31" x14ac:dyDescent="0.2">
      <c r="A35" s="23" t="s">
        <v>47</v>
      </c>
      <c r="B35" s="21"/>
      <c r="C35" s="22"/>
      <c r="D35" s="22"/>
      <c r="E35" s="22"/>
      <c r="F35" s="23"/>
      <c r="G35" s="21"/>
      <c r="H35" s="21"/>
      <c r="I35" s="21"/>
      <c r="J35" s="21"/>
      <c r="K35" s="35" t="s">
        <v>50</v>
      </c>
      <c r="L35" s="35">
        <v>52</v>
      </c>
      <c r="M35" s="35">
        <v>0</v>
      </c>
      <c r="N35" s="35">
        <f>L35-M35</f>
        <v>52</v>
      </c>
      <c r="O35" s="25">
        <f t="shared" si="1"/>
        <v>0</v>
      </c>
      <c r="P35" s="23"/>
      <c r="Q35" s="35" t="s">
        <v>50</v>
      </c>
      <c r="R35" s="35">
        <v>127</v>
      </c>
      <c r="S35" s="35">
        <v>1</v>
      </c>
      <c r="T35" s="35">
        <f>R35-S35</f>
        <v>126</v>
      </c>
      <c r="U35" s="39">
        <f t="shared" si="2"/>
        <v>7.874015748031496E-3</v>
      </c>
      <c r="W35" s="31" t="s">
        <v>149</v>
      </c>
      <c r="AE35" s="31" t="s">
        <v>173</v>
      </c>
    </row>
    <row r="36" spans="1:31" x14ac:dyDescent="0.2">
      <c r="A36" s="23" t="s">
        <v>43</v>
      </c>
      <c r="B36" s="21"/>
      <c r="C36" s="22">
        <v>0.68640000000000001</v>
      </c>
      <c r="D36" s="22">
        <v>1</v>
      </c>
      <c r="E36" s="22">
        <v>0.40739999999999998</v>
      </c>
      <c r="F36" s="21" t="s">
        <v>218</v>
      </c>
      <c r="G36" s="21"/>
      <c r="H36" s="21"/>
      <c r="I36" s="21"/>
      <c r="J36" s="21"/>
      <c r="K36" s="35" t="s">
        <v>49</v>
      </c>
      <c r="L36" s="35">
        <v>248</v>
      </c>
      <c r="M36" s="35">
        <v>29</v>
      </c>
      <c r="N36" s="35">
        <f>L36-M36</f>
        <v>219</v>
      </c>
      <c r="O36" s="25">
        <f t="shared" si="1"/>
        <v>0.11693548387096774</v>
      </c>
      <c r="P36" s="23"/>
      <c r="Q36" s="35" t="s">
        <v>49</v>
      </c>
      <c r="R36" s="35">
        <v>1197</v>
      </c>
      <c r="S36" s="35">
        <v>75</v>
      </c>
      <c r="T36" s="35">
        <f>R36-S36</f>
        <v>1122</v>
      </c>
      <c r="U36" s="39">
        <f t="shared" si="2"/>
        <v>6.2656641604010022E-2</v>
      </c>
      <c r="W36" s="31" t="s">
        <v>1</v>
      </c>
      <c r="AE36" s="31" t="s">
        <v>1</v>
      </c>
    </row>
    <row r="37" spans="1:31" x14ac:dyDescent="0.2">
      <c r="A37" s="23" t="s">
        <v>42</v>
      </c>
      <c r="B37" s="21"/>
      <c r="C37" s="22">
        <v>4.5583999999999998</v>
      </c>
      <c r="D37" s="22">
        <v>1</v>
      </c>
      <c r="E37" s="22">
        <v>3.2759999999999997E-2</v>
      </c>
      <c r="F37" s="21" t="s">
        <v>217</v>
      </c>
      <c r="G37" s="21"/>
      <c r="H37" s="21"/>
      <c r="I37" s="21"/>
      <c r="J37" s="21"/>
      <c r="W37" s="31" t="s">
        <v>2</v>
      </c>
      <c r="AE37" s="31" t="s">
        <v>2</v>
      </c>
    </row>
    <row r="38" spans="1:31" x14ac:dyDescent="0.2">
      <c r="A38" s="23" t="s">
        <v>41</v>
      </c>
      <c r="B38" s="21"/>
      <c r="C38" s="22">
        <v>6.3799999999999996E-2</v>
      </c>
      <c r="D38" s="22">
        <v>1</v>
      </c>
      <c r="E38" s="22">
        <v>0.80059999999999998</v>
      </c>
      <c r="F38" s="21" t="s">
        <v>218</v>
      </c>
      <c r="G38" s="21"/>
      <c r="H38" s="21"/>
      <c r="I38" s="21"/>
      <c r="J38" s="21"/>
      <c r="W38" s="31" t="s">
        <v>150</v>
      </c>
      <c r="AE38" s="31" t="s">
        <v>174</v>
      </c>
    </row>
    <row r="39" spans="1:31" x14ac:dyDescent="0.2">
      <c r="A39" s="23" t="s">
        <v>40</v>
      </c>
      <c r="B39" s="21"/>
      <c r="C39" s="22">
        <v>5.4588000000000001</v>
      </c>
      <c r="D39" s="22">
        <v>1</v>
      </c>
      <c r="E39" s="22">
        <v>1.9470000000000001E-2</v>
      </c>
      <c r="F39" s="21" t="s">
        <v>217</v>
      </c>
      <c r="G39" s="21"/>
      <c r="H39" s="21"/>
      <c r="I39" s="21"/>
      <c r="J39" s="21"/>
      <c r="W39" s="31" t="s">
        <v>3</v>
      </c>
      <c r="AE39" s="31" t="s">
        <v>3</v>
      </c>
    </row>
    <row r="40" spans="1:31" x14ac:dyDescent="0.2">
      <c r="A40" s="23" t="s">
        <v>39</v>
      </c>
      <c r="B40" s="21"/>
      <c r="C40" s="22">
        <v>6.4000000000000001E-2</v>
      </c>
      <c r="D40" s="22">
        <v>1</v>
      </c>
      <c r="E40" s="22">
        <v>0.8</v>
      </c>
      <c r="F40" s="21" t="s">
        <v>218</v>
      </c>
      <c r="G40" s="21"/>
      <c r="H40" s="21"/>
      <c r="I40" s="21"/>
      <c r="J40" s="21"/>
      <c r="W40" s="31" t="s">
        <v>4</v>
      </c>
      <c r="AE40" s="31" t="s">
        <v>4</v>
      </c>
    </row>
    <row r="41" spans="1:31" x14ac:dyDescent="0.2">
      <c r="A41" s="23" t="s">
        <v>38</v>
      </c>
      <c r="B41" s="21"/>
      <c r="C41" s="22">
        <v>51.96</v>
      </c>
      <c r="D41" s="22">
        <v>1</v>
      </c>
      <c r="E41" s="22">
        <v>4.346E-3</v>
      </c>
      <c r="F41" s="21" t="s">
        <v>217</v>
      </c>
      <c r="G41" s="21"/>
      <c r="H41" s="21"/>
      <c r="I41" s="21"/>
      <c r="J41" s="21"/>
      <c r="W41" s="31" t="s">
        <v>151</v>
      </c>
      <c r="AE41" s="31" t="s">
        <v>99</v>
      </c>
    </row>
    <row r="42" spans="1:31" ht="15" x14ac:dyDescent="0.2">
      <c r="A42" s="23" t="s">
        <v>37</v>
      </c>
      <c r="B42" s="21"/>
      <c r="C42" s="22">
        <v>23.3</v>
      </c>
      <c r="D42" s="22">
        <v>1</v>
      </c>
      <c r="E42" s="22">
        <v>1.3629999999999999E-6</v>
      </c>
      <c r="F42" s="21" t="s">
        <v>217</v>
      </c>
      <c r="G42" s="21"/>
      <c r="H42" s="21"/>
      <c r="I42" s="21"/>
      <c r="J42" s="21"/>
      <c r="W42" s="37"/>
      <c r="AE42" s="37"/>
    </row>
    <row r="43" spans="1:31" x14ac:dyDescent="0.2">
      <c r="A43" s="23" t="s">
        <v>36</v>
      </c>
      <c r="B43" s="21"/>
      <c r="C43" s="22">
        <v>5.3963000000000001</v>
      </c>
      <c r="D43" s="22">
        <v>1</v>
      </c>
      <c r="E43" s="22">
        <v>0.02</v>
      </c>
      <c r="F43" s="21" t="s">
        <v>217</v>
      </c>
      <c r="G43" s="21"/>
      <c r="H43" s="21"/>
      <c r="I43" s="21"/>
      <c r="J43" s="21"/>
      <c r="W43" s="40" t="s">
        <v>69</v>
      </c>
      <c r="AE43" s="40" t="s">
        <v>10</v>
      </c>
    </row>
    <row r="44" spans="1:31" ht="15" x14ac:dyDescent="0.2">
      <c r="A44" s="23"/>
      <c r="B44" s="21"/>
      <c r="C44" s="22"/>
      <c r="D44" s="22"/>
      <c r="E44" s="22"/>
      <c r="F44" s="21"/>
      <c r="G44" s="21"/>
      <c r="H44" s="21"/>
      <c r="I44" s="21"/>
      <c r="J44" s="21"/>
      <c r="W44" s="37"/>
      <c r="AE44" s="37"/>
    </row>
    <row r="45" spans="1:31" x14ac:dyDescent="0.2">
      <c r="A45" s="23"/>
      <c r="B45" s="21"/>
      <c r="C45" s="22"/>
      <c r="D45" s="22"/>
      <c r="E45" s="22"/>
      <c r="F45" s="21"/>
      <c r="G45" s="21"/>
      <c r="H45" s="21"/>
      <c r="I45" s="21"/>
      <c r="J45" s="21"/>
      <c r="W45" s="31" t="s">
        <v>74</v>
      </c>
      <c r="AE45" s="31" t="s">
        <v>74</v>
      </c>
    </row>
    <row r="46" spans="1:31" x14ac:dyDescent="0.2">
      <c r="A46" s="23" t="s">
        <v>72</v>
      </c>
      <c r="B46" s="21"/>
      <c r="C46" s="22"/>
      <c r="D46" s="22"/>
      <c r="E46" s="22"/>
      <c r="F46" s="23"/>
      <c r="G46" s="21"/>
      <c r="H46" s="21"/>
      <c r="I46" s="21"/>
      <c r="J46" s="21"/>
      <c r="W46" s="31" t="s">
        <v>75</v>
      </c>
      <c r="AE46" s="31" t="s">
        <v>75</v>
      </c>
    </row>
    <row r="47" spans="1:31" ht="15" x14ac:dyDescent="0.2">
      <c r="A47" s="23" t="s">
        <v>63</v>
      </c>
      <c r="B47" s="21"/>
      <c r="C47" s="25" t="s">
        <v>46</v>
      </c>
      <c r="D47" s="25" t="s">
        <v>45</v>
      </c>
      <c r="E47" s="25" t="s">
        <v>44</v>
      </c>
      <c r="F47" s="23"/>
      <c r="G47" s="21"/>
      <c r="H47" s="21"/>
      <c r="I47" s="21"/>
      <c r="J47" s="21"/>
      <c r="W47" s="37"/>
      <c r="AE47" s="37"/>
    </row>
    <row r="48" spans="1:31" x14ac:dyDescent="0.2">
      <c r="A48" s="23" t="s">
        <v>47</v>
      </c>
      <c r="B48" s="21"/>
      <c r="C48" s="22"/>
      <c r="D48" s="22"/>
      <c r="E48" s="22"/>
      <c r="F48" s="23"/>
      <c r="G48" s="21"/>
      <c r="H48" s="21"/>
      <c r="I48" s="21"/>
      <c r="J48" s="21"/>
      <c r="W48" s="31" t="s">
        <v>70</v>
      </c>
      <c r="AE48" s="31" t="s">
        <v>11</v>
      </c>
    </row>
    <row r="49" spans="1:31" x14ac:dyDescent="0.2">
      <c r="A49" s="23" t="s">
        <v>43</v>
      </c>
      <c r="B49" s="21"/>
      <c r="C49" s="22">
        <v>4.5999999999999999E-3</v>
      </c>
      <c r="D49" s="22">
        <v>1</v>
      </c>
      <c r="E49" s="22">
        <v>0.94599999999999995</v>
      </c>
      <c r="F49" s="21" t="s">
        <v>218</v>
      </c>
      <c r="G49" s="21"/>
      <c r="H49" s="21"/>
      <c r="I49" s="21"/>
      <c r="J49" s="21"/>
      <c r="W49" s="31" t="s">
        <v>152</v>
      </c>
      <c r="AE49" s="31" t="s">
        <v>175</v>
      </c>
    </row>
    <row r="50" spans="1:31" x14ac:dyDescent="0.2">
      <c r="A50" s="23" t="s">
        <v>42</v>
      </c>
      <c r="B50" s="21"/>
      <c r="C50" s="22">
        <v>0.42409999999999998</v>
      </c>
      <c r="D50" s="22">
        <v>1</v>
      </c>
      <c r="E50" s="22">
        <v>0.51</v>
      </c>
      <c r="F50" s="21" t="s">
        <v>218</v>
      </c>
      <c r="G50" s="21"/>
      <c r="H50" s="21"/>
      <c r="I50" s="21"/>
      <c r="J50" s="21"/>
      <c r="W50" s="31" t="s">
        <v>1</v>
      </c>
      <c r="AE50" s="31" t="s">
        <v>1</v>
      </c>
    </row>
    <row r="51" spans="1:31" x14ac:dyDescent="0.2">
      <c r="A51" s="23" t="s">
        <v>41</v>
      </c>
      <c r="B51" s="21"/>
      <c r="C51" s="22">
        <v>2.359</v>
      </c>
      <c r="D51" s="22">
        <v>1</v>
      </c>
      <c r="E51" s="22">
        <v>0.12</v>
      </c>
      <c r="F51" s="21" t="s">
        <v>218</v>
      </c>
      <c r="G51" s="21"/>
      <c r="H51" s="21"/>
      <c r="I51" s="21"/>
      <c r="J51" s="21"/>
      <c r="W51" s="31" t="s">
        <v>2</v>
      </c>
      <c r="AE51" s="31" t="s">
        <v>2</v>
      </c>
    </row>
    <row r="52" spans="1:31" x14ac:dyDescent="0.2">
      <c r="A52" s="23" t="s">
        <v>40</v>
      </c>
      <c r="B52" s="21"/>
      <c r="C52" s="22">
        <v>3.9379</v>
      </c>
      <c r="D52" s="22">
        <v>1</v>
      </c>
      <c r="E52" s="22">
        <v>4.7E-2</v>
      </c>
      <c r="F52" s="21" t="s">
        <v>218</v>
      </c>
      <c r="G52" s="21"/>
      <c r="H52" s="21"/>
      <c r="I52" s="21"/>
      <c r="J52" s="21"/>
      <c r="W52" s="31" t="s">
        <v>153</v>
      </c>
      <c r="AE52" s="31" t="s">
        <v>176</v>
      </c>
    </row>
    <row r="53" spans="1:31" x14ac:dyDescent="0.2">
      <c r="A53" s="23" t="s">
        <v>39</v>
      </c>
      <c r="B53" s="21"/>
      <c r="C53" s="22">
        <v>1.4319999999999999</v>
      </c>
      <c r="D53" s="22">
        <v>1</v>
      </c>
      <c r="E53" s="22">
        <v>0.23139999999999999</v>
      </c>
      <c r="F53" s="21" t="s">
        <v>218</v>
      </c>
      <c r="G53" s="21"/>
      <c r="H53" s="21"/>
      <c r="I53" s="21"/>
      <c r="J53" s="21"/>
      <c r="W53" s="31" t="s">
        <v>3</v>
      </c>
      <c r="AE53" s="31" t="s">
        <v>3</v>
      </c>
    </row>
    <row r="54" spans="1:31" x14ac:dyDescent="0.2">
      <c r="A54" s="23" t="s">
        <v>38</v>
      </c>
      <c r="B54" s="21"/>
      <c r="C54" s="22">
        <v>6.2548000000000004</v>
      </c>
      <c r="D54" s="22">
        <v>1</v>
      </c>
      <c r="E54" s="22">
        <v>0.01</v>
      </c>
      <c r="F54" s="21" t="s">
        <v>217</v>
      </c>
      <c r="G54" s="21"/>
      <c r="H54" s="21"/>
      <c r="I54" s="21"/>
      <c r="J54" s="21" t="s">
        <v>339</v>
      </c>
      <c r="W54" s="31" t="s">
        <v>20</v>
      </c>
      <c r="AE54" s="31" t="s">
        <v>4</v>
      </c>
    </row>
    <row r="55" spans="1:31" x14ac:dyDescent="0.2">
      <c r="A55" s="23" t="s">
        <v>37</v>
      </c>
      <c r="B55" s="21"/>
      <c r="C55" s="22">
        <v>30.825900000000001</v>
      </c>
      <c r="D55" s="22">
        <v>1</v>
      </c>
      <c r="E55" s="22">
        <v>2.8229999999999999E-8</v>
      </c>
      <c r="F55" s="21" t="s">
        <v>217</v>
      </c>
      <c r="G55" s="21"/>
      <c r="H55" s="21"/>
      <c r="I55" s="21"/>
      <c r="J55" s="21" t="s">
        <v>339</v>
      </c>
      <c r="W55" s="31" t="s">
        <v>154</v>
      </c>
      <c r="AE55" s="31" t="s">
        <v>177</v>
      </c>
    </row>
    <row r="56" spans="1:31" ht="15" x14ac:dyDescent="0.2">
      <c r="A56" s="23" t="s">
        <v>36</v>
      </c>
      <c r="B56" s="21"/>
      <c r="C56" s="22">
        <v>40.073999999999998</v>
      </c>
      <c r="D56" s="22">
        <v>1</v>
      </c>
      <c r="E56" s="22">
        <v>2.4449999999999998E-10</v>
      </c>
      <c r="F56" s="21" t="s">
        <v>217</v>
      </c>
      <c r="G56" s="21"/>
      <c r="H56" s="21"/>
      <c r="I56" s="21"/>
      <c r="J56" s="21" t="s">
        <v>338</v>
      </c>
      <c r="W56" s="37"/>
      <c r="AE56" s="37"/>
    </row>
    <row r="57" spans="1:31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W57" s="40" t="s">
        <v>21</v>
      </c>
      <c r="AE57" s="40" t="s">
        <v>12</v>
      </c>
    </row>
    <row r="58" spans="1:31" ht="15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41"/>
      <c r="W58" s="40" t="s">
        <v>71</v>
      </c>
      <c r="AE58" s="37"/>
    </row>
    <row r="59" spans="1:31" ht="15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41"/>
      <c r="W59" s="37"/>
      <c r="AE59" s="31" t="s">
        <v>74</v>
      </c>
    </row>
    <row r="60" spans="1:31" ht="15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41"/>
      <c r="W60" s="31" t="s">
        <v>74</v>
      </c>
      <c r="AE60" s="31" t="s">
        <v>75</v>
      </c>
    </row>
    <row r="61" spans="1:31" ht="15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41"/>
      <c r="W61" s="31" t="s">
        <v>75</v>
      </c>
      <c r="AE61" s="37"/>
    </row>
    <row r="62" spans="1:31" ht="1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41"/>
      <c r="W62" s="37"/>
      <c r="AE62" s="31" t="s">
        <v>13</v>
      </c>
    </row>
    <row r="63" spans="1:31" ht="15" x14ac:dyDescent="0.25">
      <c r="J63" s="41"/>
      <c r="W63" s="31" t="s">
        <v>62</v>
      </c>
      <c r="AE63" s="31" t="s">
        <v>178</v>
      </c>
    </row>
    <row r="64" spans="1:31" ht="15" x14ac:dyDescent="0.25">
      <c r="J64" s="41"/>
      <c r="W64" s="31" t="s">
        <v>155</v>
      </c>
      <c r="AE64" s="31" t="s">
        <v>1</v>
      </c>
    </row>
    <row r="65" spans="10:31" ht="15" x14ac:dyDescent="0.25">
      <c r="J65" s="41"/>
      <c r="W65" s="31" t="s">
        <v>1</v>
      </c>
      <c r="AE65" s="31" t="s">
        <v>2</v>
      </c>
    </row>
    <row r="66" spans="10:31" ht="15" x14ac:dyDescent="0.25">
      <c r="J66" s="41"/>
      <c r="W66" s="31" t="s">
        <v>2</v>
      </c>
      <c r="AE66" s="31" t="s">
        <v>179</v>
      </c>
    </row>
    <row r="67" spans="10:31" ht="15" x14ac:dyDescent="0.25">
      <c r="J67" s="41"/>
      <c r="W67" s="31" t="s">
        <v>156</v>
      </c>
      <c r="AE67" s="31" t="s">
        <v>3</v>
      </c>
    </row>
    <row r="68" spans="10:31" ht="15" x14ac:dyDescent="0.25">
      <c r="J68" s="41"/>
      <c r="W68" s="31" t="s">
        <v>3</v>
      </c>
      <c r="AE68" s="31" t="s">
        <v>4</v>
      </c>
    </row>
    <row r="69" spans="10:31" ht="15" x14ac:dyDescent="0.25">
      <c r="J69" s="42"/>
      <c r="W69" s="31" t="s">
        <v>4</v>
      </c>
      <c r="AE69" s="31" t="s">
        <v>180</v>
      </c>
    </row>
    <row r="70" spans="10:31" ht="15" x14ac:dyDescent="0.25">
      <c r="J70" s="42"/>
      <c r="W70" s="31" t="s">
        <v>157</v>
      </c>
      <c r="AE70" s="37"/>
    </row>
    <row r="71" spans="10:31" ht="15" x14ac:dyDescent="0.25">
      <c r="J71" s="42"/>
      <c r="W71" s="37"/>
      <c r="AE71" s="40" t="s">
        <v>14</v>
      </c>
    </row>
    <row r="72" spans="10:31" ht="15" x14ac:dyDescent="0.25">
      <c r="J72" s="42"/>
      <c r="W72" s="40" t="s">
        <v>22</v>
      </c>
      <c r="AE72" s="37"/>
    </row>
    <row r="73" spans="10:31" ht="15" x14ac:dyDescent="0.25">
      <c r="J73" s="43"/>
      <c r="W73" s="37"/>
      <c r="AE73" s="31" t="s">
        <v>74</v>
      </c>
    </row>
    <row r="74" spans="10:31" x14ac:dyDescent="0.2">
      <c r="W74" s="31" t="s">
        <v>74</v>
      </c>
      <c r="AE74" s="31" t="s">
        <v>75</v>
      </c>
    </row>
    <row r="75" spans="10:31" ht="15" x14ac:dyDescent="0.2">
      <c r="W75" s="31" t="s">
        <v>75</v>
      </c>
      <c r="AE75" s="37"/>
    </row>
    <row r="76" spans="10:31" ht="15" x14ac:dyDescent="0.2">
      <c r="W76" s="37"/>
      <c r="AE76" s="31" t="s">
        <v>15</v>
      </c>
    </row>
    <row r="77" spans="10:31" x14ac:dyDescent="0.2">
      <c r="W77" s="31" t="s">
        <v>23</v>
      </c>
      <c r="AE77" s="31" t="s">
        <v>181</v>
      </c>
    </row>
    <row r="78" spans="10:31" x14ac:dyDescent="0.2">
      <c r="W78" s="31" t="s">
        <v>158</v>
      </c>
      <c r="AE78" s="31" t="s">
        <v>1</v>
      </c>
    </row>
    <row r="79" spans="10:31" x14ac:dyDescent="0.2">
      <c r="W79" s="31" t="s">
        <v>1</v>
      </c>
      <c r="AE79" s="31" t="s">
        <v>2</v>
      </c>
    </row>
    <row r="80" spans="10:31" x14ac:dyDescent="0.2">
      <c r="W80" s="31" t="s">
        <v>2</v>
      </c>
      <c r="AE80" s="31" t="s">
        <v>182</v>
      </c>
    </row>
    <row r="81" spans="23:31" x14ac:dyDescent="0.2">
      <c r="W81" s="31" t="s">
        <v>159</v>
      </c>
      <c r="AE81" s="31" t="s">
        <v>3</v>
      </c>
    </row>
    <row r="82" spans="23:31" x14ac:dyDescent="0.2">
      <c r="W82" s="31" t="s">
        <v>3</v>
      </c>
      <c r="AE82" s="31" t="s">
        <v>4</v>
      </c>
    </row>
    <row r="83" spans="23:31" x14ac:dyDescent="0.2">
      <c r="W83" s="31" t="s">
        <v>4</v>
      </c>
      <c r="AE83" s="31" t="s">
        <v>183</v>
      </c>
    </row>
    <row r="84" spans="23:31" ht="15" x14ac:dyDescent="0.2">
      <c r="W84" s="31" t="s">
        <v>160</v>
      </c>
      <c r="AE84" s="37"/>
    </row>
    <row r="85" spans="23:31" ht="15" x14ac:dyDescent="0.2">
      <c r="W85" s="37"/>
      <c r="AE85" s="40" t="s">
        <v>16</v>
      </c>
    </row>
    <row r="86" spans="23:31" ht="15" x14ac:dyDescent="0.2">
      <c r="W86" s="40" t="s">
        <v>24</v>
      </c>
      <c r="AE86" s="37"/>
    </row>
    <row r="87" spans="23:31" ht="15" x14ac:dyDescent="0.2">
      <c r="W87" s="37"/>
      <c r="AE87" s="31" t="s">
        <v>74</v>
      </c>
    </row>
    <row r="88" spans="23:31" x14ac:dyDescent="0.2">
      <c r="W88" s="31" t="s">
        <v>74</v>
      </c>
      <c r="AE88" s="31" t="s">
        <v>75</v>
      </c>
    </row>
    <row r="89" spans="23:31" ht="15" x14ac:dyDescent="0.2">
      <c r="W89" s="31" t="s">
        <v>75</v>
      </c>
      <c r="AE89" s="37"/>
    </row>
    <row r="90" spans="23:31" ht="15" x14ac:dyDescent="0.2">
      <c r="W90" s="37"/>
      <c r="AE90" s="31" t="s">
        <v>17</v>
      </c>
    </row>
    <row r="91" spans="23:31" x14ac:dyDescent="0.2">
      <c r="W91" s="31" t="s">
        <v>25</v>
      </c>
      <c r="AE91" s="31" t="s">
        <v>184</v>
      </c>
    </row>
    <row r="92" spans="23:31" x14ac:dyDescent="0.2">
      <c r="W92" s="31" t="s">
        <v>161</v>
      </c>
      <c r="AE92" s="31" t="s">
        <v>1</v>
      </c>
    </row>
    <row r="93" spans="23:31" x14ac:dyDescent="0.2">
      <c r="W93" s="31" t="s">
        <v>1</v>
      </c>
      <c r="AE93" s="31" t="s">
        <v>2</v>
      </c>
    </row>
    <row r="94" spans="23:31" x14ac:dyDescent="0.2">
      <c r="W94" s="31" t="s">
        <v>2</v>
      </c>
      <c r="AE94" s="31" t="s">
        <v>185</v>
      </c>
    </row>
    <row r="95" spans="23:31" x14ac:dyDescent="0.2">
      <c r="W95" s="31" t="s">
        <v>162</v>
      </c>
      <c r="AE95" s="31" t="s">
        <v>3</v>
      </c>
    </row>
    <row r="96" spans="23:31" x14ac:dyDescent="0.2">
      <c r="W96" s="31" t="s">
        <v>3</v>
      </c>
      <c r="AE96" s="31" t="s">
        <v>4</v>
      </c>
    </row>
    <row r="97" spans="23:31" x14ac:dyDescent="0.2">
      <c r="W97" s="31" t="s">
        <v>4</v>
      </c>
      <c r="AE97" s="31" t="s">
        <v>186</v>
      </c>
    </row>
    <row r="98" spans="23:31" ht="15" x14ac:dyDescent="0.2">
      <c r="W98" s="31" t="s">
        <v>163</v>
      </c>
      <c r="AE98" s="37"/>
    </row>
    <row r="99" spans="23:31" ht="15" x14ac:dyDescent="0.2">
      <c r="W99" s="37"/>
      <c r="AE99" s="40" t="s">
        <v>18</v>
      </c>
    </row>
    <row r="100" spans="23:31" ht="15" x14ac:dyDescent="0.2">
      <c r="W100" s="40" t="s">
        <v>26</v>
      </c>
      <c r="AE100" s="37"/>
    </row>
    <row r="101" spans="23:31" ht="15" x14ac:dyDescent="0.2">
      <c r="W101" s="37"/>
      <c r="AE101" s="31" t="s">
        <v>74</v>
      </c>
    </row>
    <row r="102" spans="23:31" x14ac:dyDescent="0.2">
      <c r="W102" s="31" t="s">
        <v>74</v>
      </c>
      <c r="AE102" s="31" t="s">
        <v>75</v>
      </c>
    </row>
    <row r="103" spans="23:31" ht="15" x14ac:dyDescent="0.2">
      <c r="W103" s="31" t="s">
        <v>75</v>
      </c>
      <c r="AE103" s="37"/>
    </row>
    <row r="104" spans="23:31" ht="15" x14ac:dyDescent="0.2">
      <c r="W104" s="37"/>
      <c r="AE104" s="31" t="s">
        <v>19</v>
      </c>
    </row>
    <row r="105" spans="23:31" x14ac:dyDescent="0.2">
      <c r="W105" s="31" t="s">
        <v>27</v>
      </c>
      <c r="AE105" s="31" t="s">
        <v>187</v>
      </c>
    </row>
    <row r="106" spans="23:31" x14ac:dyDescent="0.2">
      <c r="W106" s="31" t="s">
        <v>164</v>
      </c>
      <c r="AE106" s="31" t="s">
        <v>1</v>
      </c>
    </row>
    <row r="107" spans="23:31" x14ac:dyDescent="0.2">
      <c r="W107" s="31" t="s">
        <v>1</v>
      </c>
      <c r="AE107" s="31" t="s">
        <v>2</v>
      </c>
    </row>
    <row r="108" spans="23:31" x14ac:dyDescent="0.2">
      <c r="W108" s="31" t="s">
        <v>2</v>
      </c>
      <c r="AE108" s="31" t="s">
        <v>188</v>
      </c>
    </row>
    <row r="109" spans="23:31" x14ac:dyDescent="0.2">
      <c r="W109" s="31" t="s">
        <v>165</v>
      </c>
      <c r="AE109" s="31" t="s">
        <v>3</v>
      </c>
    </row>
    <row r="110" spans="23:31" x14ac:dyDescent="0.2">
      <c r="W110" s="31" t="s">
        <v>3</v>
      </c>
      <c r="AE110" s="31" t="s">
        <v>20</v>
      </c>
    </row>
    <row r="111" spans="23:31" x14ac:dyDescent="0.2">
      <c r="W111" s="31" t="s">
        <v>4</v>
      </c>
      <c r="AE111" s="31" t="s">
        <v>189</v>
      </c>
    </row>
    <row r="112" spans="23:31" ht="15" x14ac:dyDescent="0.2">
      <c r="W112" s="31" t="s">
        <v>166</v>
      </c>
      <c r="AE112" s="37"/>
    </row>
    <row r="113" spans="31:31" x14ac:dyDescent="0.2">
      <c r="AE113" s="40" t="s">
        <v>21</v>
      </c>
    </row>
    <row r="114" spans="31:31" x14ac:dyDescent="0.2">
      <c r="AE114" s="40" t="s">
        <v>71</v>
      </c>
    </row>
    <row r="115" spans="31:31" ht="15" x14ac:dyDescent="0.2">
      <c r="AE115" s="37"/>
    </row>
    <row r="116" spans="31:31" x14ac:dyDescent="0.2">
      <c r="AE116" s="31" t="s">
        <v>74</v>
      </c>
    </row>
    <row r="117" spans="31:31" x14ac:dyDescent="0.2">
      <c r="AE117" s="31" t="s">
        <v>75</v>
      </c>
    </row>
    <row r="118" spans="31:31" ht="15" x14ac:dyDescent="0.2">
      <c r="AE118" s="37"/>
    </row>
    <row r="119" spans="31:31" x14ac:dyDescent="0.2">
      <c r="AE119" s="31" t="s">
        <v>62</v>
      </c>
    </row>
    <row r="120" spans="31:31" x14ac:dyDescent="0.2">
      <c r="AE120" s="31" t="s">
        <v>190</v>
      </c>
    </row>
    <row r="121" spans="31:31" x14ac:dyDescent="0.2">
      <c r="AE121" s="31" t="s">
        <v>1</v>
      </c>
    </row>
    <row r="122" spans="31:31" x14ac:dyDescent="0.2">
      <c r="AE122" s="31" t="s">
        <v>2</v>
      </c>
    </row>
    <row r="123" spans="31:31" x14ac:dyDescent="0.2">
      <c r="AE123" s="31" t="s">
        <v>191</v>
      </c>
    </row>
    <row r="124" spans="31:31" x14ac:dyDescent="0.2">
      <c r="AE124" s="31" t="s">
        <v>3</v>
      </c>
    </row>
    <row r="125" spans="31:31" x14ac:dyDescent="0.2">
      <c r="AE125" s="31" t="s">
        <v>4</v>
      </c>
    </row>
    <row r="126" spans="31:31" x14ac:dyDescent="0.2">
      <c r="AE126" s="31" t="s">
        <v>192</v>
      </c>
    </row>
    <row r="127" spans="31:31" ht="15" x14ac:dyDescent="0.2">
      <c r="AE127" s="37"/>
    </row>
    <row r="128" spans="31:31" x14ac:dyDescent="0.2">
      <c r="AE128" s="40" t="s">
        <v>22</v>
      </c>
    </row>
    <row r="129" spans="31:31" ht="15" x14ac:dyDescent="0.2">
      <c r="AE129" s="37"/>
    </row>
    <row r="130" spans="31:31" x14ac:dyDescent="0.2">
      <c r="AE130" s="31" t="s">
        <v>74</v>
      </c>
    </row>
    <row r="131" spans="31:31" x14ac:dyDescent="0.2">
      <c r="AE131" s="31" t="s">
        <v>75</v>
      </c>
    </row>
    <row r="132" spans="31:31" ht="15" x14ac:dyDescent="0.2">
      <c r="AE132" s="37"/>
    </row>
    <row r="133" spans="31:31" x14ac:dyDescent="0.2">
      <c r="AE133" s="31" t="s">
        <v>23</v>
      </c>
    </row>
    <row r="134" spans="31:31" x14ac:dyDescent="0.2">
      <c r="AE134" s="31" t="s">
        <v>193</v>
      </c>
    </row>
    <row r="135" spans="31:31" x14ac:dyDescent="0.2">
      <c r="AE135" s="31" t="s">
        <v>1</v>
      </c>
    </row>
    <row r="136" spans="31:31" x14ac:dyDescent="0.2">
      <c r="AE136" s="31" t="s">
        <v>2</v>
      </c>
    </row>
    <row r="137" spans="31:31" x14ac:dyDescent="0.2">
      <c r="AE137" s="31" t="s">
        <v>194</v>
      </c>
    </row>
    <row r="138" spans="31:31" x14ac:dyDescent="0.2">
      <c r="AE138" s="31" t="s">
        <v>3</v>
      </c>
    </row>
    <row r="139" spans="31:31" x14ac:dyDescent="0.2">
      <c r="AE139" s="31" t="s">
        <v>4</v>
      </c>
    </row>
    <row r="140" spans="31:31" x14ac:dyDescent="0.2">
      <c r="AE140" s="31" t="s">
        <v>195</v>
      </c>
    </row>
    <row r="141" spans="31:31" ht="15" x14ac:dyDescent="0.2">
      <c r="AE141" s="37"/>
    </row>
    <row r="142" spans="31:31" x14ac:dyDescent="0.2">
      <c r="AE142" s="40" t="s">
        <v>24</v>
      </c>
    </row>
    <row r="143" spans="31:31" ht="15" x14ac:dyDescent="0.2">
      <c r="AE143" s="37"/>
    </row>
    <row r="144" spans="31:31" x14ac:dyDescent="0.2">
      <c r="AE144" s="31" t="s">
        <v>74</v>
      </c>
    </row>
    <row r="145" spans="31:31" x14ac:dyDescent="0.2">
      <c r="AE145" s="31" t="s">
        <v>75</v>
      </c>
    </row>
    <row r="146" spans="31:31" ht="15" x14ac:dyDescent="0.2">
      <c r="AE146" s="37"/>
    </row>
    <row r="147" spans="31:31" x14ac:dyDescent="0.2">
      <c r="AE147" s="31" t="s">
        <v>25</v>
      </c>
    </row>
    <row r="148" spans="31:31" x14ac:dyDescent="0.2">
      <c r="AE148" s="31" t="s">
        <v>196</v>
      </c>
    </row>
    <row r="149" spans="31:31" x14ac:dyDescent="0.2">
      <c r="AE149" s="31" t="s">
        <v>1</v>
      </c>
    </row>
    <row r="150" spans="31:31" x14ac:dyDescent="0.2">
      <c r="AE150" s="31" t="s">
        <v>2</v>
      </c>
    </row>
    <row r="151" spans="31:31" x14ac:dyDescent="0.2">
      <c r="AE151" s="31" t="s">
        <v>197</v>
      </c>
    </row>
    <row r="152" spans="31:31" x14ac:dyDescent="0.2">
      <c r="AE152" s="31" t="s">
        <v>3</v>
      </c>
    </row>
    <row r="153" spans="31:31" x14ac:dyDescent="0.2">
      <c r="AE153" s="31" t="s">
        <v>198</v>
      </c>
    </row>
    <row r="154" spans="31:31" x14ac:dyDescent="0.2">
      <c r="AE154" s="31" t="s">
        <v>199</v>
      </c>
    </row>
    <row r="155" spans="31:31" ht="15" x14ac:dyDescent="0.2">
      <c r="AE155" s="37"/>
    </row>
    <row r="156" spans="31:31" x14ac:dyDescent="0.2">
      <c r="AE156" s="40" t="s">
        <v>26</v>
      </c>
    </row>
    <row r="157" spans="31:31" ht="15" x14ac:dyDescent="0.2">
      <c r="AE157" s="37"/>
    </row>
    <row r="158" spans="31:31" x14ac:dyDescent="0.2">
      <c r="AE158" s="31" t="s">
        <v>74</v>
      </c>
    </row>
    <row r="159" spans="31:31" x14ac:dyDescent="0.2">
      <c r="AE159" s="31" t="s">
        <v>75</v>
      </c>
    </row>
    <row r="160" spans="31:31" ht="15" x14ac:dyDescent="0.2">
      <c r="AE160" s="37"/>
    </row>
    <row r="161" spans="31:31" x14ac:dyDescent="0.2">
      <c r="AE161" s="31" t="s">
        <v>27</v>
      </c>
    </row>
    <row r="162" spans="31:31" x14ac:dyDescent="0.2">
      <c r="AE162" s="31" t="s">
        <v>200</v>
      </c>
    </row>
    <row r="163" spans="31:31" x14ac:dyDescent="0.2">
      <c r="AE163" s="31" t="s">
        <v>1</v>
      </c>
    </row>
    <row r="164" spans="31:31" x14ac:dyDescent="0.2">
      <c r="AE164" s="31" t="s">
        <v>2</v>
      </c>
    </row>
    <row r="165" spans="31:31" x14ac:dyDescent="0.2">
      <c r="AE165" s="31" t="s">
        <v>201</v>
      </c>
    </row>
    <row r="166" spans="31:31" x14ac:dyDescent="0.2">
      <c r="AE166" s="31" t="s">
        <v>3</v>
      </c>
    </row>
    <row r="167" spans="31:31" x14ac:dyDescent="0.2">
      <c r="AE167" s="31" t="s">
        <v>4</v>
      </c>
    </row>
    <row r="168" spans="31:31" x14ac:dyDescent="0.2">
      <c r="AE168" s="31" t="s">
        <v>202</v>
      </c>
    </row>
    <row r="169" spans="31:31" ht="15" x14ac:dyDescent="0.2">
      <c r="AE169" s="37"/>
    </row>
    <row r="170" spans="31:31" x14ac:dyDescent="0.2">
      <c r="AE170" s="40" t="s">
        <v>28</v>
      </c>
    </row>
    <row r="171" spans="31:31" ht="15" x14ac:dyDescent="0.2">
      <c r="AE171" s="37"/>
    </row>
    <row r="172" spans="31:31" x14ac:dyDescent="0.2">
      <c r="AE172" s="31" t="s">
        <v>74</v>
      </c>
    </row>
    <row r="173" spans="31:31" x14ac:dyDescent="0.2">
      <c r="AE173" s="31" t="s">
        <v>75</v>
      </c>
    </row>
    <row r="174" spans="31:31" ht="15" x14ac:dyDescent="0.2">
      <c r="AE174" s="37"/>
    </row>
    <row r="175" spans="31:31" x14ac:dyDescent="0.2">
      <c r="AE175" s="31" t="s">
        <v>29</v>
      </c>
    </row>
    <row r="176" spans="31:31" x14ac:dyDescent="0.2">
      <c r="AE176" s="31" t="s">
        <v>203</v>
      </c>
    </row>
    <row r="177" spans="31:31" x14ac:dyDescent="0.2">
      <c r="AE177" s="31" t="s">
        <v>1</v>
      </c>
    </row>
    <row r="178" spans="31:31" x14ac:dyDescent="0.2">
      <c r="AE178" s="31" t="s">
        <v>2</v>
      </c>
    </row>
    <row r="179" spans="31:31" x14ac:dyDescent="0.2">
      <c r="AE179" s="31" t="s">
        <v>204</v>
      </c>
    </row>
    <row r="180" spans="31:31" x14ac:dyDescent="0.2">
      <c r="AE180" s="31" t="s">
        <v>3</v>
      </c>
    </row>
    <row r="181" spans="31:31" x14ac:dyDescent="0.2">
      <c r="AE181" s="31" t="s">
        <v>20</v>
      </c>
    </row>
    <row r="182" spans="31:31" x14ac:dyDescent="0.2">
      <c r="AE182" s="31" t="s">
        <v>205</v>
      </c>
    </row>
    <row r="183" spans="31:31" ht="15" x14ac:dyDescent="0.2">
      <c r="AE183" s="37"/>
    </row>
    <row r="184" spans="31:31" x14ac:dyDescent="0.2">
      <c r="AE184" s="40" t="s">
        <v>30</v>
      </c>
    </row>
    <row r="185" spans="31:31" ht="15" x14ac:dyDescent="0.2">
      <c r="AE185" s="37"/>
    </row>
    <row r="186" spans="31:31" x14ac:dyDescent="0.2">
      <c r="AE186" s="31" t="s">
        <v>74</v>
      </c>
    </row>
    <row r="187" spans="31:31" x14ac:dyDescent="0.2">
      <c r="AE187" s="31" t="s">
        <v>75</v>
      </c>
    </row>
    <row r="188" spans="31:31" ht="15" x14ac:dyDescent="0.2">
      <c r="AE188" s="37"/>
    </row>
    <row r="189" spans="31:31" x14ac:dyDescent="0.2">
      <c r="AE189" s="31" t="s">
        <v>31</v>
      </c>
    </row>
    <row r="190" spans="31:31" x14ac:dyDescent="0.2">
      <c r="AE190" s="31" t="s">
        <v>206</v>
      </c>
    </row>
    <row r="191" spans="31:31" x14ac:dyDescent="0.2">
      <c r="AE191" s="31" t="s">
        <v>1</v>
      </c>
    </row>
    <row r="192" spans="31:31" x14ac:dyDescent="0.2">
      <c r="AE192" s="31" t="s">
        <v>2</v>
      </c>
    </row>
    <row r="193" spans="31:31" x14ac:dyDescent="0.2">
      <c r="AE193" s="31" t="s">
        <v>207</v>
      </c>
    </row>
    <row r="194" spans="31:31" x14ac:dyDescent="0.2">
      <c r="AE194" s="31" t="s">
        <v>3</v>
      </c>
    </row>
    <row r="195" spans="31:31" x14ac:dyDescent="0.2">
      <c r="AE195" s="31" t="s">
        <v>4</v>
      </c>
    </row>
    <row r="196" spans="31:31" x14ac:dyDescent="0.2">
      <c r="AE196" s="31" t="s">
        <v>208</v>
      </c>
    </row>
    <row r="197" spans="31:31" ht="15" x14ac:dyDescent="0.2">
      <c r="AE197" s="37"/>
    </row>
    <row r="198" spans="31:31" x14ac:dyDescent="0.2">
      <c r="AE198" s="40" t="s">
        <v>32</v>
      </c>
    </row>
    <row r="199" spans="31:31" ht="15" x14ac:dyDescent="0.2">
      <c r="AE199" s="37"/>
    </row>
    <row r="200" spans="31:31" x14ac:dyDescent="0.2">
      <c r="AE200" s="31" t="s">
        <v>74</v>
      </c>
    </row>
    <row r="201" spans="31:31" x14ac:dyDescent="0.2">
      <c r="AE201" s="31" t="s">
        <v>75</v>
      </c>
    </row>
    <row r="202" spans="31:31" ht="15" x14ac:dyDescent="0.2">
      <c r="AE202" s="37"/>
    </row>
    <row r="203" spans="31:31" x14ac:dyDescent="0.2">
      <c r="AE203" s="31" t="s">
        <v>33</v>
      </c>
    </row>
    <row r="204" spans="31:31" x14ac:dyDescent="0.2">
      <c r="AE204" s="31" t="s">
        <v>209</v>
      </c>
    </row>
    <row r="205" spans="31:31" x14ac:dyDescent="0.2">
      <c r="AE205" s="31" t="s">
        <v>1</v>
      </c>
    </row>
    <row r="206" spans="31:31" x14ac:dyDescent="0.2">
      <c r="AE206" s="31" t="s">
        <v>2</v>
      </c>
    </row>
    <row r="207" spans="31:31" x14ac:dyDescent="0.2">
      <c r="AE207" s="31" t="s">
        <v>210</v>
      </c>
    </row>
    <row r="208" spans="31:31" x14ac:dyDescent="0.2">
      <c r="AE208" s="31" t="s">
        <v>3</v>
      </c>
    </row>
    <row r="209" spans="31:31" x14ac:dyDescent="0.2">
      <c r="AE209" s="31" t="s">
        <v>4</v>
      </c>
    </row>
    <row r="210" spans="31:31" x14ac:dyDescent="0.2">
      <c r="AE210" s="31" t="s">
        <v>211</v>
      </c>
    </row>
    <row r="211" spans="31:31" ht="15" x14ac:dyDescent="0.2">
      <c r="AE211" s="37"/>
    </row>
    <row r="212" spans="31:31" x14ac:dyDescent="0.2">
      <c r="AE212" s="40" t="s">
        <v>34</v>
      </c>
    </row>
    <row r="213" spans="31:31" ht="15" x14ac:dyDescent="0.2">
      <c r="AE213" s="37"/>
    </row>
    <row r="214" spans="31:31" x14ac:dyDescent="0.2">
      <c r="AE214" s="31" t="s">
        <v>74</v>
      </c>
    </row>
    <row r="215" spans="31:31" x14ac:dyDescent="0.2">
      <c r="AE215" s="31" t="s">
        <v>75</v>
      </c>
    </row>
    <row r="216" spans="31:31" ht="15" x14ac:dyDescent="0.2">
      <c r="AE216" s="37"/>
    </row>
    <row r="217" spans="31:31" x14ac:dyDescent="0.2">
      <c r="AE217" s="31" t="s">
        <v>35</v>
      </c>
    </row>
    <row r="218" spans="31:31" x14ac:dyDescent="0.2">
      <c r="AE218" s="31" t="s">
        <v>212</v>
      </c>
    </row>
    <row r="219" spans="31:31" x14ac:dyDescent="0.2">
      <c r="AE219" s="31" t="s">
        <v>1</v>
      </c>
    </row>
    <row r="220" spans="31:31" x14ac:dyDescent="0.2">
      <c r="AE220" s="31" t="s">
        <v>2</v>
      </c>
    </row>
    <row r="221" spans="31:31" x14ac:dyDescent="0.2">
      <c r="AE221" s="31" t="s">
        <v>213</v>
      </c>
    </row>
    <row r="222" spans="31:31" x14ac:dyDescent="0.2">
      <c r="AE222" s="31" t="s">
        <v>3</v>
      </c>
    </row>
    <row r="223" spans="31:31" x14ac:dyDescent="0.2">
      <c r="AE223" s="31" t="s">
        <v>4</v>
      </c>
    </row>
    <row r="224" spans="31:31" x14ac:dyDescent="0.2">
      <c r="AE224" s="31" t="s">
        <v>214</v>
      </c>
    </row>
    <row r="225" spans="31:31" ht="15" x14ac:dyDescent="0.2">
      <c r="AE225" s="37"/>
    </row>
    <row r="226" spans="31:31" x14ac:dyDescent="0.2">
      <c r="AE226" s="44"/>
    </row>
    <row r="227" spans="31:31" x14ac:dyDescent="0.2">
      <c r="AE227" s="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zoomScale="120" zoomScaleNormal="120" workbookViewId="0">
      <selection activeCell="E5" sqref="E5"/>
    </sheetView>
  </sheetViews>
  <sheetFormatPr defaultRowHeight="15" x14ac:dyDescent="0.25"/>
  <cols>
    <col min="1" max="1" width="23.140625" customWidth="1"/>
    <col min="2" max="2" width="15.7109375" customWidth="1"/>
    <col min="7" max="7" width="22.140625" customWidth="1"/>
  </cols>
  <sheetData>
    <row r="2" spans="1:13" x14ac:dyDescent="0.25">
      <c r="A2" s="72" t="s">
        <v>347</v>
      </c>
      <c r="B2" s="72" t="s">
        <v>348</v>
      </c>
      <c r="C2" s="72" t="s">
        <v>349</v>
      </c>
      <c r="D2" s="72" t="s">
        <v>350</v>
      </c>
      <c r="G2" s="72" t="s">
        <v>351</v>
      </c>
      <c r="H2" s="72" t="s">
        <v>348</v>
      </c>
      <c r="I2" s="72" t="s">
        <v>349</v>
      </c>
      <c r="J2" s="72" t="s">
        <v>350</v>
      </c>
    </row>
    <row r="3" spans="1:13" x14ac:dyDescent="0.25">
      <c r="A3" s="72" t="s">
        <v>352</v>
      </c>
      <c r="B3" s="73" t="s">
        <v>353</v>
      </c>
      <c r="C3" s="74">
        <v>8481768</v>
      </c>
      <c r="D3" s="75">
        <v>1.2E-2</v>
      </c>
      <c r="G3" s="72" t="s">
        <v>352</v>
      </c>
      <c r="H3" s="73" t="s">
        <v>353</v>
      </c>
      <c r="I3" s="74">
        <v>5342689</v>
      </c>
      <c r="J3" s="75">
        <v>7.0000000000000001E-3</v>
      </c>
      <c r="L3" s="76">
        <v>-4.0000000000000001E-3</v>
      </c>
    </row>
    <row r="4" spans="1:13" x14ac:dyDescent="0.25">
      <c r="B4" s="73" t="s">
        <v>354</v>
      </c>
      <c r="C4" s="74">
        <v>149562496</v>
      </c>
      <c r="D4" s="75">
        <v>0.20499999999999999</v>
      </c>
      <c r="H4" s="73" t="s">
        <v>354</v>
      </c>
      <c r="I4" s="74">
        <v>226097264</v>
      </c>
      <c r="J4" s="75">
        <v>0.31</v>
      </c>
      <c r="L4" s="76">
        <v>0.105</v>
      </c>
    </row>
    <row r="5" spans="1:13" x14ac:dyDescent="0.25">
      <c r="B5" s="73" t="s">
        <v>356</v>
      </c>
      <c r="C5" s="74">
        <v>158954720</v>
      </c>
      <c r="D5" s="75">
        <v>0.218</v>
      </c>
      <c r="H5" s="73" t="s">
        <v>356</v>
      </c>
      <c r="I5" s="74">
        <v>120398744</v>
      </c>
      <c r="J5" s="75">
        <v>0.16500000000000001</v>
      </c>
      <c r="L5" s="76">
        <v>-5.2999999999999999E-2</v>
      </c>
    </row>
    <row r="6" spans="1:13" x14ac:dyDescent="0.25">
      <c r="B6" s="73" t="s">
        <v>357</v>
      </c>
      <c r="C6" s="74">
        <v>40239292</v>
      </c>
      <c r="D6" s="75">
        <v>5.5E-2</v>
      </c>
      <c r="H6" s="73" t="s">
        <v>357</v>
      </c>
      <c r="I6" s="74">
        <v>40963084</v>
      </c>
      <c r="J6" s="75">
        <v>5.6000000000000001E-2</v>
      </c>
      <c r="L6" s="76">
        <v>1E-3</v>
      </c>
    </row>
    <row r="7" spans="1:13" x14ac:dyDescent="0.25">
      <c r="B7" s="73" t="s">
        <v>358</v>
      </c>
      <c r="C7" s="74">
        <v>364046848</v>
      </c>
      <c r="D7" s="75">
        <v>0.499</v>
      </c>
      <c r="H7" s="73" t="s">
        <v>358</v>
      </c>
      <c r="I7" s="74">
        <v>328335840</v>
      </c>
      <c r="J7" s="75">
        <v>0.45</v>
      </c>
      <c r="L7" s="76">
        <v>-4.9000000000000002E-2</v>
      </c>
    </row>
    <row r="8" spans="1:13" x14ac:dyDescent="0.25">
      <c r="B8" s="73" t="s">
        <v>359</v>
      </c>
      <c r="C8" s="74">
        <v>8672678</v>
      </c>
      <c r="D8" s="75">
        <v>1.2E-2</v>
      </c>
      <c r="H8" s="73" t="s">
        <v>359</v>
      </c>
      <c r="I8" s="74">
        <v>8766741</v>
      </c>
      <c r="J8" s="75">
        <v>1.2E-2</v>
      </c>
      <c r="L8" s="76">
        <v>0</v>
      </c>
    </row>
    <row r="9" spans="1:13" x14ac:dyDescent="0.25">
      <c r="C9" s="74">
        <v>730003124</v>
      </c>
      <c r="D9" s="75">
        <v>1</v>
      </c>
      <c r="I9" s="74">
        <v>730003130</v>
      </c>
      <c r="J9" s="75">
        <v>1</v>
      </c>
    </row>
    <row r="12" spans="1:13" x14ac:dyDescent="0.25">
      <c r="A12" s="72" t="s">
        <v>347</v>
      </c>
      <c r="B12" s="72" t="s">
        <v>348</v>
      </c>
      <c r="C12" s="72" t="s">
        <v>349</v>
      </c>
      <c r="D12" s="72" t="s">
        <v>350</v>
      </c>
      <c r="G12" s="72" t="s">
        <v>351</v>
      </c>
      <c r="H12" s="72" t="s">
        <v>348</v>
      </c>
      <c r="I12" s="72" t="s">
        <v>349</v>
      </c>
      <c r="J12" s="72" t="s">
        <v>350</v>
      </c>
    </row>
    <row r="13" spans="1:13" x14ac:dyDescent="0.25">
      <c r="A13" s="72" t="s">
        <v>360</v>
      </c>
      <c r="B13" s="73" t="s">
        <v>353</v>
      </c>
      <c r="C13" s="74">
        <v>14612151</v>
      </c>
      <c r="D13" s="75">
        <v>5.0000000000000001E-3</v>
      </c>
      <c r="E13" s="77">
        <v>-6.0000000000000001E-3</v>
      </c>
      <c r="G13" s="72" t="s">
        <v>360</v>
      </c>
      <c r="H13" s="73" t="s">
        <v>353</v>
      </c>
      <c r="I13" s="74">
        <v>10086795</v>
      </c>
      <c r="J13" s="75">
        <v>4.0000000000000001E-3</v>
      </c>
      <c r="K13" s="78">
        <v>-4.0000000000000001E-3</v>
      </c>
      <c r="L13" s="79">
        <v>-2E-3</v>
      </c>
      <c r="M13" s="80">
        <v>-8.0000000000000002E-3</v>
      </c>
    </row>
    <row r="14" spans="1:13" x14ac:dyDescent="0.25">
      <c r="B14" s="73" t="s">
        <v>354</v>
      </c>
      <c r="C14" s="74">
        <v>480022272</v>
      </c>
      <c r="D14" s="75">
        <v>0.16900000000000001</v>
      </c>
      <c r="E14" s="77">
        <v>-3.5999999999999997E-2</v>
      </c>
      <c r="H14" s="73" t="s">
        <v>354</v>
      </c>
      <c r="I14" s="74">
        <v>664845952</v>
      </c>
      <c r="J14" s="75">
        <v>0.23499999999999999</v>
      </c>
      <c r="K14" s="78">
        <v>-7.4999999999999997E-2</v>
      </c>
      <c r="L14" s="79">
        <v>6.5000000000000002E-2</v>
      </c>
      <c r="M14" s="80">
        <v>0.03</v>
      </c>
    </row>
    <row r="15" spans="1:13" x14ac:dyDescent="0.25">
      <c r="B15" s="73" t="s">
        <v>355</v>
      </c>
      <c r="C15" s="74">
        <v>50559</v>
      </c>
      <c r="D15" s="75">
        <v>0</v>
      </c>
      <c r="E15" s="77">
        <v>0</v>
      </c>
      <c r="H15" s="73" t="s">
        <v>355</v>
      </c>
      <c r="I15" s="74">
        <v>117580</v>
      </c>
      <c r="J15" s="75">
        <v>0</v>
      </c>
      <c r="K15" s="78">
        <v>0</v>
      </c>
      <c r="L15" s="79">
        <v>0</v>
      </c>
      <c r="M15" s="80">
        <v>0</v>
      </c>
    </row>
    <row r="16" spans="1:13" x14ac:dyDescent="0.25">
      <c r="B16" s="73" t="s">
        <v>356</v>
      </c>
      <c r="C16" s="74">
        <v>628241408</v>
      </c>
      <c r="D16" s="75">
        <v>0.222</v>
      </c>
      <c r="E16" s="77">
        <v>4.0000000000000001E-3</v>
      </c>
      <c r="H16" s="73" t="s">
        <v>356</v>
      </c>
      <c r="I16" s="74">
        <v>551234688</v>
      </c>
      <c r="J16" s="75">
        <v>0.19400000000000001</v>
      </c>
      <c r="K16" s="78">
        <v>0.03</v>
      </c>
      <c r="L16" s="79">
        <v>-2.7E-2</v>
      </c>
      <c r="M16" s="80">
        <v>-2.3E-2</v>
      </c>
    </row>
    <row r="17" spans="1:13" x14ac:dyDescent="0.25">
      <c r="B17" s="73" t="s">
        <v>357</v>
      </c>
      <c r="C17" s="74">
        <v>261218496</v>
      </c>
      <c r="D17" s="75">
        <v>9.1999999999999998E-2</v>
      </c>
      <c r="E17" s="77">
        <v>3.6999999999999998E-2</v>
      </c>
      <c r="H17" s="73" t="s">
        <v>357</v>
      </c>
      <c r="I17" s="74">
        <v>267517968</v>
      </c>
      <c r="J17" s="75">
        <v>9.4E-2</v>
      </c>
      <c r="K17" s="78">
        <v>3.7999999999999999E-2</v>
      </c>
      <c r="L17" s="79">
        <v>2E-3</v>
      </c>
      <c r="M17" s="80">
        <v>3.9E-2</v>
      </c>
    </row>
    <row r="18" spans="1:13" x14ac:dyDescent="0.25">
      <c r="B18" s="73" t="s">
        <v>358</v>
      </c>
      <c r="C18" s="74">
        <v>1285176448</v>
      </c>
      <c r="D18" s="75">
        <v>0.45300000000000001</v>
      </c>
      <c r="E18" s="77">
        <v>-4.4999999999999998E-2</v>
      </c>
      <c r="H18" s="73" t="s">
        <v>358</v>
      </c>
      <c r="I18" s="74">
        <v>1175773952</v>
      </c>
      <c r="J18" s="75">
        <v>0.41499999999999998</v>
      </c>
      <c r="K18" s="78">
        <v>-3.5000000000000003E-2</v>
      </c>
      <c r="L18" s="79">
        <v>-3.9E-2</v>
      </c>
      <c r="M18" s="80">
        <v>-8.4000000000000005E-2</v>
      </c>
    </row>
    <row r="19" spans="1:13" x14ac:dyDescent="0.25">
      <c r="B19" s="73" t="s">
        <v>359</v>
      </c>
      <c r="C19" s="74">
        <v>165817872</v>
      </c>
      <c r="D19" s="75">
        <v>5.8000000000000003E-2</v>
      </c>
      <c r="E19" s="77">
        <v>4.7E-2</v>
      </c>
      <c r="H19" s="73" t="s">
        <v>359</v>
      </c>
      <c r="I19" s="74">
        <v>165559280</v>
      </c>
      <c r="J19" s="75">
        <v>5.8000000000000003E-2</v>
      </c>
      <c r="K19" s="78">
        <v>4.5999999999999999E-2</v>
      </c>
      <c r="L19" s="79">
        <v>0</v>
      </c>
      <c r="M19" s="80">
        <v>4.7E-2</v>
      </c>
    </row>
    <row r="20" spans="1:13" x14ac:dyDescent="0.25">
      <c r="C20" s="74">
        <v>2835139206</v>
      </c>
      <c r="D20" s="75">
        <v>1</v>
      </c>
      <c r="I20" s="74">
        <v>2835136215</v>
      </c>
      <c r="J20" s="75">
        <v>1</v>
      </c>
    </row>
    <row r="23" spans="1:13" x14ac:dyDescent="0.25">
      <c r="A23" s="87" t="s">
        <v>361</v>
      </c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1"/>
      <c r="M23" s="81"/>
    </row>
    <row r="24" spans="1:13" x14ac:dyDescent="0.25">
      <c r="A24" s="88" t="s">
        <v>362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2"/>
      <c r="M24" s="82"/>
    </row>
    <row r="26" spans="1:13" x14ac:dyDescent="0.25">
      <c r="A26" s="89" t="s">
        <v>363</v>
      </c>
      <c r="B26" s="89"/>
      <c r="C26" s="89"/>
      <c r="D26" s="89"/>
      <c r="E26" s="89"/>
      <c r="F26" s="89"/>
      <c r="G26" s="89"/>
      <c r="H26" s="89"/>
      <c r="I26" s="89"/>
      <c r="J26" s="83"/>
      <c r="K26" s="83"/>
      <c r="L26" s="83"/>
      <c r="M26" s="83"/>
    </row>
    <row r="27" spans="1:13" x14ac:dyDescent="0.25">
      <c r="A27" s="90" t="s">
        <v>364</v>
      </c>
      <c r="B27" s="90"/>
      <c r="C27" s="90"/>
      <c r="D27" s="90"/>
      <c r="E27" s="90"/>
      <c r="F27" s="90"/>
      <c r="G27" s="90"/>
      <c r="H27" s="90"/>
      <c r="I27" s="90"/>
      <c r="J27" s="84"/>
      <c r="K27" s="84"/>
      <c r="L27" s="84"/>
      <c r="M27" s="84"/>
    </row>
    <row r="29" spans="1:13" x14ac:dyDescent="0.25">
      <c r="A29" s="86" t="s">
        <v>365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5"/>
    </row>
    <row r="30" spans="1:13" x14ac:dyDescent="0.25">
      <c r="A30" s="86" t="s">
        <v>366</v>
      </c>
      <c r="B30" s="86"/>
      <c r="C30" s="86"/>
      <c r="D30" s="86"/>
      <c r="E30" s="86"/>
      <c r="F30" s="86"/>
      <c r="G30" s="86"/>
      <c r="H30" s="86"/>
      <c r="I30" s="86"/>
      <c r="J30" s="86"/>
      <c r="K30" s="85"/>
      <c r="L30" s="85"/>
      <c r="M30" s="85"/>
    </row>
  </sheetData>
  <mergeCells count="6">
    <mergeCell ref="A30:J30"/>
    <mergeCell ref="A23:K23"/>
    <mergeCell ref="A24:K24"/>
    <mergeCell ref="A26:I26"/>
    <mergeCell ref="A27:I27"/>
    <mergeCell ref="A29:L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Proportion Tests PO</vt:lpstr>
      <vt:lpstr> Proportion Tests FO</vt:lpstr>
      <vt:lpstr>Fo Historical Only</vt:lpstr>
      <vt:lpstr>Po Current  vs Historical </vt:lpstr>
      <vt:lpstr>Fo Current vs Historical</vt:lpstr>
      <vt:lpstr> Po Historical Only</vt:lpstr>
      <vt:lpstr>Habitat Proportions 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Byerly</dc:creator>
  <cp:lastModifiedBy>Paige Byerly</cp:lastModifiedBy>
  <dcterms:created xsi:type="dcterms:W3CDTF">2014-03-21T23:38:04Z</dcterms:created>
  <dcterms:modified xsi:type="dcterms:W3CDTF">2016-01-25T03:44:00Z</dcterms:modified>
</cp:coreProperties>
</file>