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pab85_000\Desktop\Kit Fox\Thesis\Excel\"/>
    </mc:Choice>
  </mc:AlternateContent>
  <bookViews>
    <workbookView xWindow="0" yWindow="0" windowWidth="14565" windowHeight="8805" tabRatio="925" activeTab="2"/>
  </bookViews>
  <sheets>
    <sheet name="Discriptions" sheetId="22" r:id="rId1"/>
    <sheet name="Counts.MID" sheetId="25" r:id="rId2"/>
    <sheet name="%Occurrence.MID" sheetId="26" r:id="rId3"/>
    <sheet name="%Frequency.MID" sheetId="27" r:id="rId4"/>
    <sheet name="Results.MID" sheetId="28" r:id="rId5"/>
    <sheet name="Counts.FID" sheetId="29" r:id="rId6"/>
    <sheet name="%Occurrene.FID" sheetId="30" r:id="rId7"/>
    <sheet name="%Frequency.FID" sheetId="31" r:id="rId8"/>
    <sheet name="Results.FID" sheetId="32" r:id="rId9"/>
    <sheet name="Kozlowski.Count" sheetId="33" r:id="rId10"/>
    <sheet name="Kozlowski.Occur" sheetId="34" r:id="rId11"/>
    <sheet name="Results.HvsC" sheetId="35" r:id="rId12"/>
    <sheet name="Proportion Tests (FID)" sheetId="38" r:id="rId13"/>
  </sheets>
  <calcPr calcId="171027"/>
</workbook>
</file>

<file path=xl/calcChain.xml><?xml version="1.0" encoding="utf-8"?>
<calcChain xmlns="http://schemas.openxmlformats.org/spreadsheetml/2006/main">
  <c r="I18" i="38" l="1"/>
  <c r="D18" i="38"/>
  <c r="I17" i="38"/>
  <c r="D17" i="38"/>
  <c r="I14" i="38"/>
  <c r="D14" i="38"/>
  <c r="I13" i="38"/>
  <c r="D13" i="38"/>
  <c r="I10" i="38"/>
  <c r="D10" i="38"/>
  <c r="I9" i="38"/>
  <c r="D9" i="38"/>
  <c r="I6" i="38"/>
  <c r="D6" i="38"/>
  <c r="I5" i="38"/>
  <c r="D5" i="38"/>
  <c r="U7" i="35"/>
  <c r="Q7" i="35"/>
  <c r="U6" i="35"/>
  <c r="Q6" i="35"/>
  <c r="U5" i="35"/>
  <c r="Q5" i="35"/>
  <c r="U4" i="35"/>
  <c r="Q4" i="35"/>
  <c r="U3" i="35"/>
  <c r="Q3" i="35"/>
  <c r="U2" i="35"/>
  <c r="Q2" i="35"/>
  <c r="Q17" i="33"/>
  <c r="P17" i="33"/>
  <c r="O17" i="33"/>
  <c r="N17" i="33"/>
  <c r="M17" i="33"/>
  <c r="L17" i="33"/>
  <c r="K17" i="33"/>
  <c r="J17" i="33"/>
  <c r="I17" i="33"/>
  <c r="H17" i="33"/>
  <c r="G17" i="33"/>
  <c r="F17" i="33"/>
  <c r="Q16" i="33"/>
  <c r="Q19" i="33" s="1"/>
  <c r="P16" i="33"/>
  <c r="O16" i="33"/>
  <c r="O19" i="33" s="1"/>
  <c r="N16" i="33"/>
  <c r="N19" i="33" s="1"/>
  <c r="M16" i="33"/>
  <c r="M19" i="33" s="1"/>
  <c r="L16" i="33"/>
  <c r="L19" i="33" s="1"/>
  <c r="K16" i="33"/>
  <c r="K19" i="33" s="1"/>
  <c r="J16" i="33"/>
  <c r="J19" i="33" s="1"/>
  <c r="I16" i="33"/>
  <c r="I19" i="33" s="1"/>
  <c r="H16" i="33"/>
  <c r="H19" i="33" s="1"/>
  <c r="G16" i="33"/>
  <c r="G19" i="33" s="1"/>
  <c r="F16" i="33"/>
  <c r="F19" i="33" s="1"/>
  <c r="Q15" i="33"/>
  <c r="P15" i="33"/>
  <c r="O15" i="33"/>
  <c r="N15" i="33"/>
  <c r="M15" i="33"/>
  <c r="L15" i="33"/>
  <c r="K15" i="33"/>
  <c r="J15" i="33"/>
  <c r="I15" i="33"/>
  <c r="H15" i="33"/>
  <c r="G15" i="33"/>
  <c r="F15" i="33"/>
  <c r="Q14" i="33"/>
  <c r="Q18" i="33" s="1"/>
  <c r="P14" i="33"/>
  <c r="P18" i="33" s="1"/>
  <c r="O14" i="33"/>
  <c r="O18" i="33" s="1"/>
  <c r="N14" i="33"/>
  <c r="N18" i="33" s="1"/>
  <c r="M14" i="33"/>
  <c r="M18" i="33" s="1"/>
  <c r="L14" i="33"/>
  <c r="L18" i="33" s="1"/>
  <c r="K14" i="33"/>
  <c r="K18" i="33" s="1"/>
  <c r="J14" i="33"/>
  <c r="J18" i="33" s="1"/>
  <c r="I14" i="33"/>
  <c r="I18" i="33" s="1"/>
  <c r="H14" i="33"/>
  <c r="H18" i="33" s="1"/>
  <c r="G14" i="33"/>
  <c r="G18" i="33" s="1"/>
  <c r="F14" i="33"/>
  <c r="F18" i="33" s="1"/>
  <c r="U18" i="32"/>
  <c r="Q18" i="32"/>
  <c r="U17" i="32"/>
  <c r="Q17" i="32"/>
  <c r="U16" i="32"/>
  <c r="Q16" i="32"/>
  <c r="U15" i="32"/>
  <c r="Q15" i="32"/>
  <c r="U14" i="32"/>
  <c r="Q14" i="32"/>
  <c r="U13" i="32"/>
  <c r="Q13" i="32"/>
  <c r="U12" i="32"/>
  <c r="Q12" i="32"/>
  <c r="U11" i="32"/>
  <c r="Q11" i="32"/>
  <c r="U10" i="32"/>
  <c r="Q10" i="32"/>
  <c r="U9" i="32"/>
  <c r="Q9" i="32"/>
  <c r="U8" i="32"/>
  <c r="Q8" i="32"/>
  <c r="U7" i="32"/>
  <c r="Q7" i="32"/>
  <c r="U6" i="32"/>
  <c r="Q6" i="32"/>
  <c r="U5" i="32"/>
  <c r="Q5" i="32"/>
  <c r="U4" i="32"/>
  <c r="Q4" i="32"/>
  <c r="U3" i="32"/>
  <c r="Q3" i="32"/>
  <c r="U2" i="32"/>
  <c r="Q2" i="32"/>
  <c r="U18" i="28"/>
  <c r="Q18" i="28"/>
  <c r="U17" i="28"/>
  <c r="Q17" i="28"/>
  <c r="U16" i="28"/>
  <c r="Q16" i="28"/>
  <c r="U15" i="28"/>
  <c r="Q15" i="28"/>
  <c r="U14" i="28"/>
  <c r="Q14" i="28"/>
  <c r="U13" i="28"/>
  <c r="Q13" i="28"/>
  <c r="U12" i="28"/>
  <c r="Q12" i="28"/>
  <c r="U11" i="28"/>
  <c r="Q11" i="28"/>
  <c r="U10" i="28"/>
  <c r="Q10" i="28"/>
  <c r="U9" i="28"/>
  <c r="Q9" i="28"/>
  <c r="U8" i="28"/>
  <c r="Q8" i="28"/>
  <c r="U7" i="28"/>
  <c r="Q7" i="28"/>
  <c r="U6" i="28"/>
  <c r="Q6" i="28"/>
  <c r="U5" i="28"/>
  <c r="Q5" i="28"/>
  <c r="U4" i="28"/>
  <c r="Q4" i="28"/>
  <c r="U3" i="28"/>
  <c r="Q3" i="28"/>
  <c r="U2" i="28"/>
  <c r="Q2" i="28"/>
  <c r="P19" i="33" l="1"/>
</calcChain>
</file>

<file path=xl/sharedStrings.xml><?xml version="1.0" encoding="utf-8"?>
<sst xmlns="http://schemas.openxmlformats.org/spreadsheetml/2006/main" count="1487" uniqueCount="147">
  <si>
    <t>Reptile</t>
  </si>
  <si>
    <t>Bird</t>
  </si>
  <si>
    <t>Scorpion</t>
  </si>
  <si>
    <t>Anthro</t>
  </si>
  <si>
    <t>Insect</t>
  </si>
  <si>
    <t>Rodent</t>
  </si>
  <si>
    <t>Krat</t>
  </si>
  <si>
    <t>Rabbit</t>
  </si>
  <si>
    <t>Misc</t>
  </si>
  <si>
    <t>Ungulate</t>
  </si>
  <si>
    <t>Lowland</t>
  </si>
  <si>
    <t>Highland</t>
  </si>
  <si>
    <t>Winter</t>
  </si>
  <si>
    <t>Summer</t>
  </si>
  <si>
    <t>Plant</t>
  </si>
  <si>
    <t>Unknown</t>
  </si>
  <si>
    <t>CALA</t>
  </si>
  <si>
    <t>VUMA</t>
  </si>
  <si>
    <t>Season</t>
  </si>
  <si>
    <t>Extent</t>
  </si>
  <si>
    <t>C</t>
  </si>
  <si>
    <t>H</t>
  </si>
  <si>
    <t>Count</t>
  </si>
  <si>
    <t>SpeciesX.Y</t>
  </si>
  <si>
    <t>Elevation</t>
  </si>
  <si>
    <t>lambda.x</t>
  </si>
  <si>
    <t>lambda.y</t>
  </si>
  <si>
    <t>est.Morisita.Index</t>
  </si>
  <si>
    <t>H.x</t>
  </si>
  <si>
    <t>H.y</t>
  </si>
  <si>
    <t>H.min</t>
  </si>
  <si>
    <t>H.max</t>
  </si>
  <si>
    <t>Horn.Index</t>
  </si>
  <si>
    <t>Heterogeneity.Index</t>
  </si>
  <si>
    <t>Hutcheson.t</t>
  </si>
  <si>
    <t>Hutcheson.df</t>
  </si>
  <si>
    <t>CALA.VUMA</t>
  </si>
  <si>
    <t>Both.Both</t>
  </si>
  <si>
    <t>VUMA.VUMA</t>
  </si>
  <si>
    <t>Highland.Lowland</t>
  </si>
  <si>
    <t>Highland.Highland</t>
  </si>
  <si>
    <t>Summer.Winter</t>
  </si>
  <si>
    <t>Lowland.Lowland</t>
  </si>
  <si>
    <t>CALA.CALA</t>
  </si>
  <si>
    <t>Winter.Winter</t>
  </si>
  <si>
    <t>Summer.Summer</t>
  </si>
  <si>
    <t>Hutcheson.pvalue</t>
  </si>
  <si>
    <t>X2</t>
  </si>
  <si>
    <t>X2.df</t>
  </si>
  <si>
    <t>X2.pv</t>
  </si>
  <si>
    <t>Morisita.Index</t>
  </si>
  <si>
    <r>
      <rPr>
        <b/>
        <sz val="10"/>
        <rFont val="Arial"/>
        <family val="2"/>
      </rPr>
      <t xml:space="preserve">Shannon Weiner Diversity index </t>
    </r>
    <r>
      <rPr>
        <sz val="10"/>
        <rFont val="Arial"/>
        <family val="2"/>
      </rPr>
      <t>= H</t>
    </r>
  </si>
  <si>
    <r>
      <rPr>
        <b/>
        <sz val="10"/>
        <rFont val="Arial"/>
        <family val="2"/>
      </rPr>
      <t>Horn</t>
    </r>
    <r>
      <rPr>
        <sz val="10"/>
        <rFont val="Arial"/>
        <family val="2"/>
      </rPr>
      <t xml:space="preserve"> is more appropriate when interested in the differenial choice among items</t>
    </r>
  </si>
  <si>
    <t xml:space="preserve"> </t>
  </si>
  <si>
    <t>Probability that two food items drawn randomly from population X and Y will both belong to the food category, relative to the</t>
  </si>
  <si>
    <t>probability of randomly drawing two food items of the same category from X or Y alone</t>
  </si>
  <si>
    <t>0 = samples are completely distinct; 1 when samples are identical with respect to proportion of categories</t>
  </si>
  <si>
    <t>Magnitude of H is influenced by the number of categories and the distribution of the data within those categories</t>
  </si>
  <si>
    <t>J= H/Hmax and expresses the observed diversity as a proportion of the maximum possible diversity; also reffered to as evenness (1-J = dominance</t>
  </si>
  <si>
    <t>Index of overlap that varies from 0 when samples contain no items in commonto 1 when samples are identical with respect of proportions</t>
  </si>
  <si>
    <r>
      <rPr>
        <b/>
        <sz val="10"/>
        <rFont val="Arial"/>
        <family val="2"/>
      </rPr>
      <t>Morisita</t>
    </r>
    <r>
      <rPr>
        <sz val="10"/>
        <rFont val="Arial"/>
        <family val="2"/>
      </rPr>
      <t xml:space="preserve"> is more appropriate when interested in the differential availability of items is of primary importance.</t>
    </r>
  </si>
  <si>
    <t>C.H</t>
  </si>
  <si>
    <t>Stat</t>
  </si>
  <si>
    <t>Species</t>
  </si>
  <si>
    <t>Both</t>
  </si>
  <si>
    <t>Occur</t>
  </si>
  <si>
    <t>Freq</t>
  </si>
  <si>
    <t>Hutcheson.result (at alpha = 0.05)</t>
  </si>
  <si>
    <t>Chi.squared.result (at alpha = 0.05)</t>
  </si>
  <si>
    <t>Descriptions</t>
  </si>
  <si>
    <t>Files ending with .MID = results based on molecular identification of species (mtDNA)</t>
  </si>
  <si>
    <t>Files ending with .FID = results based on field identification only. Interested if similar results can be reached</t>
  </si>
  <si>
    <r>
      <rPr>
        <b/>
        <sz val="10"/>
        <rFont val="Arial"/>
        <family val="2"/>
      </rPr>
      <t xml:space="preserve">Counts = </t>
    </r>
    <r>
      <rPr>
        <sz val="10"/>
        <rFont val="Arial"/>
        <family val="2"/>
      </rPr>
      <t>Raw counts of items detected in scats</t>
    </r>
  </si>
  <si>
    <r>
      <rPr>
        <b/>
        <sz val="10"/>
        <rFont val="Arial"/>
        <family val="2"/>
      </rPr>
      <t>Occurrence</t>
    </r>
    <r>
      <rPr>
        <sz val="10"/>
        <rFont val="Arial"/>
        <family val="2"/>
      </rPr>
      <t xml:space="preserve"> = # detections of an item or category / total # of items across all categories</t>
    </r>
  </si>
  <si>
    <r>
      <rPr>
        <b/>
        <sz val="10"/>
        <rFont val="Arial"/>
        <family val="2"/>
      </rPr>
      <t>Frequency</t>
    </r>
    <r>
      <rPr>
        <sz val="10"/>
        <rFont val="Arial"/>
        <family val="2"/>
      </rPr>
      <t xml:space="preserve"> = # detections of an item or category / total # of scats</t>
    </r>
  </si>
  <si>
    <t>ADD ADDITIONAL INFORMATION HERE THAT MAY LATER HELP WITH INTERPRETATION AND/OR SELECTION OF STATISTICS</t>
  </si>
  <si>
    <t xml:space="preserve">Highland </t>
  </si>
  <si>
    <t>H.C</t>
  </si>
  <si>
    <t xml:space="preserve">NOTE: In this analysis, Extent refers to the </t>
  </si>
  <si>
    <t xml:space="preserve">temporal extent (historic samples vs. </t>
  </si>
  <si>
    <t xml:space="preserve">contemporary samples), not to the spatial extent </t>
  </si>
  <si>
    <t>of the two studies</t>
  </si>
  <si>
    <t>FID</t>
  </si>
  <si>
    <t>MID</t>
  </si>
  <si>
    <t>Total</t>
  </si>
  <si>
    <t>Success</t>
  </si>
  <si>
    <t>Failures</t>
  </si>
  <si>
    <t>COYOTES</t>
  </si>
  <si>
    <t>KIT FOX</t>
  </si>
  <si>
    <t>Rodents</t>
  </si>
  <si>
    <t>Leporids</t>
  </si>
  <si>
    <t>Insects</t>
  </si>
  <si>
    <t>VUMA.Krat</t>
  </si>
  <si>
    <t>VUMA.Rodents</t>
  </si>
  <si>
    <t>VUMA.Leporids</t>
  </si>
  <si>
    <t>VUMA.Insects</t>
  </si>
  <si>
    <t>CALA.Krat</t>
  </si>
  <si>
    <t>CALA.Rodents</t>
  </si>
  <si>
    <t>CALA.Leporids</t>
  </si>
  <si>
    <t>CALA.Insects</t>
  </si>
  <si>
    <t>Proportions test</t>
  </si>
  <si>
    <t>X^2</t>
  </si>
  <si>
    <t xml:space="preserve">df </t>
  </si>
  <si>
    <t>p-value</t>
  </si>
  <si>
    <t>Annual Comparisons</t>
  </si>
  <si>
    <t>Comparison across Seasons gave similar results: No significant difference in proportions.</t>
  </si>
  <si>
    <r>
      <t xml:space="preserve">PROPORTION TESTS TO EVALUATE WHETHER OR NOT USING FIELD ID HAD A </t>
    </r>
    <r>
      <rPr>
        <b/>
        <i/>
        <sz val="10"/>
        <rFont val="Arial"/>
        <family val="2"/>
      </rPr>
      <t xml:space="preserve">STATISTICALLY SIGNIFICANT </t>
    </r>
    <r>
      <rPr>
        <b/>
        <sz val="10"/>
        <rFont val="Arial"/>
        <family val="2"/>
      </rPr>
      <t>INFLUENCE ON THE PROPORTION OF EACH PRIMARY DIET CATEGORY</t>
    </r>
  </si>
  <si>
    <t>K-Rat</t>
  </si>
  <si>
    <t>Kangaroo Rat</t>
  </si>
  <si>
    <r>
      <t>Historic (</t>
    </r>
    <r>
      <rPr>
        <i/>
        <sz val="10"/>
        <rFont val="Arial"/>
        <family val="2"/>
      </rPr>
      <t>n</t>
    </r>
    <r>
      <rPr>
        <sz val="10"/>
        <rFont val="Arial"/>
      </rPr>
      <t>=294)</t>
    </r>
  </si>
  <si>
    <r>
      <t>Current (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>=266)</t>
    </r>
  </si>
  <si>
    <t>Percent Ocurrence of Major Prey Items</t>
  </si>
  <si>
    <t>VUMA annual</t>
  </si>
  <si>
    <t>CALA annual</t>
  </si>
  <si>
    <r>
      <t>Current (</t>
    </r>
    <r>
      <rPr>
        <i/>
        <sz val="10"/>
        <rFont val="Arial"/>
        <family val="2"/>
      </rPr>
      <t>n</t>
    </r>
    <r>
      <rPr>
        <sz val="10"/>
        <rFont val="Arial"/>
      </rPr>
      <t>=776)</t>
    </r>
  </si>
  <si>
    <t>Historic (n=196)</t>
  </si>
  <si>
    <t>Upper Bar</t>
  </si>
  <si>
    <t>Kit Fox Major Food Categories: Winter Current</t>
  </si>
  <si>
    <t>Upper CI</t>
  </si>
  <si>
    <t>%Occurrence</t>
  </si>
  <si>
    <t>Lower CI</t>
  </si>
  <si>
    <t>Lower Bar</t>
  </si>
  <si>
    <t>Kit Fox Major Food Categories: Winter Historic</t>
  </si>
  <si>
    <t>Current (ne=113)</t>
  </si>
  <si>
    <t>Historic (n=100)</t>
  </si>
  <si>
    <t>Current (n=153)</t>
  </si>
  <si>
    <t>Kit Fox Major Food Categories: Summer Current</t>
  </si>
  <si>
    <t>Kit Fox Major Food Categories: Summer Historic</t>
  </si>
  <si>
    <t>Coyote Major Food Categories: Winter Current</t>
  </si>
  <si>
    <t>Coyote Major Food Categories: Winter Historic</t>
  </si>
  <si>
    <t>Coyote Major Food Categories: Summer Current</t>
  </si>
  <si>
    <t>Coyote Major Food Categories: Summer Historic</t>
  </si>
  <si>
    <t>Historic (n=691)</t>
  </si>
  <si>
    <t>Current (n=500)</t>
  </si>
  <si>
    <t>Historic (n=440)</t>
  </si>
  <si>
    <t>Current (n=276)</t>
  </si>
  <si>
    <t>Historic (n=1131)</t>
  </si>
  <si>
    <t>Coyote Major Food Categories: Current</t>
  </si>
  <si>
    <t>Coyote Major Food Categories: Historic</t>
  </si>
  <si>
    <t>FREQUENCY (Corrected for unequal sample sizes)</t>
  </si>
  <si>
    <t>Occurrence CORRECTED FOR UNEQUAL SAMPLE SIZES (Annual)</t>
  </si>
  <si>
    <t>Historic</t>
  </si>
  <si>
    <t>c</t>
  </si>
  <si>
    <t>2082 prey items total (CALA) historic</t>
  </si>
  <si>
    <t>552 prey items total (VUMA) historic</t>
  </si>
  <si>
    <t>281 prey items total (VUMA) current</t>
  </si>
  <si>
    <t>876 prey items total (CALA)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</si>
</sst>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0000000"/>
    <numFmt numFmtId="165" formatCode="0.00000000"/>
    <numFmt numFmtId="166" formatCode="0.0000"/>
    <numFmt numFmtId="167" formatCode="0.000000"/>
    <numFmt numFmtId="168" formatCode="0.000"/>
  </numFmts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33" borderId="0" xfId="0" applyFill="1"/>
    <xf numFmtId="166" fontId="0" fillId="33" borderId="0" xfId="0" applyNumberFormat="1" applyFill="1"/>
    <xf numFmtId="11" fontId="0" fillId="33" borderId="0" xfId="0" applyNumberFormat="1" applyFill="1"/>
    <xf numFmtId="166" fontId="1" fillId="0" borderId="0" xfId="0" applyNumberFormat="1" applyFont="1"/>
    <xf numFmtId="0" fontId="1" fillId="33" borderId="0" xfId="0" applyFont="1" applyFill="1"/>
    <xf numFmtId="0" fontId="1" fillId="0" borderId="0" xfId="0" applyFont="1" applyFill="1"/>
    <xf numFmtId="167" fontId="0" fillId="0" borderId="0" xfId="0" applyNumberFormat="1"/>
    <xf numFmtId="167" fontId="0" fillId="33" borderId="0" xfId="0" applyNumberFormat="1" applyFill="1"/>
    <xf numFmtId="0" fontId="2" fillId="0" borderId="0" xfId="0" applyFont="1" applyFill="1"/>
    <xf numFmtId="0" fontId="1" fillId="34" borderId="0" xfId="0" applyFont="1" applyFill="1"/>
    <xf numFmtId="168" fontId="0" fillId="33" borderId="0" xfId="0" applyNumberFormat="1" applyFill="1"/>
    <xf numFmtId="168" fontId="0" fillId="0" borderId="0" xfId="0" applyNumberFormat="1"/>
    <xf numFmtId="168" fontId="0" fillId="0" borderId="0" xfId="0" applyNumberFormat="1" applyFill="1"/>
    <xf numFmtId="0" fontId="2" fillId="33" borderId="0" xfId="0" applyFont="1" applyFill="1"/>
    <xf numFmtId="2" fontId="0" fillId="33" borderId="0" xfId="0" applyNumberFormat="1" applyFill="1"/>
    <xf numFmtId="2" fontId="0" fillId="0" borderId="0" xfId="0" applyNumberFormat="1"/>
    <xf numFmtId="2" fontId="2" fillId="0" borderId="0" xfId="0" applyNumberFormat="1" applyFont="1"/>
    <xf numFmtId="2" fontId="2" fillId="33" borderId="0" xfId="0" applyNumberFormat="1" applyFont="1" applyFill="1"/>
    <xf numFmtId="2" fontId="0" fillId="34" borderId="0" xfId="0" applyNumberFormat="1" applyFill="1"/>
    <xf numFmtId="2" fontId="0" fillId="0" borderId="0" xfId="0" applyNumberFormat="1" applyFill="1"/>
  </cellXfs>
  <cellStyles count="62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Input" xfId="46" builtinId="20" customBuiltin="1"/>
    <cellStyle name="Linked Cell" xfId="47" builtinId="24" customBuiltin="1"/>
    <cellStyle name="Neutral" xfId="48" builtinId="28" customBuiltin="1"/>
    <cellStyle name="Normal" xfId="0" builtinId="0"/>
    <cellStyle name="Normal 2" xfId="49"/>
    <cellStyle name="Normal 3" xfId="50"/>
    <cellStyle name="Normal 3 2" xfId="51"/>
    <cellStyle name="Normal 4" xfId="52"/>
    <cellStyle name="Normal 5" xfId="53"/>
    <cellStyle name="Normal 6" xfId="54"/>
    <cellStyle name="Normal 7" xfId="55"/>
    <cellStyle name="Note 2" xfId="56"/>
    <cellStyle name="Note 3" xfId="57"/>
    <cellStyle name="Output" xfId="58" builtinId="21" customBuiltin="1"/>
    <cellStyle name="Title" xfId="59" builtinId="15" customBuiltin="1"/>
    <cellStyle name="Total" xfId="60" builtinId="25" customBuiltin="1"/>
    <cellStyle name="Warning Text" xfId="6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A24" sqref="A24"/>
    </sheetView>
  </sheetViews>
  <sheetFormatPr defaultRowHeight="12.75" x14ac:dyDescent="0.2"/>
  <cols>
    <col min="1" max="1" width="12.42578125" bestFit="1" customWidth="1"/>
    <col min="2" max="2" width="9.28515625" bestFit="1" customWidth="1"/>
    <col min="3" max="3" width="16" bestFit="1" customWidth="1"/>
    <col min="4" max="4" width="15.7109375" bestFit="1" customWidth="1"/>
    <col min="5" max="5" width="17.28515625" bestFit="1" customWidth="1"/>
    <col min="6" max="6" width="10" bestFit="1" customWidth="1"/>
    <col min="7" max="7" width="11.5703125" bestFit="1" customWidth="1"/>
    <col min="8" max="8" width="11" bestFit="1" customWidth="1"/>
    <col min="9" max="9" width="19.7109375" bestFit="1" customWidth="1"/>
    <col min="10" max="10" width="11.5703125" bestFit="1" customWidth="1"/>
    <col min="11" max="11" width="12.7109375" bestFit="1" customWidth="1"/>
    <col min="12" max="12" width="15.7109375" bestFit="1" customWidth="1"/>
    <col min="13" max="13" width="15.140625" bestFit="1" customWidth="1"/>
    <col min="14" max="14" width="11" bestFit="1" customWidth="1"/>
    <col min="16" max="16" width="8.85546875" bestFit="1" customWidth="1"/>
    <col min="17" max="17" width="4" bestFit="1" customWidth="1"/>
    <col min="18" max="18" width="7.7109375" bestFit="1" customWidth="1"/>
    <col min="19" max="20" width="11" bestFit="1" customWidth="1"/>
    <col min="21" max="22" width="8.42578125" bestFit="1" customWidth="1"/>
  </cols>
  <sheetData>
    <row r="1" spans="1:22" x14ac:dyDescent="0.2">
      <c r="A1" s="1" t="s">
        <v>69</v>
      </c>
    </row>
    <row r="2" spans="1:22" x14ac:dyDescent="0.2">
      <c r="A2" s="2" t="s">
        <v>70</v>
      </c>
    </row>
    <row r="3" spans="1:22" x14ac:dyDescent="0.2">
      <c r="A3" s="2" t="s">
        <v>71</v>
      </c>
    </row>
    <row r="5" spans="1:22" x14ac:dyDescent="0.2">
      <c r="A5" s="2" t="s">
        <v>72</v>
      </c>
    </row>
    <row r="6" spans="1:22" x14ac:dyDescent="0.2">
      <c r="A6" s="2" t="s">
        <v>73</v>
      </c>
    </row>
    <row r="7" spans="1:22" x14ac:dyDescent="0.2">
      <c r="A7" s="2" t="s">
        <v>74</v>
      </c>
    </row>
    <row r="9" spans="1:22" x14ac:dyDescent="0.2">
      <c r="A9" s="1" t="s">
        <v>50</v>
      </c>
      <c r="H9" s="4"/>
      <c r="I9" s="1"/>
      <c r="J9" s="2"/>
      <c r="K9" s="2"/>
    </row>
    <row r="10" spans="1:22" x14ac:dyDescent="0.2">
      <c r="A10" s="2" t="s">
        <v>54</v>
      </c>
    </row>
    <row r="11" spans="1:22" x14ac:dyDescent="0.2">
      <c r="A11" s="2" t="s">
        <v>55</v>
      </c>
    </row>
    <row r="12" spans="1:22" x14ac:dyDescent="0.2">
      <c r="A12" s="2" t="s">
        <v>56</v>
      </c>
    </row>
    <row r="13" spans="1:22" x14ac:dyDescent="0.2">
      <c r="A13" s="2"/>
      <c r="H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 t="s">
        <v>51</v>
      </c>
      <c r="H14" s="4"/>
    </row>
    <row r="15" spans="1:22" x14ac:dyDescent="0.2">
      <c r="A15" s="2" t="s">
        <v>57</v>
      </c>
      <c r="H15" s="4"/>
    </row>
    <row r="16" spans="1:22" x14ac:dyDescent="0.2">
      <c r="A16" s="2" t="s">
        <v>58</v>
      </c>
    </row>
    <row r="17" spans="1:8" x14ac:dyDescent="0.2">
      <c r="A17" s="2"/>
    </row>
    <row r="18" spans="1:8" x14ac:dyDescent="0.2">
      <c r="A18" s="1" t="s">
        <v>32</v>
      </c>
      <c r="H18" s="4"/>
    </row>
    <row r="19" spans="1:8" x14ac:dyDescent="0.2">
      <c r="A19" s="2" t="s">
        <v>59</v>
      </c>
      <c r="H19" s="4"/>
    </row>
    <row r="20" spans="1:8" x14ac:dyDescent="0.2">
      <c r="A20" s="2" t="s">
        <v>53</v>
      </c>
      <c r="H20" s="4"/>
    </row>
    <row r="21" spans="1:8" x14ac:dyDescent="0.2">
      <c r="A21" s="2" t="s">
        <v>60</v>
      </c>
    </row>
    <row r="22" spans="1:8" x14ac:dyDescent="0.2">
      <c r="A22" s="2" t="s">
        <v>52</v>
      </c>
    </row>
    <row r="23" spans="1:8" x14ac:dyDescent="0.2">
      <c r="A23" s="2"/>
    </row>
    <row r="24" spans="1:8" x14ac:dyDescent="0.2">
      <c r="A24" s="1" t="s">
        <v>75</v>
      </c>
    </row>
    <row r="33" spans="1:5" x14ac:dyDescent="0.2">
      <c r="E33" s="6"/>
    </row>
    <row r="34" spans="1:5" x14ac:dyDescent="0.2">
      <c r="E34" s="6"/>
    </row>
    <row r="35" spans="1:5" x14ac:dyDescent="0.2">
      <c r="E35" s="6"/>
    </row>
    <row r="36" spans="1:5" x14ac:dyDescent="0.2">
      <c r="E36" s="6"/>
    </row>
    <row r="37" spans="1:5" x14ac:dyDescent="0.2">
      <c r="A37" s="3"/>
      <c r="E37" s="6"/>
    </row>
    <row r="38" spans="1:5" x14ac:dyDescent="0.2">
      <c r="A38" s="3"/>
      <c r="E38" s="6"/>
    </row>
    <row r="39" spans="1:5" x14ac:dyDescent="0.2">
      <c r="A39" s="3"/>
      <c r="E39" s="6"/>
    </row>
    <row r="40" spans="1:5" x14ac:dyDescent="0.2">
      <c r="A40" s="3"/>
      <c r="E40" s="6"/>
    </row>
    <row r="41" spans="1:5" x14ac:dyDescent="0.2">
      <c r="A41" s="3"/>
      <c r="E41" s="6"/>
    </row>
    <row r="42" spans="1:5" x14ac:dyDescent="0.2">
      <c r="A42" s="3"/>
      <c r="E42" s="6"/>
    </row>
    <row r="43" spans="1:5" x14ac:dyDescent="0.2">
      <c r="A43" s="3"/>
      <c r="E43" s="6"/>
    </row>
    <row r="44" spans="1:5" x14ac:dyDescent="0.2">
      <c r="A44" s="3"/>
      <c r="E44" s="6"/>
    </row>
    <row r="45" spans="1:5" x14ac:dyDescent="0.2">
      <c r="A45" s="3"/>
      <c r="E4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pane ySplit="1" topLeftCell="A2" activePane="bottomLeft" state="frozen"/>
      <selection pane="bottomLeft" activeCell="A14" sqref="A14:I17"/>
    </sheetView>
  </sheetViews>
  <sheetFormatPr defaultRowHeight="12.75" x14ac:dyDescent="0.2"/>
  <cols>
    <col min="2" max="5" width="9.140625" style="8"/>
  </cols>
  <sheetData>
    <row r="1" spans="1:17" x14ac:dyDescent="0.2">
      <c r="A1" s="1" t="s">
        <v>62</v>
      </c>
      <c r="B1" s="14" t="s">
        <v>63</v>
      </c>
      <c r="C1" s="14" t="s">
        <v>19</v>
      </c>
      <c r="D1" s="14" t="s">
        <v>24</v>
      </c>
      <c r="E1" s="14" t="s">
        <v>18</v>
      </c>
      <c r="F1" s="1" t="s">
        <v>6</v>
      </c>
      <c r="G1" s="1" t="s">
        <v>7</v>
      </c>
      <c r="H1" s="1" t="s">
        <v>5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17" s="8" customFormat="1" x14ac:dyDescent="0.2">
      <c r="A2" s="8" t="s">
        <v>22</v>
      </c>
      <c r="B2" s="8" t="s">
        <v>17</v>
      </c>
      <c r="C2" s="8" t="s">
        <v>21</v>
      </c>
      <c r="D2" s="8" t="s">
        <v>10</v>
      </c>
      <c r="E2" s="8" t="s">
        <v>12</v>
      </c>
      <c r="F2">
        <v>24</v>
      </c>
      <c r="G2">
        <v>10</v>
      </c>
      <c r="H2">
        <v>28</v>
      </c>
      <c r="I2">
        <v>10</v>
      </c>
      <c r="J2">
        <v>2</v>
      </c>
      <c r="K2">
        <v>1</v>
      </c>
      <c r="L2">
        <v>6</v>
      </c>
      <c r="M2">
        <v>1</v>
      </c>
      <c r="N2">
        <v>2</v>
      </c>
      <c r="O2">
        <v>0</v>
      </c>
      <c r="P2">
        <v>0</v>
      </c>
      <c r="Q2" s="8">
        <v>0</v>
      </c>
    </row>
    <row r="3" spans="1:17" s="8" customFormat="1" x14ac:dyDescent="0.2">
      <c r="A3" s="8" t="s">
        <v>22</v>
      </c>
      <c r="B3" s="8" t="s">
        <v>17</v>
      </c>
      <c r="C3" s="8" t="s">
        <v>21</v>
      </c>
      <c r="D3" s="8" t="s">
        <v>11</v>
      </c>
      <c r="E3" s="8" t="s">
        <v>12</v>
      </c>
      <c r="F3" s="8">
        <v>85</v>
      </c>
      <c r="G3" s="8">
        <v>22</v>
      </c>
      <c r="H3" s="8">
        <v>50</v>
      </c>
      <c r="I3">
        <v>19</v>
      </c>
      <c r="J3">
        <v>3</v>
      </c>
      <c r="K3">
        <v>2</v>
      </c>
      <c r="L3" s="8">
        <v>9</v>
      </c>
      <c r="M3">
        <v>1</v>
      </c>
      <c r="N3">
        <v>1</v>
      </c>
      <c r="O3" s="8">
        <v>0</v>
      </c>
      <c r="P3" s="8">
        <v>1</v>
      </c>
      <c r="Q3" s="8">
        <v>0</v>
      </c>
    </row>
    <row r="4" spans="1:17" s="8" customFormat="1" x14ac:dyDescent="0.2">
      <c r="A4" s="8" t="s">
        <v>22</v>
      </c>
      <c r="B4" s="8" t="s">
        <v>17</v>
      </c>
      <c r="C4" s="8" t="s">
        <v>21</v>
      </c>
      <c r="D4" s="8" t="s">
        <v>10</v>
      </c>
      <c r="E4" s="8" t="s">
        <v>13</v>
      </c>
      <c r="F4">
        <v>42</v>
      </c>
      <c r="G4">
        <v>21</v>
      </c>
      <c r="H4">
        <v>26</v>
      </c>
      <c r="I4">
        <v>44</v>
      </c>
      <c r="J4">
        <v>12</v>
      </c>
      <c r="K4">
        <v>2</v>
      </c>
      <c r="L4">
        <v>12</v>
      </c>
      <c r="M4">
        <v>3</v>
      </c>
      <c r="N4">
        <v>1</v>
      </c>
      <c r="O4">
        <v>1</v>
      </c>
      <c r="P4">
        <v>0</v>
      </c>
      <c r="Q4" s="8">
        <v>0</v>
      </c>
    </row>
    <row r="5" spans="1:17" s="8" customFormat="1" x14ac:dyDescent="0.2">
      <c r="A5" s="8" t="s">
        <v>22</v>
      </c>
      <c r="B5" s="8" t="s">
        <v>17</v>
      </c>
      <c r="C5" s="8" t="s">
        <v>21</v>
      </c>
      <c r="D5" s="8" t="s">
        <v>76</v>
      </c>
      <c r="E5" s="8" t="s">
        <v>13</v>
      </c>
      <c r="F5" s="8">
        <v>74</v>
      </c>
      <c r="G5" s="8">
        <v>16</v>
      </c>
      <c r="H5" s="8">
        <v>36</v>
      </c>
      <c r="I5">
        <v>45</v>
      </c>
      <c r="J5">
        <v>12</v>
      </c>
      <c r="K5">
        <v>3</v>
      </c>
      <c r="L5" s="8">
        <v>10</v>
      </c>
      <c r="M5">
        <v>2</v>
      </c>
      <c r="N5">
        <v>0</v>
      </c>
      <c r="O5" s="8">
        <v>0</v>
      </c>
      <c r="P5" s="8">
        <v>1</v>
      </c>
      <c r="Q5" s="8">
        <v>0</v>
      </c>
    </row>
    <row r="6" spans="1:17" s="8" customFormat="1" x14ac:dyDescent="0.2">
      <c r="A6" s="8" t="s">
        <v>22</v>
      </c>
      <c r="B6" s="8" t="s">
        <v>16</v>
      </c>
      <c r="C6" s="8" t="s">
        <v>21</v>
      </c>
      <c r="D6" s="8" t="s">
        <v>10</v>
      </c>
      <c r="E6" s="8" t="s">
        <v>12</v>
      </c>
      <c r="F6">
        <v>202</v>
      </c>
      <c r="G6">
        <v>297</v>
      </c>
      <c r="H6">
        <v>116</v>
      </c>
      <c r="I6">
        <v>49</v>
      </c>
      <c r="J6" s="8">
        <v>3</v>
      </c>
      <c r="K6" s="8">
        <v>69</v>
      </c>
      <c r="L6">
        <v>22</v>
      </c>
      <c r="M6">
        <v>12</v>
      </c>
      <c r="N6" s="8">
        <v>3</v>
      </c>
      <c r="O6">
        <v>38</v>
      </c>
      <c r="P6">
        <v>5</v>
      </c>
      <c r="Q6" s="8">
        <v>0</v>
      </c>
    </row>
    <row r="7" spans="1:17" s="8" customFormat="1" x14ac:dyDescent="0.2">
      <c r="A7" s="8" t="s">
        <v>22</v>
      </c>
      <c r="B7" s="8" t="s">
        <v>16</v>
      </c>
      <c r="C7" s="8" t="s">
        <v>21</v>
      </c>
      <c r="D7" s="8" t="s">
        <v>11</v>
      </c>
      <c r="E7" s="8" t="s">
        <v>12</v>
      </c>
      <c r="F7">
        <v>203</v>
      </c>
      <c r="G7">
        <v>166</v>
      </c>
      <c r="H7">
        <v>138</v>
      </c>
      <c r="I7">
        <v>26</v>
      </c>
      <c r="J7">
        <v>1</v>
      </c>
      <c r="K7">
        <v>70</v>
      </c>
      <c r="L7">
        <v>15</v>
      </c>
      <c r="M7">
        <v>13</v>
      </c>
      <c r="N7">
        <v>1</v>
      </c>
      <c r="O7">
        <v>47</v>
      </c>
      <c r="P7">
        <v>5</v>
      </c>
      <c r="Q7" s="8">
        <v>0</v>
      </c>
    </row>
    <row r="8" spans="1:17" s="8" customFormat="1" x14ac:dyDescent="0.2">
      <c r="A8" s="8" t="s">
        <v>22</v>
      </c>
      <c r="B8" s="8" t="s">
        <v>16</v>
      </c>
      <c r="C8" s="8" t="s">
        <v>21</v>
      </c>
      <c r="D8" s="8" t="s">
        <v>10</v>
      </c>
      <c r="E8" s="8" t="s">
        <v>13</v>
      </c>
      <c r="F8">
        <v>129</v>
      </c>
      <c r="G8">
        <v>236</v>
      </c>
      <c r="H8">
        <v>90</v>
      </c>
      <c r="I8">
        <v>132</v>
      </c>
      <c r="J8" s="8">
        <v>16</v>
      </c>
      <c r="K8" s="8">
        <v>30</v>
      </c>
      <c r="L8">
        <v>19</v>
      </c>
      <c r="M8">
        <v>21</v>
      </c>
      <c r="N8" s="8">
        <v>0</v>
      </c>
      <c r="O8">
        <v>33</v>
      </c>
      <c r="P8">
        <v>3</v>
      </c>
      <c r="Q8" s="8">
        <v>0</v>
      </c>
    </row>
    <row r="9" spans="1:17" s="8" customFormat="1" x14ac:dyDescent="0.2">
      <c r="A9" s="8" t="s">
        <v>22</v>
      </c>
      <c r="B9" s="8" t="s">
        <v>16</v>
      </c>
      <c r="C9" s="8" t="s">
        <v>21</v>
      </c>
      <c r="D9" s="8" t="s">
        <v>76</v>
      </c>
      <c r="E9" s="8" t="s">
        <v>13</v>
      </c>
      <c r="F9">
        <v>72</v>
      </c>
      <c r="G9">
        <v>77</v>
      </c>
      <c r="H9">
        <v>49</v>
      </c>
      <c r="I9">
        <v>100</v>
      </c>
      <c r="J9">
        <v>5</v>
      </c>
      <c r="K9">
        <v>30</v>
      </c>
      <c r="L9">
        <v>8</v>
      </c>
      <c r="M9">
        <v>3</v>
      </c>
      <c r="N9">
        <v>2</v>
      </c>
      <c r="O9">
        <v>18</v>
      </c>
      <c r="P9">
        <v>1</v>
      </c>
      <c r="Q9" s="8">
        <v>0</v>
      </c>
    </row>
    <row r="10" spans="1:17" s="8" customFormat="1" x14ac:dyDescent="0.2">
      <c r="A10" s="8" t="s">
        <v>22</v>
      </c>
      <c r="B10" s="8" t="s">
        <v>17</v>
      </c>
      <c r="C10" s="8" t="s">
        <v>21</v>
      </c>
      <c r="D10" s="8" t="s">
        <v>10</v>
      </c>
      <c r="E10" s="8" t="s">
        <v>64</v>
      </c>
      <c r="F10">
        <v>66</v>
      </c>
      <c r="G10">
        <v>31</v>
      </c>
      <c r="H10">
        <v>54</v>
      </c>
      <c r="I10">
        <v>54</v>
      </c>
      <c r="J10">
        <v>14</v>
      </c>
      <c r="K10">
        <v>3</v>
      </c>
      <c r="L10">
        <v>18</v>
      </c>
      <c r="M10">
        <v>4</v>
      </c>
      <c r="N10">
        <v>3</v>
      </c>
      <c r="O10">
        <v>1</v>
      </c>
      <c r="P10">
        <v>0</v>
      </c>
      <c r="Q10" s="8">
        <v>0</v>
      </c>
    </row>
    <row r="11" spans="1:17" s="8" customFormat="1" x14ac:dyDescent="0.2">
      <c r="A11" s="8" t="s">
        <v>22</v>
      </c>
      <c r="B11" s="8" t="s">
        <v>17</v>
      </c>
      <c r="C11" s="8" t="s">
        <v>21</v>
      </c>
      <c r="D11" s="8" t="s">
        <v>76</v>
      </c>
      <c r="E11" s="8" t="s">
        <v>64</v>
      </c>
      <c r="F11" s="8">
        <v>159</v>
      </c>
      <c r="G11" s="8">
        <v>38</v>
      </c>
      <c r="H11" s="8">
        <v>86</v>
      </c>
      <c r="I11">
        <v>64</v>
      </c>
      <c r="J11">
        <v>15</v>
      </c>
      <c r="K11">
        <v>5</v>
      </c>
      <c r="L11" s="8">
        <v>19</v>
      </c>
      <c r="M11">
        <v>3</v>
      </c>
      <c r="N11">
        <v>1</v>
      </c>
      <c r="O11" s="8">
        <v>0</v>
      </c>
      <c r="P11" s="8">
        <v>2</v>
      </c>
      <c r="Q11" s="8">
        <v>0</v>
      </c>
    </row>
    <row r="12" spans="1:17" s="8" customFormat="1" x14ac:dyDescent="0.2">
      <c r="A12" s="8" t="s">
        <v>22</v>
      </c>
      <c r="B12" s="8" t="s">
        <v>16</v>
      </c>
      <c r="C12" s="8" t="s">
        <v>21</v>
      </c>
      <c r="D12" s="8" t="s">
        <v>10</v>
      </c>
      <c r="E12" s="8" t="s">
        <v>64</v>
      </c>
      <c r="F12">
        <v>331</v>
      </c>
      <c r="G12">
        <v>533</v>
      </c>
      <c r="H12">
        <v>206</v>
      </c>
      <c r="I12">
        <v>181</v>
      </c>
      <c r="J12" s="8">
        <v>19</v>
      </c>
      <c r="K12" s="8">
        <v>99</v>
      </c>
      <c r="L12">
        <v>41</v>
      </c>
      <c r="M12">
        <v>33</v>
      </c>
      <c r="N12" s="8">
        <v>3</v>
      </c>
      <c r="O12">
        <v>71</v>
      </c>
      <c r="P12">
        <v>8</v>
      </c>
      <c r="Q12" s="8">
        <v>0</v>
      </c>
    </row>
    <row r="13" spans="1:17" s="8" customFormat="1" x14ac:dyDescent="0.2">
      <c r="A13" s="8" t="s">
        <v>22</v>
      </c>
      <c r="B13" s="8" t="s">
        <v>16</v>
      </c>
      <c r="C13" s="8" t="s">
        <v>21</v>
      </c>
      <c r="D13" s="8" t="s">
        <v>11</v>
      </c>
      <c r="E13" s="8" t="s">
        <v>64</v>
      </c>
      <c r="F13">
        <v>275</v>
      </c>
      <c r="G13">
        <v>243</v>
      </c>
      <c r="H13">
        <v>187</v>
      </c>
      <c r="I13">
        <v>126</v>
      </c>
      <c r="J13">
        <v>6</v>
      </c>
      <c r="K13">
        <v>100</v>
      </c>
      <c r="L13">
        <v>23</v>
      </c>
      <c r="M13">
        <v>16</v>
      </c>
      <c r="N13">
        <v>3</v>
      </c>
      <c r="O13">
        <v>65</v>
      </c>
      <c r="P13">
        <v>6</v>
      </c>
      <c r="Q13" s="8">
        <v>0</v>
      </c>
    </row>
    <row r="14" spans="1:17" x14ac:dyDescent="0.2">
      <c r="A14" s="9" t="s">
        <v>22</v>
      </c>
      <c r="B14" s="9" t="s">
        <v>16</v>
      </c>
      <c r="C14" s="9" t="s">
        <v>21</v>
      </c>
      <c r="D14" s="9" t="s">
        <v>64</v>
      </c>
      <c r="E14" s="9" t="s">
        <v>13</v>
      </c>
      <c r="F14" s="9">
        <f t="shared" ref="F14:Q14" si="0">SUM(F8:F9)</f>
        <v>201</v>
      </c>
      <c r="G14" s="9">
        <f t="shared" si="0"/>
        <v>313</v>
      </c>
      <c r="H14" s="9">
        <f t="shared" si="0"/>
        <v>139</v>
      </c>
      <c r="I14" s="9">
        <f t="shared" si="0"/>
        <v>232</v>
      </c>
      <c r="J14" s="9">
        <f t="shared" si="0"/>
        <v>21</v>
      </c>
      <c r="K14" s="9">
        <f t="shared" si="0"/>
        <v>60</v>
      </c>
      <c r="L14" s="9">
        <f t="shared" si="0"/>
        <v>27</v>
      </c>
      <c r="M14" s="9">
        <f t="shared" si="0"/>
        <v>24</v>
      </c>
      <c r="N14" s="9">
        <f t="shared" si="0"/>
        <v>2</v>
      </c>
      <c r="O14" s="9">
        <f t="shared" si="0"/>
        <v>51</v>
      </c>
      <c r="P14" s="9">
        <f t="shared" si="0"/>
        <v>4</v>
      </c>
      <c r="Q14" s="9">
        <f t="shared" si="0"/>
        <v>0</v>
      </c>
    </row>
    <row r="15" spans="1:17" x14ac:dyDescent="0.2">
      <c r="A15" s="9" t="s">
        <v>22</v>
      </c>
      <c r="B15" s="9" t="s">
        <v>16</v>
      </c>
      <c r="C15" s="9" t="s">
        <v>21</v>
      </c>
      <c r="D15" s="9" t="s">
        <v>64</v>
      </c>
      <c r="E15" s="9" t="s">
        <v>12</v>
      </c>
      <c r="F15" s="9">
        <f t="shared" ref="F15:Q15" si="1">SUM(F6:F7)</f>
        <v>405</v>
      </c>
      <c r="G15" s="9">
        <f t="shared" si="1"/>
        <v>463</v>
      </c>
      <c r="H15" s="9">
        <f t="shared" si="1"/>
        <v>254</v>
      </c>
      <c r="I15" s="9">
        <f t="shared" si="1"/>
        <v>75</v>
      </c>
      <c r="J15" s="9">
        <f t="shared" si="1"/>
        <v>4</v>
      </c>
      <c r="K15" s="9">
        <f t="shared" si="1"/>
        <v>139</v>
      </c>
      <c r="L15" s="9">
        <f t="shared" si="1"/>
        <v>37</v>
      </c>
      <c r="M15" s="9">
        <f t="shared" si="1"/>
        <v>25</v>
      </c>
      <c r="N15" s="9">
        <f t="shared" si="1"/>
        <v>4</v>
      </c>
      <c r="O15" s="9">
        <f t="shared" si="1"/>
        <v>85</v>
      </c>
      <c r="P15" s="9">
        <f t="shared" si="1"/>
        <v>10</v>
      </c>
      <c r="Q15" s="9">
        <f t="shared" si="1"/>
        <v>0</v>
      </c>
    </row>
    <row r="16" spans="1:17" x14ac:dyDescent="0.2">
      <c r="A16" s="9" t="s">
        <v>22</v>
      </c>
      <c r="B16" s="9" t="s">
        <v>17</v>
      </c>
      <c r="C16" s="9" t="s">
        <v>21</v>
      </c>
      <c r="D16" s="9" t="s">
        <v>64</v>
      </c>
      <c r="E16" s="9" t="s">
        <v>13</v>
      </c>
      <c r="F16" s="9">
        <f t="shared" ref="F16:Q16" si="2">SUM(F4:F5)</f>
        <v>116</v>
      </c>
      <c r="G16" s="9">
        <f t="shared" si="2"/>
        <v>37</v>
      </c>
      <c r="H16" s="9">
        <f t="shared" si="2"/>
        <v>62</v>
      </c>
      <c r="I16" s="9">
        <f t="shared" si="2"/>
        <v>89</v>
      </c>
      <c r="J16" s="9">
        <f t="shared" si="2"/>
        <v>24</v>
      </c>
      <c r="K16" s="9">
        <f t="shared" si="2"/>
        <v>5</v>
      </c>
      <c r="L16" s="9">
        <f t="shared" si="2"/>
        <v>22</v>
      </c>
      <c r="M16" s="9">
        <f t="shared" si="2"/>
        <v>5</v>
      </c>
      <c r="N16" s="9">
        <f t="shared" si="2"/>
        <v>1</v>
      </c>
      <c r="O16" s="9">
        <f t="shared" si="2"/>
        <v>1</v>
      </c>
      <c r="P16" s="9">
        <f t="shared" si="2"/>
        <v>1</v>
      </c>
      <c r="Q16" s="9">
        <f t="shared" si="2"/>
        <v>0</v>
      </c>
    </row>
    <row r="17" spans="1:17" x14ac:dyDescent="0.2">
      <c r="A17" s="9" t="s">
        <v>22</v>
      </c>
      <c r="B17" s="9" t="s">
        <v>17</v>
      </c>
      <c r="C17" s="9" t="s">
        <v>21</v>
      </c>
      <c r="D17" s="9" t="s">
        <v>64</v>
      </c>
      <c r="E17" s="9" t="s">
        <v>12</v>
      </c>
      <c r="F17" s="9">
        <f t="shared" ref="F17:Q17" si="3">SUM(F2:F3)</f>
        <v>109</v>
      </c>
      <c r="G17" s="9">
        <f t="shared" si="3"/>
        <v>32</v>
      </c>
      <c r="H17" s="9">
        <f t="shared" si="3"/>
        <v>78</v>
      </c>
      <c r="I17" s="9">
        <f t="shared" si="3"/>
        <v>29</v>
      </c>
      <c r="J17" s="9">
        <f t="shared" si="3"/>
        <v>5</v>
      </c>
      <c r="K17" s="9">
        <f t="shared" si="3"/>
        <v>3</v>
      </c>
      <c r="L17" s="9">
        <f t="shared" si="3"/>
        <v>15</v>
      </c>
      <c r="M17" s="9">
        <f t="shared" si="3"/>
        <v>2</v>
      </c>
      <c r="N17" s="9">
        <f t="shared" si="3"/>
        <v>3</v>
      </c>
      <c r="O17" s="9">
        <f t="shared" si="3"/>
        <v>0</v>
      </c>
      <c r="P17" s="9">
        <f t="shared" si="3"/>
        <v>1</v>
      </c>
      <c r="Q17" s="9">
        <f t="shared" si="3"/>
        <v>0</v>
      </c>
    </row>
    <row r="18" spans="1:17" x14ac:dyDescent="0.2">
      <c r="A18" s="9" t="s">
        <v>22</v>
      </c>
      <c r="B18" s="9" t="s">
        <v>16</v>
      </c>
      <c r="C18" s="9" t="s">
        <v>21</v>
      </c>
      <c r="D18" s="9" t="s">
        <v>64</v>
      </c>
      <c r="E18" s="9" t="s">
        <v>64</v>
      </c>
      <c r="F18" s="9">
        <f t="shared" ref="F18:Q18" si="4">SUM(F14:F15)</f>
        <v>606</v>
      </c>
      <c r="G18" s="9">
        <f t="shared" si="4"/>
        <v>776</v>
      </c>
      <c r="H18" s="9">
        <f t="shared" si="4"/>
        <v>393</v>
      </c>
      <c r="I18" s="9">
        <f t="shared" si="4"/>
        <v>307</v>
      </c>
      <c r="J18" s="9">
        <f t="shared" si="4"/>
        <v>25</v>
      </c>
      <c r="K18" s="9">
        <f t="shared" si="4"/>
        <v>199</v>
      </c>
      <c r="L18" s="9">
        <f t="shared" si="4"/>
        <v>64</v>
      </c>
      <c r="M18" s="9">
        <f t="shared" si="4"/>
        <v>49</v>
      </c>
      <c r="N18" s="9">
        <f t="shared" si="4"/>
        <v>6</v>
      </c>
      <c r="O18" s="9">
        <f t="shared" si="4"/>
        <v>136</v>
      </c>
      <c r="P18" s="9">
        <f t="shared" si="4"/>
        <v>14</v>
      </c>
      <c r="Q18" s="9">
        <f t="shared" si="4"/>
        <v>0</v>
      </c>
    </row>
    <row r="19" spans="1:17" x14ac:dyDescent="0.2">
      <c r="A19" s="9" t="s">
        <v>22</v>
      </c>
      <c r="B19" s="9" t="s">
        <v>17</v>
      </c>
      <c r="C19" s="9" t="s">
        <v>21</v>
      </c>
      <c r="D19" s="9" t="s">
        <v>64</v>
      </c>
      <c r="E19" s="9" t="s">
        <v>64</v>
      </c>
      <c r="F19" s="9">
        <f t="shared" ref="F19:Q19" si="5">SUM(F16:F17)</f>
        <v>225</v>
      </c>
      <c r="G19" s="9">
        <f t="shared" si="5"/>
        <v>69</v>
      </c>
      <c r="H19" s="9">
        <f t="shared" si="5"/>
        <v>140</v>
      </c>
      <c r="I19" s="9">
        <f t="shared" si="5"/>
        <v>118</v>
      </c>
      <c r="J19" s="9">
        <f t="shared" si="5"/>
        <v>29</v>
      </c>
      <c r="K19" s="9">
        <f t="shared" si="5"/>
        <v>8</v>
      </c>
      <c r="L19" s="9">
        <f t="shared" si="5"/>
        <v>37</v>
      </c>
      <c r="M19" s="9">
        <f t="shared" si="5"/>
        <v>7</v>
      </c>
      <c r="N19" s="9">
        <f t="shared" si="5"/>
        <v>4</v>
      </c>
      <c r="O19" s="9">
        <f t="shared" si="5"/>
        <v>1</v>
      </c>
      <c r="P19" s="9">
        <f t="shared" si="5"/>
        <v>2</v>
      </c>
      <c r="Q19" s="9">
        <f t="shared" si="5"/>
        <v>0</v>
      </c>
    </row>
  </sheetData>
  <pageMargins left="0.7" right="0.7" top="0.75" bottom="0.75" header="0.3" footer="0.3"/>
  <ignoredErrors>
    <ignoredError sqref="F14:Q14 F15:Q15 F16:Q16 F17:Q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2" workbookViewId="0">
      <selection activeCell="H24" sqref="H24:L27"/>
    </sheetView>
  </sheetViews>
  <sheetFormatPr defaultRowHeight="12.75" x14ac:dyDescent="0.2"/>
  <cols>
    <col min="2" max="5" width="9.140625" style="8"/>
  </cols>
  <sheetData>
    <row r="1" spans="1:17" x14ac:dyDescent="0.2">
      <c r="A1" s="1" t="s">
        <v>62</v>
      </c>
      <c r="B1" s="14" t="s">
        <v>63</v>
      </c>
      <c r="C1" s="14" t="s">
        <v>19</v>
      </c>
      <c r="D1" s="14" t="s">
        <v>24</v>
      </c>
      <c r="E1" s="14" t="s">
        <v>18</v>
      </c>
      <c r="F1" s="1" t="s">
        <v>6</v>
      </c>
      <c r="G1" s="1" t="s">
        <v>7</v>
      </c>
      <c r="H1" s="1" t="s">
        <v>5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17" x14ac:dyDescent="0.2">
      <c r="A2" s="17" t="s">
        <v>65</v>
      </c>
      <c r="B2" s="8" t="s">
        <v>17</v>
      </c>
      <c r="C2" s="8" t="s">
        <v>21</v>
      </c>
      <c r="D2" s="8" t="s">
        <v>10</v>
      </c>
      <c r="E2" s="8" t="s">
        <v>12</v>
      </c>
      <c r="F2" s="15">
        <v>0.2857142857142857</v>
      </c>
      <c r="G2" s="15">
        <v>0.11904761904761904</v>
      </c>
      <c r="H2" s="15">
        <v>0.33333333333333331</v>
      </c>
      <c r="I2" s="15">
        <v>0.11904761904761904</v>
      </c>
      <c r="J2" s="15">
        <v>2.3809523809523808E-2</v>
      </c>
      <c r="K2" s="15">
        <v>1.1904761904761904E-2</v>
      </c>
      <c r="L2" s="15">
        <v>7.1428571428571425E-2</v>
      </c>
      <c r="M2" s="15">
        <v>1.1904761904761904E-2</v>
      </c>
      <c r="N2" s="15">
        <v>2.3809523809523808E-2</v>
      </c>
      <c r="O2" s="15">
        <v>0</v>
      </c>
      <c r="P2" s="15">
        <v>0</v>
      </c>
      <c r="Q2" s="15">
        <v>0</v>
      </c>
    </row>
    <row r="3" spans="1:17" x14ac:dyDescent="0.2">
      <c r="A3" s="17" t="s">
        <v>65</v>
      </c>
      <c r="B3" s="8" t="s">
        <v>17</v>
      </c>
      <c r="C3" s="8" t="s">
        <v>21</v>
      </c>
      <c r="D3" s="8" t="s">
        <v>11</v>
      </c>
      <c r="E3" s="8" t="s">
        <v>12</v>
      </c>
      <c r="F3" s="15">
        <v>0.44041450777202074</v>
      </c>
      <c r="G3" s="15">
        <v>0.11398963730569948</v>
      </c>
      <c r="H3" s="15">
        <v>0.25906735751295334</v>
      </c>
      <c r="I3" s="15">
        <v>9.8445595854922283E-2</v>
      </c>
      <c r="J3" s="15">
        <v>1.5544041450777202E-2</v>
      </c>
      <c r="K3" s="15">
        <v>1.0362694300518135E-2</v>
      </c>
      <c r="L3" s="15">
        <v>4.6632124352331605E-2</v>
      </c>
      <c r="M3" s="15">
        <v>5.1813471502590676E-3</v>
      </c>
      <c r="N3" s="15">
        <v>5.1813471502590676E-3</v>
      </c>
      <c r="O3" s="15">
        <v>0</v>
      </c>
      <c r="P3" s="15">
        <v>5.1813471502590676E-3</v>
      </c>
      <c r="Q3" s="15">
        <v>0</v>
      </c>
    </row>
    <row r="4" spans="1:17" x14ac:dyDescent="0.2">
      <c r="A4" s="17" t="s">
        <v>65</v>
      </c>
      <c r="B4" s="8" t="s">
        <v>17</v>
      </c>
      <c r="C4" s="8" t="s">
        <v>21</v>
      </c>
      <c r="D4" s="8" t="s">
        <v>10</v>
      </c>
      <c r="E4" s="8" t="s">
        <v>13</v>
      </c>
      <c r="F4" s="15">
        <v>0.25609756097560976</v>
      </c>
      <c r="G4" s="15">
        <v>0.12804878048780488</v>
      </c>
      <c r="H4" s="15">
        <v>0.15853658536585366</v>
      </c>
      <c r="I4" s="15">
        <v>0.26829268292682928</v>
      </c>
      <c r="J4" s="15">
        <v>7.3170731707317069E-2</v>
      </c>
      <c r="K4" s="15">
        <v>1.2195121951219513E-2</v>
      </c>
      <c r="L4" s="15">
        <v>7.3170731707317069E-2</v>
      </c>
      <c r="M4" s="15">
        <v>1.8292682926829267E-2</v>
      </c>
      <c r="N4" s="15">
        <v>6.0975609756097563E-3</v>
      </c>
      <c r="O4" s="15">
        <v>6.0975609756097563E-3</v>
      </c>
      <c r="P4" s="15">
        <v>0</v>
      </c>
      <c r="Q4" s="15">
        <v>0</v>
      </c>
    </row>
    <row r="5" spans="1:17" x14ac:dyDescent="0.2">
      <c r="A5" s="17" t="s">
        <v>65</v>
      </c>
      <c r="B5" s="8" t="s">
        <v>17</v>
      </c>
      <c r="C5" s="8" t="s">
        <v>21</v>
      </c>
      <c r="D5" s="8" t="s">
        <v>76</v>
      </c>
      <c r="E5" s="8" t="s">
        <v>13</v>
      </c>
      <c r="F5" s="15">
        <v>0.37185929648241206</v>
      </c>
      <c r="G5" s="15">
        <v>8.0402010050251257E-2</v>
      </c>
      <c r="H5" s="15">
        <v>0.18090452261306533</v>
      </c>
      <c r="I5" s="15">
        <v>0.22613065326633167</v>
      </c>
      <c r="J5" s="15">
        <v>6.030150753768844E-2</v>
      </c>
      <c r="K5" s="15">
        <v>1.507537688442211E-2</v>
      </c>
      <c r="L5" s="15">
        <v>5.0251256281407038E-2</v>
      </c>
      <c r="M5" s="15">
        <v>1.0050251256281407E-2</v>
      </c>
      <c r="N5" s="15">
        <v>0</v>
      </c>
      <c r="O5" s="15">
        <v>0</v>
      </c>
      <c r="P5" s="15">
        <v>5.0251256281407036E-3</v>
      </c>
      <c r="Q5" s="15">
        <v>0</v>
      </c>
    </row>
    <row r="6" spans="1:17" x14ac:dyDescent="0.2">
      <c r="A6" s="17" t="s">
        <v>65</v>
      </c>
      <c r="B6" s="8" t="s">
        <v>16</v>
      </c>
      <c r="C6" s="8" t="s">
        <v>21</v>
      </c>
      <c r="D6" s="8" t="s">
        <v>10</v>
      </c>
      <c r="E6" s="8" t="s">
        <v>12</v>
      </c>
      <c r="F6" s="15">
        <v>0.24754901960784315</v>
      </c>
      <c r="G6" s="15">
        <v>0.3639705882352941</v>
      </c>
      <c r="H6" s="15">
        <v>0.14215686274509803</v>
      </c>
      <c r="I6" s="15">
        <v>6.0049019607843139E-2</v>
      </c>
      <c r="J6" s="15">
        <v>3.6764705882352941E-3</v>
      </c>
      <c r="K6" s="15">
        <v>8.455882352941177E-2</v>
      </c>
      <c r="L6" s="15">
        <v>2.6960784313725492E-2</v>
      </c>
      <c r="M6" s="15">
        <v>1.4705882352941176E-2</v>
      </c>
      <c r="N6" s="15">
        <v>3.6764705882352941E-3</v>
      </c>
      <c r="O6" s="15">
        <v>4.6568627450980393E-2</v>
      </c>
      <c r="P6" s="15">
        <v>6.1274509803921568E-3</v>
      </c>
      <c r="Q6" s="15">
        <v>0</v>
      </c>
    </row>
    <row r="7" spans="1:17" x14ac:dyDescent="0.2">
      <c r="A7" s="17" t="s">
        <v>65</v>
      </c>
      <c r="B7" s="8" t="s">
        <v>16</v>
      </c>
      <c r="C7" s="8" t="s">
        <v>21</v>
      </c>
      <c r="D7" s="8" t="s">
        <v>11</v>
      </c>
      <c r="E7" s="8" t="s">
        <v>12</v>
      </c>
      <c r="F7" s="15">
        <v>0.29635036496350364</v>
      </c>
      <c r="G7" s="15">
        <v>0.24233576642335766</v>
      </c>
      <c r="H7" s="15">
        <v>0.20145985401459854</v>
      </c>
      <c r="I7" s="15">
        <v>3.7956204379562042E-2</v>
      </c>
      <c r="J7" s="15">
        <v>1.4598540145985401E-3</v>
      </c>
      <c r="K7" s="15">
        <v>0.10218978102189781</v>
      </c>
      <c r="L7" s="15">
        <v>2.1897810218978103E-2</v>
      </c>
      <c r="M7" s="15">
        <v>1.8978102189781021E-2</v>
      </c>
      <c r="N7" s="15">
        <v>1.4598540145985401E-3</v>
      </c>
      <c r="O7" s="15">
        <v>6.8613138686131392E-2</v>
      </c>
      <c r="P7" s="15">
        <v>7.2992700729927005E-3</v>
      </c>
      <c r="Q7" s="15">
        <v>0</v>
      </c>
    </row>
    <row r="8" spans="1:17" x14ac:dyDescent="0.2">
      <c r="A8" s="17" t="s">
        <v>65</v>
      </c>
      <c r="B8" s="8" t="s">
        <v>16</v>
      </c>
      <c r="C8" s="8" t="s">
        <v>21</v>
      </c>
      <c r="D8" s="8" t="s">
        <v>10</v>
      </c>
      <c r="E8" s="8" t="s">
        <v>13</v>
      </c>
      <c r="F8" s="15">
        <v>0.18194640338504936</v>
      </c>
      <c r="G8" s="15">
        <v>0.33286318758815231</v>
      </c>
      <c r="H8" s="15">
        <v>0.12693935119887165</v>
      </c>
      <c r="I8" s="15">
        <v>0.18617771509167841</v>
      </c>
      <c r="J8" s="15">
        <v>2.2566995768688293E-2</v>
      </c>
      <c r="K8" s="15">
        <v>4.2313117066290547E-2</v>
      </c>
      <c r="L8" s="15">
        <v>2.6798307475317348E-2</v>
      </c>
      <c r="M8" s="15">
        <v>2.9619181946403384E-2</v>
      </c>
      <c r="N8" s="15">
        <v>0</v>
      </c>
      <c r="O8" s="15">
        <v>4.6544428772919602E-2</v>
      </c>
      <c r="P8" s="15">
        <v>4.2313117066290554E-3</v>
      </c>
      <c r="Q8" s="15">
        <v>0</v>
      </c>
    </row>
    <row r="9" spans="1:17" x14ac:dyDescent="0.2">
      <c r="A9" s="17" t="s">
        <v>65</v>
      </c>
      <c r="B9" s="8" t="s">
        <v>16</v>
      </c>
      <c r="C9" s="8" t="s">
        <v>21</v>
      </c>
      <c r="D9" s="8" t="s">
        <v>76</v>
      </c>
      <c r="E9" s="8" t="s">
        <v>13</v>
      </c>
      <c r="F9" s="15">
        <v>0.19726027397260273</v>
      </c>
      <c r="G9" s="15">
        <v>0.21095890410958903</v>
      </c>
      <c r="H9" s="15">
        <v>0.13424657534246576</v>
      </c>
      <c r="I9" s="15">
        <v>0.27397260273972601</v>
      </c>
      <c r="J9" s="15">
        <v>1.3698630136986301E-2</v>
      </c>
      <c r="K9" s="15">
        <v>8.2191780821917804E-2</v>
      </c>
      <c r="L9" s="15">
        <v>2.1917808219178082E-2</v>
      </c>
      <c r="M9" s="15">
        <v>8.21917808219178E-3</v>
      </c>
      <c r="N9" s="15">
        <v>5.4794520547945206E-3</v>
      </c>
      <c r="O9" s="15">
        <v>4.9315068493150684E-2</v>
      </c>
      <c r="P9" s="15">
        <v>2.7397260273972603E-3</v>
      </c>
      <c r="Q9" s="15">
        <v>0</v>
      </c>
    </row>
    <row r="10" spans="1:17" x14ac:dyDescent="0.2">
      <c r="A10" s="17" t="s">
        <v>65</v>
      </c>
      <c r="B10" s="8" t="s">
        <v>17</v>
      </c>
      <c r="C10" s="8" t="s">
        <v>21</v>
      </c>
      <c r="D10" s="8" t="s">
        <v>10</v>
      </c>
      <c r="E10" s="8" t="s">
        <v>64</v>
      </c>
      <c r="F10" s="15">
        <v>0.2661290322580645</v>
      </c>
      <c r="G10" s="15">
        <v>0.125</v>
      </c>
      <c r="H10" s="15">
        <v>0.21774193548387097</v>
      </c>
      <c r="I10" s="15">
        <v>0.21774193548387097</v>
      </c>
      <c r="J10" s="15">
        <v>5.6451612903225805E-2</v>
      </c>
      <c r="K10" s="15">
        <v>1.2096774193548387E-2</v>
      </c>
      <c r="L10" s="15">
        <v>7.2580645161290328E-2</v>
      </c>
      <c r="M10" s="15">
        <v>1.6129032258064516E-2</v>
      </c>
      <c r="N10" s="15">
        <v>1.2096774193548387E-2</v>
      </c>
      <c r="O10" s="15">
        <v>4.0322580645161289E-3</v>
      </c>
      <c r="P10" s="15">
        <v>0</v>
      </c>
      <c r="Q10" s="15">
        <v>0</v>
      </c>
    </row>
    <row r="11" spans="1:17" x14ac:dyDescent="0.2">
      <c r="A11" s="17" t="s">
        <v>65</v>
      </c>
      <c r="B11" s="8" t="s">
        <v>17</v>
      </c>
      <c r="C11" s="8" t="s">
        <v>21</v>
      </c>
      <c r="D11" s="8" t="s">
        <v>76</v>
      </c>
      <c r="E11" s="8" t="s">
        <v>64</v>
      </c>
      <c r="F11" s="15">
        <v>0.40561224489795916</v>
      </c>
      <c r="G11" s="15">
        <v>9.6938775510204078E-2</v>
      </c>
      <c r="H11" s="15">
        <v>0.21938775510204081</v>
      </c>
      <c r="I11" s="15">
        <v>0.16326530612244897</v>
      </c>
      <c r="J11" s="15">
        <v>3.826530612244898E-2</v>
      </c>
      <c r="K11" s="15">
        <v>1.2755102040816327E-2</v>
      </c>
      <c r="L11" s="15">
        <v>4.8469387755102039E-2</v>
      </c>
      <c r="M11" s="15">
        <v>7.6530612244897957E-3</v>
      </c>
      <c r="N11" s="15">
        <v>2.5510204081632651E-3</v>
      </c>
      <c r="O11" s="15">
        <v>0</v>
      </c>
      <c r="P11" s="15">
        <v>5.1020408163265302E-3</v>
      </c>
      <c r="Q11" s="15">
        <v>0</v>
      </c>
    </row>
    <row r="12" spans="1:17" x14ac:dyDescent="0.2">
      <c r="A12" s="17" t="s">
        <v>65</v>
      </c>
      <c r="B12" s="8" t="s">
        <v>16</v>
      </c>
      <c r="C12" s="8" t="s">
        <v>21</v>
      </c>
      <c r="D12" s="8" t="s">
        <v>10</v>
      </c>
      <c r="E12" s="8" t="s">
        <v>64</v>
      </c>
      <c r="F12" s="15">
        <v>0.21704918032786885</v>
      </c>
      <c r="G12" s="15">
        <v>0.34950819672131145</v>
      </c>
      <c r="H12" s="15">
        <v>0.13508196721311475</v>
      </c>
      <c r="I12" s="15">
        <v>0.11868852459016394</v>
      </c>
      <c r="J12" s="15">
        <v>1.2459016393442624E-2</v>
      </c>
      <c r="K12" s="15">
        <v>6.4918032786885252E-2</v>
      </c>
      <c r="L12" s="15">
        <v>2.6885245901639345E-2</v>
      </c>
      <c r="M12" s="15">
        <v>2.1639344262295083E-2</v>
      </c>
      <c r="N12" s="15">
        <v>1.9672131147540984E-3</v>
      </c>
      <c r="O12" s="15">
        <v>4.655737704918033E-2</v>
      </c>
      <c r="P12" s="15">
        <v>5.2459016393442623E-3</v>
      </c>
      <c r="Q12" s="15">
        <v>0</v>
      </c>
    </row>
    <row r="13" spans="1:17" x14ac:dyDescent="0.2">
      <c r="A13" s="17" t="s">
        <v>65</v>
      </c>
      <c r="B13" s="8" t="s">
        <v>16</v>
      </c>
      <c r="C13" s="8" t="s">
        <v>21</v>
      </c>
      <c r="D13" s="8" t="s">
        <v>11</v>
      </c>
      <c r="E13" s="8" t="s">
        <v>64</v>
      </c>
      <c r="F13" s="15">
        <v>0.26190476190476192</v>
      </c>
      <c r="G13" s="15">
        <v>0.23142857142857143</v>
      </c>
      <c r="H13" s="15">
        <v>0.17809523809523808</v>
      </c>
      <c r="I13" s="15">
        <v>0.12</v>
      </c>
      <c r="J13" s="15">
        <v>5.7142857142857143E-3</v>
      </c>
      <c r="K13" s="15">
        <v>9.5238095238095233E-2</v>
      </c>
      <c r="L13" s="15">
        <v>2.1904761904761906E-2</v>
      </c>
      <c r="M13" s="15">
        <v>1.5238095238095238E-2</v>
      </c>
      <c r="N13" s="15">
        <v>2.8571428571428571E-3</v>
      </c>
      <c r="O13" s="15">
        <v>6.1904761904761907E-2</v>
      </c>
      <c r="P13" s="15">
        <v>5.7142857142857143E-3</v>
      </c>
      <c r="Q13" s="15">
        <v>0</v>
      </c>
    </row>
    <row r="14" spans="1:17" x14ac:dyDescent="0.2">
      <c r="A14" s="9" t="s">
        <v>65</v>
      </c>
      <c r="B14" s="9" t="s">
        <v>16</v>
      </c>
      <c r="C14" s="9" t="s">
        <v>21</v>
      </c>
      <c r="D14" s="9" t="s">
        <v>64</v>
      </c>
      <c r="E14" s="9" t="s">
        <v>13</v>
      </c>
      <c r="F14" s="16">
        <v>0.18715083798882681</v>
      </c>
      <c r="G14" s="16">
        <v>0.29143389199255121</v>
      </c>
      <c r="H14" s="16">
        <v>0.12942271880819367</v>
      </c>
      <c r="I14" s="16">
        <v>0.21601489757914338</v>
      </c>
      <c r="J14" s="16">
        <v>1.9553072625698324E-2</v>
      </c>
      <c r="K14" s="16">
        <v>5.5865921787709494E-2</v>
      </c>
      <c r="L14" s="16">
        <v>2.5139664804469275E-2</v>
      </c>
      <c r="M14" s="16">
        <v>2.23463687150838E-2</v>
      </c>
      <c r="N14" s="16">
        <v>1.8621973929236499E-3</v>
      </c>
      <c r="O14" s="16">
        <v>4.7486033519553071E-2</v>
      </c>
      <c r="P14" s="16">
        <v>3.7243947858472998E-3</v>
      </c>
      <c r="Q14" s="16">
        <v>0</v>
      </c>
    </row>
    <row r="15" spans="1:17" x14ac:dyDescent="0.2">
      <c r="A15" s="9" t="s">
        <v>65</v>
      </c>
      <c r="B15" s="9" t="s">
        <v>16</v>
      </c>
      <c r="C15" s="9" t="s">
        <v>21</v>
      </c>
      <c r="D15" s="9" t="s">
        <v>64</v>
      </c>
      <c r="E15" s="9" t="s">
        <v>12</v>
      </c>
      <c r="F15" s="16">
        <v>0.26982011992005328</v>
      </c>
      <c r="G15" s="16">
        <v>0.30846102598267822</v>
      </c>
      <c r="H15" s="16">
        <v>0.1692205196535643</v>
      </c>
      <c r="I15" s="16">
        <v>4.9966688874083946E-2</v>
      </c>
      <c r="J15" s="16">
        <v>2.6648900732844771E-3</v>
      </c>
      <c r="K15" s="16">
        <v>9.2604930046635572E-2</v>
      </c>
      <c r="L15" s="16">
        <v>2.4650233177881412E-2</v>
      </c>
      <c r="M15" s="16">
        <v>1.6655562958027982E-2</v>
      </c>
      <c r="N15" s="16">
        <v>2.6648900732844771E-3</v>
      </c>
      <c r="O15" s="16">
        <v>5.6628914057295136E-2</v>
      </c>
      <c r="P15" s="16">
        <v>6.6622251832111927E-3</v>
      </c>
      <c r="Q15" s="16">
        <v>0</v>
      </c>
    </row>
    <row r="16" spans="1:17" x14ac:dyDescent="0.2">
      <c r="A16" s="9" t="s">
        <v>65</v>
      </c>
      <c r="B16" s="9" t="s">
        <v>17</v>
      </c>
      <c r="C16" s="9" t="s">
        <v>21</v>
      </c>
      <c r="D16" s="9" t="s">
        <v>64</v>
      </c>
      <c r="E16" s="9" t="s">
        <v>13</v>
      </c>
      <c r="F16" s="16">
        <v>0.31955922865013775</v>
      </c>
      <c r="G16" s="16">
        <v>0.10192837465564739</v>
      </c>
      <c r="H16" s="16">
        <v>0.17079889807162535</v>
      </c>
      <c r="I16" s="16">
        <v>0.24517906336088155</v>
      </c>
      <c r="J16" s="16">
        <v>6.6115702479338845E-2</v>
      </c>
      <c r="K16" s="16">
        <v>1.3774104683195593E-2</v>
      </c>
      <c r="L16" s="16">
        <v>6.0606060606060608E-2</v>
      </c>
      <c r="M16" s="16">
        <v>1.3774104683195593E-2</v>
      </c>
      <c r="N16" s="16">
        <v>2.7548209366391185E-3</v>
      </c>
      <c r="O16" s="16">
        <v>2.7548209366391185E-3</v>
      </c>
      <c r="P16" s="16">
        <v>2.7548209366391185E-3</v>
      </c>
      <c r="Q16" s="16">
        <v>0</v>
      </c>
    </row>
    <row r="17" spans="1:17" x14ac:dyDescent="0.2">
      <c r="A17" s="9" t="s">
        <v>65</v>
      </c>
      <c r="B17" s="9" t="s">
        <v>17</v>
      </c>
      <c r="C17" s="9" t="s">
        <v>21</v>
      </c>
      <c r="D17" s="9" t="s">
        <v>64</v>
      </c>
      <c r="E17" s="9" t="s">
        <v>12</v>
      </c>
      <c r="F17" s="16">
        <v>0.39350180505415161</v>
      </c>
      <c r="G17" s="16">
        <v>0.11552346570397112</v>
      </c>
      <c r="H17" s="16">
        <v>0.28158844765342961</v>
      </c>
      <c r="I17" s="16">
        <v>0.10469314079422383</v>
      </c>
      <c r="J17" s="16">
        <v>1.8050541516245487E-2</v>
      </c>
      <c r="K17" s="16">
        <v>1.0830324909747292E-2</v>
      </c>
      <c r="L17" s="16">
        <v>5.4151624548736461E-2</v>
      </c>
      <c r="M17" s="16">
        <v>7.2202166064981952E-3</v>
      </c>
      <c r="N17" s="16">
        <v>1.0830324909747292E-2</v>
      </c>
      <c r="O17" s="16">
        <v>0</v>
      </c>
      <c r="P17" s="16">
        <v>3.6101083032490976E-3</v>
      </c>
      <c r="Q17" s="16">
        <v>0</v>
      </c>
    </row>
    <row r="18" spans="1:17" x14ac:dyDescent="0.2">
      <c r="A18" s="9" t="s">
        <v>65</v>
      </c>
      <c r="B18" s="9" t="s">
        <v>16</v>
      </c>
      <c r="C18" s="9" t="s">
        <v>21</v>
      </c>
      <c r="D18" s="9" t="s">
        <v>64</v>
      </c>
      <c r="E18" s="9" t="s">
        <v>64</v>
      </c>
      <c r="F18" s="16">
        <v>0.23533980582524272</v>
      </c>
      <c r="G18" s="16">
        <v>0.30135922330097087</v>
      </c>
      <c r="H18" s="16">
        <v>0.15262135922330097</v>
      </c>
      <c r="I18" s="16">
        <v>0.11922330097087379</v>
      </c>
      <c r="J18" s="16">
        <v>9.7087378640776691E-3</v>
      </c>
      <c r="K18" s="16">
        <v>7.7281553398058256E-2</v>
      </c>
      <c r="L18" s="16">
        <v>2.4854368932038837E-2</v>
      </c>
      <c r="M18" s="16">
        <v>1.9029126213592235E-2</v>
      </c>
      <c r="N18" s="16">
        <v>2.3300970873786409E-3</v>
      </c>
      <c r="O18" s="16">
        <v>5.2815533980582523E-2</v>
      </c>
      <c r="P18" s="16">
        <v>5.4368932038834951E-3</v>
      </c>
      <c r="Q18" s="16">
        <v>0</v>
      </c>
    </row>
    <row r="19" spans="1:17" x14ac:dyDescent="0.2">
      <c r="A19" s="9" t="s">
        <v>65</v>
      </c>
      <c r="B19" s="9" t="s">
        <v>17</v>
      </c>
      <c r="C19" s="9" t="s">
        <v>21</v>
      </c>
      <c r="D19" s="9" t="s">
        <v>64</v>
      </c>
      <c r="E19" s="9" t="s">
        <v>64</v>
      </c>
      <c r="F19" s="16">
        <v>0.3515625</v>
      </c>
      <c r="G19" s="16">
        <v>0.10781250000000001</v>
      </c>
      <c r="H19" s="16">
        <v>0.21875</v>
      </c>
      <c r="I19" s="16">
        <v>0.18437500000000001</v>
      </c>
      <c r="J19" s="16">
        <v>4.5312499999999999E-2</v>
      </c>
      <c r="K19" s="16">
        <v>1.2500000000000001E-2</v>
      </c>
      <c r="L19" s="16">
        <v>5.7812500000000003E-2</v>
      </c>
      <c r="M19" s="16">
        <v>1.0937499999999999E-2</v>
      </c>
      <c r="N19" s="16">
        <v>6.2500000000000003E-3</v>
      </c>
      <c r="O19" s="16">
        <v>1.5625000000000001E-3</v>
      </c>
      <c r="P19" s="16">
        <v>3.1250000000000002E-3</v>
      </c>
      <c r="Q19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L3" sqref="L3"/>
    </sheetView>
  </sheetViews>
  <sheetFormatPr defaultRowHeight="12.75" x14ac:dyDescent="0.2"/>
  <cols>
    <col min="1" max="1" width="12.42578125" bestFit="1" customWidth="1"/>
    <col min="2" max="2" width="6.42578125" bestFit="1" customWidth="1"/>
    <col min="3" max="3" width="9.28515625" bestFit="1" customWidth="1"/>
    <col min="4" max="4" width="16.5703125" customWidth="1"/>
    <col min="5" max="6" width="10" bestFit="1" customWidth="1"/>
    <col min="7" max="7" width="15.85546875" bestFit="1" customWidth="1"/>
    <col min="8" max="11" width="10" bestFit="1" customWidth="1"/>
    <col min="12" max="12" width="17.85546875" customWidth="1"/>
    <col min="13" max="13" width="17.7109375" bestFit="1" customWidth="1"/>
    <col min="14" max="14" width="11.5703125" bestFit="1" customWidth="1"/>
    <col min="15" max="15" width="11.85546875" bestFit="1" customWidth="1"/>
    <col min="16" max="16" width="15.7109375" bestFit="1" customWidth="1"/>
    <col min="17" max="17" width="35.5703125" bestFit="1" customWidth="1"/>
    <col min="18" max="18" width="10" bestFit="1" customWidth="1"/>
    <col min="19" max="19" width="5" bestFit="1" customWidth="1"/>
    <col min="20" max="20" width="8.42578125" bestFit="1" customWidth="1"/>
    <col min="21" max="21" width="53.7109375" bestFit="1" customWidth="1"/>
  </cols>
  <sheetData>
    <row r="1" spans="1:21" s="1" customFormat="1" x14ac:dyDescent="0.2">
      <c r="A1" s="1" t="s">
        <v>23</v>
      </c>
      <c r="B1" s="1" t="s">
        <v>19</v>
      </c>
      <c r="C1" s="1" t="s">
        <v>24</v>
      </c>
      <c r="D1" s="1" t="s">
        <v>18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46</v>
      </c>
      <c r="Q1" s="1" t="s">
        <v>67</v>
      </c>
      <c r="R1" s="1" t="s">
        <v>47</v>
      </c>
      <c r="S1" s="1" t="s">
        <v>48</v>
      </c>
      <c r="T1" s="1" t="s">
        <v>49</v>
      </c>
      <c r="U1" s="1" t="s">
        <v>68</v>
      </c>
    </row>
    <row r="2" spans="1:21" x14ac:dyDescent="0.2">
      <c r="A2" t="s">
        <v>43</v>
      </c>
      <c r="B2" t="s">
        <v>77</v>
      </c>
      <c r="C2" t="s">
        <v>37</v>
      </c>
      <c r="D2" t="s">
        <v>37</v>
      </c>
      <c r="E2">
        <v>0.19326740000000001</v>
      </c>
      <c r="F2">
        <v>0.1604516</v>
      </c>
      <c r="G2">
        <v>0.9322568</v>
      </c>
      <c r="H2">
        <v>0.80356550000000004</v>
      </c>
      <c r="I2">
        <v>0.87182930000000003</v>
      </c>
      <c r="J2">
        <v>0.82474139999999996</v>
      </c>
      <c r="K2">
        <v>1.093685</v>
      </c>
      <c r="L2">
        <v>0.96698079999999997</v>
      </c>
      <c r="M2">
        <v>3.3019180000000002E-2</v>
      </c>
      <c r="N2">
        <v>-5.7865949499999996</v>
      </c>
      <c r="O2">
        <v>2319.6318000000001</v>
      </c>
      <c r="P2">
        <v>1.9999999900000001</v>
      </c>
      <c r="Q2" s="9" t="str">
        <f t="shared" ref="Q2:Q7" si="0">IF(P2&lt;0.05, "Reject Ho: Difference in diet diversity", "Accept Ho: No Difference in diet diversity")</f>
        <v>Accept Ho: No Difference in diet diversity</v>
      </c>
      <c r="R2">
        <v>104.37866</v>
      </c>
      <c r="S2">
        <v>5</v>
      </c>
      <c r="T2" s="3">
        <v>6.304059E-21</v>
      </c>
      <c r="U2" s="9" t="str">
        <f t="shared" ref="U2:U7" si="1">IF(T2&lt;0.05, "Reject Ho: Difference in primary diet item/category proportions", "Accept Ho: No Difference in diet item/category proportions")</f>
        <v>Reject Ho: Difference in primary diet item/category proportions</v>
      </c>
    </row>
    <row r="3" spans="1:21" x14ac:dyDescent="0.2">
      <c r="A3" t="s">
        <v>43</v>
      </c>
      <c r="B3" t="s">
        <v>77</v>
      </c>
      <c r="C3" t="s">
        <v>37</v>
      </c>
      <c r="D3" t="s">
        <v>44</v>
      </c>
      <c r="E3">
        <v>0.211284</v>
      </c>
      <c r="F3">
        <v>0.23441190000000001</v>
      </c>
      <c r="G3">
        <v>0.96407480000000001</v>
      </c>
      <c r="H3">
        <v>0.77044550000000001</v>
      </c>
      <c r="I3">
        <v>0.73527359999999997</v>
      </c>
      <c r="J3">
        <v>0.7638722</v>
      </c>
      <c r="K3">
        <v>0.97306429999999999</v>
      </c>
      <c r="L3">
        <v>0.96682590000000002</v>
      </c>
      <c r="M3">
        <v>3.3174139999999998E-2</v>
      </c>
      <c r="N3">
        <v>1.5028792200000001</v>
      </c>
      <c r="O3">
        <v>482.63650000000001</v>
      </c>
      <c r="P3">
        <v>0.13352420000000001</v>
      </c>
      <c r="Q3" s="9" t="str">
        <f t="shared" si="0"/>
        <v>Accept Ho: No Difference in diet diversity</v>
      </c>
      <c r="R3">
        <v>19.209759999999999</v>
      </c>
      <c r="S3">
        <v>4</v>
      </c>
      <c r="T3" s="3">
        <v>7.1475919999999999E-4</v>
      </c>
      <c r="U3" s="9" t="str">
        <f t="shared" si="1"/>
        <v>Reject Ho: Difference in primary diet item/category proportions</v>
      </c>
    </row>
    <row r="4" spans="1:21" x14ac:dyDescent="0.2">
      <c r="A4" t="s">
        <v>43</v>
      </c>
      <c r="B4" t="s">
        <v>77</v>
      </c>
      <c r="C4" t="s">
        <v>37</v>
      </c>
      <c r="D4" t="s">
        <v>45</v>
      </c>
      <c r="E4">
        <v>0.1895241</v>
      </c>
      <c r="F4">
        <v>0.1793758</v>
      </c>
      <c r="G4">
        <v>0.88638439999999996</v>
      </c>
      <c r="H4">
        <v>0.80843069999999995</v>
      </c>
      <c r="I4">
        <v>0.85203779999999996</v>
      </c>
      <c r="J4">
        <v>0.82721849999999997</v>
      </c>
      <c r="K4">
        <v>1.1240809</v>
      </c>
      <c r="L4">
        <v>0.94266260000000002</v>
      </c>
      <c r="M4">
        <v>5.733742E-2</v>
      </c>
      <c r="N4">
        <v>-2.6512149800000002</v>
      </c>
      <c r="O4">
        <v>1687.4466</v>
      </c>
      <c r="P4">
        <v>1.99190468</v>
      </c>
      <c r="Q4" s="9" t="str">
        <f t="shared" si="0"/>
        <v>Accept Ho: No Difference in diet diversity</v>
      </c>
      <c r="R4">
        <v>98.291719999999998</v>
      </c>
      <c r="S4">
        <v>4</v>
      </c>
      <c r="T4" s="3">
        <v>2.2722630000000001E-20</v>
      </c>
      <c r="U4" s="9" t="str">
        <f t="shared" si="1"/>
        <v>Reject Ho: Difference in primary diet item/category proportions</v>
      </c>
    </row>
    <row r="5" spans="1:21" x14ac:dyDescent="0.2">
      <c r="A5" t="s">
        <v>38</v>
      </c>
      <c r="B5" t="s">
        <v>77</v>
      </c>
      <c r="C5" t="s">
        <v>37</v>
      </c>
      <c r="D5" t="s">
        <v>37</v>
      </c>
      <c r="E5">
        <v>0.22157180000000001</v>
      </c>
      <c r="F5">
        <v>0.21045369999999999</v>
      </c>
      <c r="G5">
        <v>0.97376289999999999</v>
      </c>
      <c r="H5">
        <v>0.74735910000000005</v>
      </c>
      <c r="I5">
        <v>0.78415610000000002</v>
      </c>
      <c r="J5">
        <v>0.76014990000000004</v>
      </c>
      <c r="K5">
        <v>1.0406829</v>
      </c>
      <c r="L5">
        <v>0.96899599999999997</v>
      </c>
      <c r="M5">
        <v>3.1004009999999999E-2</v>
      </c>
      <c r="N5">
        <v>-1.44363833</v>
      </c>
      <c r="O5">
        <v>648.72469999999998</v>
      </c>
      <c r="P5">
        <v>1.85067654</v>
      </c>
      <c r="Q5" s="9" t="str">
        <f t="shared" si="0"/>
        <v>Accept Ho: No Difference in diet diversity</v>
      </c>
      <c r="R5">
        <v>12.437609999999999</v>
      </c>
      <c r="S5">
        <v>4</v>
      </c>
      <c r="T5" s="3">
        <v>1.437713E-2</v>
      </c>
      <c r="U5" s="9" t="str">
        <f t="shared" si="1"/>
        <v>Reject Ho: Difference in primary diet item/category proportions</v>
      </c>
    </row>
    <row r="6" spans="1:21" x14ac:dyDescent="0.2">
      <c r="A6" t="s">
        <v>38</v>
      </c>
      <c r="B6" t="s">
        <v>77</v>
      </c>
      <c r="C6" t="s">
        <v>37</v>
      </c>
      <c r="D6" t="s">
        <v>44</v>
      </c>
      <c r="E6">
        <v>0.2593261</v>
      </c>
      <c r="F6">
        <v>0.30451610000000001</v>
      </c>
      <c r="G6">
        <v>0.92143330000000001</v>
      </c>
      <c r="H6">
        <v>0.69216129999999998</v>
      </c>
      <c r="I6">
        <v>0.60550499999999996</v>
      </c>
      <c r="J6">
        <v>0.66521589999999997</v>
      </c>
      <c r="K6">
        <v>0.93441549999999995</v>
      </c>
      <c r="L6">
        <v>0.87272850000000002</v>
      </c>
      <c r="M6">
        <v>0.12727151</v>
      </c>
      <c r="N6">
        <v>2.1524662600000002</v>
      </c>
      <c r="O6">
        <v>256.5301</v>
      </c>
      <c r="P6">
        <v>3.2293620000000002E-2</v>
      </c>
      <c r="Q6" s="9" t="str">
        <f t="shared" si="0"/>
        <v>Reject Ho: Difference in diet diversity</v>
      </c>
      <c r="R6">
        <v>20.50067</v>
      </c>
      <c r="S6">
        <v>3</v>
      </c>
      <c r="T6" s="3">
        <v>1.3365189999999999E-4</v>
      </c>
      <c r="U6" s="9" t="str">
        <f t="shared" si="1"/>
        <v>Reject Ho: Difference in primary diet item/category proportions</v>
      </c>
    </row>
    <row r="7" spans="1:21" x14ac:dyDescent="0.2">
      <c r="A7" t="s">
        <v>38</v>
      </c>
      <c r="B7" t="s">
        <v>77</v>
      </c>
      <c r="C7" t="s">
        <v>37</v>
      </c>
      <c r="D7" t="s">
        <v>45</v>
      </c>
      <c r="E7">
        <v>0.20805750000000001</v>
      </c>
      <c r="F7">
        <v>0.2126615</v>
      </c>
      <c r="G7">
        <v>0.96930459999999996</v>
      </c>
      <c r="H7">
        <v>0.76438969999999995</v>
      </c>
      <c r="I7">
        <v>0.76238950000000005</v>
      </c>
      <c r="J7">
        <v>0.76364350000000003</v>
      </c>
      <c r="K7">
        <v>1.0505222000000001</v>
      </c>
      <c r="L7">
        <v>0.96263399999999999</v>
      </c>
      <c r="M7">
        <v>3.7366009999999998E-2</v>
      </c>
      <c r="N7">
        <v>6.386936E-2</v>
      </c>
      <c r="O7">
        <v>421.18520000000001</v>
      </c>
      <c r="P7">
        <v>0.94910455000000005</v>
      </c>
      <c r="Q7" s="9" t="str">
        <f t="shared" si="0"/>
        <v>Accept Ho: No Difference in diet diversity</v>
      </c>
      <c r="R7">
        <v>17.536090000000002</v>
      </c>
      <c r="S7">
        <v>5</v>
      </c>
      <c r="T7" s="3">
        <v>3.5876879999999999E-3</v>
      </c>
      <c r="U7" s="9" t="str">
        <f t="shared" si="1"/>
        <v>Reject Ho: Difference in primary diet item/category proportions</v>
      </c>
    </row>
    <row r="9" spans="1:21" s="1" customFormat="1" x14ac:dyDescent="0.2">
      <c r="A9" s="18" t="s">
        <v>78</v>
      </c>
      <c r="B9" s="18"/>
      <c r="C9" s="18"/>
      <c r="D9" s="18"/>
    </row>
    <row r="10" spans="1:21" x14ac:dyDescent="0.2">
      <c r="A10" s="18" t="s">
        <v>79</v>
      </c>
      <c r="B10" s="18"/>
      <c r="C10" s="18"/>
      <c r="D10" s="18"/>
    </row>
    <row r="11" spans="1:21" x14ac:dyDescent="0.2">
      <c r="A11" s="18" t="s">
        <v>80</v>
      </c>
      <c r="B11" s="18"/>
      <c r="C11" s="18"/>
      <c r="D11" s="18"/>
    </row>
    <row r="12" spans="1:21" x14ac:dyDescent="0.2">
      <c r="A12" s="18" t="s">
        <v>81</v>
      </c>
      <c r="B12" s="18"/>
      <c r="C12" s="18"/>
      <c r="D12" s="1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T35" sqref="T35"/>
    </sheetView>
  </sheetViews>
  <sheetFormatPr defaultRowHeight="12.75" x14ac:dyDescent="0.2"/>
  <cols>
    <col min="1" max="1" width="14.140625" bestFit="1" customWidth="1"/>
    <col min="2" max="2" width="6.5703125" bestFit="1" customWidth="1"/>
    <col min="3" max="3" width="13.5703125" bestFit="1" customWidth="1"/>
    <col min="4" max="4" width="7.5703125" bestFit="1" customWidth="1"/>
    <col min="6" max="6" width="8.42578125" bestFit="1" customWidth="1"/>
    <col min="7" max="7" width="5" bestFit="1" customWidth="1"/>
    <col min="8" max="8" width="8.28515625" bestFit="1" customWidth="1"/>
    <col min="9" max="9" width="7.5703125" bestFit="1" customWidth="1"/>
  </cols>
  <sheetData>
    <row r="1" spans="1:19" x14ac:dyDescent="0.2">
      <c r="A1" s="1" t="s">
        <v>106</v>
      </c>
    </row>
    <row r="3" spans="1:19" s="1" customFormat="1" x14ac:dyDescent="0.2">
      <c r="A3" s="1" t="s">
        <v>87</v>
      </c>
      <c r="F3" s="1" t="s">
        <v>88</v>
      </c>
    </row>
    <row r="4" spans="1:19" x14ac:dyDescent="0.2">
      <c r="A4" s="2" t="s">
        <v>6</v>
      </c>
      <c r="B4" s="2" t="s">
        <v>84</v>
      </c>
      <c r="C4" s="2" t="s">
        <v>85</v>
      </c>
      <c r="D4" s="2" t="s">
        <v>86</v>
      </c>
      <c r="F4" s="2" t="s">
        <v>6</v>
      </c>
      <c r="G4" s="2" t="s">
        <v>84</v>
      </c>
      <c r="H4" s="2" t="s">
        <v>85</v>
      </c>
      <c r="I4" s="2" t="s">
        <v>86</v>
      </c>
      <c r="K4" s="2"/>
      <c r="L4" s="2"/>
      <c r="M4" s="2"/>
      <c r="N4" s="2"/>
      <c r="P4" s="2"/>
      <c r="Q4" s="2"/>
      <c r="R4" s="2"/>
      <c r="S4" s="2"/>
    </row>
    <row r="5" spans="1:19" x14ac:dyDescent="0.2">
      <c r="A5" s="2" t="s">
        <v>83</v>
      </c>
      <c r="B5">
        <v>776</v>
      </c>
      <c r="C5">
        <v>228</v>
      </c>
      <c r="D5">
        <f>B5-C5</f>
        <v>548</v>
      </c>
      <c r="F5" s="2" t="s">
        <v>83</v>
      </c>
      <c r="G5">
        <v>266</v>
      </c>
      <c r="H5">
        <v>100</v>
      </c>
      <c r="I5">
        <f>G5-H5</f>
        <v>166</v>
      </c>
      <c r="K5" s="2"/>
      <c r="P5" s="2"/>
    </row>
    <row r="6" spans="1:19" x14ac:dyDescent="0.2">
      <c r="A6" s="2" t="s">
        <v>82</v>
      </c>
      <c r="B6">
        <v>729</v>
      </c>
      <c r="C6">
        <v>216</v>
      </c>
      <c r="D6">
        <f>B6-C6</f>
        <v>513</v>
      </c>
      <c r="F6" s="2" t="s">
        <v>82</v>
      </c>
      <c r="G6">
        <v>305</v>
      </c>
      <c r="H6">
        <v>109</v>
      </c>
      <c r="I6">
        <f>G6-H6</f>
        <v>196</v>
      </c>
      <c r="K6" s="2"/>
      <c r="P6" s="2"/>
    </row>
    <row r="8" spans="1:19" x14ac:dyDescent="0.2">
      <c r="A8" s="2" t="s">
        <v>89</v>
      </c>
      <c r="B8" s="2" t="s">
        <v>84</v>
      </c>
      <c r="C8" s="2" t="s">
        <v>85</v>
      </c>
      <c r="D8" s="2" t="s">
        <v>86</v>
      </c>
      <c r="F8" s="2" t="s">
        <v>89</v>
      </c>
      <c r="G8" s="2" t="s">
        <v>84</v>
      </c>
      <c r="H8" s="2" t="s">
        <v>85</v>
      </c>
      <c r="I8" s="2" t="s">
        <v>86</v>
      </c>
      <c r="K8" s="2"/>
      <c r="L8" s="2"/>
      <c r="M8" s="2"/>
      <c r="N8" s="2"/>
      <c r="P8" s="2"/>
      <c r="Q8" s="2"/>
      <c r="R8" s="2"/>
      <c r="S8" s="2"/>
    </row>
    <row r="9" spans="1:19" x14ac:dyDescent="0.2">
      <c r="A9" s="2" t="s">
        <v>83</v>
      </c>
      <c r="B9">
        <v>776</v>
      </c>
      <c r="C9">
        <v>160</v>
      </c>
      <c r="D9">
        <f>B9-C9</f>
        <v>616</v>
      </c>
      <c r="F9" s="2" t="s">
        <v>83</v>
      </c>
      <c r="G9">
        <v>266</v>
      </c>
      <c r="H9">
        <v>98</v>
      </c>
      <c r="I9">
        <f>G9-H9</f>
        <v>168</v>
      </c>
      <c r="K9" s="2"/>
      <c r="P9" s="2"/>
    </row>
    <row r="10" spans="1:19" x14ac:dyDescent="0.2">
      <c r="A10" s="2" t="s">
        <v>82</v>
      </c>
      <c r="B10">
        <v>729</v>
      </c>
      <c r="C10">
        <v>146</v>
      </c>
      <c r="D10">
        <f>B10-C10</f>
        <v>583</v>
      </c>
      <c r="F10" s="2" t="s">
        <v>82</v>
      </c>
      <c r="G10">
        <v>305</v>
      </c>
      <c r="H10">
        <v>109</v>
      </c>
      <c r="I10">
        <f>G10-H10</f>
        <v>196</v>
      </c>
      <c r="K10" s="2"/>
      <c r="P10" s="2"/>
    </row>
    <row r="12" spans="1:19" x14ac:dyDescent="0.2">
      <c r="A12" s="2" t="s">
        <v>90</v>
      </c>
      <c r="B12" s="2" t="s">
        <v>84</v>
      </c>
      <c r="C12" s="2" t="s">
        <v>85</v>
      </c>
      <c r="D12" s="2" t="s">
        <v>86</v>
      </c>
      <c r="F12" s="2" t="s">
        <v>90</v>
      </c>
      <c r="G12" s="2" t="s">
        <v>84</v>
      </c>
      <c r="H12" s="2" t="s">
        <v>85</v>
      </c>
      <c r="I12" s="2" t="s">
        <v>86</v>
      </c>
      <c r="K12" s="2"/>
      <c r="L12" s="2"/>
      <c r="M12" s="2"/>
      <c r="N12" s="2"/>
      <c r="P12" s="2"/>
      <c r="Q12" s="2"/>
      <c r="R12" s="2"/>
      <c r="S12" s="2"/>
    </row>
    <row r="13" spans="1:19" x14ac:dyDescent="0.2">
      <c r="A13" s="2" t="s">
        <v>83</v>
      </c>
      <c r="B13">
        <v>776</v>
      </c>
      <c r="C13">
        <v>231</v>
      </c>
      <c r="D13">
        <f>B13-C13</f>
        <v>545</v>
      </c>
      <c r="F13" s="2" t="s">
        <v>83</v>
      </c>
      <c r="G13">
        <v>266</v>
      </c>
      <c r="H13">
        <v>20</v>
      </c>
      <c r="I13">
        <f>G13-H13</f>
        <v>246</v>
      </c>
      <c r="K13" s="2"/>
      <c r="P13" s="2"/>
    </row>
    <row r="14" spans="1:19" x14ac:dyDescent="0.2">
      <c r="A14" s="2" t="s">
        <v>82</v>
      </c>
      <c r="B14">
        <v>729</v>
      </c>
      <c r="C14">
        <v>218</v>
      </c>
      <c r="D14">
        <f>B14-C14</f>
        <v>511</v>
      </c>
      <c r="F14" s="2" t="s">
        <v>82</v>
      </c>
      <c r="G14">
        <v>305</v>
      </c>
      <c r="H14">
        <v>32</v>
      </c>
      <c r="I14">
        <f>G14-H14</f>
        <v>273</v>
      </c>
      <c r="K14" s="2"/>
      <c r="P14" s="2"/>
    </row>
    <row r="16" spans="1:19" x14ac:dyDescent="0.2">
      <c r="A16" s="2" t="s">
        <v>91</v>
      </c>
      <c r="B16" s="2" t="s">
        <v>84</v>
      </c>
      <c r="C16" s="2" t="s">
        <v>85</v>
      </c>
      <c r="D16" s="2" t="s">
        <v>86</v>
      </c>
      <c r="F16" s="2" t="s">
        <v>91</v>
      </c>
      <c r="G16" s="2" t="s">
        <v>84</v>
      </c>
      <c r="H16" s="2" t="s">
        <v>85</v>
      </c>
      <c r="I16" s="2" t="s">
        <v>86</v>
      </c>
      <c r="K16" s="2"/>
      <c r="L16" s="2"/>
      <c r="M16" s="2"/>
      <c r="N16" s="2"/>
      <c r="P16" s="2"/>
      <c r="Q16" s="2"/>
      <c r="R16" s="2"/>
      <c r="S16" s="2"/>
    </row>
    <row r="17" spans="1:19" x14ac:dyDescent="0.2">
      <c r="A17" s="2" t="s">
        <v>83</v>
      </c>
      <c r="B17">
        <v>776</v>
      </c>
      <c r="C17">
        <v>257</v>
      </c>
      <c r="D17">
        <f>B17-C17</f>
        <v>519</v>
      </c>
      <c r="F17" s="2" t="s">
        <v>83</v>
      </c>
      <c r="G17">
        <v>266</v>
      </c>
      <c r="H17">
        <v>63</v>
      </c>
      <c r="I17">
        <f>G17-H17</f>
        <v>203</v>
      </c>
      <c r="K17" s="2"/>
      <c r="P17" s="2"/>
    </row>
    <row r="18" spans="1:19" x14ac:dyDescent="0.2">
      <c r="A18" s="2" t="s">
        <v>82</v>
      </c>
      <c r="B18">
        <v>729</v>
      </c>
      <c r="C18">
        <v>254</v>
      </c>
      <c r="D18">
        <f>B18-C18</f>
        <v>475</v>
      </c>
      <c r="F18" s="2" t="s">
        <v>82</v>
      </c>
      <c r="G18">
        <v>305</v>
      </c>
      <c r="H18">
        <v>65</v>
      </c>
      <c r="I18">
        <f>G18-H18</f>
        <v>240</v>
      </c>
      <c r="K18" s="2"/>
      <c r="P18" s="2"/>
    </row>
    <row r="20" spans="1:19" x14ac:dyDescent="0.2">
      <c r="A20" s="2" t="s">
        <v>104</v>
      </c>
      <c r="B20" s="2"/>
      <c r="C20" s="2"/>
      <c r="D20" s="2"/>
      <c r="F20" s="2"/>
      <c r="G20" s="2"/>
      <c r="H20" s="2"/>
      <c r="I20" s="2"/>
      <c r="K20" s="2"/>
      <c r="L20" s="2"/>
      <c r="M20" s="2"/>
      <c r="N20" s="2"/>
      <c r="P20" s="2"/>
      <c r="Q20" s="2"/>
      <c r="R20" s="2"/>
      <c r="S20" s="2"/>
    </row>
    <row r="21" spans="1:19" x14ac:dyDescent="0.2">
      <c r="A21" s="2" t="s">
        <v>100</v>
      </c>
      <c r="B21" t="s">
        <v>101</v>
      </c>
      <c r="C21" t="s">
        <v>102</v>
      </c>
      <c r="D21" t="s">
        <v>103</v>
      </c>
      <c r="F21" s="2"/>
      <c r="K21" s="2"/>
      <c r="P21" s="2"/>
    </row>
    <row r="22" spans="1:19" x14ac:dyDescent="0.2">
      <c r="A22" s="2" t="s">
        <v>92</v>
      </c>
      <c r="B22" s="7">
        <v>0.1386</v>
      </c>
      <c r="C22">
        <v>1</v>
      </c>
      <c r="D22" s="7">
        <v>0.7097</v>
      </c>
      <c r="F22" s="2"/>
      <c r="K22" s="2"/>
      <c r="L22" s="7"/>
      <c r="N22" s="7"/>
      <c r="P22" s="2"/>
    </row>
    <row r="23" spans="1:19" x14ac:dyDescent="0.2">
      <c r="A23" t="s">
        <v>93</v>
      </c>
      <c r="B23" s="7">
        <v>3.4799999999999998E-2</v>
      </c>
      <c r="C23">
        <v>1</v>
      </c>
      <c r="D23" s="7">
        <v>0.85199999999999998</v>
      </c>
      <c r="L23" s="7"/>
      <c r="N23" s="7"/>
    </row>
    <row r="24" spans="1:19" x14ac:dyDescent="0.2">
      <c r="A24" t="s">
        <v>94</v>
      </c>
      <c r="B24" s="7">
        <v>1.1793</v>
      </c>
      <c r="C24">
        <v>1</v>
      </c>
      <c r="D24" s="7">
        <v>0.27750000000000002</v>
      </c>
      <c r="L24" s="7"/>
      <c r="N24" s="7"/>
    </row>
    <row r="25" spans="1:19" x14ac:dyDescent="0.2">
      <c r="A25" t="s">
        <v>95</v>
      </c>
      <c r="B25" s="7">
        <v>0.33360000000000001</v>
      </c>
      <c r="C25">
        <v>1</v>
      </c>
      <c r="D25" s="7">
        <v>0.5635</v>
      </c>
      <c r="L25" s="7"/>
      <c r="N25" s="7"/>
    </row>
    <row r="26" spans="1:19" x14ac:dyDescent="0.2">
      <c r="A26" s="2" t="s">
        <v>96</v>
      </c>
      <c r="B26" s="7">
        <v>2.3999999999999998E-3</v>
      </c>
      <c r="C26">
        <v>1</v>
      </c>
      <c r="D26" s="7">
        <v>0.96099999999999997</v>
      </c>
      <c r="K26" s="2"/>
      <c r="L26" s="7"/>
      <c r="N26" s="7"/>
    </row>
    <row r="27" spans="1:19" x14ac:dyDescent="0.2">
      <c r="A27" t="s">
        <v>97</v>
      </c>
      <c r="B27" s="7">
        <v>4.87E-2</v>
      </c>
      <c r="C27">
        <v>1</v>
      </c>
      <c r="D27" s="7">
        <v>0.82530000000000003</v>
      </c>
      <c r="L27" s="7"/>
      <c r="N27" s="7"/>
    </row>
    <row r="28" spans="1:19" x14ac:dyDescent="0.2">
      <c r="A28" t="s">
        <v>98</v>
      </c>
      <c r="B28" s="7">
        <v>0</v>
      </c>
      <c r="C28">
        <v>1</v>
      </c>
      <c r="D28" s="7">
        <v>0.999</v>
      </c>
      <c r="L28" s="7"/>
      <c r="N28" s="7"/>
    </row>
    <row r="29" spans="1:19" x14ac:dyDescent="0.2">
      <c r="A29" t="s">
        <v>99</v>
      </c>
      <c r="B29" s="7">
        <v>0.42409999999999998</v>
      </c>
      <c r="C29">
        <v>1</v>
      </c>
      <c r="D29" s="7">
        <v>0.51490000000000002</v>
      </c>
      <c r="L29" s="7"/>
      <c r="N29" s="7"/>
    </row>
    <row r="31" spans="1:19" x14ac:dyDescent="0.2">
      <c r="A31" s="2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4" workbookViewId="0">
      <selection activeCell="M33" sqref="M33"/>
    </sheetView>
  </sheetViews>
  <sheetFormatPr defaultRowHeight="12.75" x14ac:dyDescent="0.2"/>
  <cols>
    <col min="1" max="1" width="5.85546875" bestFit="1" customWidth="1"/>
    <col min="2" max="2" width="8.140625" bestFit="1" customWidth="1"/>
    <col min="3" max="3" width="6.7109375" bestFit="1" customWidth="1"/>
    <col min="4" max="4" width="9.42578125" bestFit="1" customWidth="1"/>
    <col min="5" max="6" width="8" bestFit="1" customWidth="1"/>
    <col min="7" max="13" width="12" bestFit="1" customWidth="1"/>
    <col min="14" max="14" width="7" bestFit="1" customWidth="1"/>
    <col min="15" max="17" width="12" bestFit="1" customWidth="1"/>
  </cols>
  <sheetData>
    <row r="1" spans="1:17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" t="s">
        <v>6</v>
      </c>
      <c r="G1" s="1" t="s">
        <v>7</v>
      </c>
      <c r="H1" s="1" t="s">
        <v>5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17" x14ac:dyDescent="0.2">
      <c r="A2" t="s">
        <v>22</v>
      </c>
      <c r="B2" t="s">
        <v>16</v>
      </c>
      <c r="C2" t="s">
        <v>64</v>
      </c>
      <c r="D2" t="s">
        <v>11</v>
      </c>
      <c r="E2" s="5" t="s">
        <v>13</v>
      </c>
      <c r="F2" s="5">
        <v>55</v>
      </c>
      <c r="G2" s="5">
        <v>35</v>
      </c>
      <c r="H2" s="5">
        <v>20</v>
      </c>
      <c r="I2" s="5">
        <v>140</v>
      </c>
      <c r="J2" s="5">
        <v>1</v>
      </c>
      <c r="K2" s="5">
        <v>58</v>
      </c>
      <c r="L2" s="5">
        <v>8</v>
      </c>
      <c r="M2" s="5">
        <v>10</v>
      </c>
      <c r="N2" s="5">
        <v>0</v>
      </c>
      <c r="O2" s="5">
        <v>10</v>
      </c>
      <c r="P2" s="5">
        <v>13</v>
      </c>
      <c r="Q2">
        <v>2</v>
      </c>
    </row>
    <row r="3" spans="1:17" x14ac:dyDescent="0.2">
      <c r="A3" t="s">
        <v>22</v>
      </c>
      <c r="B3" t="s">
        <v>16</v>
      </c>
      <c r="C3" t="s">
        <v>64</v>
      </c>
      <c r="D3" t="s">
        <v>11</v>
      </c>
      <c r="E3" s="5" t="s">
        <v>12</v>
      </c>
      <c r="F3" s="5">
        <v>38</v>
      </c>
      <c r="G3" s="5">
        <v>52</v>
      </c>
      <c r="H3" s="5">
        <v>46</v>
      </c>
      <c r="I3" s="5">
        <v>4</v>
      </c>
      <c r="J3" s="5">
        <v>0</v>
      </c>
      <c r="K3" s="5">
        <v>11</v>
      </c>
      <c r="L3" s="5">
        <v>6</v>
      </c>
      <c r="M3" s="5">
        <v>1</v>
      </c>
      <c r="N3" s="5">
        <v>0</v>
      </c>
      <c r="O3" s="5">
        <v>17</v>
      </c>
      <c r="P3" s="5">
        <v>1</v>
      </c>
      <c r="Q3">
        <v>2</v>
      </c>
    </row>
    <row r="4" spans="1:17" x14ac:dyDescent="0.2">
      <c r="A4" t="s">
        <v>22</v>
      </c>
      <c r="B4" t="s">
        <v>16</v>
      </c>
      <c r="C4" t="s">
        <v>64</v>
      </c>
      <c r="D4" t="s">
        <v>11</v>
      </c>
      <c r="E4" s="5" t="s">
        <v>64</v>
      </c>
      <c r="F4" s="5">
        <v>93</v>
      </c>
      <c r="G4" s="5">
        <v>87</v>
      </c>
      <c r="H4" s="5">
        <v>66</v>
      </c>
      <c r="I4" s="5">
        <v>144</v>
      </c>
      <c r="J4" s="5">
        <v>1</v>
      </c>
      <c r="K4" s="5">
        <v>69</v>
      </c>
      <c r="L4" s="5">
        <v>14</v>
      </c>
      <c r="M4" s="5">
        <v>11</v>
      </c>
      <c r="N4" s="5">
        <v>0</v>
      </c>
      <c r="O4" s="5">
        <v>27</v>
      </c>
      <c r="P4" s="5">
        <v>14</v>
      </c>
      <c r="Q4">
        <v>4</v>
      </c>
    </row>
    <row r="5" spans="1:17" x14ac:dyDescent="0.2">
      <c r="A5" t="s">
        <v>22</v>
      </c>
      <c r="B5" t="s">
        <v>16</v>
      </c>
      <c r="C5" t="s">
        <v>64</v>
      </c>
      <c r="D5" t="s">
        <v>10</v>
      </c>
      <c r="E5" s="5" t="s">
        <v>13</v>
      </c>
      <c r="F5" s="5">
        <v>105</v>
      </c>
      <c r="G5" s="5">
        <v>71</v>
      </c>
      <c r="H5" s="5">
        <v>58</v>
      </c>
      <c r="I5" s="5">
        <v>113</v>
      </c>
      <c r="J5" s="5">
        <v>11</v>
      </c>
      <c r="K5" s="5">
        <v>40</v>
      </c>
      <c r="L5" s="5">
        <v>21</v>
      </c>
      <c r="M5" s="5">
        <v>21</v>
      </c>
      <c r="N5" s="5">
        <v>2</v>
      </c>
      <c r="O5" s="5">
        <v>6</v>
      </c>
      <c r="P5" s="5">
        <v>8</v>
      </c>
      <c r="Q5">
        <v>5</v>
      </c>
    </row>
    <row r="6" spans="1:17" x14ac:dyDescent="0.2">
      <c r="A6" t="s">
        <v>22</v>
      </c>
      <c r="B6" t="s">
        <v>16</v>
      </c>
      <c r="C6" t="s">
        <v>64</v>
      </c>
      <c r="D6" t="s">
        <v>10</v>
      </c>
      <c r="E6" s="5" t="s">
        <v>12</v>
      </c>
      <c r="F6" s="5">
        <v>30</v>
      </c>
      <c r="G6" s="5">
        <v>73</v>
      </c>
      <c r="H6" s="5">
        <v>36</v>
      </c>
      <c r="I6" s="5">
        <v>0</v>
      </c>
      <c r="J6" s="5">
        <v>2</v>
      </c>
      <c r="K6" s="5">
        <v>10</v>
      </c>
      <c r="L6" s="5">
        <v>2</v>
      </c>
      <c r="M6" s="5">
        <v>0</v>
      </c>
      <c r="N6" s="5">
        <v>1</v>
      </c>
      <c r="O6" s="5">
        <v>8</v>
      </c>
      <c r="P6" s="5">
        <v>1</v>
      </c>
      <c r="Q6">
        <v>4</v>
      </c>
    </row>
    <row r="7" spans="1:17" x14ac:dyDescent="0.2">
      <c r="A7" t="s">
        <v>22</v>
      </c>
      <c r="B7" t="s">
        <v>16</v>
      </c>
      <c r="C7" t="s">
        <v>64</v>
      </c>
      <c r="D7" t="s">
        <v>10</v>
      </c>
      <c r="E7" s="5" t="s">
        <v>64</v>
      </c>
      <c r="F7" s="5">
        <v>135</v>
      </c>
      <c r="G7" s="5">
        <v>144</v>
      </c>
      <c r="H7" s="5">
        <v>94</v>
      </c>
      <c r="I7" s="5">
        <v>113</v>
      </c>
      <c r="J7" s="5">
        <v>13</v>
      </c>
      <c r="K7" s="5">
        <v>50</v>
      </c>
      <c r="L7" s="5">
        <v>23</v>
      </c>
      <c r="M7" s="5">
        <v>21</v>
      </c>
      <c r="N7" s="5">
        <v>3</v>
      </c>
      <c r="O7" s="5">
        <v>14</v>
      </c>
      <c r="P7" s="5">
        <v>9</v>
      </c>
      <c r="Q7">
        <v>9</v>
      </c>
    </row>
    <row r="8" spans="1:17" x14ac:dyDescent="0.2">
      <c r="A8" t="s">
        <v>22</v>
      </c>
      <c r="B8" t="s">
        <v>16</v>
      </c>
      <c r="C8" t="s">
        <v>64</v>
      </c>
      <c r="D8" t="s">
        <v>64</v>
      </c>
      <c r="E8" s="5" t="s">
        <v>64</v>
      </c>
      <c r="F8" s="5">
        <v>228</v>
      </c>
      <c r="G8" s="5">
        <v>231</v>
      </c>
      <c r="H8" s="5">
        <v>160</v>
      </c>
      <c r="I8" s="5">
        <v>257</v>
      </c>
      <c r="J8" s="5">
        <v>14</v>
      </c>
      <c r="K8" s="5">
        <v>119</v>
      </c>
      <c r="L8" s="5">
        <v>37</v>
      </c>
      <c r="M8" s="5">
        <v>32</v>
      </c>
      <c r="N8" s="5">
        <v>3</v>
      </c>
      <c r="O8" s="5">
        <v>41</v>
      </c>
      <c r="P8" s="5">
        <v>23</v>
      </c>
      <c r="Q8">
        <v>13</v>
      </c>
    </row>
    <row r="9" spans="1:17" x14ac:dyDescent="0.2">
      <c r="A9" t="s">
        <v>22</v>
      </c>
      <c r="B9" t="s">
        <v>17</v>
      </c>
      <c r="C9" t="s">
        <v>64</v>
      </c>
      <c r="D9" t="s">
        <v>11</v>
      </c>
      <c r="E9" s="5" t="s">
        <v>13</v>
      </c>
      <c r="F9" s="5">
        <v>5</v>
      </c>
      <c r="G9" s="5">
        <v>0</v>
      </c>
      <c r="H9" s="5">
        <v>5</v>
      </c>
      <c r="I9" s="5">
        <v>8</v>
      </c>
      <c r="J9" s="5">
        <v>5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1</v>
      </c>
      <c r="Q9">
        <v>0</v>
      </c>
    </row>
    <row r="10" spans="1:17" x14ac:dyDescent="0.2">
      <c r="A10" t="s">
        <v>22</v>
      </c>
      <c r="B10" t="s">
        <v>17</v>
      </c>
      <c r="C10" t="s">
        <v>64</v>
      </c>
      <c r="D10" t="s">
        <v>11</v>
      </c>
      <c r="E10" s="5" t="s">
        <v>12</v>
      </c>
      <c r="F10" s="5">
        <v>10</v>
      </c>
      <c r="G10" s="5">
        <v>2</v>
      </c>
      <c r="H10" s="5">
        <v>13</v>
      </c>
      <c r="I10" s="5">
        <v>0</v>
      </c>
      <c r="J10" s="5">
        <v>0</v>
      </c>
      <c r="K10" s="5">
        <v>1</v>
      </c>
      <c r="L10" s="5">
        <v>1</v>
      </c>
      <c r="M10" s="5">
        <v>0</v>
      </c>
      <c r="N10" s="5">
        <v>0</v>
      </c>
      <c r="O10" s="5">
        <v>4</v>
      </c>
      <c r="P10" s="5">
        <v>0</v>
      </c>
      <c r="Q10">
        <v>0</v>
      </c>
    </row>
    <row r="11" spans="1:17" x14ac:dyDescent="0.2">
      <c r="A11" t="s">
        <v>22</v>
      </c>
      <c r="B11" t="s">
        <v>17</v>
      </c>
      <c r="C11" t="s">
        <v>64</v>
      </c>
      <c r="D11" t="s">
        <v>11</v>
      </c>
      <c r="E11" s="5" t="s">
        <v>64</v>
      </c>
      <c r="F11" s="5">
        <v>15</v>
      </c>
      <c r="G11" s="5">
        <v>2</v>
      </c>
      <c r="H11" s="5">
        <v>18</v>
      </c>
      <c r="I11" s="5">
        <v>8</v>
      </c>
      <c r="J11" s="5">
        <v>5</v>
      </c>
      <c r="K11" s="5">
        <v>1</v>
      </c>
      <c r="L11" s="5">
        <v>1</v>
      </c>
      <c r="M11" s="5">
        <v>1</v>
      </c>
      <c r="N11" s="5">
        <v>0</v>
      </c>
      <c r="O11" s="5">
        <v>4</v>
      </c>
      <c r="P11" s="5">
        <v>1</v>
      </c>
      <c r="Q11">
        <v>0</v>
      </c>
    </row>
    <row r="12" spans="1:17" x14ac:dyDescent="0.2">
      <c r="A12" t="s">
        <v>22</v>
      </c>
      <c r="B12" t="s">
        <v>17</v>
      </c>
      <c r="C12" t="s">
        <v>64</v>
      </c>
      <c r="D12" t="s">
        <v>10</v>
      </c>
      <c r="E12" s="5" t="s">
        <v>13</v>
      </c>
      <c r="F12" s="5">
        <v>55</v>
      </c>
      <c r="G12" s="5">
        <v>4</v>
      </c>
      <c r="H12" s="5">
        <v>39</v>
      </c>
      <c r="I12" s="5">
        <v>55</v>
      </c>
      <c r="J12" s="5">
        <v>8</v>
      </c>
      <c r="K12" s="5">
        <v>2</v>
      </c>
      <c r="L12" s="5">
        <v>19</v>
      </c>
      <c r="M12" s="5">
        <v>3</v>
      </c>
      <c r="N12" s="5">
        <v>0</v>
      </c>
      <c r="O12" s="5">
        <v>2</v>
      </c>
      <c r="P12" s="5">
        <v>3</v>
      </c>
      <c r="Q12">
        <v>1</v>
      </c>
    </row>
    <row r="13" spans="1:17" x14ac:dyDescent="0.2">
      <c r="A13" t="s">
        <v>22</v>
      </c>
      <c r="B13" t="s">
        <v>17</v>
      </c>
      <c r="C13" t="s">
        <v>64</v>
      </c>
      <c r="D13" t="s">
        <v>10</v>
      </c>
      <c r="E13" s="5" t="s">
        <v>12</v>
      </c>
      <c r="F13" s="5">
        <v>30</v>
      </c>
      <c r="G13" s="5">
        <v>14</v>
      </c>
      <c r="H13" s="5">
        <v>41</v>
      </c>
      <c r="I13" s="5">
        <v>0</v>
      </c>
      <c r="J13" s="5">
        <v>0</v>
      </c>
      <c r="K13" s="5">
        <v>3</v>
      </c>
      <c r="L13" s="5">
        <v>1</v>
      </c>
      <c r="M13" s="5">
        <v>0</v>
      </c>
      <c r="N13" s="5">
        <v>0</v>
      </c>
      <c r="O13" s="5">
        <v>3</v>
      </c>
      <c r="P13" s="5">
        <v>0</v>
      </c>
      <c r="Q13">
        <v>2</v>
      </c>
    </row>
    <row r="14" spans="1:17" x14ac:dyDescent="0.2">
      <c r="A14" t="s">
        <v>22</v>
      </c>
      <c r="B14" t="s">
        <v>17</v>
      </c>
      <c r="C14" t="s">
        <v>64</v>
      </c>
      <c r="D14" t="s">
        <v>10</v>
      </c>
      <c r="E14" s="5" t="s">
        <v>64</v>
      </c>
      <c r="F14" s="5">
        <v>85</v>
      </c>
      <c r="G14" s="5">
        <v>18</v>
      </c>
      <c r="H14" s="5">
        <v>80</v>
      </c>
      <c r="I14" s="5">
        <v>55</v>
      </c>
      <c r="J14" s="5">
        <v>8</v>
      </c>
      <c r="K14" s="5">
        <v>5</v>
      </c>
      <c r="L14" s="5">
        <v>20</v>
      </c>
      <c r="M14" s="5">
        <v>3</v>
      </c>
      <c r="N14" s="5">
        <v>0</v>
      </c>
      <c r="O14" s="5">
        <v>5</v>
      </c>
      <c r="P14" s="5">
        <v>3</v>
      </c>
      <c r="Q14">
        <v>3</v>
      </c>
    </row>
    <row r="15" spans="1:17" x14ac:dyDescent="0.2">
      <c r="A15" t="s">
        <v>22</v>
      </c>
      <c r="B15" t="s">
        <v>17</v>
      </c>
      <c r="C15" t="s">
        <v>64</v>
      </c>
      <c r="D15" t="s">
        <v>64</v>
      </c>
      <c r="E15" s="5" t="s">
        <v>64</v>
      </c>
      <c r="F15" s="5">
        <v>100</v>
      </c>
      <c r="G15" s="5">
        <v>20</v>
      </c>
      <c r="H15" s="5">
        <v>98</v>
      </c>
      <c r="I15" s="5">
        <v>63</v>
      </c>
      <c r="J15" s="5">
        <v>13</v>
      </c>
      <c r="K15" s="5">
        <v>6</v>
      </c>
      <c r="L15" s="5">
        <v>21</v>
      </c>
      <c r="M15" s="5">
        <v>4</v>
      </c>
      <c r="N15" s="5">
        <v>0</v>
      </c>
      <c r="O15" s="5">
        <v>9</v>
      </c>
      <c r="P15" s="5">
        <v>4</v>
      </c>
      <c r="Q15">
        <v>3</v>
      </c>
    </row>
    <row r="16" spans="1:17" x14ac:dyDescent="0.2">
      <c r="A16" t="s">
        <v>22</v>
      </c>
      <c r="B16" t="s">
        <v>16</v>
      </c>
      <c r="C16" t="s">
        <v>20</v>
      </c>
      <c r="D16" t="s">
        <v>64</v>
      </c>
      <c r="E16" s="5" t="s">
        <v>64</v>
      </c>
      <c r="F16" s="5">
        <v>143</v>
      </c>
      <c r="G16" s="5">
        <v>171</v>
      </c>
      <c r="H16" s="5">
        <v>121</v>
      </c>
      <c r="I16" s="5">
        <v>174</v>
      </c>
      <c r="J16" s="5">
        <v>6</v>
      </c>
      <c r="K16" s="5">
        <v>83</v>
      </c>
      <c r="L16" s="5">
        <v>27</v>
      </c>
      <c r="M16" s="5">
        <v>24</v>
      </c>
      <c r="N16" s="5">
        <v>2</v>
      </c>
      <c r="O16" s="5">
        <v>30</v>
      </c>
      <c r="P16" s="5">
        <v>13</v>
      </c>
      <c r="Q16">
        <v>9</v>
      </c>
    </row>
    <row r="17" spans="1:17" x14ac:dyDescent="0.2">
      <c r="A17" t="s">
        <v>22</v>
      </c>
      <c r="B17" t="s">
        <v>16</v>
      </c>
      <c r="C17" t="s">
        <v>21</v>
      </c>
      <c r="D17" t="s">
        <v>64</v>
      </c>
      <c r="E17" s="5" t="s">
        <v>64</v>
      </c>
      <c r="F17" s="5">
        <v>85</v>
      </c>
      <c r="G17" s="5">
        <v>60</v>
      </c>
      <c r="H17" s="5">
        <v>39</v>
      </c>
      <c r="I17" s="5">
        <v>83</v>
      </c>
      <c r="J17" s="5">
        <v>8</v>
      </c>
      <c r="K17" s="5">
        <v>36</v>
      </c>
      <c r="L17" s="5">
        <v>10</v>
      </c>
      <c r="M17" s="5">
        <v>8</v>
      </c>
      <c r="N17" s="5">
        <v>1</v>
      </c>
      <c r="O17" s="5">
        <v>11</v>
      </c>
      <c r="P17" s="5">
        <v>10</v>
      </c>
      <c r="Q17">
        <v>4</v>
      </c>
    </row>
    <row r="18" spans="1:17" x14ac:dyDescent="0.2">
      <c r="A18" t="s">
        <v>22</v>
      </c>
      <c r="B18" t="s">
        <v>17</v>
      </c>
      <c r="C18" t="s">
        <v>20</v>
      </c>
      <c r="D18" t="s">
        <v>64</v>
      </c>
      <c r="E18" s="5" t="s">
        <v>64</v>
      </c>
      <c r="F18" s="5">
        <v>81</v>
      </c>
      <c r="G18" s="5">
        <v>15</v>
      </c>
      <c r="H18" s="5">
        <v>77</v>
      </c>
      <c r="I18" s="5">
        <v>54</v>
      </c>
      <c r="J18" s="5">
        <v>9</v>
      </c>
      <c r="K18" s="5">
        <v>4</v>
      </c>
      <c r="L18" s="5">
        <v>20</v>
      </c>
      <c r="M18" s="5">
        <v>3</v>
      </c>
      <c r="N18" s="5">
        <v>0</v>
      </c>
      <c r="O18" s="5">
        <v>6</v>
      </c>
      <c r="P18" s="5">
        <v>4</v>
      </c>
      <c r="Q18">
        <v>3</v>
      </c>
    </row>
    <row r="19" spans="1:17" x14ac:dyDescent="0.2">
      <c r="A19" t="s">
        <v>22</v>
      </c>
      <c r="B19" t="s">
        <v>17</v>
      </c>
      <c r="C19" t="s">
        <v>21</v>
      </c>
      <c r="D19" t="s">
        <v>64</v>
      </c>
      <c r="E19" s="5" t="s">
        <v>64</v>
      </c>
      <c r="F19" s="5">
        <v>19</v>
      </c>
      <c r="G19" s="5">
        <v>5</v>
      </c>
      <c r="H19" s="5">
        <v>21</v>
      </c>
      <c r="I19" s="5">
        <v>9</v>
      </c>
      <c r="J19" s="5">
        <v>4</v>
      </c>
      <c r="K19" s="5">
        <v>2</v>
      </c>
      <c r="L19" s="5">
        <v>1</v>
      </c>
      <c r="M19" s="5">
        <v>1</v>
      </c>
      <c r="N19" s="5">
        <v>0</v>
      </c>
      <c r="O19" s="5">
        <v>3</v>
      </c>
      <c r="P19" s="5">
        <v>0</v>
      </c>
      <c r="Q19">
        <v>0</v>
      </c>
    </row>
    <row r="20" spans="1:17" x14ac:dyDescent="0.2">
      <c r="A20" s="9" t="s">
        <v>22</v>
      </c>
      <c r="B20" s="9" t="s">
        <v>16</v>
      </c>
      <c r="C20" s="9" t="s">
        <v>64</v>
      </c>
      <c r="D20" s="9" t="s">
        <v>64</v>
      </c>
      <c r="E20" s="9" t="s">
        <v>13</v>
      </c>
      <c r="F20" s="9">
        <v>160</v>
      </c>
      <c r="G20" s="9">
        <v>106</v>
      </c>
      <c r="H20" s="9">
        <v>78</v>
      </c>
      <c r="I20" s="9">
        <v>253</v>
      </c>
      <c r="J20" s="9">
        <v>12</v>
      </c>
      <c r="K20" s="9">
        <v>98</v>
      </c>
      <c r="L20" s="9">
        <v>29</v>
      </c>
      <c r="M20" s="9">
        <v>31</v>
      </c>
      <c r="N20" s="9">
        <v>2</v>
      </c>
      <c r="O20" s="9">
        <v>16</v>
      </c>
      <c r="P20" s="9">
        <v>21</v>
      </c>
      <c r="Q20" s="9">
        <v>7</v>
      </c>
    </row>
    <row r="21" spans="1:17" x14ac:dyDescent="0.2">
      <c r="A21" s="9" t="s">
        <v>22</v>
      </c>
      <c r="B21" s="9" t="s">
        <v>16</v>
      </c>
      <c r="C21" s="9" t="s">
        <v>64</v>
      </c>
      <c r="D21" s="9" t="s">
        <v>64</v>
      </c>
      <c r="E21" s="9" t="s">
        <v>12</v>
      </c>
      <c r="F21" s="9">
        <v>68</v>
      </c>
      <c r="G21" s="9">
        <v>125</v>
      </c>
      <c r="H21" s="9">
        <v>82</v>
      </c>
      <c r="I21" s="9">
        <v>4</v>
      </c>
      <c r="J21" s="9">
        <v>2</v>
      </c>
      <c r="K21" s="9">
        <v>21</v>
      </c>
      <c r="L21" s="9">
        <v>8</v>
      </c>
      <c r="M21" s="9">
        <v>1</v>
      </c>
      <c r="N21" s="9">
        <v>1</v>
      </c>
      <c r="O21" s="9">
        <v>25</v>
      </c>
      <c r="P21" s="9">
        <v>2</v>
      </c>
      <c r="Q21" s="9">
        <v>6</v>
      </c>
    </row>
    <row r="22" spans="1:17" x14ac:dyDescent="0.2">
      <c r="A22" s="9" t="s">
        <v>22</v>
      </c>
      <c r="B22" s="9" t="s">
        <v>17</v>
      </c>
      <c r="C22" s="9" t="s">
        <v>64</v>
      </c>
      <c r="D22" s="9" t="s">
        <v>64</v>
      </c>
      <c r="E22" s="9" t="s">
        <v>13</v>
      </c>
      <c r="F22" s="9">
        <v>60</v>
      </c>
      <c r="G22" s="9">
        <v>4</v>
      </c>
      <c r="H22" s="9">
        <v>44</v>
      </c>
      <c r="I22" s="9">
        <v>63</v>
      </c>
      <c r="J22" s="9">
        <v>13</v>
      </c>
      <c r="K22" s="9">
        <v>2</v>
      </c>
      <c r="L22" s="9">
        <v>19</v>
      </c>
      <c r="M22" s="9">
        <v>4</v>
      </c>
      <c r="N22" s="9">
        <v>0</v>
      </c>
      <c r="O22" s="9">
        <v>2</v>
      </c>
      <c r="P22" s="9">
        <v>4</v>
      </c>
      <c r="Q22" s="9">
        <v>1</v>
      </c>
    </row>
    <row r="23" spans="1:17" x14ac:dyDescent="0.2">
      <c r="A23" s="9" t="s">
        <v>22</v>
      </c>
      <c r="B23" s="9" t="s">
        <v>17</v>
      </c>
      <c r="C23" s="9" t="s">
        <v>64</v>
      </c>
      <c r="D23" s="9" t="s">
        <v>64</v>
      </c>
      <c r="E23" s="9" t="s">
        <v>12</v>
      </c>
      <c r="F23" s="9">
        <v>40</v>
      </c>
      <c r="G23" s="9">
        <v>16</v>
      </c>
      <c r="H23" s="9">
        <v>54</v>
      </c>
      <c r="I23" s="9">
        <v>0</v>
      </c>
      <c r="J23" s="9">
        <v>0</v>
      </c>
      <c r="K23" s="9">
        <v>4</v>
      </c>
      <c r="L23" s="9">
        <v>2</v>
      </c>
      <c r="M23" s="9">
        <v>0</v>
      </c>
      <c r="N23" s="9">
        <v>0</v>
      </c>
      <c r="O23" s="9">
        <v>7</v>
      </c>
      <c r="P23" s="9">
        <v>0</v>
      </c>
      <c r="Q23" s="9">
        <v>2</v>
      </c>
    </row>
    <row r="25" spans="1:17" x14ac:dyDescent="0.2">
      <c r="F25" s="1" t="s">
        <v>6</v>
      </c>
      <c r="G25" s="1" t="s">
        <v>7</v>
      </c>
      <c r="H25" s="1" t="s">
        <v>5</v>
      </c>
      <c r="I25" s="1" t="s">
        <v>4</v>
      </c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 s="9" t="s">
        <v>22</v>
      </c>
      <c r="B26" s="9" t="s">
        <v>16</v>
      </c>
      <c r="C26" s="9" t="s">
        <v>21</v>
      </c>
      <c r="D26" s="9" t="s">
        <v>64</v>
      </c>
      <c r="E26" s="9" t="s">
        <v>13</v>
      </c>
      <c r="F26" s="9">
        <v>201</v>
      </c>
      <c r="G26" s="9">
        <v>313</v>
      </c>
      <c r="H26" s="9">
        <v>139</v>
      </c>
      <c r="I26" s="9">
        <v>232</v>
      </c>
      <c r="K26" s="2" t="s">
        <v>143</v>
      </c>
      <c r="N26" s="2" t="s">
        <v>146</v>
      </c>
    </row>
    <row r="27" spans="1:17" x14ac:dyDescent="0.2">
      <c r="A27" s="9" t="s">
        <v>22</v>
      </c>
      <c r="B27" s="9" t="s">
        <v>16</v>
      </c>
      <c r="C27" s="9" t="s">
        <v>21</v>
      </c>
      <c r="D27" s="9" t="s">
        <v>64</v>
      </c>
      <c r="E27" s="9" t="s">
        <v>12</v>
      </c>
      <c r="F27" s="9">
        <v>405</v>
      </c>
      <c r="G27" s="9">
        <v>463</v>
      </c>
      <c r="H27" s="9">
        <v>254</v>
      </c>
      <c r="I27" s="9">
        <v>75</v>
      </c>
    </row>
    <row r="28" spans="1:17" x14ac:dyDescent="0.2">
      <c r="A28" s="9" t="s">
        <v>22</v>
      </c>
      <c r="B28" s="9" t="s">
        <v>17</v>
      </c>
      <c r="C28" s="9" t="s">
        <v>21</v>
      </c>
      <c r="D28" s="9" t="s">
        <v>64</v>
      </c>
      <c r="E28" s="9" t="s">
        <v>13</v>
      </c>
      <c r="F28" s="9">
        <v>116</v>
      </c>
      <c r="G28" s="9">
        <v>37</v>
      </c>
      <c r="H28" s="9">
        <v>62</v>
      </c>
      <c r="I28" s="9">
        <v>89</v>
      </c>
      <c r="K28" s="2" t="s">
        <v>144</v>
      </c>
      <c r="N28" s="22" t="s">
        <v>145</v>
      </c>
    </row>
    <row r="29" spans="1:17" x14ac:dyDescent="0.2">
      <c r="A29" s="9" t="s">
        <v>22</v>
      </c>
      <c r="B29" s="9" t="s">
        <v>17</v>
      </c>
      <c r="C29" s="9" t="s">
        <v>21</v>
      </c>
      <c r="D29" s="9" t="s">
        <v>64</v>
      </c>
      <c r="E29" s="9" t="s">
        <v>12</v>
      </c>
      <c r="F29" s="9">
        <v>109</v>
      </c>
      <c r="G29" s="9">
        <v>32</v>
      </c>
      <c r="H29" s="9">
        <v>78</v>
      </c>
      <c r="I29" s="9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pane ySplit="1" topLeftCell="A9" activePane="bottomLeft" state="frozen"/>
      <selection pane="bottomLeft" activeCell="I48" sqref="I48"/>
    </sheetView>
  </sheetViews>
  <sheetFormatPr defaultRowHeight="12.75" x14ac:dyDescent="0.2"/>
  <cols>
    <col min="1" max="1" width="6" bestFit="1" customWidth="1"/>
    <col min="2" max="2" width="8.140625" bestFit="1" customWidth="1"/>
    <col min="3" max="3" width="8.5703125" bestFit="1" customWidth="1"/>
    <col min="4" max="4" width="9.42578125" bestFit="1" customWidth="1"/>
    <col min="5" max="6" width="8.5703125" bestFit="1" customWidth="1"/>
    <col min="7" max="7" width="6.85546875" bestFit="1" customWidth="1"/>
    <col min="8" max="8" width="7.42578125" bestFit="1" customWidth="1"/>
    <col min="9" max="9" width="9.28515625" customWidth="1"/>
    <col min="11" max="14" width="8.5703125" bestFit="1" customWidth="1"/>
    <col min="16" max="16" width="6.5703125" bestFit="1" customWidth="1"/>
    <col min="17" max="17" width="9.42578125" bestFit="1" customWidth="1"/>
  </cols>
  <sheetData>
    <row r="1" spans="1:26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" t="s">
        <v>7</v>
      </c>
      <c r="G1" s="1" t="s">
        <v>5</v>
      </c>
      <c r="H1" s="1" t="s">
        <v>6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26" x14ac:dyDescent="0.2">
      <c r="A2" t="s">
        <v>65</v>
      </c>
      <c r="B2" t="s">
        <v>16</v>
      </c>
      <c r="C2" t="s">
        <v>64</v>
      </c>
      <c r="D2" t="s">
        <v>11</v>
      </c>
      <c r="E2" t="s">
        <v>13</v>
      </c>
      <c r="F2" s="7">
        <v>9.9431820000000004E-2</v>
      </c>
      <c r="G2" s="7">
        <v>5.6818180000000003E-2</v>
      </c>
      <c r="H2" s="7">
        <v>0.15625</v>
      </c>
      <c r="I2" s="7">
        <v>0.39772727000000002</v>
      </c>
      <c r="J2" s="7">
        <v>2.840909E-3</v>
      </c>
      <c r="K2" s="7">
        <v>0.16477272700000001</v>
      </c>
      <c r="L2" s="7">
        <v>2.2727270000000001E-2</v>
      </c>
      <c r="M2" s="7">
        <v>2.8409091000000001E-2</v>
      </c>
      <c r="N2" s="7">
        <v>0</v>
      </c>
      <c r="O2" s="7">
        <v>2.8409091000000001E-2</v>
      </c>
      <c r="P2" s="7">
        <v>3.6931817999999998E-2</v>
      </c>
      <c r="Q2" s="7">
        <v>5.6818179999999999E-3</v>
      </c>
      <c r="U2" t="s">
        <v>12</v>
      </c>
      <c r="W2" s="8" t="s">
        <v>7</v>
      </c>
      <c r="X2" s="8" t="s">
        <v>5</v>
      </c>
      <c r="Y2" s="8" t="s">
        <v>108</v>
      </c>
      <c r="Z2" s="8" t="s">
        <v>4</v>
      </c>
    </row>
    <row r="3" spans="1:26" x14ac:dyDescent="0.2">
      <c r="A3" t="s">
        <v>65</v>
      </c>
      <c r="B3" t="s">
        <v>16</v>
      </c>
      <c r="C3" t="s">
        <v>64</v>
      </c>
      <c r="D3" t="s">
        <v>11</v>
      </c>
      <c r="E3" t="s">
        <v>12</v>
      </c>
      <c r="F3" s="7">
        <v>0.29213483000000001</v>
      </c>
      <c r="G3" s="7">
        <v>0.25842696999999998</v>
      </c>
      <c r="H3" s="7">
        <v>0.21348310000000001</v>
      </c>
      <c r="I3" s="7">
        <v>2.2471910000000001E-2</v>
      </c>
      <c r="J3" s="7">
        <v>0</v>
      </c>
      <c r="K3" s="7">
        <v>6.1797752999999997E-2</v>
      </c>
      <c r="L3" s="7">
        <v>3.3707870000000001E-2</v>
      </c>
      <c r="M3" s="7">
        <v>5.617978E-3</v>
      </c>
      <c r="N3" s="7">
        <v>0</v>
      </c>
      <c r="O3" s="7">
        <v>9.5505618E-2</v>
      </c>
      <c r="P3" s="7">
        <v>5.617978E-3</v>
      </c>
      <c r="Q3" s="7">
        <v>1.1235955000000001E-2</v>
      </c>
      <c r="V3" t="s">
        <v>116</v>
      </c>
      <c r="W3">
        <v>6.9835619999999987E-2</v>
      </c>
      <c r="X3">
        <v>8.7584990000000029E-2</v>
      </c>
      <c r="Y3">
        <v>8.6092429999999998E-2</v>
      </c>
      <c r="Z3">
        <v>2.9815390000000001E-2</v>
      </c>
    </row>
    <row r="4" spans="1:26" x14ac:dyDescent="0.2">
      <c r="A4" t="s">
        <v>65</v>
      </c>
      <c r="B4" t="s">
        <v>16</v>
      </c>
      <c r="C4" t="s">
        <v>64</v>
      </c>
      <c r="D4" t="s">
        <v>11</v>
      </c>
      <c r="E4" t="s">
        <v>64</v>
      </c>
      <c r="F4" s="7">
        <v>0.16415094</v>
      </c>
      <c r="G4" s="7">
        <v>0.12452829999999999</v>
      </c>
      <c r="H4" s="7">
        <v>0.17547170000000001</v>
      </c>
      <c r="I4" s="7">
        <v>0.27169810999999999</v>
      </c>
      <c r="J4" s="7">
        <v>1.886792E-3</v>
      </c>
      <c r="K4" s="7">
        <v>0.130188679</v>
      </c>
      <c r="L4" s="7">
        <v>2.6415089999999999E-2</v>
      </c>
      <c r="M4" s="7">
        <v>2.0754716999999999E-2</v>
      </c>
      <c r="N4" s="7">
        <v>0</v>
      </c>
      <c r="O4" s="7">
        <v>5.0943396000000002E-2</v>
      </c>
      <c r="P4" s="7">
        <v>2.6415094E-2</v>
      </c>
      <c r="Q4" s="7">
        <v>7.5471699999999997E-3</v>
      </c>
      <c r="U4" t="s">
        <v>117</v>
      </c>
      <c r="V4" t="s">
        <v>118</v>
      </c>
      <c r="W4">
        <v>0.19783561999999999</v>
      </c>
      <c r="X4">
        <v>0.51958499000000002</v>
      </c>
      <c r="Y4">
        <v>0.40609243</v>
      </c>
      <c r="Z4">
        <v>2.9815390000000001E-2</v>
      </c>
    </row>
    <row r="5" spans="1:26" x14ac:dyDescent="0.2">
      <c r="A5" t="s">
        <v>65</v>
      </c>
      <c r="B5" t="s">
        <v>16</v>
      </c>
      <c r="C5" t="s">
        <v>64</v>
      </c>
      <c r="D5" t="s">
        <v>10</v>
      </c>
      <c r="E5" t="s">
        <v>13</v>
      </c>
      <c r="F5" s="7">
        <v>0.15401302</v>
      </c>
      <c r="G5" s="7">
        <v>0.12581344999999999</v>
      </c>
      <c r="H5" s="7">
        <v>0.22776569999999999</v>
      </c>
      <c r="I5" s="7">
        <v>0.24511931000000001</v>
      </c>
      <c r="J5" s="7">
        <v>2.3861171E-2</v>
      </c>
      <c r="K5" s="7">
        <v>8.6767895999999997E-2</v>
      </c>
      <c r="L5" s="7">
        <v>4.5553150000000001E-2</v>
      </c>
      <c r="M5" s="7">
        <v>4.5553145000000003E-2</v>
      </c>
      <c r="N5" s="7">
        <v>4.3383950000000001E-3</v>
      </c>
      <c r="O5" s="7">
        <v>1.3015184000000001E-2</v>
      </c>
      <c r="P5" s="7">
        <v>1.7353579000000001E-2</v>
      </c>
      <c r="Q5" s="7">
        <v>1.0845987E-2</v>
      </c>
      <c r="V5" t="s">
        <v>119</v>
      </c>
      <c r="W5">
        <v>0.128</v>
      </c>
      <c r="X5">
        <v>0.432</v>
      </c>
      <c r="Y5">
        <v>0.32</v>
      </c>
      <c r="Z5">
        <v>0</v>
      </c>
    </row>
    <row r="6" spans="1:26" x14ac:dyDescent="0.2">
      <c r="A6" t="s">
        <v>65</v>
      </c>
      <c r="B6" t="s">
        <v>16</v>
      </c>
      <c r="C6" t="s">
        <v>64</v>
      </c>
      <c r="D6" t="s">
        <v>10</v>
      </c>
      <c r="E6" t="s">
        <v>12</v>
      </c>
      <c r="F6" s="7">
        <v>0.43712574999999998</v>
      </c>
      <c r="G6" s="7">
        <v>0.21556886</v>
      </c>
      <c r="H6" s="7">
        <v>0.17964069999999999</v>
      </c>
      <c r="I6" s="7">
        <v>0</v>
      </c>
      <c r="J6" s="7">
        <v>1.1976048E-2</v>
      </c>
      <c r="K6" s="7">
        <v>5.9880240000000001E-2</v>
      </c>
      <c r="L6" s="7">
        <v>1.197605E-2</v>
      </c>
      <c r="M6" s="7">
        <v>0</v>
      </c>
      <c r="N6" s="7">
        <v>5.9880239999999998E-3</v>
      </c>
      <c r="O6" s="7">
        <v>4.7904191999999998E-2</v>
      </c>
      <c r="P6" s="7">
        <v>5.9880239999999998E-3</v>
      </c>
      <c r="Q6" s="7">
        <v>2.3952095999999999E-2</v>
      </c>
      <c r="V6" t="s">
        <v>120</v>
      </c>
      <c r="W6">
        <v>8.034703E-2</v>
      </c>
      <c r="X6">
        <v>0.3484699</v>
      </c>
      <c r="Y6">
        <v>0.2446411</v>
      </c>
      <c r="Z6">
        <v>1.683002E-18</v>
      </c>
    </row>
    <row r="7" spans="1:26" x14ac:dyDescent="0.2">
      <c r="A7" t="s">
        <v>65</v>
      </c>
      <c r="B7" t="s">
        <v>16</v>
      </c>
      <c r="C7" t="s">
        <v>64</v>
      </c>
      <c r="D7" t="s">
        <v>10</v>
      </c>
      <c r="E7" t="s">
        <v>64</v>
      </c>
      <c r="F7" s="7">
        <v>0.22929936000000001</v>
      </c>
      <c r="G7" s="7">
        <v>0.14968153000000001</v>
      </c>
      <c r="H7" s="7">
        <v>0.2149682</v>
      </c>
      <c r="I7" s="7">
        <v>0.17993630999999999</v>
      </c>
      <c r="J7" s="7">
        <v>2.0700637000000001E-2</v>
      </c>
      <c r="K7" s="7">
        <v>7.9617833999999998E-2</v>
      </c>
      <c r="L7" s="7">
        <v>3.6624200000000003E-2</v>
      </c>
      <c r="M7" s="7">
        <v>3.3439490000000002E-2</v>
      </c>
      <c r="N7" s="7">
        <v>4.7770699999999996E-3</v>
      </c>
      <c r="O7" s="7">
        <v>2.2292994E-2</v>
      </c>
      <c r="P7" s="7">
        <v>1.433121E-2</v>
      </c>
      <c r="Q7" s="7">
        <v>1.433121E-2</v>
      </c>
      <c r="V7" t="s">
        <v>121</v>
      </c>
      <c r="W7">
        <v>4.7652970000000003E-2</v>
      </c>
      <c r="X7">
        <v>8.3530099999999996E-2</v>
      </c>
      <c r="Y7">
        <v>7.5358900000000006E-2</v>
      </c>
      <c r="Z7">
        <v>-1.683002E-18</v>
      </c>
    </row>
    <row r="8" spans="1:26" x14ac:dyDescent="0.2">
      <c r="A8" t="s">
        <v>65</v>
      </c>
      <c r="B8" t="s">
        <v>16</v>
      </c>
      <c r="C8" t="s">
        <v>64</v>
      </c>
      <c r="D8" t="s">
        <v>64</v>
      </c>
      <c r="E8" t="s">
        <v>64</v>
      </c>
      <c r="F8" s="7">
        <v>0.19948187000000001</v>
      </c>
      <c r="G8" s="7">
        <v>0.13816925999999999</v>
      </c>
      <c r="H8" s="7">
        <v>0.19689119999999999</v>
      </c>
      <c r="I8" s="7">
        <v>0.22193436999999999</v>
      </c>
      <c r="J8" s="7">
        <v>1.2089809999999999E-2</v>
      </c>
      <c r="K8" s="7">
        <v>0.102763385</v>
      </c>
      <c r="L8" s="7">
        <v>3.1951640000000003E-2</v>
      </c>
      <c r="M8" s="7">
        <v>2.7633851000000001E-2</v>
      </c>
      <c r="N8" s="7">
        <v>2.5906739999999998E-3</v>
      </c>
      <c r="O8" s="7">
        <v>3.5405871999999998E-2</v>
      </c>
      <c r="P8" s="7">
        <v>1.9861831E-2</v>
      </c>
      <c r="Q8" s="7">
        <v>1.1226252000000001E-2</v>
      </c>
    </row>
    <row r="9" spans="1:26" x14ac:dyDescent="0.2">
      <c r="A9" t="s">
        <v>65</v>
      </c>
      <c r="B9" t="s">
        <v>17</v>
      </c>
      <c r="C9" t="s">
        <v>64</v>
      </c>
      <c r="D9" t="s">
        <v>11</v>
      </c>
      <c r="E9" t="s">
        <v>13</v>
      </c>
      <c r="F9" s="7">
        <v>0</v>
      </c>
      <c r="G9" s="7">
        <v>0.2</v>
      </c>
      <c r="H9" s="7">
        <v>0.2</v>
      </c>
      <c r="I9" s="7">
        <v>0.32</v>
      </c>
      <c r="J9" s="7">
        <v>0.2</v>
      </c>
      <c r="K9" s="7">
        <v>0</v>
      </c>
      <c r="L9" s="7">
        <v>0</v>
      </c>
      <c r="M9" s="7">
        <v>0.04</v>
      </c>
      <c r="N9" s="7">
        <v>0</v>
      </c>
      <c r="O9" s="7">
        <v>0</v>
      </c>
      <c r="P9" s="7">
        <v>0.04</v>
      </c>
      <c r="Q9" s="7">
        <v>0</v>
      </c>
      <c r="V9" t="s">
        <v>116</v>
      </c>
      <c r="W9">
        <v>4.3011964296028882E-2</v>
      </c>
      <c r="X9">
        <v>5.5675452346570398E-2</v>
      </c>
      <c r="Y9">
        <v>5.8610694945848363E-2</v>
      </c>
      <c r="Z9">
        <v>4.1619689205776175E-2</v>
      </c>
    </row>
    <row r="10" spans="1:26" x14ac:dyDescent="0.2">
      <c r="A10" t="s">
        <v>65</v>
      </c>
      <c r="B10" t="s">
        <v>17</v>
      </c>
      <c r="C10" t="s">
        <v>64</v>
      </c>
      <c r="D10" t="s">
        <v>11</v>
      </c>
      <c r="E10" t="s">
        <v>12</v>
      </c>
      <c r="F10" s="7">
        <v>6.4516130000000005E-2</v>
      </c>
      <c r="G10" s="7">
        <v>0.41935484000000001</v>
      </c>
      <c r="H10" s="7">
        <v>0.3225806</v>
      </c>
      <c r="I10" s="7">
        <v>0</v>
      </c>
      <c r="J10" s="7">
        <v>0</v>
      </c>
      <c r="K10" s="7">
        <v>3.2258065000000002E-2</v>
      </c>
      <c r="L10" s="7">
        <v>3.2258059999999998E-2</v>
      </c>
      <c r="M10" s="7">
        <v>0</v>
      </c>
      <c r="N10" s="7">
        <v>0</v>
      </c>
      <c r="O10" s="7">
        <v>0.12903225800000001</v>
      </c>
      <c r="P10" s="7">
        <v>0</v>
      </c>
      <c r="Q10" s="7">
        <v>0</v>
      </c>
      <c r="U10" t="s">
        <v>122</v>
      </c>
      <c r="V10" t="s">
        <v>118</v>
      </c>
      <c r="W10">
        <v>0.15853543</v>
      </c>
      <c r="X10">
        <v>0.33726390000000001</v>
      </c>
      <c r="Y10">
        <v>0.45211249999999997</v>
      </c>
      <c r="Z10">
        <v>0.14631283</v>
      </c>
    </row>
    <row r="11" spans="1:26" x14ac:dyDescent="0.2">
      <c r="A11" t="s">
        <v>65</v>
      </c>
      <c r="B11" t="s">
        <v>17</v>
      </c>
      <c r="C11" t="s">
        <v>64</v>
      </c>
      <c r="D11" t="s">
        <v>11</v>
      </c>
      <c r="E11" t="s">
        <v>64</v>
      </c>
      <c r="F11" s="7">
        <v>3.5714290000000003E-2</v>
      </c>
      <c r="G11" s="7">
        <v>0.32142857000000002</v>
      </c>
      <c r="H11" s="7">
        <v>0.26785710000000001</v>
      </c>
      <c r="I11" s="7">
        <v>0.14285713999999999</v>
      </c>
      <c r="J11" s="7">
        <v>8.9285714000000002E-2</v>
      </c>
      <c r="K11" s="7">
        <v>1.7857142999999999E-2</v>
      </c>
      <c r="L11" s="7">
        <v>1.7857140000000001E-2</v>
      </c>
      <c r="M11" s="7">
        <v>1.7857142999999999E-2</v>
      </c>
      <c r="N11" s="7">
        <v>0</v>
      </c>
      <c r="O11" s="7">
        <v>7.1428570999999996E-2</v>
      </c>
      <c r="P11" s="7">
        <v>1.7857142999999999E-2</v>
      </c>
      <c r="Q11" s="7">
        <v>0</v>
      </c>
      <c r="V11" t="s">
        <v>119</v>
      </c>
      <c r="W11">
        <v>0.11552346570397112</v>
      </c>
      <c r="X11">
        <v>0.28158844765342961</v>
      </c>
      <c r="Y11">
        <v>0.39350180505415161</v>
      </c>
      <c r="Z11">
        <v>0.10469314079422383</v>
      </c>
    </row>
    <row r="12" spans="1:26" x14ac:dyDescent="0.2">
      <c r="A12" t="s">
        <v>65</v>
      </c>
      <c r="B12" t="s">
        <v>17</v>
      </c>
      <c r="C12" t="s">
        <v>64</v>
      </c>
      <c r="D12" t="s">
        <v>10</v>
      </c>
      <c r="E12" t="s">
        <v>13</v>
      </c>
      <c r="F12" s="7">
        <v>2.0942410000000002E-2</v>
      </c>
      <c r="G12" s="7">
        <v>0.20418848000000001</v>
      </c>
      <c r="H12" s="7">
        <v>0.28795809999999999</v>
      </c>
      <c r="I12" s="7">
        <v>0.28795811999999998</v>
      </c>
      <c r="J12" s="7">
        <v>4.1884816999999998E-2</v>
      </c>
      <c r="K12" s="7">
        <v>1.0471204E-2</v>
      </c>
      <c r="L12" s="7">
        <v>9.9476439999999999E-2</v>
      </c>
      <c r="M12" s="7">
        <v>1.5706806E-2</v>
      </c>
      <c r="N12" s="7">
        <v>0</v>
      </c>
      <c r="O12" s="7">
        <v>1.0471204E-2</v>
      </c>
      <c r="P12" s="7">
        <v>1.5706806E-2</v>
      </c>
      <c r="Q12" s="7">
        <v>5.2356019999999998E-3</v>
      </c>
      <c r="V12" t="s">
        <v>120</v>
      </c>
      <c r="W12">
        <v>8.3029539999999999E-2</v>
      </c>
      <c r="X12">
        <v>0.23188810000000001</v>
      </c>
      <c r="Y12">
        <v>0.33780450000000001</v>
      </c>
      <c r="Z12">
        <v>7.388778E-2</v>
      </c>
    </row>
    <row r="13" spans="1:26" x14ac:dyDescent="0.2">
      <c r="A13" t="s">
        <v>65</v>
      </c>
      <c r="B13" t="s">
        <v>17</v>
      </c>
      <c r="C13" t="s">
        <v>64</v>
      </c>
      <c r="D13" t="s">
        <v>10</v>
      </c>
      <c r="E13" t="s">
        <v>12</v>
      </c>
      <c r="F13" s="7">
        <v>0.14893617000000001</v>
      </c>
      <c r="G13" s="7">
        <v>0.43617021</v>
      </c>
      <c r="H13" s="7">
        <v>0.31914890000000001</v>
      </c>
      <c r="I13" s="7">
        <v>0</v>
      </c>
      <c r="J13" s="7">
        <v>0</v>
      </c>
      <c r="K13" s="7">
        <v>3.1914893999999999E-2</v>
      </c>
      <c r="L13" s="7">
        <v>1.06383E-2</v>
      </c>
      <c r="M13" s="7">
        <v>0</v>
      </c>
      <c r="N13" s="7">
        <v>0</v>
      </c>
      <c r="O13" s="7">
        <v>3.1914893999999999E-2</v>
      </c>
      <c r="P13" s="7">
        <v>0</v>
      </c>
      <c r="Q13" s="7">
        <v>2.1276595999999998E-2</v>
      </c>
      <c r="V13" t="s">
        <v>121</v>
      </c>
      <c r="W13">
        <v>3.2493925703971124E-2</v>
      </c>
      <c r="X13">
        <v>4.9700347653429594E-2</v>
      </c>
      <c r="Y13">
        <v>5.5697305054151602E-2</v>
      </c>
      <c r="Z13">
        <v>3.0805360794223829E-2</v>
      </c>
    </row>
    <row r="14" spans="1:26" x14ac:dyDescent="0.2">
      <c r="A14" t="s">
        <v>65</v>
      </c>
      <c r="B14" t="s">
        <v>17</v>
      </c>
      <c r="C14" t="s">
        <v>64</v>
      </c>
      <c r="D14" t="s">
        <v>10</v>
      </c>
      <c r="E14" t="s">
        <v>64</v>
      </c>
      <c r="F14" s="7">
        <v>6.3157889999999994E-2</v>
      </c>
      <c r="G14" s="7">
        <v>0.28070175000000003</v>
      </c>
      <c r="H14" s="7">
        <v>0.2982456</v>
      </c>
      <c r="I14" s="7">
        <v>0.19298245999999999</v>
      </c>
      <c r="J14" s="7">
        <v>2.8070174999999999E-2</v>
      </c>
      <c r="K14" s="7">
        <v>1.7543860000000001E-2</v>
      </c>
      <c r="L14" s="7">
        <v>7.0175440000000006E-2</v>
      </c>
      <c r="M14" s="7">
        <v>1.0526316000000001E-2</v>
      </c>
      <c r="N14" s="7">
        <v>0</v>
      </c>
      <c r="O14" s="7">
        <v>1.7543860000000001E-2</v>
      </c>
      <c r="P14" s="7">
        <v>1.0526316000000001E-2</v>
      </c>
      <c r="Q14" s="7">
        <v>1.0526316000000001E-2</v>
      </c>
      <c r="U14" t="s">
        <v>13</v>
      </c>
    </row>
    <row r="15" spans="1:26" x14ac:dyDescent="0.2">
      <c r="A15" t="s">
        <v>65</v>
      </c>
      <c r="B15" t="s">
        <v>17</v>
      </c>
      <c r="C15" t="s">
        <v>64</v>
      </c>
      <c r="D15" t="s">
        <v>64</v>
      </c>
      <c r="E15" t="s">
        <v>64</v>
      </c>
      <c r="F15" s="7">
        <v>5.865103E-2</v>
      </c>
      <c r="G15" s="7">
        <v>0.28739003000000002</v>
      </c>
      <c r="H15" s="7">
        <v>0.29325509999999999</v>
      </c>
      <c r="I15" s="7">
        <v>0.18475073</v>
      </c>
      <c r="J15" s="7">
        <v>3.8123166999999999E-2</v>
      </c>
      <c r="K15" s="7">
        <v>1.7595308E-2</v>
      </c>
      <c r="L15" s="7">
        <v>6.1583579999999999E-2</v>
      </c>
      <c r="M15" s="7">
        <v>1.1730205E-2</v>
      </c>
      <c r="N15" s="7">
        <v>0</v>
      </c>
      <c r="O15" s="7">
        <v>2.6392961999999999E-2</v>
      </c>
      <c r="P15" s="7">
        <v>1.1730205E-2</v>
      </c>
      <c r="Q15" s="7">
        <v>8.7976540000000002E-3</v>
      </c>
      <c r="V15" t="s">
        <v>116</v>
      </c>
      <c r="W15">
        <v>2.8120639999999999E-2</v>
      </c>
      <c r="X15">
        <v>5.8667599999999986E-2</v>
      </c>
      <c r="Y15">
        <v>6.3217829999999975E-2</v>
      </c>
      <c r="Z15">
        <v>6.383409000000001E-2</v>
      </c>
    </row>
    <row r="16" spans="1:26" x14ac:dyDescent="0.2">
      <c r="A16" t="s">
        <v>65</v>
      </c>
      <c r="B16" t="s">
        <v>16</v>
      </c>
      <c r="C16" t="s">
        <v>20</v>
      </c>
      <c r="D16" t="s">
        <v>64</v>
      </c>
      <c r="E16" t="s">
        <v>64</v>
      </c>
      <c r="F16" s="7">
        <v>0.21295143</v>
      </c>
      <c r="G16" s="7">
        <v>0.15068492999999999</v>
      </c>
      <c r="H16" s="7">
        <v>0.1780822</v>
      </c>
      <c r="I16" s="7">
        <v>0.21668741999999999</v>
      </c>
      <c r="J16" s="7">
        <v>7.4719799999999996E-3</v>
      </c>
      <c r="K16" s="7">
        <v>0.103362391</v>
      </c>
      <c r="L16" s="7">
        <v>3.362391E-2</v>
      </c>
      <c r="M16" s="7">
        <v>2.9887919999999998E-2</v>
      </c>
      <c r="N16" s="7">
        <v>2.49066E-3</v>
      </c>
      <c r="O16" s="7">
        <v>3.7359900000000001E-2</v>
      </c>
      <c r="P16" s="7">
        <v>1.6189289999999999E-2</v>
      </c>
      <c r="Q16" s="7">
        <v>1.1207969999999999E-2</v>
      </c>
      <c r="U16" t="s">
        <v>126</v>
      </c>
      <c r="V16" t="s">
        <v>118</v>
      </c>
      <c r="W16">
        <v>4.6639159999999999E-2</v>
      </c>
      <c r="X16">
        <v>0.26237129999999997</v>
      </c>
      <c r="Y16">
        <v>0.34099562999999999</v>
      </c>
      <c r="Z16">
        <v>0.35550076000000003</v>
      </c>
    </row>
    <row r="17" spans="1:26" x14ac:dyDescent="0.2">
      <c r="A17" t="s">
        <v>65</v>
      </c>
      <c r="B17" t="s">
        <v>16</v>
      </c>
      <c r="C17" t="s">
        <v>21</v>
      </c>
      <c r="D17" t="s">
        <v>64</v>
      </c>
      <c r="E17" t="s">
        <v>64</v>
      </c>
      <c r="F17" s="7">
        <v>0.16901408000000001</v>
      </c>
      <c r="G17" s="7">
        <v>0.10985915</v>
      </c>
      <c r="H17" s="7">
        <v>0.2394366</v>
      </c>
      <c r="I17" s="7">
        <v>0.23380281999999999</v>
      </c>
      <c r="J17" s="7">
        <v>2.2535210999999999E-2</v>
      </c>
      <c r="K17" s="7">
        <v>0.101408451</v>
      </c>
      <c r="L17" s="7">
        <v>2.8169010000000001E-2</v>
      </c>
      <c r="M17" s="7">
        <v>2.2535210999999999E-2</v>
      </c>
      <c r="N17" s="7">
        <v>2.8169010000000001E-3</v>
      </c>
      <c r="O17" s="7">
        <v>3.0985914999999999E-2</v>
      </c>
      <c r="P17" s="7">
        <v>2.8169013999999999E-2</v>
      </c>
      <c r="Q17" s="7">
        <v>1.1267605999999999E-2</v>
      </c>
      <c r="V17" t="s">
        <v>119</v>
      </c>
      <c r="W17">
        <v>1.851852E-2</v>
      </c>
      <c r="X17">
        <v>0.20370369999999999</v>
      </c>
      <c r="Y17">
        <v>0.27777780000000002</v>
      </c>
      <c r="Z17">
        <v>0.29166667000000002</v>
      </c>
    </row>
    <row r="18" spans="1:26" x14ac:dyDescent="0.2">
      <c r="A18" t="s">
        <v>65</v>
      </c>
      <c r="B18" t="s">
        <v>17</v>
      </c>
      <c r="C18" t="s">
        <v>20</v>
      </c>
      <c r="D18" t="s">
        <v>64</v>
      </c>
      <c r="E18" t="s">
        <v>64</v>
      </c>
      <c r="F18" s="7">
        <v>5.434783E-2</v>
      </c>
      <c r="G18" s="7">
        <v>0.27898550999999999</v>
      </c>
      <c r="H18" s="7">
        <v>0.29347830000000003</v>
      </c>
      <c r="I18" s="7">
        <v>0.19565216999999999</v>
      </c>
      <c r="J18" s="7">
        <v>3.2608696E-2</v>
      </c>
      <c r="K18" s="7">
        <v>1.4492754E-2</v>
      </c>
      <c r="L18" s="7">
        <v>7.2463769999999997E-2</v>
      </c>
      <c r="M18" s="7">
        <v>1.0869564999999999E-2</v>
      </c>
      <c r="N18" s="7">
        <v>0</v>
      </c>
      <c r="O18" s="7">
        <v>2.1739129999999999E-2</v>
      </c>
      <c r="P18" s="7">
        <v>1.4492754E-2</v>
      </c>
      <c r="Q18" s="7">
        <v>1.0869564999999999E-2</v>
      </c>
      <c r="V18" t="s">
        <v>120</v>
      </c>
      <c r="W18">
        <v>7.2244689999999999E-3</v>
      </c>
      <c r="X18">
        <v>0.15539093500000001</v>
      </c>
      <c r="Y18">
        <v>0.22232604</v>
      </c>
      <c r="Z18">
        <v>0.23511331099999999</v>
      </c>
    </row>
    <row r="19" spans="1:26" x14ac:dyDescent="0.2">
      <c r="A19" t="s">
        <v>65</v>
      </c>
      <c r="B19" t="s">
        <v>17</v>
      </c>
      <c r="C19" t="s">
        <v>21</v>
      </c>
      <c r="D19" t="s">
        <v>64</v>
      </c>
      <c r="E19" t="s">
        <v>64</v>
      </c>
      <c r="F19" s="7">
        <v>7.6923080000000005E-2</v>
      </c>
      <c r="G19" s="7">
        <v>0.32307691999999999</v>
      </c>
      <c r="H19" s="7">
        <v>0.2923077</v>
      </c>
      <c r="I19" s="7">
        <v>0.13846153999999999</v>
      </c>
      <c r="J19" s="7">
        <v>6.1538462000000002E-2</v>
      </c>
      <c r="K19" s="7">
        <v>3.0769231000000001E-2</v>
      </c>
      <c r="L19" s="7">
        <v>1.538462E-2</v>
      </c>
      <c r="M19" s="7">
        <v>1.5384615000000001E-2</v>
      </c>
      <c r="N19" s="7">
        <v>0</v>
      </c>
      <c r="O19" s="7">
        <v>4.6153845999999998E-2</v>
      </c>
      <c r="P19" s="7">
        <v>0</v>
      </c>
      <c r="Q19" s="7">
        <v>0</v>
      </c>
      <c r="V19" t="s">
        <v>121</v>
      </c>
      <c r="W19">
        <v>1.1294050999999999E-2</v>
      </c>
      <c r="X19">
        <v>4.831276499999998E-2</v>
      </c>
      <c r="Y19">
        <v>5.5451760000000017E-2</v>
      </c>
      <c r="Z19">
        <v>5.6553359000000025E-2</v>
      </c>
    </row>
    <row r="20" spans="1:26" x14ac:dyDescent="0.2">
      <c r="A20" s="9" t="s">
        <v>65</v>
      </c>
      <c r="B20" s="9" t="s">
        <v>16</v>
      </c>
      <c r="C20" s="9" t="s">
        <v>64</v>
      </c>
      <c r="D20" s="9" t="s">
        <v>64</v>
      </c>
      <c r="E20" s="9" t="s">
        <v>13</v>
      </c>
      <c r="F20" s="10">
        <v>0.13038130000000001</v>
      </c>
      <c r="G20" s="10">
        <v>9.5940960000000006E-2</v>
      </c>
      <c r="H20" s="10">
        <v>0.196802</v>
      </c>
      <c r="I20" s="10">
        <v>0.31119311</v>
      </c>
      <c r="J20" s="10">
        <v>1.4760148000000001E-2</v>
      </c>
      <c r="K20" s="10">
        <v>0.120541205</v>
      </c>
      <c r="L20" s="10">
        <v>3.5670359999999998E-2</v>
      </c>
      <c r="M20" s="10">
        <v>3.8130380999999998E-2</v>
      </c>
      <c r="N20" s="10">
        <v>2.4600249999999998E-3</v>
      </c>
      <c r="O20" s="10">
        <v>1.9680197E-2</v>
      </c>
      <c r="P20" s="10">
        <v>2.5830257999999998E-2</v>
      </c>
      <c r="Q20" s="10">
        <v>8.6100859999999994E-3</v>
      </c>
    </row>
    <row r="21" spans="1:26" x14ac:dyDescent="0.2">
      <c r="A21" s="9" t="s">
        <v>65</v>
      </c>
      <c r="B21" s="9" t="s">
        <v>16</v>
      </c>
      <c r="C21" s="9" t="s">
        <v>64</v>
      </c>
      <c r="D21" s="9" t="s">
        <v>64</v>
      </c>
      <c r="E21" s="9" t="s">
        <v>12</v>
      </c>
      <c r="F21" s="10">
        <v>0.36231883999999998</v>
      </c>
      <c r="G21" s="10">
        <v>0.23768116</v>
      </c>
      <c r="H21" s="10">
        <v>0.19710140000000001</v>
      </c>
      <c r="I21" s="10">
        <v>1.1594200000000001E-2</v>
      </c>
      <c r="J21" s="10">
        <v>5.7971009999999998E-3</v>
      </c>
      <c r="K21" s="10">
        <v>6.0869565E-2</v>
      </c>
      <c r="L21" s="10">
        <v>2.318841E-2</v>
      </c>
      <c r="M21" s="10">
        <v>2.8985510000000001E-3</v>
      </c>
      <c r="N21" s="10">
        <v>2.8985510000000001E-3</v>
      </c>
      <c r="O21" s="10">
        <v>7.2463767999999998E-2</v>
      </c>
      <c r="P21" s="10">
        <v>5.7971009999999998E-3</v>
      </c>
      <c r="Q21" s="10">
        <v>1.7391304E-2</v>
      </c>
      <c r="V21" t="s">
        <v>116</v>
      </c>
      <c r="W21">
        <v>3.5408635344352624E-2</v>
      </c>
      <c r="X21">
        <v>4.2112001928374637E-2</v>
      </c>
      <c r="Y21">
        <v>4.9644671349862224E-2</v>
      </c>
      <c r="Z21">
        <v>4.6771536639118455E-2</v>
      </c>
    </row>
    <row r="22" spans="1:26" x14ac:dyDescent="0.2">
      <c r="A22" s="9" t="s">
        <v>65</v>
      </c>
      <c r="B22" s="9" t="s">
        <v>17</v>
      </c>
      <c r="C22" s="9" t="s">
        <v>64</v>
      </c>
      <c r="D22" s="9" t="s">
        <v>64</v>
      </c>
      <c r="E22" s="9" t="s">
        <v>13</v>
      </c>
      <c r="F22" s="10">
        <v>1.851852E-2</v>
      </c>
      <c r="G22" s="10">
        <v>0.20370369999999999</v>
      </c>
      <c r="H22" s="10">
        <v>0.27777780000000002</v>
      </c>
      <c r="I22" s="10">
        <v>0.29166667000000002</v>
      </c>
      <c r="J22" s="10">
        <v>6.0185185000000002E-2</v>
      </c>
      <c r="K22" s="10">
        <v>9.2592590000000006E-3</v>
      </c>
      <c r="L22" s="10">
        <v>8.7962960000000007E-2</v>
      </c>
      <c r="M22" s="10">
        <v>1.8518519000000001E-2</v>
      </c>
      <c r="N22" s="10">
        <v>0</v>
      </c>
      <c r="O22" s="10">
        <v>9.2592590000000006E-3</v>
      </c>
      <c r="P22" s="10">
        <v>1.8518519000000001E-2</v>
      </c>
      <c r="Q22" s="10">
        <v>4.62963E-3</v>
      </c>
      <c r="U22" t="s">
        <v>127</v>
      </c>
      <c r="V22" t="s">
        <v>118</v>
      </c>
      <c r="W22">
        <v>0.13733701000000001</v>
      </c>
      <c r="X22">
        <v>0.21291089999999999</v>
      </c>
      <c r="Y22">
        <v>0.36920389999999997</v>
      </c>
      <c r="Z22">
        <v>0.2919506</v>
      </c>
    </row>
    <row r="23" spans="1:26" x14ac:dyDescent="0.2">
      <c r="A23" s="9" t="s">
        <v>65</v>
      </c>
      <c r="B23" s="9" t="s">
        <v>17</v>
      </c>
      <c r="C23" s="9" t="s">
        <v>64</v>
      </c>
      <c r="D23" s="9" t="s">
        <v>64</v>
      </c>
      <c r="E23" s="9" t="s">
        <v>12</v>
      </c>
      <c r="F23" s="10">
        <v>0.128</v>
      </c>
      <c r="G23" s="10">
        <v>0.432</v>
      </c>
      <c r="H23" s="10">
        <v>0.32</v>
      </c>
      <c r="I23" s="10">
        <v>0</v>
      </c>
      <c r="J23" s="10">
        <v>0</v>
      </c>
      <c r="K23" s="10">
        <v>3.2000000000000001E-2</v>
      </c>
      <c r="L23" s="10">
        <v>1.6E-2</v>
      </c>
      <c r="M23" s="10">
        <v>0</v>
      </c>
      <c r="N23" s="10">
        <v>0</v>
      </c>
      <c r="O23" s="10">
        <v>5.6000000000000001E-2</v>
      </c>
      <c r="P23" s="10">
        <v>0</v>
      </c>
      <c r="Q23" s="10">
        <v>1.6E-2</v>
      </c>
      <c r="V23" t="s">
        <v>119</v>
      </c>
      <c r="W23">
        <v>0.10192837465564739</v>
      </c>
      <c r="X23">
        <v>0.17079889807162535</v>
      </c>
      <c r="Y23">
        <v>0.31955922865013775</v>
      </c>
      <c r="Z23">
        <v>0.24517906336088155</v>
      </c>
    </row>
    <row r="24" spans="1:26" x14ac:dyDescent="0.2">
      <c r="V24" t="s">
        <v>120</v>
      </c>
      <c r="W24">
        <v>7.4856729999999996E-2</v>
      </c>
      <c r="X24">
        <v>0.13558149999999999</v>
      </c>
      <c r="Y24">
        <v>0.27369359999999998</v>
      </c>
      <c r="Z24">
        <v>0.20374439999999999</v>
      </c>
    </row>
    <row r="25" spans="1:26" x14ac:dyDescent="0.2">
      <c r="A25" s="2" t="s">
        <v>141</v>
      </c>
      <c r="B25" s="9" t="s">
        <v>16</v>
      </c>
      <c r="C25" s="22" t="s">
        <v>21</v>
      </c>
      <c r="D25" s="9" t="s">
        <v>64</v>
      </c>
      <c r="E25" s="9" t="s">
        <v>13</v>
      </c>
      <c r="F25">
        <v>0.31931619999999999</v>
      </c>
      <c r="G25">
        <v>0.15082609999999999</v>
      </c>
      <c r="H25">
        <v>0.2115773</v>
      </c>
      <c r="I25">
        <v>0.24161569999999999</v>
      </c>
      <c r="V25" t="s">
        <v>121</v>
      </c>
      <c r="W25">
        <v>2.7071644655647389E-2</v>
      </c>
      <c r="X25">
        <v>3.5217398071625355E-2</v>
      </c>
      <c r="Y25">
        <v>4.5865628650137769E-2</v>
      </c>
      <c r="Z25">
        <v>4.1434663360881557E-2</v>
      </c>
    </row>
    <row r="26" spans="1:26" x14ac:dyDescent="0.2">
      <c r="B26" s="9" t="s">
        <v>16</v>
      </c>
      <c r="C26" s="22" t="s">
        <v>21</v>
      </c>
      <c r="D26" s="9" t="s">
        <v>64</v>
      </c>
      <c r="E26" s="9" t="s">
        <v>12</v>
      </c>
      <c r="F26">
        <v>0.33229029999999998</v>
      </c>
      <c r="G26">
        <v>0.18902769999999999</v>
      </c>
      <c r="H26">
        <v>0.29284159999999998</v>
      </c>
      <c r="I26">
        <v>6.2183389999999998E-2</v>
      </c>
    </row>
    <row r="27" spans="1:26" x14ac:dyDescent="0.2">
      <c r="B27" s="9" t="s">
        <v>17</v>
      </c>
      <c r="C27" s="22" t="s">
        <v>21</v>
      </c>
      <c r="D27" s="9" t="s">
        <v>64</v>
      </c>
      <c r="E27" s="9" t="s">
        <v>13</v>
      </c>
      <c r="F27">
        <v>0.13733701000000001</v>
      </c>
      <c r="G27">
        <v>0.21291089999999999</v>
      </c>
      <c r="H27">
        <v>0.36920389999999997</v>
      </c>
      <c r="I27">
        <v>0.2919506</v>
      </c>
      <c r="R27" s="2"/>
    </row>
    <row r="28" spans="1:26" x14ac:dyDescent="0.2">
      <c r="B28" s="9" t="s">
        <v>17</v>
      </c>
      <c r="C28" s="22" t="s">
        <v>21</v>
      </c>
      <c r="D28" s="9" t="s">
        <v>64</v>
      </c>
      <c r="E28" s="9" t="s">
        <v>12</v>
      </c>
      <c r="F28">
        <v>0.15853543</v>
      </c>
      <c r="G28">
        <v>0.33726390000000001</v>
      </c>
      <c r="H28">
        <v>0.45211249999999997</v>
      </c>
      <c r="I28">
        <v>0.14631283</v>
      </c>
      <c r="V28" t="s">
        <v>116</v>
      </c>
      <c r="W28">
        <v>5.1979660000000039E-2</v>
      </c>
      <c r="X28">
        <v>4.7650309999999974E-2</v>
      </c>
      <c r="Y28">
        <v>4.5214089999999985E-2</v>
      </c>
      <c r="Z28">
        <v>1.7833160000000001E-2</v>
      </c>
    </row>
    <row r="29" spans="1:26" x14ac:dyDescent="0.2">
      <c r="U29" t="s">
        <v>128</v>
      </c>
      <c r="V29" t="s">
        <v>118</v>
      </c>
      <c r="W29">
        <v>0.41429850000000001</v>
      </c>
      <c r="X29">
        <v>0.28533146999999998</v>
      </c>
      <c r="Y29">
        <v>0.24231548999999999</v>
      </c>
      <c r="Z29">
        <v>2.942736E-2</v>
      </c>
    </row>
    <row r="30" spans="1:26" x14ac:dyDescent="0.2">
      <c r="V30" t="s">
        <v>119</v>
      </c>
      <c r="W30">
        <v>0.36231883999999998</v>
      </c>
      <c r="X30">
        <v>0.23768116</v>
      </c>
      <c r="Y30">
        <v>0.19710140000000001</v>
      </c>
      <c r="Z30">
        <v>1.1594200000000001E-2</v>
      </c>
    </row>
    <row r="31" spans="1:26" x14ac:dyDescent="0.2">
      <c r="V31" t="s">
        <v>120</v>
      </c>
      <c r="W31">
        <v>0.31337148879999999</v>
      </c>
      <c r="X31">
        <v>0.1958081871</v>
      </c>
      <c r="Y31">
        <v>0.15855847349999999</v>
      </c>
      <c r="Z31">
        <v>4.5177428999999998E-3</v>
      </c>
    </row>
    <row r="32" spans="1:26" x14ac:dyDescent="0.2">
      <c r="V32" t="s">
        <v>121</v>
      </c>
      <c r="W32">
        <v>4.8947351199999989E-2</v>
      </c>
      <c r="X32">
        <v>4.1872972899999999E-2</v>
      </c>
      <c r="Y32">
        <v>3.8542926500000019E-2</v>
      </c>
      <c r="Z32">
        <v>7.0764571000000009E-3</v>
      </c>
    </row>
    <row r="34" spans="1:26" x14ac:dyDescent="0.2">
      <c r="V34" t="s">
        <v>116</v>
      </c>
      <c r="W34">
        <v>2.3829274017321767E-2</v>
      </c>
      <c r="X34">
        <v>1.9807180346435693E-2</v>
      </c>
      <c r="Y34">
        <v>2.3021480079946699E-2</v>
      </c>
      <c r="Z34">
        <v>1.2216701125916052E-2</v>
      </c>
    </row>
    <row r="35" spans="1:26" x14ac:dyDescent="0.2">
      <c r="N35" s="1" t="s">
        <v>7</v>
      </c>
      <c r="O35" s="1" t="s">
        <v>5</v>
      </c>
      <c r="P35" s="1" t="s">
        <v>6</v>
      </c>
      <c r="Q35" s="1" t="s">
        <v>4</v>
      </c>
      <c r="U35" t="s">
        <v>129</v>
      </c>
      <c r="V35" t="s">
        <v>118</v>
      </c>
      <c r="W35">
        <v>0.33229029999999998</v>
      </c>
      <c r="X35">
        <v>0.18902769999999999</v>
      </c>
      <c r="Y35">
        <v>0.29284159999999998</v>
      </c>
      <c r="Z35">
        <v>6.2183389999999998E-2</v>
      </c>
    </row>
    <row r="36" spans="1:26" x14ac:dyDescent="0.2">
      <c r="I36" s="23" t="s">
        <v>65</v>
      </c>
      <c r="J36" s="23" t="s">
        <v>16</v>
      </c>
      <c r="K36" s="26" t="s">
        <v>142</v>
      </c>
      <c r="L36" s="23" t="s">
        <v>64</v>
      </c>
      <c r="M36" s="23" t="s">
        <v>13</v>
      </c>
      <c r="N36" s="27">
        <v>0.13038130000000001</v>
      </c>
      <c r="O36" s="27">
        <v>9.5940960000000006E-2</v>
      </c>
      <c r="P36" s="27">
        <v>0.196802</v>
      </c>
      <c r="Q36" s="27">
        <v>0.31119311</v>
      </c>
      <c r="V36" t="s">
        <v>119</v>
      </c>
      <c r="W36">
        <v>0.30846102598267822</v>
      </c>
      <c r="X36">
        <v>0.1692205196535643</v>
      </c>
      <c r="Y36">
        <v>0.26982011992005328</v>
      </c>
      <c r="Z36">
        <v>4.9966688874083946E-2</v>
      </c>
    </row>
    <row r="37" spans="1:26" x14ac:dyDescent="0.2">
      <c r="I37" s="23" t="s">
        <v>65</v>
      </c>
      <c r="J37" s="23" t="s">
        <v>16</v>
      </c>
      <c r="K37" s="26" t="s">
        <v>142</v>
      </c>
      <c r="L37" s="23" t="s">
        <v>64</v>
      </c>
      <c r="M37" s="23" t="s">
        <v>12</v>
      </c>
      <c r="N37" s="27">
        <v>0.36231883999999998</v>
      </c>
      <c r="O37" s="27">
        <v>0.23768116</v>
      </c>
      <c r="P37" s="27">
        <v>0.19710140000000001</v>
      </c>
      <c r="Q37" s="27">
        <v>1.1594200000000001E-2</v>
      </c>
      <c r="V37" t="s">
        <v>120</v>
      </c>
      <c r="W37">
        <v>0.28560970000000002</v>
      </c>
      <c r="X37">
        <v>0.15110209999999999</v>
      </c>
      <c r="Y37">
        <v>0.2479739</v>
      </c>
      <c r="Z37">
        <v>4.0047619999999999E-2</v>
      </c>
    </row>
    <row r="38" spans="1:26" x14ac:dyDescent="0.2">
      <c r="I38" s="23" t="s">
        <v>65</v>
      </c>
      <c r="J38" s="23" t="s">
        <v>17</v>
      </c>
      <c r="K38" s="26" t="s">
        <v>142</v>
      </c>
      <c r="L38" s="23" t="s">
        <v>64</v>
      </c>
      <c r="M38" s="23" t="s">
        <v>13</v>
      </c>
      <c r="N38" s="28">
        <v>1.851852E-2</v>
      </c>
      <c r="O38" s="28">
        <v>0.20370369999999999</v>
      </c>
      <c r="P38" s="28">
        <v>0.27777780000000002</v>
      </c>
      <c r="Q38" s="28">
        <v>0.29166667000000002</v>
      </c>
      <c r="V38" t="s">
        <v>121</v>
      </c>
      <c r="W38">
        <v>2.2851325982678194E-2</v>
      </c>
      <c r="X38">
        <v>1.8118419653564311E-2</v>
      </c>
      <c r="Y38">
        <v>2.1846219920053284E-2</v>
      </c>
      <c r="Z38">
        <v>9.9190688740839472E-3</v>
      </c>
    </row>
    <row r="39" spans="1:26" x14ac:dyDescent="0.2">
      <c r="I39" s="23" t="s">
        <v>65</v>
      </c>
      <c r="J39" s="23" t="s">
        <v>17</v>
      </c>
      <c r="K39" s="26" t="s">
        <v>142</v>
      </c>
      <c r="L39" s="23" t="s">
        <v>64</v>
      </c>
      <c r="M39" s="23" t="s">
        <v>12</v>
      </c>
      <c r="N39" s="23">
        <v>0.128</v>
      </c>
      <c r="O39" s="23">
        <v>0.432</v>
      </c>
      <c r="P39" s="23">
        <v>0.32</v>
      </c>
      <c r="Q39" s="23">
        <v>0</v>
      </c>
    </row>
    <row r="40" spans="1:26" x14ac:dyDescent="0.2">
      <c r="A40" t="s">
        <v>140</v>
      </c>
      <c r="I40" s="24"/>
      <c r="J40" s="24"/>
      <c r="K40" s="24"/>
      <c r="L40" s="24"/>
      <c r="M40" s="24"/>
      <c r="N40" s="24"/>
      <c r="O40" s="24"/>
      <c r="P40" s="24"/>
      <c r="Q40" s="24"/>
      <c r="V40" t="s">
        <v>116</v>
      </c>
      <c r="W40">
        <v>2.4895042000000006E-2</v>
      </c>
      <c r="X40">
        <v>2.2186075E-2</v>
      </c>
      <c r="Y40">
        <v>2.8728097000000008E-2</v>
      </c>
      <c r="Z40">
        <v>3.265028200000003E-2</v>
      </c>
    </row>
    <row r="41" spans="1:26" x14ac:dyDescent="0.2">
      <c r="I41" s="25" t="s">
        <v>141</v>
      </c>
      <c r="J41" s="23" t="s">
        <v>16</v>
      </c>
      <c r="K41" s="26" t="s">
        <v>21</v>
      </c>
      <c r="L41" s="23" t="s">
        <v>64</v>
      </c>
      <c r="M41" s="23" t="s">
        <v>13</v>
      </c>
      <c r="N41" s="28">
        <v>0.31931619999999999</v>
      </c>
      <c r="O41" s="28">
        <v>0.15082609999999999</v>
      </c>
      <c r="P41" s="28">
        <v>0.2115773</v>
      </c>
      <c r="Q41" s="28">
        <v>0.24161569999999999</v>
      </c>
      <c r="U41" t="s">
        <v>130</v>
      </c>
      <c r="V41" t="s">
        <v>118</v>
      </c>
      <c r="W41">
        <v>0.15527634200000001</v>
      </c>
      <c r="X41">
        <v>0.11812703500000001</v>
      </c>
      <c r="Y41">
        <v>0.22553009700000001</v>
      </c>
      <c r="Z41">
        <v>0.34384339200000003</v>
      </c>
    </row>
    <row r="42" spans="1:26" x14ac:dyDescent="0.2">
      <c r="A42" s="2" t="s">
        <v>112</v>
      </c>
      <c r="I42" s="24"/>
      <c r="J42" s="23" t="s">
        <v>16</v>
      </c>
      <c r="K42" s="26" t="s">
        <v>21</v>
      </c>
      <c r="L42" s="23" t="s">
        <v>64</v>
      </c>
      <c r="M42" s="23" t="s">
        <v>12</v>
      </c>
      <c r="N42" s="28">
        <v>0.33229029999999998</v>
      </c>
      <c r="O42" s="28">
        <v>0.18902769999999999</v>
      </c>
      <c r="P42" s="28">
        <v>0.29284159999999998</v>
      </c>
      <c r="Q42" s="28">
        <v>6.2183389999999998E-2</v>
      </c>
      <c r="V42" t="s">
        <v>119</v>
      </c>
      <c r="W42">
        <v>0.13038130000000001</v>
      </c>
      <c r="X42">
        <v>9.5940960000000006E-2</v>
      </c>
      <c r="Y42">
        <v>0.196802</v>
      </c>
      <c r="Z42">
        <v>0.31119311</v>
      </c>
    </row>
    <row r="43" spans="1:26" x14ac:dyDescent="0.2">
      <c r="A43" s="2" t="s">
        <v>111</v>
      </c>
      <c r="I43" s="24"/>
      <c r="J43" s="23" t="s">
        <v>17</v>
      </c>
      <c r="K43" s="26" t="s">
        <v>21</v>
      </c>
      <c r="L43" s="23" t="s">
        <v>64</v>
      </c>
      <c r="M43" s="23" t="s">
        <v>13</v>
      </c>
      <c r="N43" s="28">
        <v>0.13733701000000001</v>
      </c>
      <c r="O43" s="28">
        <v>0.21291089999999999</v>
      </c>
      <c r="P43" s="28">
        <v>0.36920389999999997</v>
      </c>
      <c r="Q43" s="28">
        <v>0.2919506</v>
      </c>
      <c r="V43" t="s">
        <v>120</v>
      </c>
      <c r="W43">
        <v>0.1089627667</v>
      </c>
      <c r="X43">
        <v>7.7555318400000003E-2</v>
      </c>
      <c r="Y43">
        <v>0.17092561079999999</v>
      </c>
      <c r="Z43">
        <v>0.2803186815</v>
      </c>
    </row>
    <row r="44" spans="1:26" x14ac:dyDescent="0.2">
      <c r="B44" s="8" t="s">
        <v>7</v>
      </c>
      <c r="C44" s="8" t="s">
        <v>5</v>
      </c>
      <c r="D44" s="8" t="s">
        <v>108</v>
      </c>
      <c r="E44" s="8" t="s">
        <v>4</v>
      </c>
      <c r="I44" s="24"/>
      <c r="J44" s="23" t="s">
        <v>17</v>
      </c>
      <c r="K44" s="26" t="s">
        <v>21</v>
      </c>
      <c r="L44" s="23" t="s">
        <v>64</v>
      </c>
      <c r="M44" s="23" t="s">
        <v>12</v>
      </c>
      <c r="N44" s="28">
        <v>0.15853543</v>
      </c>
      <c r="O44" s="28">
        <v>0.33726390000000001</v>
      </c>
      <c r="P44" s="28">
        <v>0.45211249999999997</v>
      </c>
      <c r="Q44" s="28">
        <v>0.14631283</v>
      </c>
      <c r="V44" t="s">
        <v>121</v>
      </c>
      <c r="W44">
        <v>2.1418533300000001E-2</v>
      </c>
      <c r="X44">
        <v>1.8385641600000002E-2</v>
      </c>
      <c r="Y44">
        <v>2.5876389200000016E-2</v>
      </c>
      <c r="Z44">
        <v>3.0874428499999995E-2</v>
      </c>
    </row>
    <row r="45" spans="1:26" x14ac:dyDescent="0.2">
      <c r="A45" s="2" t="s">
        <v>109</v>
      </c>
      <c r="B45" s="19">
        <v>0.10781250000000001</v>
      </c>
      <c r="C45" s="19">
        <v>0.21875</v>
      </c>
      <c r="D45" s="19">
        <v>0.3515625</v>
      </c>
      <c r="E45" s="19">
        <v>0.18437500000000001</v>
      </c>
    </row>
    <row r="46" spans="1:26" x14ac:dyDescent="0.2">
      <c r="A46" s="2" t="s">
        <v>110</v>
      </c>
      <c r="B46" s="20">
        <v>5.865103E-2</v>
      </c>
      <c r="C46" s="20">
        <v>0.28739003000000002</v>
      </c>
      <c r="D46" s="20">
        <v>0.29325509999999999</v>
      </c>
      <c r="E46" s="20">
        <v>0.18475073</v>
      </c>
      <c r="V46" t="s">
        <v>116</v>
      </c>
      <c r="W46">
        <v>2.7882308007448786E-2</v>
      </c>
      <c r="X46">
        <v>2.140338119180632E-2</v>
      </c>
      <c r="Y46">
        <v>2.4426462011173183E-2</v>
      </c>
      <c r="Z46">
        <v>2.5600802420856605E-2</v>
      </c>
    </row>
    <row r="47" spans="1:26" x14ac:dyDescent="0.2">
      <c r="A47" s="2" t="s">
        <v>113</v>
      </c>
      <c r="B47" s="20"/>
      <c r="C47" s="20"/>
      <c r="D47" s="20"/>
      <c r="E47" s="20"/>
      <c r="U47" t="s">
        <v>131</v>
      </c>
      <c r="V47" t="s">
        <v>118</v>
      </c>
      <c r="W47">
        <v>0.31931619999999999</v>
      </c>
      <c r="X47">
        <v>0.15082609999999999</v>
      </c>
      <c r="Y47">
        <v>0.2115773</v>
      </c>
      <c r="Z47">
        <v>0.24161569999999999</v>
      </c>
    </row>
    <row r="48" spans="1:26" x14ac:dyDescent="0.2">
      <c r="A48" s="2" t="s">
        <v>111</v>
      </c>
      <c r="B48" s="20"/>
      <c r="C48" s="20"/>
      <c r="D48" s="20"/>
      <c r="E48" s="20"/>
      <c r="V48" t="s">
        <v>119</v>
      </c>
      <c r="W48">
        <v>0.29143389199255121</v>
      </c>
      <c r="X48">
        <v>0.12942271880819367</v>
      </c>
      <c r="Y48">
        <v>0.18715083798882681</v>
      </c>
      <c r="Z48">
        <v>0.21601489757914338</v>
      </c>
    </row>
    <row r="49" spans="1:26" x14ac:dyDescent="0.2">
      <c r="B49" s="21" t="s">
        <v>7</v>
      </c>
      <c r="C49" s="21" t="s">
        <v>5</v>
      </c>
      <c r="D49" s="21" t="s">
        <v>108</v>
      </c>
      <c r="E49" s="21" t="s">
        <v>4</v>
      </c>
      <c r="V49" t="s">
        <v>120</v>
      </c>
      <c r="W49">
        <v>0.2650382</v>
      </c>
      <c r="X49">
        <v>0.1106608</v>
      </c>
      <c r="Y49">
        <v>0.1649544</v>
      </c>
      <c r="Z49">
        <v>0.19243840000000001</v>
      </c>
    </row>
    <row r="50" spans="1:26" x14ac:dyDescent="0.2">
      <c r="A50" t="s">
        <v>136</v>
      </c>
      <c r="B50" s="19">
        <v>0.30135922330097087</v>
      </c>
      <c r="C50" s="19">
        <v>0.15262135922330097</v>
      </c>
      <c r="D50" s="19">
        <v>0.23533980582524272</v>
      </c>
      <c r="E50" s="19">
        <v>0.11922330097087379</v>
      </c>
      <c r="V50" t="s">
        <v>121</v>
      </c>
      <c r="W50">
        <v>2.6395691992551207E-2</v>
      </c>
      <c r="X50">
        <v>1.8761918808193667E-2</v>
      </c>
      <c r="Y50">
        <v>2.2196437988826812E-2</v>
      </c>
      <c r="Z50">
        <v>2.3576497579143374E-2</v>
      </c>
    </row>
    <row r="51" spans="1:26" x14ac:dyDescent="0.2">
      <c r="A51" s="2" t="s">
        <v>114</v>
      </c>
      <c r="B51" s="20">
        <v>0.19948187000000001</v>
      </c>
      <c r="C51" s="20">
        <v>0.13816925999999999</v>
      </c>
      <c r="D51" s="20">
        <v>0.19689119999999999</v>
      </c>
      <c r="E51" s="20">
        <v>0.22193436999999999</v>
      </c>
    </row>
    <row r="52" spans="1:26" x14ac:dyDescent="0.2">
      <c r="V52" t="s">
        <v>116</v>
      </c>
      <c r="W52">
        <v>2.3993073000000004E-2</v>
      </c>
      <c r="X52">
        <v>2.1074640000000006E-2</v>
      </c>
      <c r="Y52">
        <v>2.3889329000000015E-2</v>
      </c>
      <c r="Z52">
        <v>2.4831405000000001E-2</v>
      </c>
    </row>
    <row r="53" spans="1:26" x14ac:dyDescent="0.2">
      <c r="U53" t="s">
        <v>137</v>
      </c>
      <c r="V53" t="s">
        <v>118</v>
      </c>
      <c r="W53">
        <v>0.22347494300000001</v>
      </c>
      <c r="X53">
        <v>0.15924389999999999</v>
      </c>
      <c r="Y53">
        <v>0.220780529</v>
      </c>
      <c r="Z53">
        <v>0.24676577499999999</v>
      </c>
    </row>
    <row r="54" spans="1:26" x14ac:dyDescent="0.2">
      <c r="V54" t="s">
        <v>119</v>
      </c>
      <c r="W54">
        <v>0.19948187000000001</v>
      </c>
      <c r="X54">
        <v>0.13816925999999999</v>
      </c>
      <c r="Y54">
        <v>0.19689119999999999</v>
      </c>
      <c r="Z54">
        <v>0.22193436999999999</v>
      </c>
    </row>
    <row r="55" spans="1:26" x14ac:dyDescent="0.2">
      <c r="V55" t="s">
        <v>120</v>
      </c>
      <c r="W55">
        <v>0.17747602579999999</v>
      </c>
      <c r="X55">
        <v>0.1194872951</v>
      </c>
      <c r="Y55">
        <v>0.17500622469999999</v>
      </c>
      <c r="Z55">
        <v>0.19894173109999999</v>
      </c>
    </row>
    <row r="56" spans="1:26" x14ac:dyDescent="0.2">
      <c r="V56" t="s">
        <v>121</v>
      </c>
      <c r="W56">
        <v>2.2005844200000013E-2</v>
      </c>
      <c r="X56">
        <v>1.8681964899999987E-2</v>
      </c>
      <c r="Y56">
        <v>2.1884975299999998E-2</v>
      </c>
      <c r="Z56">
        <v>2.2992638900000001E-2</v>
      </c>
    </row>
    <row r="58" spans="1:26" x14ac:dyDescent="0.2">
      <c r="V58" t="s">
        <v>116</v>
      </c>
      <c r="W58">
        <v>1.8007776699029143E-2</v>
      </c>
      <c r="X58">
        <v>1.4406840776699015E-2</v>
      </c>
      <c r="Y58">
        <v>1.6771594174757265E-2</v>
      </c>
      <c r="Z58">
        <v>1.3086999029126203E-2</v>
      </c>
    </row>
    <row r="59" spans="1:26" x14ac:dyDescent="0.2">
      <c r="U59" t="s">
        <v>138</v>
      </c>
      <c r="V59" t="s">
        <v>118</v>
      </c>
      <c r="W59">
        <v>0.31936700000000001</v>
      </c>
      <c r="X59">
        <v>0.16702819999999999</v>
      </c>
      <c r="Y59">
        <v>0.25211139999999999</v>
      </c>
      <c r="Z59">
        <v>0.13231029999999999</v>
      </c>
    </row>
    <row r="60" spans="1:26" x14ac:dyDescent="0.2">
      <c r="V60" t="s">
        <v>119</v>
      </c>
      <c r="W60">
        <v>0.30135922330097087</v>
      </c>
      <c r="X60">
        <v>0.15262135922330097</v>
      </c>
      <c r="Y60">
        <v>0.23533980582524272</v>
      </c>
      <c r="Z60">
        <v>0.11922330097087379</v>
      </c>
    </row>
    <row r="61" spans="1:26" x14ac:dyDescent="0.2">
      <c r="V61" t="s">
        <v>120</v>
      </c>
      <c r="W61">
        <v>0.28394320000000001</v>
      </c>
      <c r="X61">
        <v>0.1392494</v>
      </c>
      <c r="Y61">
        <v>0.21935669999999999</v>
      </c>
      <c r="Z61">
        <v>0.1072708</v>
      </c>
    </row>
    <row r="62" spans="1:26" x14ac:dyDescent="0.2">
      <c r="U62" s="6"/>
      <c r="V62" s="6" t="s">
        <v>121</v>
      </c>
      <c r="W62">
        <v>1.7416023300970862E-2</v>
      </c>
      <c r="X62">
        <v>1.3371959223300978E-2</v>
      </c>
      <c r="Y62">
        <v>1.5983105825242733E-2</v>
      </c>
      <c r="Z62">
        <v>1.1952500970873789E-2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T36" sqref="T36"/>
    </sheetView>
  </sheetViews>
  <sheetFormatPr defaultRowHeight="12.75" x14ac:dyDescent="0.2"/>
  <cols>
    <col min="1" max="1" width="4.7109375" bestFit="1" customWidth="1"/>
    <col min="2" max="2" width="8.140625" bestFit="1" customWidth="1"/>
    <col min="3" max="3" width="6.7109375" bestFit="1" customWidth="1"/>
    <col min="4" max="4" width="9.42578125" bestFit="1" customWidth="1"/>
    <col min="5" max="5" width="8" bestFit="1" customWidth="1"/>
    <col min="6" max="6" width="6.5703125" bestFit="1" customWidth="1"/>
    <col min="7" max="7" width="6.85546875" bestFit="1" customWidth="1"/>
    <col min="8" max="8" width="7.42578125" bestFit="1" customWidth="1"/>
    <col min="9" max="9" width="6.5703125" bestFit="1" customWidth="1"/>
    <col min="10" max="10" width="9.140625" bestFit="1" customWidth="1"/>
    <col min="11" max="12" width="6.5703125" bestFit="1" customWidth="1"/>
    <col min="13" max="13" width="7.42578125" bestFit="1" customWidth="1"/>
    <col min="14" max="14" width="7" bestFit="1" customWidth="1"/>
    <col min="15" max="15" width="9.140625" bestFit="1" customWidth="1"/>
    <col min="16" max="16" width="6.5703125" bestFit="1" customWidth="1"/>
    <col min="17" max="17" width="9.42578125" bestFit="1" customWidth="1"/>
  </cols>
  <sheetData>
    <row r="1" spans="1:24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" t="s">
        <v>7</v>
      </c>
      <c r="G1" s="1" t="s">
        <v>5</v>
      </c>
      <c r="H1" s="1" t="s">
        <v>6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24" x14ac:dyDescent="0.2">
      <c r="A2" t="s">
        <v>66</v>
      </c>
      <c r="B2" t="s">
        <v>16</v>
      </c>
      <c r="C2" t="s">
        <v>64</v>
      </c>
      <c r="D2" t="s">
        <v>11</v>
      </c>
      <c r="E2" t="s">
        <v>13</v>
      </c>
      <c r="F2" s="7">
        <v>0.16908213</v>
      </c>
      <c r="G2" s="7">
        <v>9.661836E-2</v>
      </c>
      <c r="H2" s="7">
        <v>0.26570050000000001</v>
      </c>
      <c r="I2" s="7">
        <v>0.6763285</v>
      </c>
      <c r="J2" s="7">
        <v>4.830918E-3</v>
      </c>
      <c r="K2" s="7">
        <v>0.28019324000000001</v>
      </c>
      <c r="L2" s="7">
        <v>3.8647340000000002E-2</v>
      </c>
      <c r="M2" s="7">
        <v>4.8309179000000001E-2</v>
      </c>
      <c r="N2" s="7">
        <v>0</v>
      </c>
      <c r="O2" s="7">
        <v>4.830918E-2</v>
      </c>
      <c r="P2" s="7">
        <v>6.2801932000000005E-2</v>
      </c>
      <c r="Q2" s="7">
        <v>9.661836E-3</v>
      </c>
      <c r="S2" t="s">
        <v>139</v>
      </c>
    </row>
    <row r="3" spans="1:24" x14ac:dyDescent="0.2">
      <c r="A3" t="s">
        <v>66</v>
      </c>
      <c r="B3" t="s">
        <v>16</v>
      </c>
      <c r="C3" t="s">
        <v>64</v>
      </c>
      <c r="D3" t="s">
        <v>11</v>
      </c>
      <c r="E3" t="s">
        <v>12</v>
      </c>
      <c r="F3" s="7">
        <v>0.37410072</v>
      </c>
      <c r="G3" s="7">
        <v>0.33093525000000001</v>
      </c>
      <c r="H3" s="7">
        <v>0.27338129999999999</v>
      </c>
      <c r="I3" s="7">
        <v>2.8776980000000001E-2</v>
      </c>
      <c r="J3" s="7">
        <v>0</v>
      </c>
      <c r="K3" s="7">
        <v>7.9136689999999996E-2</v>
      </c>
      <c r="L3" s="7">
        <v>4.3165469999999997E-2</v>
      </c>
      <c r="M3" s="7">
        <v>7.1942450000000002E-3</v>
      </c>
      <c r="N3" s="7">
        <v>0</v>
      </c>
      <c r="O3" s="7">
        <v>0.12230215999999999</v>
      </c>
      <c r="P3" s="7">
        <v>7.1942450000000002E-3</v>
      </c>
      <c r="Q3" s="7">
        <v>1.4388489000000001E-2</v>
      </c>
      <c r="S3" t="s">
        <v>16</v>
      </c>
      <c r="U3" s="8"/>
      <c r="V3" s="8"/>
      <c r="W3" s="8"/>
    </row>
    <row r="4" spans="1:24" x14ac:dyDescent="0.2">
      <c r="A4" t="s">
        <v>66</v>
      </c>
      <c r="B4" t="s">
        <v>16</v>
      </c>
      <c r="C4" t="s">
        <v>64</v>
      </c>
      <c r="D4" t="s">
        <v>11</v>
      </c>
      <c r="E4" t="s">
        <v>64</v>
      </c>
      <c r="F4" s="7">
        <v>0.25144508999999998</v>
      </c>
      <c r="G4" s="7">
        <v>0.19075144999999999</v>
      </c>
      <c r="H4" s="7">
        <v>0.26878609999999997</v>
      </c>
      <c r="I4" s="7">
        <v>0.41618496999999999</v>
      </c>
      <c r="J4" s="7">
        <v>2.8901729999999998E-3</v>
      </c>
      <c r="K4" s="7">
        <v>0.19942197</v>
      </c>
      <c r="L4" s="7">
        <v>4.0462430000000001E-2</v>
      </c>
      <c r="M4" s="7">
        <v>3.1791908000000001E-2</v>
      </c>
      <c r="N4" s="7">
        <v>0</v>
      </c>
      <c r="O4" s="7">
        <v>7.8034679999999995E-2</v>
      </c>
      <c r="P4" s="7">
        <v>4.0462428000000002E-2</v>
      </c>
      <c r="Q4" s="7">
        <v>1.1560694E-2</v>
      </c>
      <c r="S4" s="8" t="s">
        <v>13</v>
      </c>
      <c r="T4" s="8"/>
      <c r="U4" s="8" t="s">
        <v>7</v>
      </c>
      <c r="V4" s="8" t="s">
        <v>5</v>
      </c>
      <c r="W4" s="8" t="s">
        <v>107</v>
      </c>
      <c r="X4" s="8" t="s">
        <v>4</v>
      </c>
    </row>
    <row r="5" spans="1:24" x14ac:dyDescent="0.2">
      <c r="A5" t="s">
        <v>66</v>
      </c>
      <c r="B5" t="s">
        <v>16</v>
      </c>
      <c r="C5" t="s">
        <v>64</v>
      </c>
      <c r="D5" t="s">
        <v>10</v>
      </c>
      <c r="E5" t="s">
        <v>13</v>
      </c>
      <c r="F5" s="7">
        <v>0.24232081999999999</v>
      </c>
      <c r="G5" s="7">
        <v>0.19795222000000001</v>
      </c>
      <c r="H5" s="7">
        <v>0.35836180000000001</v>
      </c>
      <c r="I5" s="7">
        <v>0.38566552999999998</v>
      </c>
      <c r="J5" s="7">
        <v>3.7542661999999997E-2</v>
      </c>
      <c r="K5" s="7">
        <v>0.13651877000000001</v>
      </c>
      <c r="L5" s="7">
        <v>7.1672349999999996E-2</v>
      </c>
      <c r="M5" s="7">
        <v>7.1672354999999993E-2</v>
      </c>
      <c r="N5" s="7">
        <v>6.8259389999999996E-3</v>
      </c>
      <c r="O5" s="7">
        <v>2.0477820000000001E-2</v>
      </c>
      <c r="P5" s="7">
        <v>2.7303754E-2</v>
      </c>
      <c r="Q5" s="7">
        <v>1.7064846000000002E-2</v>
      </c>
      <c r="T5" s="8" t="s">
        <v>132</v>
      </c>
      <c r="U5" s="16">
        <v>0.29139999999999999</v>
      </c>
      <c r="V5" s="16">
        <v>0.12942271880819367</v>
      </c>
      <c r="W5" s="16">
        <v>0.18715000000000001</v>
      </c>
      <c r="X5" s="16">
        <v>0.216</v>
      </c>
    </row>
    <row r="6" spans="1:24" x14ac:dyDescent="0.2">
      <c r="A6" t="s">
        <v>66</v>
      </c>
      <c r="B6" t="s">
        <v>16</v>
      </c>
      <c r="C6" t="s">
        <v>64</v>
      </c>
      <c r="D6" t="s">
        <v>10</v>
      </c>
      <c r="E6" t="s">
        <v>12</v>
      </c>
      <c r="F6" s="7">
        <v>0.53284672</v>
      </c>
      <c r="G6" s="7">
        <v>0.26277371999999999</v>
      </c>
      <c r="H6" s="7">
        <v>0.21897810000000001</v>
      </c>
      <c r="I6" s="7">
        <v>0</v>
      </c>
      <c r="J6" s="7">
        <v>1.459854E-2</v>
      </c>
      <c r="K6" s="7">
        <v>7.2992699999999994E-2</v>
      </c>
      <c r="L6" s="7">
        <v>1.459854E-2</v>
      </c>
      <c r="M6" s="7">
        <v>0</v>
      </c>
      <c r="N6" s="7">
        <v>7.2992700000000001E-3</v>
      </c>
      <c r="O6" s="7">
        <v>5.8394160000000001E-2</v>
      </c>
      <c r="P6" s="7">
        <v>7.2992700000000001E-3</v>
      </c>
      <c r="Q6" s="7">
        <v>2.919708E-2</v>
      </c>
      <c r="T6" s="8" t="s">
        <v>133</v>
      </c>
      <c r="U6" s="10">
        <v>0.13038130000000001</v>
      </c>
      <c r="V6" s="10">
        <v>9.5940960000000006E-2</v>
      </c>
      <c r="W6" s="10">
        <v>0.196802</v>
      </c>
      <c r="X6" s="10">
        <v>0.31119311</v>
      </c>
    </row>
    <row r="7" spans="1:24" x14ac:dyDescent="0.2">
      <c r="A7" t="s">
        <v>66</v>
      </c>
      <c r="B7" t="s">
        <v>16</v>
      </c>
      <c r="C7" t="s">
        <v>64</v>
      </c>
      <c r="D7" t="s">
        <v>10</v>
      </c>
      <c r="E7" t="s">
        <v>64</v>
      </c>
      <c r="F7" s="7">
        <v>0.33488372</v>
      </c>
      <c r="G7" s="7">
        <v>0.21860465000000001</v>
      </c>
      <c r="H7" s="7">
        <v>0.3139535</v>
      </c>
      <c r="I7" s="7">
        <v>0.26279069999999999</v>
      </c>
      <c r="J7" s="7">
        <v>3.0232558E-2</v>
      </c>
      <c r="K7" s="7">
        <v>0.11627907</v>
      </c>
      <c r="L7" s="7">
        <v>5.348837E-2</v>
      </c>
      <c r="M7" s="7">
        <v>4.8837208999999999E-2</v>
      </c>
      <c r="N7" s="7">
        <v>6.976744E-3</v>
      </c>
      <c r="O7" s="7">
        <v>3.2558139999999999E-2</v>
      </c>
      <c r="P7" s="7">
        <v>2.0930232999999999E-2</v>
      </c>
      <c r="Q7" s="7">
        <v>2.0930232999999999E-2</v>
      </c>
      <c r="U7" s="8"/>
      <c r="V7" s="8"/>
      <c r="W7" s="8"/>
    </row>
    <row r="8" spans="1:24" x14ac:dyDescent="0.2">
      <c r="A8" t="s">
        <v>66</v>
      </c>
      <c r="B8" t="s">
        <v>16</v>
      </c>
      <c r="C8" t="s">
        <v>64</v>
      </c>
      <c r="D8" t="s">
        <v>64</v>
      </c>
      <c r="E8" t="s">
        <v>64</v>
      </c>
      <c r="F8" s="7">
        <v>0.29768041000000001</v>
      </c>
      <c r="G8" s="7">
        <v>0.20618557000000001</v>
      </c>
      <c r="H8" s="7">
        <v>0.29381439999999998</v>
      </c>
      <c r="I8" s="7">
        <v>0.33118556999999998</v>
      </c>
      <c r="J8" s="7">
        <v>1.8041237000000002E-2</v>
      </c>
      <c r="K8" s="7">
        <v>0.15335051999999999</v>
      </c>
      <c r="L8" s="7">
        <v>4.7680409999999999E-2</v>
      </c>
      <c r="M8" s="7">
        <v>4.1237112999999999E-2</v>
      </c>
      <c r="N8" s="7">
        <v>3.8659789999999999E-3</v>
      </c>
      <c r="O8" s="7">
        <v>5.2835050000000001E-2</v>
      </c>
      <c r="P8" s="7">
        <v>2.9639175E-2</v>
      </c>
      <c r="Q8" s="7">
        <v>1.6752577000000001E-2</v>
      </c>
      <c r="S8" s="8" t="s">
        <v>12</v>
      </c>
      <c r="T8" s="8"/>
      <c r="U8" s="8" t="s">
        <v>7</v>
      </c>
      <c r="V8" s="8" t="s">
        <v>5</v>
      </c>
      <c r="W8" s="8" t="s">
        <v>107</v>
      </c>
      <c r="X8" s="8" t="s">
        <v>4</v>
      </c>
    </row>
    <row r="9" spans="1:24" x14ac:dyDescent="0.2">
      <c r="A9" t="s">
        <v>66</v>
      </c>
      <c r="B9" t="s">
        <v>17</v>
      </c>
      <c r="C9" t="s">
        <v>64</v>
      </c>
      <c r="D9" t="s">
        <v>11</v>
      </c>
      <c r="E9" t="s">
        <v>13</v>
      </c>
      <c r="F9" s="7">
        <v>0</v>
      </c>
      <c r="G9" s="7">
        <v>0.25</v>
      </c>
      <c r="H9" s="7">
        <v>0.25</v>
      </c>
      <c r="I9" s="7">
        <v>0.4</v>
      </c>
      <c r="J9" s="7">
        <v>0.25</v>
      </c>
      <c r="K9" s="7">
        <v>0</v>
      </c>
      <c r="L9" s="7">
        <v>0</v>
      </c>
      <c r="M9" s="7">
        <v>0.05</v>
      </c>
      <c r="N9" s="7">
        <v>0</v>
      </c>
      <c r="O9" s="7">
        <v>0</v>
      </c>
      <c r="P9" s="7">
        <v>0.05</v>
      </c>
      <c r="Q9" s="7">
        <v>0</v>
      </c>
      <c r="T9" s="8" t="s">
        <v>134</v>
      </c>
      <c r="U9" s="16">
        <v>0.30846102598267822</v>
      </c>
      <c r="V9" s="16">
        <v>0.16919999999999999</v>
      </c>
      <c r="W9" s="16">
        <v>0.26979999999999998</v>
      </c>
      <c r="X9" s="16">
        <v>4.99E-2</v>
      </c>
    </row>
    <row r="10" spans="1:24" x14ac:dyDescent="0.2">
      <c r="A10" t="s">
        <v>66</v>
      </c>
      <c r="B10" t="s">
        <v>17</v>
      </c>
      <c r="C10" t="s">
        <v>64</v>
      </c>
      <c r="D10" t="s">
        <v>11</v>
      </c>
      <c r="E10" t="s">
        <v>12</v>
      </c>
      <c r="F10" s="7">
        <v>7.1428569999999997E-2</v>
      </c>
      <c r="G10" s="7">
        <v>0.46428571000000002</v>
      </c>
      <c r="H10" s="7">
        <v>0.35714289999999999</v>
      </c>
      <c r="I10" s="7">
        <v>0</v>
      </c>
      <c r="J10" s="7">
        <v>0</v>
      </c>
      <c r="K10" s="7">
        <v>3.5714290000000003E-2</v>
      </c>
      <c r="L10" s="7">
        <v>3.5714290000000003E-2</v>
      </c>
      <c r="M10" s="7">
        <v>0</v>
      </c>
      <c r="N10" s="7">
        <v>0</v>
      </c>
      <c r="O10" s="7">
        <v>0.14285713999999999</v>
      </c>
      <c r="P10" s="7">
        <v>0</v>
      </c>
      <c r="Q10" s="7">
        <v>0</v>
      </c>
      <c r="T10" s="8" t="s">
        <v>135</v>
      </c>
      <c r="U10" s="10">
        <v>0.36231883999999998</v>
      </c>
      <c r="V10" s="10">
        <v>0.23768116</v>
      </c>
      <c r="W10" s="10">
        <v>0.19710140000000001</v>
      </c>
      <c r="X10" s="10">
        <v>1.1594200000000001E-2</v>
      </c>
    </row>
    <row r="11" spans="1:24" x14ac:dyDescent="0.2">
      <c r="A11" t="s">
        <v>66</v>
      </c>
      <c r="B11" t="s">
        <v>17</v>
      </c>
      <c r="C11" t="s">
        <v>64</v>
      </c>
      <c r="D11" t="s">
        <v>11</v>
      </c>
      <c r="E11" t="s">
        <v>64</v>
      </c>
      <c r="F11" s="7">
        <v>4.1666670000000003E-2</v>
      </c>
      <c r="G11" s="7">
        <v>0.375</v>
      </c>
      <c r="H11" s="7">
        <v>0.3125</v>
      </c>
      <c r="I11" s="7">
        <v>0.16666666999999999</v>
      </c>
      <c r="J11" s="7">
        <v>0.104166667</v>
      </c>
      <c r="K11" s="7">
        <v>2.0833330000000001E-2</v>
      </c>
      <c r="L11" s="7">
        <v>2.0833330000000001E-2</v>
      </c>
      <c r="M11" s="7">
        <v>2.0833332999999999E-2</v>
      </c>
      <c r="N11" s="7">
        <v>0</v>
      </c>
      <c r="O11" s="7">
        <v>8.3333329999999997E-2</v>
      </c>
      <c r="P11" s="7">
        <v>2.0833332999999999E-2</v>
      </c>
      <c r="Q11" s="7">
        <v>0</v>
      </c>
    </row>
    <row r="12" spans="1:24" x14ac:dyDescent="0.2">
      <c r="A12" t="s">
        <v>66</v>
      </c>
      <c r="B12" t="s">
        <v>17</v>
      </c>
      <c r="C12" t="s">
        <v>64</v>
      </c>
      <c r="D12" t="s">
        <v>10</v>
      </c>
      <c r="E12" t="s">
        <v>13</v>
      </c>
      <c r="F12" s="7">
        <v>3.0075190000000002E-2</v>
      </c>
      <c r="G12" s="7">
        <v>0.29323307999999998</v>
      </c>
      <c r="H12" s="7">
        <v>0.41353380000000001</v>
      </c>
      <c r="I12" s="7">
        <v>0.41353382999999999</v>
      </c>
      <c r="J12" s="7">
        <v>6.0150375999999998E-2</v>
      </c>
      <c r="K12" s="7">
        <v>1.503759E-2</v>
      </c>
      <c r="L12" s="7">
        <v>0.14285713999999999</v>
      </c>
      <c r="M12" s="7">
        <v>2.2556390999999999E-2</v>
      </c>
      <c r="N12" s="7">
        <v>0</v>
      </c>
      <c r="O12" s="7">
        <v>1.503759E-2</v>
      </c>
      <c r="P12" s="7">
        <v>2.2556390999999999E-2</v>
      </c>
      <c r="Q12" s="7">
        <v>7.5187969999999998E-3</v>
      </c>
    </row>
    <row r="13" spans="1:24" x14ac:dyDescent="0.2">
      <c r="A13" t="s">
        <v>66</v>
      </c>
      <c r="B13" t="s">
        <v>17</v>
      </c>
      <c r="C13" t="s">
        <v>64</v>
      </c>
      <c r="D13" t="s">
        <v>10</v>
      </c>
      <c r="E13" t="s">
        <v>12</v>
      </c>
      <c r="F13" s="7">
        <v>0.16470588</v>
      </c>
      <c r="G13" s="7">
        <v>0.48235294000000001</v>
      </c>
      <c r="H13" s="7">
        <v>0.35294120000000001</v>
      </c>
      <c r="I13" s="7">
        <v>0</v>
      </c>
      <c r="J13" s="7">
        <v>0</v>
      </c>
      <c r="K13" s="7">
        <v>3.5294119999999998E-2</v>
      </c>
      <c r="L13" s="7">
        <v>1.1764709999999999E-2</v>
      </c>
      <c r="M13" s="7">
        <v>0</v>
      </c>
      <c r="N13" s="7">
        <v>0</v>
      </c>
      <c r="O13" s="7">
        <v>3.5294119999999998E-2</v>
      </c>
      <c r="P13" s="7">
        <v>0</v>
      </c>
      <c r="Q13" s="7">
        <v>2.3529412E-2</v>
      </c>
      <c r="S13" s="2" t="s">
        <v>17</v>
      </c>
    </row>
    <row r="14" spans="1:24" x14ac:dyDescent="0.2">
      <c r="A14" t="s">
        <v>66</v>
      </c>
      <c r="B14" t="s">
        <v>17</v>
      </c>
      <c r="C14" t="s">
        <v>64</v>
      </c>
      <c r="D14" t="s">
        <v>10</v>
      </c>
      <c r="E14" t="s">
        <v>64</v>
      </c>
      <c r="F14" s="7">
        <v>8.2568810000000006E-2</v>
      </c>
      <c r="G14" s="7">
        <v>0.36697247999999999</v>
      </c>
      <c r="H14" s="7">
        <v>0.38990829999999999</v>
      </c>
      <c r="I14" s="7">
        <v>0.25229358000000002</v>
      </c>
      <c r="J14" s="7">
        <v>3.6697248000000002E-2</v>
      </c>
      <c r="K14" s="7">
        <v>2.2935779999999999E-2</v>
      </c>
      <c r="L14" s="7">
        <v>9.1743119999999997E-2</v>
      </c>
      <c r="M14" s="7">
        <v>1.3761468000000001E-2</v>
      </c>
      <c r="N14" s="7">
        <v>0</v>
      </c>
      <c r="O14" s="7">
        <v>2.2935779999999999E-2</v>
      </c>
      <c r="P14" s="7">
        <v>1.3761468000000001E-2</v>
      </c>
      <c r="Q14" s="7">
        <v>1.3761468000000001E-2</v>
      </c>
      <c r="S14" s="8" t="s">
        <v>13</v>
      </c>
      <c r="U14" s="8"/>
      <c r="V14" s="8"/>
      <c r="W14" s="8"/>
    </row>
    <row r="15" spans="1:24" x14ac:dyDescent="0.2">
      <c r="A15" t="s">
        <v>66</v>
      </c>
      <c r="B15" t="s">
        <v>17</v>
      </c>
      <c r="C15" t="s">
        <v>64</v>
      </c>
      <c r="D15" t="s">
        <v>64</v>
      </c>
      <c r="E15" t="s">
        <v>64</v>
      </c>
      <c r="F15" s="7">
        <v>7.5187970000000007E-2</v>
      </c>
      <c r="G15" s="7">
        <v>0.36842105000000003</v>
      </c>
      <c r="H15" s="7">
        <v>0.37593979999999999</v>
      </c>
      <c r="I15" s="7">
        <v>0.23684210999999999</v>
      </c>
      <c r="J15" s="7">
        <v>4.8872180000000001E-2</v>
      </c>
      <c r="K15" s="7">
        <v>2.2556389999999999E-2</v>
      </c>
      <c r="L15" s="7">
        <v>7.8947370000000003E-2</v>
      </c>
      <c r="M15" s="7">
        <v>1.5037594E-2</v>
      </c>
      <c r="N15" s="7">
        <v>0</v>
      </c>
      <c r="O15" s="7">
        <v>3.3834589999999998E-2</v>
      </c>
      <c r="P15" s="7">
        <v>1.5037594E-2</v>
      </c>
      <c r="Q15" s="7">
        <v>1.1278195E-2</v>
      </c>
      <c r="T15" s="8"/>
      <c r="U15" s="8" t="s">
        <v>7</v>
      </c>
      <c r="V15" s="8" t="s">
        <v>5</v>
      </c>
      <c r="W15" s="8" t="s">
        <v>107</v>
      </c>
      <c r="X15" s="8" t="s">
        <v>4</v>
      </c>
    </row>
    <row r="16" spans="1:24" x14ac:dyDescent="0.2">
      <c r="A16" t="s">
        <v>66</v>
      </c>
      <c r="B16" t="s">
        <v>16</v>
      </c>
      <c r="C16" t="s">
        <v>20</v>
      </c>
      <c r="D16" t="s">
        <v>64</v>
      </c>
      <c r="E16" t="s">
        <v>64</v>
      </c>
      <c r="F16" s="7">
        <v>0.31318680999999998</v>
      </c>
      <c r="G16" s="7">
        <v>0.22161172000000001</v>
      </c>
      <c r="H16" s="7">
        <v>0.26190479999999999</v>
      </c>
      <c r="I16" s="7">
        <v>0.31868131999999999</v>
      </c>
      <c r="J16" s="7">
        <v>1.0989011E-2</v>
      </c>
      <c r="K16" s="7">
        <v>0.15201465</v>
      </c>
      <c r="L16" s="7">
        <v>4.9450550000000003E-2</v>
      </c>
      <c r="M16" s="7">
        <v>4.3956044E-2</v>
      </c>
      <c r="N16" s="7">
        <v>3.6630040000000001E-3</v>
      </c>
      <c r="O16" s="7">
        <v>5.4945050000000002E-2</v>
      </c>
      <c r="P16" s="7">
        <v>2.3809523999999999E-2</v>
      </c>
      <c r="Q16" s="7">
        <v>1.6483516E-2</v>
      </c>
      <c r="T16" s="8" t="s">
        <v>124</v>
      </c>
      <c r="U16" s="16">
        <v>0.10192837465564739</v>
      </c>
      <c r="V16" s="16">
        <v>0.17079889807162535</v>
      </c>
      <c r="W16" s="16">
        <v>0.31955922865013775</v>
      </c>
      <c r="X16" s="16">
        <v>0.24517906336088155</v>
      </c>
    </row>
    <row r="17" spans="1:24" x14ac:dyDescent="0.2">
      <c r="A17" t="s">
        <v>66</v>
      </c>
      <c r="B17" t="s">
        <v>16</v>
      </c>
      <c r="C17" t="s">
        <v>21</v>
      </c>
      <c r="D17" t="s">
        <v>64</v>
      </c>
      <c r="E17" t="s">
        <v>64</v>
      </c>
      <c r="F17" s="7">
        <v>0.26086957</v>
      </c>
      <c r="G17" s="7">
        <v>0.16956521999999999</v>
      </c>
      <c r="H17" s="7">
        <v>0.36956519999999998</v>
      </c>
      <c r="I17" s="7">
        <v>0.36086956999999997</v>
      </c>
      <c r="J17" s="7">
        <v>3.4782608999999999E-2</v>
      </c>
      <c r="K17" s="7">
        <v>0.15652173999999999</v>
      </c>
      <c r="L17" s="7">
        <v>4.3478259999999998E-2</v>
      </c>
      <c r="M17" s="7">
        <v>3.4782608999999999E-2</v>
      </c>
      <c r="N17" s="7">
        <v>4.3478259999999999E-3</v>
      </c>
      <c r="O17" s="7">
        <v>4.7826090000000002E-2</v>
      </c>
      <c r="P17" s="7">
        <v>4.3478260999999997E-2</v>
      </c>
      <c r="Q17" s="7">
        <v>1.7391304E-2</v>
      </c>
      <c r="T17" s="8" t="s">
        <v>125</v>
      </c>
      <c r="U17" s="10">
        <v>1.851852E-2</v>
      </c>
      <c r="V17" s="10">
        <v>0.20370369999999999</v>
      </c>
      <c r="W17" s="10">
        <v>0.27777780000000002</v>
      </c>
      <c r="X17" s="10">
        <v>0.29166667000000002</v>
      </c>
    </row>
    <row r="18" spans="1:24" x14ac:dyDescent="0.2">
      <c r="A18" t="s">
        <v>66</v>
      </c>
      <c r="B18" t="s">
        <v>17</v>
      </c>
      <c r="C18" t="s">
        <v>20</v>
      </c>
      <c r="D18" t="s">
        <v>64</v>
      </c>
      <c r="E18" t="s">
        <v>64</v>
      </c>
      <c r="F18" s="7">
        <v>7.0093459999999996E-2</v>
      </c>
      <c r="G18" s="7">
        <v>0.35981308000000001</v>
      </c>
      <c r="H18" s="7">
        <v>0.37850470000000003</v>
      </c>
      <c r="I18" s="7">
        <v>0.25233644999999999</v>
      </c>
      <c r="J18" s="7">
        <v>4.2056074999999998E-2</v>
      </c>
      <c r="K18" s="7">
        <v>1.8691590000000001E-2</v>
      </c>
      <c r="L18" s="7">
        <v>9.3457940000000003E-2</v>
      </c>
      <c r="M18" s="7">
        <v>1.4018691999999999E-2</v>
      </c>
      <c r="N18" s="7">
        <v>0</v>
      </c>
      <c r="O18" s="7">
        <v>2.8037380000000001E-2</v>
      </c>
      <c r="P18" s="7">
        <v>1.8691589000000002E-2</v>
      </c>
      <c r="Q18" s="7">
        <v>1.4018691999999999E-2</v>
      </c>
      <c r="S18" s="8" t="s">
        <v>12</v>
      </c>
    </row>
    <row r="19" spans="1:24" x14ac:dyDescent="0.2">
      <c r="A19" t="s">
        <v>66</v>
      </c>
      <c r="B19" t="s">
        <v>17</v>
      </c>
      <c r="C19" t="s">
        <v>21</v>
      </c>
      <c r="D19" t="s">
        <v>64</v>
      </c>
      <c r="E19" t="s">
        <v>64</v>
      </c>
      <c r="F19" s="7">
        <v>9.6153849999999999E-2</v>
      </c>
      <c r="G19" s="7">
        <v>0.40384615000000001</v>
      </c>
      <c r="H19" s="7">
        <v>0.3653846</v>
      </c>
      <c r="I19" s="7">
        <v>0.17307692</v>
      </c>
      <c r="J19" s="7">
        <v>7.6923077000000006E-2</v>
      </c>
      <c r="K19" s="7">
        <v>3.8461540000000002E-2</v>
      </c>
      <c r="L19" s="7">
        <v>1.9230770000000001E-2</v>
      </c>
      <c r="M19" s="7">
        <v>1.9230769000000002E-2</v>
      </c>
      <c r="N19" s="7">
        <v>0</v>
      </c>
      <c r="O19" s="7">
        <v>5.7692309999999997E-2</v>
      </c>
      <c r="P19" s="7">
        <v>0</v>
      </c>
      <c r="Q19" s="7">
        <v>0</v>
      </c>
      <c r="T19" s="8"/>
      <c r="U19" s="8" t="s">
        <v>7</v>
      </c>
      <c r="V19" s="8" t="s">
        <v>5</v>
      </c>
      <c r="W19" s="8" t="s">
        <v>107</v>
      </c>
      <c r="X19" s="8" t="s">
        <v>4</v>
      </c>
    </row>
    <row r="20" spans="1:24" x14ac:dyDescent="0.2">
      <c r="A20" s="9" t="s">
        <v>66</v>
      </c>
      <c r="B20" s="9" t="s">
        <v>16</v>
      </c>
      <c r="C20" s="9" t="s">
        <v>64</v>
      </c>
      <c r="D20" s="9" t="s">
        <v>64</v>
      </c>
      <c r="E20" s="9" t="s">
        <v>13</v>
      </c>
      <c r="F20" s="10">
        <v>0.21199999999999999</v>
      </c>
      <c r="G20" s="10">
        <v>0.156</v>
      </c>
      <c r="H20" s="10">
        <v>0.32</v>
      </c>
      <c r="I20" s="10">
        <v>0.50600000000000001</v>
      </c>
      <c r="J20" s="10">
        <v>2.4E-2</v>
      </c>
      <c r="K20" s="10">
        <v>0.19600000000000001</v>
      </c>
      <c r="L20" s="10">
        <v>5.8000000000000003E-2</v>
      </c>
      <c r="M20" s="10">
        <v>6.2E-2</v>
      </c>
      <c r="N20" s="10">
        <v>4.0000000000000001E-3</v>
      </c>
      <c r="O20" s="10">
        <v>3.2000000000000001E-2</v>
      </c>
      <c r="P20" s="10">
        <v>4.2000000000000003E-2</v>
      </c>
      <c r="Q20" s="10">
        <v>1.4E-2</v>
      </c>
      <c r="T20" s="8" t="s">
        <v>115</v>
      </c>
      <c r="U20" s="16">
        <v>0.11552346570397112</v>
      </c>
      <c r="V20" s="16">
        <v>0.28158844765342961</v>
      </c>
      <c r="W20" s="16">
        <v>0.39350000000000002</v>
      </c>
      <c r="X20" s="16">
        <v>0.10469314079422383</v>
      </c>
    </row>
    <row r="21" spans="1:24" x14ac:dyDescent="0.2">
      <c r="A21" s="9" t="s">
        <v>66</v>
      </c>
      <c r="B21" s="9" t="s">
        <v>16</v>
      </c>
      <c r="C21" s="9" t="s">
        <v>64</v>
      </c>
      <c r="D21" s="9" t="s">
        <v>64</v>
      </c>
      <c r="E21" s="9" t="s">
        <v>12</v>
      </c>
      <c r="F21" s="9">
        <v>0.45289855000000001</v>
      </c>
      <c r="G21" s="9">
        <v>0.29710144999999999</v>
      </c>
      <c r="H21" s="9">
        <v>0.24637680000000001</v>
      </c>
      <c r="I21" s="9">
        <v>1.449275E-2</v>
      </c>
      <c r="J21" s="9">
        <v>7.246377E-3</v>
      </c>
      <c r="K21" s="9">
        <v>7.6086959999999995E-2</v>
      </c>
      <c r="L21" s="9">
        <v>2.8985509999999999E-2</v>
      </c>
      <c r="M21" s="9">
        <v>3.6231879999999998E-3</v>
      </c>
      <c r="N21" s="9">
        <v>3.6231879999999998E-3</v>
      </c>
      <c r="O21" s="9">
        <v>9.0579709999999994E-2</v>
      </c>
      <c r="P21" s="9">
        <v>7.246377E-3</v>
      </c>
      <c r="Q21" s="9">
        <v>2.1739129999999999E-2</v>
      </c>
      <c r="T21" s="8" t="s">
        <v>123</v>
      </c>
      <c r="U21" s="10">
        <v>0.128</v>
      </c>
      <c r="V21" s="10">
        <v>0.432</v>
      </c>
      <c r="W21" s="10">
        <v>0.32</v>
      </c>
      <c r="X21" s="10">
        <v>0</v>
      </c>
    </row>
    <row r="22" spans="1:24" x14ac:dyDescent="0.2">
      <c r="A22" s="9" t="s">
        <v>66</v>
      </c>
      <c r="B22" s="9" t="s">
        <v>17</v>
      </c>
      <c r="C22" s="9" t="s">
        <v>64</v>
      </c>
      <c r="D22" s="9" t="s">
        <v>64</v>
      </c>
      <c r="E22" s="9" t="s">
        <v>13</v>
      </c>
      <c r="F22" s="9">
        <v>2.614379E-2</v>
      </c>
      <c r="G22" s="9">
        <v>0.2875817</v>
      </c>
      <c r="H22" s="9">
        <v>0.39215689999999997</v>
      </c>
      <c r="I22" s="9">
        <v>0.41176470999999998</v>
      </c>
      <c r="J22" s="9">
        <v>8.4967319999999999E-2</v>
      </c>
      <c r="K22" s="9">
        <v>1.3071899999999999E-2</v>
      </c>
      <c r="L22" s="9">
        <v>0.12418301</v>
      </c>
      <c r="M22" s="9">
        <v>2.6143791E-2</v>
      </c>
      <c r="N22" s="9">
        <v>0</v>
      </c>
      <c r="O22" s="9">
        <v>1.3071899999999999E-2</v>
      </c>
      <c r="P22" s="9">
        <v>2.6143791E-2</v>
      </c>
      <c r="Q22" s="9">
        <v>6.5359479999999998E-3</v>
      </c>
    </row>
    <row r="23" spans="1:24" x14ac:dyDescent="0.2">
      <c r="A23" s="9" t="s">
        <v>66</v>
      </c>
      <c r="B23" s="9" t="s">
        <v>17</v>
      </c>
      <c r="C23" s="9" t="s">
        <v>64</v>
      </c>
      <c r="D23" s="9" t="s">
        <v>64</v>
      </c>
      <c r="E23" s="9" t="s">
        <v>12</v>
      </c>
      <c r="F23" s="9">
        <v>0.14159292000000001</v>
      </c>
      <c r="G23" s="9">
        <v>0.47787611000000002</v>
      </c>
      <c r="H23" s="9">
        <v>0.35398230000000003</v>
      </c>
      <c r="I23" s="9">
        <v>0</v>
      </c>
      <c r="J23" s="9">
        <v>0</v>
      </c>
      <c r="K23" s="9">
        <v>3.5398230000000003E-2</v>
      </c>
      <c r="L23" s="9">
        <v>1.7699119999999999E-2</v>
      </c>
      <c r="M23" s="9">
        <v>0</v>
      </c>
      <c r="N23" s="9">
        <v>0</v>
      </c>
      <c r="O23" s="9">
        <v>6.1946899999999999E-2</v>
      </c>
      <c r="P23" s="9">
        <v>0</v>
      </c>
      <c r="Q23" s="9">
        <v>1.7699115000000001E-2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A13" sqref="A13:XFD13"/>
    </sheetView>
  </sheetViews>
  <sheetFormatPr defaultRowHeight="12.75" x14ac:dyDescent="0.2"/>
  <cols>
    <col min="1" max="1" width="12.42578125" bestFit="1" customWidth="1"/>
    <col min="2" max="2" width="9.28515625" bestFit="1" customWidth="1"/>
    <col min="3" max="3" width="16" bestFit="1" customWidth="1"/>
    <col min="4" max="4" width="15.7109375" bestFit="1" customWidth="1"/>
    <col min="5" max="6" width="10" bestFit="1" customWidth="1"/>
    <col min="7" max="7" width="17.28515625" bestFit="1" customWidth="1"/>
    <col min="8" max="11" width="10" bestFit="1" customWidth="1"/>
    <col min="12" max="12" width="11" bestFit="1" customWidth="1"/>
    <col min="13" max="13" width="19.7109375" bestFit="1" customWidth="1"/>
    <col min="14" max="14" width="11.5703125" bestFit="1" customWidth="1"/>
    <col min="15" max="15" width="12.7109375" bestFit="1" customWidth="1"/>
    <col min="16" max="16" width="17.42578125" bestFit="1" customWidth="1"/>
    <col min="17" max="17" width="35.5703125" bestFit="1" customWidth="1"/>
    <col min="18" max="18" width="11" bestFit="1" customWidth="1"/>
    <col min="19" max="19" width="5.5703125" bestFit="1" customWidth="1"/>
    <col min="20" max="20" width="8.42578125" bestFit="1" customWidth="1"/>
    <col min="21" max="21" width="53.7109375" bestFit="1" customWidth="1"/>
  </cols>
  <sheetData>
    <row r="1" spans="1:21" s="1" customFormat="1" x14ac:dyDescent="0.2">
      <c r="A1" s="1" t="s">
        <v>23</v>
      </c>
      <c r="B1" s="1" t="s">
        <v>19</v>
      </c>
      <c r="C1" s="1" t="s">
        <v>24</v>
      </c>
      <c r="D1" s="1" t="s">
        <v>18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46</v>
      </c>
      <c r="Q1" s="1" t="s">
        <v>67</v>
      </c>
      <c r="R1" s="1" t="s">
        <v>47</v>
      </c>
      <c r="S1" s="1" t="s">
        <v>48</v>
      </c>
      <c r="T1" s="1" t="s">
        <v>49</v>
      </c>
      <c r="U1" s="1" t="s">
        <v>68</v>
      </c>
    </row>
    <row r="2" spans="1:21" s="9" customFormat="1" x14ac:dyDescent="0.2">
      <c r="A2" s="9" t="s">
        <v>36</v>
      </c>
      <c r="B2" s="9" t="s">
        <v>37</v>
      </c>
      <c r="C2" s="9" t="s">
        <v>37</v>
      </c>
      <c r="D2" s="9" t="s">
        <v>37</v>
      </c>
      <c r="E2" s="9">
        <v>0.1604516</v>
      </c>
      <c r="F2" s="9">
        <v>0.21045369999999999</v>
      </c>
      <c r="G2" s="9">
        <v>0.83422439999999998</v>
      </c>
      <c r="H2" s="9">
        <v>0.87182930000000003</v>
      </c>
      <c r="I2" s="9">
        <v>0.78415610000000002</v>
      </c>
      <c r="J2" s="9">
        <v>0.851885</v>
      </c>
      <c r="K2" s="9">
        <v>1.0847621999999999</v>
      </c>
      <c r="L2" s="9">
        <v>0.91743629999999998</v>
      </c>
      <c r="M2" s="9">
        <v>8.2563719999999993E-2</v>
      </c>
      <c r="N2" s="9">
        <v>3.7704765999999998</v>
      </c>
      <c r="O2" s="9">
        <v>492.00740000000002</v>
      </c>
      <c r="P2" s="11">
        <v>1.8273550000000001E-4</v>
      </c>
      <c r="Q2" s="9" t="str">
        <f t="shared" ref="Q2:Q18" si="0">IF(P2&lt;0.05, "Reject Ho: Difference in diet diversity", "Accept Ho: No Difference in diet diversity")</f>
        <v>Reject Ho: Difference in diet diversity</v>
      </c>
      <c r="R2" s="9">
        <v>102.139876</v>
      </c>
      <c r="S2" s="9">
        <v>4</v>
      </c>
      <c r="T2" s="11">
        <v>3.4450440000000002E-21</v>
      </c>
      <c r="U2" s="9" t="str">
        <f t="shared" ref="U2:U18" si="1">IF(T2&lt;0.05, "Reject Ho: Difference in primary diet item/category proportions", "Accept Ho: No Difference in diet item/category proportions")</f>
        <v>Reject Ho: Difference in primary diet item/category proportions</v>
      </c>
    </row>
    <row r="3" spans="1:21" s="8" customFormat="1" x14ac:dyDescent="0.2">
      <c r="A3" s="8" t="s">
        <v>38</v>
      </c>
      <c r="B3" s="8" t="s">
        <v>37</v>
      </c>
      <c r="C3" s="8" t="s">
        <v>39</v>
      </c>
      <c r="D3" s="8" t="s">
        <v>37</v>
      </c>
      <c r="E3" s="8">
        <v>0.19675319999999999</v>
      </c>
      <c r="F3" s="8">
        <v>0.2128737</v>
      </c>
      <c r="G3" s="8">
        <v>0.96378450000000004</v>
      </c>
      <c r="H3" s="8">
        <v>0.78450690000000001</v>
      </c>
      <c r="I3" s="8">
        <v>0.77382110000000004</v>
      </c>
      <c r="J3" s="8">
        <v>0.77557600000000004</v>
      </c>
      <c r="K3" s="8">
        <v>0.96953469999999997</v>
      </c>
      <c r="L3" s="8">
        <v>0.95576300000000003</v>
      </c>
      <c r="M3" s="8">
        <v>4.4236999999999999E-2</v>
      </c>
      <c r="N3" s="8">
        <v>0.19553570000000001</v>
      </c>
      <c r="O3">
        <v>82.032730000000001</v>
      </c>
      <c r="P3" s="3">
        <v>0.84545709999999996</v>
      </c>
      <c r="Q3" t="str">
        <f t="shared" si="0"/>
        <v>Accept Ho: No Difference in diet diversity</v>
      </c>
      <c r="R3">
        <v>3.2861280000000002</v>
      </c>
      <c r="S3">
        <v>4</v>
      </c>
      <c r="T3" s="3">
        <v>0.51113319999999995</v>
      </c>
      <c r="U3" t="str">
        <f t="shared" si="1"/>
        <v>Accept Ho: No Difference in diet item/category proportions</v>
      </c>
    </row>
    <row r="4" spans="1:21" x14ac:dyDescent="0.2">
      <c r="A4" t="s">
        <v>38</v>
      </c>
      <c r="B4" t="s">
        <v>37</v>
      </c>
      <c r="C4" t="s">
        <v>40</v>
      </c>
      <c r="D4" t="s">
        <v>41</v>
      </c>
      <c r="E4">
        <v>0.19333330000000001</v>
      </c>
      <c r="F4">
        <v>0.27956989999999998</v>
      </c>
      <c r="G4">
        <v>0.56163669999999999</v>
      </c>
      <c r="H4">
        <v>0.68956919999999999</v>
      </c>
      <c r="I4">
        <v>0.60453710000000005</v>
      </c>
      <c r="J4">
        <v>0.64249780000000001</v>
      </c>
      <c r="K4">
        <v>0.94103029999999999</v>
      </c>
      <c r="L4">
        <v>0.52430949999999998</v>
      </c>
      <c r="M4">
        <v>0.47569049000000002</v>
      </c>
      <c r="N4">
        <v>1.1350054999999999</v>
      </c>
      <c r="O4" s="3">
        <v>54.802239999999998</v>
      </c>
      <c r="P4" s="3">
        <v>0.26131300000000002</v>
      </c>
      <c r="Q4" t="str">
        <f t="shared" si="0"/>
        <v>Accept Ho: No Difference in diet diversity</v>
      </c>
      <c r="R4">
        <v>22.043299000000001</v>
      </c>
      <c r="S4">
        <v>4</v>
      </c>
      <c r="T4" s="3">
        <v>1.9648180000000001E-4</v>
      </c>
      <c r="U4" t="str">
        <f t="shared" si="1"/>
        <v>Reject Ho: Difference in primary diet item/category proportions</v>
      </c>
    </row>
    <row r="5" spans="1:21" x14ac:dyDescent="0.2">
      <c r="A5" t="s">
        <v>38</v>
      </c>
      <c r="B5" t="s">
        <v>37</v>
      </c>
      <c r="C5" t="s">
        <v>42</v>
      </c>
      <c r="D5" t="s">
        <v>41</v>
      </c>
      <c r="E5">
        <v>0.2162579</v>
      </c>
      <c r="F5">
        <v>0.30954019999999999</v>
      </c>
      <c r="G5">
        <v>0.69211990000000001</v>
      </c>
      <c r="H5">
        <v>0.75492060000000005</v>
      </c>
      <c r="I5">
        <v>0.59069850000000002</v>
      </c>
      <c r="J5">
        <v>0.70075609999999999</v>
      </c>
      <c r="K5">
        <v>0.97612239999999995</v>
      </c>
      <c r="L5">
        <v>0.73466260000000005</v>
      </c>
      <c r="M5">
        <v>0.26533741</v>
      </c>
      <c r="N5">
        <v>3.5289584999999999</v>
      </c>
      <c r="O5" s="3">
        <v>195.58706000000001</v>
      </c>
      <c r="P5" s="3">
        <v>5.2001960000000002E-4</v>
      </c>
      <c r="Q5" t="str">
        <f t="shared" si="0"/>
        <v>Reject Ho: Difference in diet diversity</v>
      </c>
      <c r="R5">
        <v>62.428308999999999</v>
      </c>
      <c r="S5">
        <v>4</v>
      </c>
      <c r="T5" s="3">
        <v>8.9518280000000003E-13</v>
      </c>
      <c r="U5" t="str">
        <f t="shared" si="1"/>
        <v>Reject Ho: Difference in primary diet item/category proportions</v>
      </c>
    </row>
    <row r="6" spans="1:21" x14ac:dyDescent="0.2">
      <c r="A6" t="s">
        <v>43</v>
      </c>
      <c r="B6" t="s">
        <v>37</v>
      </c>
      <c r="C6" t="s">
        <v>39</v>
      </c>
      <c r="D6" t="s">
        <v>37</v>
      </c>
      <c r="E6">
        <v>0.1669223</v>
      </c>
      <c r="F6">
        <v>0.16239500000000001</v>
      </c>
      <c r="G6">
        <v>0.94260049999999995</v>
      </c>
      <c r="H6">
        <v>0.84845749999999998</v>
      </c>
      <c r="I6">
        <v>0.8727355</v>
      </c>
      <c r="J6">
        <v>0.86162380000000005</v>
      </c>
      <c r="K6">
        <v>1.1610967000000001</v>
      </c>
      <c r="L6">
        <v>0.96592169999999999</v>
      </c>
      <c r="M6">
        <v>3.4078249999999997E-2</v>
      </c>
      <c r="N6">
        <v>-1.267072</v>
      </c>
      <c r="O6" s="3">
        <v>1152.1528599999999</v>
      </c>
      <c r="P6" s="3">
        <v>1.7946139999999999</v>
      </c>
      <c r="Q6" t="str">
        <f t="shared" si="0"/>
        <v>Accept Ho: No Difference in diet diversity</v>
      </c>
      <c r="R6">
        <v>27.681674999999998</v>
      </c>
      <c r="S6">
        <v>4</v>
      </c>
      <c r="T6" s="3">
        <v>1.4469690000000001E-5</v>
      </c>
      <c r="U6" t="str">
        <f t="shared" si="1"/>
        <v>Reject Ho: Difference in primary diet item/category proportions</v>
      </c>
    </row>
    <row r="7" spans="1:21" x14ac:dyDescent="0.2">
      <c r="A7" t="s">
        <v>43</v>
      </c>
      <c r="B7" t="s">
        <v>37</v>
      </c>
      <c r="C7" t="s">
        <v>40</v>
      </c>
      <c r="D7" t="s">
        <v>41</v>
      </c>
      <c r="E7">
        <v>0.22419710000000001</v>
      </c>
      <c r="F7">
        <v>0.20802390000000001</v>
      </c>
      <c r="G7">
        <v>0.45624959999999998</v>
      </c>
      <c r="H7">
        <v>0.78282750000000001</v>
      </c>
      <c r="I7">
        <v>0.75714490000000001</v>
      </c>
      <c r="J7">
        <v>0.7742021</v>
      </c>
      <c r="K7">
        <v>1.0513878000000001</v>
      </c>
      <c r="L7">
        <v>0.73210940000000002</v>
      </c>
      <c r="M7">
        <v>0.26789056</v>
      </c>
      <c r="N7">
        <v>0.76495349999999995</v>
      </c>
      <c r="O7" s="3">
        <v>409.31520999999998</v>
      </c>
      <c r="P7" s="3">
        <v>0.44474000000000002</v>
      </c>
      <c r="Q7" t="str">
        <f t="shared" si="0"/>
        <v>Accept Ho: No Difference in diet diversity</v>
      </c>
      <c r="R7">
        <v>146.61585299999999</v>
      </c>
      <c r="S7">
        <v>5</v>
      </c>
      <c r="T7" s="3">
        <v>7.009999E-30</v>
      </c>
      <c r="U7" t="str">
        <f t="shared" si="1"/>
        <v>Reject Ho: Difference in primary diet item/category proportions</v>
      </c>
    </row>
    <row r="8" spans="1:21" x14ac:dyDescent="0.2">
      <c r="A8" t="s">
        <v>43</v>
      </c>
      <c r="B8" t="s">
        <v>37</v>
      </c>
      <c r="C8" t="s">
        <v>42</v>
      </c>
      <c r="D8" t="s">
        <v>41</v>
      </c>
      <c r="E8">
        <v>0.16254830000000001</v>
      </c>
      <c r="F8">
        <v>0.27227469999999998</v>
      </c>
      <c r="G8">
        <v>0.64581200000000005</v>
      </c>
      <c r="H8">
        <v>0.87410790000000005</v>
      </c>
      <c r="I8">
        <v>0.68259570000000003</v>
      </c>
      <c r="J8">
        <v>0.82318029999999998</v>
      </c>
      <c r="K8">
        <v>1.0747072</v>
      </c>
      <c r="L8">
        <v>0.80298250000000004</v>
      </c>
      <c r="M8">
        <v>0.19701747</v>
      </c>
      <c r="N8">
        <v>5.3813863</v>
      </c>
      <c r="O8" s="3">
        <v>254.10516999999999</v>
      </c>
      <c r="P8" s="3">
        <v>1.679083E-7</v>
      </c>
      <c r="Q8" t="str">
        <f t="shared" si="0"/>
        <v>Reject Ho: Difference in diet diversity</v>
      </c>
      <c r="R8">
        <v>89.886529999999993</v>
      </c>
      <c r="S8">
        <v>4</v>
      </c>
      <c r="T8" s="3">
        <v>1.391906E-18</v>
      </c>
      <c r="U8" t="str">
        <f t="shared" si="1"/>
        <v>Reject Ho: Difference in primary diet item/category proportions</v>
      </c>
    </row>
    <row r="9" spans="1:21" x14ac:dyDescent="0.2">
      <c r="A9" t="s">
        <v>36</v>
      </c>
      <c r="B9" t="s">
        <v>37</v>
      </c>
      <c r="C9" t="s">
        <v>40</v>
      </c>
      <c r="D9" t="s">
        <v>44</v>
      </c>
      <c r="E9">
        <v>0.20802390000000001</v>
      </c>
      <c r="F9">
        <v>0.27956989999999998</v>
      </c>
      <c r="G9">
        <v>0.82086840000000005</v>
      </c>
      <c r="H9">
        <v>0.75714490000000001</v>
      </c>
      <c r="I9">
        <v>0.60453710000000005</v>
      </c>
      <c r="J9">
        <v>0.73450930000000003</v>
      </c>
      <c r="K9">
        <v>0.91682319999999995</v>
      </c>
      <c r="L9">
        <v>0.92057820000000001</v>
      </c>
      <c r="M9">
        <v>7.9421800000000001E-2</v>
      </c>
      <c r="N9">
        <v>2.3583951999999999</v>
      </c>
      <c r="O9" s="3">
        <v>43.60371</v>
      </c>
      <c r="P9" s="3">
        <v>2.2904230000000001E-2</v>
      </c>
      <c r="Q9" t="str">
        <f t="shared" si="0"/>
        <v>Reject Ho: Difference in diet diversity</v>
      </c>
      <c r="R9">
        <v>9.3927600000000009</v>
      </c>
      <c r="S9">
        <v>4</v>
      </c>
      <c r="T9" s="3">
        <v>5.1998049999999997E-2</v>
      </c>
      <c r="U9" t="str">
        <f t="shared" si="1"/>
        <v>Accept Ho: No Difference in diet item/category proportions</v>
      </c>
    </row>
    <row r="10" spans="1:21" x14ac:dyDescent="0.2">
      <c r="A10" t="s">
        <v>36</v>
      </c>
      <c r="B10" t="s">
        <v>37</v>
      </c>
      <c r="C10" t="s">
        <v>40</v>
      </c>
      <c r="D10" t="s">
        <v>45</v>
      </c>
      <c r="E10">
        <v>0.22419710000000001</v>
      </c>
      <c r="F10">
        <v>0.19333330000000001</v>
      </c>
      <c r="G10">
        <v>0.76578659999999998</v>
      </c>
      <c r="H10">
        <v>0.78282750000000001</v>
      </c>
      <c r="I10">
        <v>0.68956919999999999</v>
      </c>
      <c r="J10">
        <v>0.77664330000000004</v>
      </c>
      <c r="K10">
        <v>0.88260930000000004</v>
      </c>
      <c r="L10">
        <v>0.7664069</v>
      </c>
      <c r="M10">
        <v>0.23359305999999999</v>
      </c>
      <c r="N10">
        <v>1.8458006</v>
      </c>
      <c r="O10" s="3">
        <v>37.056130000000003</v>
      </c>
      <c r="P10" s="3">
        <v>7.2922219999999996E-2</v>
      </c>
      <c r="Q10" t="str">
        <f t="shared" si="0"/>
        <v>Accept Ho: No Difference in diet diversity</v>
      </c>
      <c r="R10">
        <v>16.394455000000001</v>
      </c>
      <c r="S10">
        <v>4</v>
      </c>
      <c r="T10" s="3">
        <v>2.5330650000000001E-3</v>
      </c>
      <c r="U10" t="str">
        <f t="shared" si="1"/>
        <v>Reject Ho: Difference in primary diet item/category proportions</v>
      </c>
    </row>
    <row r="11" spans="1:21" x14ac:dyDescent="0.2">
      <c r="A11" t="s">
        <v>36</v>
      </c>
      <c r="B11" t="s">
        <v>37</v>
      </c>
      <c r="C11" t="s">
        <v>42</v>
      </c>
      <c r="D11" t="s">
        <v>44</v>
      </c>
      <c r="E11">
        <v>0.27227469999999998</v>
      </c>
      <c r="F11">
        <v>0.30954019999999999</v>
      </c>
      <c r="G11">
        <v>0.74315419999999999</v>
      </c>
      <c r="H11">
        <v>0.68259570000000003</v>
      </c>
      <c r="I11">
        <v>0.59069850000000002</v>
      </c>
      <c r="J11">
        <v>0.64949860000000004</v>
      </c>
      <c r="K11">
        <v>0.93331280000000005</v>
      </c>
      <c r="L11">
        <v>0.89337789999999995</v>
      </c>
      <c r="M11">
        <v>0.10662209</v>
      </c>
      <c r="N11">
        <v>1.8687670000000001</v>
      </c>
      <c r="O11" s="3">
        <v>215.73711</v>
      </c>
      <c r="P11" s="3">
        <v>6.3010529999999995E-2</v>
      </c>
      <c r="Q11" t="str">
        <f t="shared" si="0"/>
        <v>Accept Ho: No Difference in diet diversity</v>
      </c>
      <c r="R11">
        <v>30.420210999999998</v>
      </c>
      <c r="S11">
        <v>3</v>
      </c>
      <c r="T11" s="3">
        <v>1.1258680000000001E-6</v>
      </c>
      <c r="U11" t="str">
        <f t="shared" si="1"/>
        <v>Reject Ho: Difference in primary diet item/category proportions</v>
      </c>
    </row>
    <row r="12" spans="1:21" x14ac:dyDescent="0.2">
      <c r="A12" t="s">
        <v>36</v>
      </c>
      <c r="B12" t="s">
        <v>37</v>
      </c>
      <c r="C12" t="s">
        <v>42</v>
      </c>
      <c r="D12" t="s">
        <v>45</v>
      </c>
      <c r="E12">
        <v>0.16254830000000001</v>
      </c>
      <c r="F12">
        <v>0.2162579</v>
      </c>
      <c r="G12">
        <v>0.89781630000000001</v>
      </c>
      <c r="H12">
        <v>0.87410790000000005</v>
      </c>
      <c r="I12">
        <v>0.75492060000000005</v>
      </c>
      <c r="J12">
        <v>0.83919259999999996</v>
      </c>
      <c r="K12">
        <v>1.1018398</v>
      </c>
      <c r="L12">
        <v>0.91680399999999995</v>
      </c>
      <c r="M12">
        <v>8.3195980000000003E-2</v>
      </c>
      <c r="N12">
        <v>3.7432015999999999</v>
      </c>
      <c r="O12" s="3">
        <v>322.84098999999998</v>
      </c>
      <c r="P12" s="3">
        <v>2.1504090000000001E-4</v>
      </c>
      <c r="Q12" t="str">
        <f t="shared" si="0"/>
        <v>Reject Ho: Difference in diet diversity</v>
      </c>
      <c r="R12">
        <v>47.262416999999999</v>
      </c>
      <c r="S12">
        <v>5</v>
      </c>
      <c r="T12" s="3">
        <v>5.0228930000000003E-9</v>
      </c>
      <c r="U12" t="str">
        <f t="shared" si="1"/>
        <v>Reject Ho: Difference in primary diet item/category proportions</v>
      </c>
    </row>
    <row r="13" spans="1:21" x14ac:dyDescent="0.2">
      <c r="A13" t="s">
        <v>43</v>
      </c>
      <c r="B13" t="s">
        <v>61</v>
      </c>
      <c r="C13" t="s">
        <v>37</v>
      </c>
      <c r="D13" t="s">
        <v>37</v>
      </c>
      <c r="E13">
        <v>0.16022829999999999</v>
      </c>
      <c r="F13">
        <v>0.1642556</v>
      </c>
      <c r="G13">
        <v>0.97513349999999999</v>
      </c>
      <c r="H13">
        <v>0.8678072</v>
      </c>
      <c r="I13">
        <v>0.87032810000000005</v>
      </c>
      <c r="J13">
        <v>0.86858000000000002</v>
      </c>
      <c r="K13">
        <v>1.1362456999999999</v>
      </c>
      <c r="L13">
        <v>0.98786059999999998</v>
      </c>
      <c r="M13">
        <v>1.213936E-2</v>
      </c>
      <c r="N13">
        <v>-0.11675820000000001</v>
      </c>
      <c r="O13" s="3">
        <v>641.16602</v>
      </c>
      <c r="P13" s="3">
        <v>1.0929120000000001</v>
      </c>
      <c r="Q13" t="str">
        <f t="shared" si="0"/>
        <v>Accept Ho: No Difference in diet diversity</v>
      </c>
      <c r="R13">
        <v>10.411864</v>
      </c>
      <c r="S13">
        <v>4</v>
      </c>
      <c r="T13" s="3">
        <v>3.4032930000000003E-2</v>
      </c>
      <c r="U13" t="str">
        <f t="shared" si="1"/>
        <v>Reject Ho: Difference in primary diet item/category proportions</v>
      </c>
    </row>
    <row r="14" spans="1:21" x14ac:dyDescent="0.2">
      <c r="A14" t="s">
        <v>38</v>
      </c>
      <c r="B14" t="s">
        <v>61</v>
      </c>
      <c r="C14" t="s">
        <v>37</v>
      </c>
      <c r="D14" t="s">
        <v>37</v>
      </c>
      <c r="E14">
        <v>0.20977599999999999</v>
      </c>
      <c r="F14">
        <v>0.21009620000000001</v>
      </c>
      <c r="G14">
        <v>0.97463630000000001</v>
      </c>
      <c r="H14">
        <v>0.78150839999999999</v>
      </c>
      <c r="I14">
        <v>0.75771920000000004</v>
      </c>
      <c r="J14">
        <v>0.77697380000000005</v>
      </c>
      <c r="K14">
        <v>0.98852499999999999</v>
      </c>
      <c r="L14">
        <v>0.96604920000000005</v>
      </c>
      <c r="M14">
        <v>3.3950830000000001E-2</v>
      </c>
      <c r="N14">
        <v>0.47313719999999998</v>
      </c>
      <c r="O14" s="3">
        <v>104.17847</v>
      </c>
      <c r="P14" s="3">
        <v>0.63710520000000004</v>
      </c>
      <c r="Q14" t="str">
        <f t="shared" si="0"/>
        <v>Accept Ho: No Difference in diet diversity</v>
      </c>
      <c r="R14">
        <v>4.5435980000000002</v>
      </c>
      <c r="S14">
        <v>4</v>
      </c>
      <c r="T14" s="3">
        <v>0.33740920000000002</v>
      </c>
      <c r="U14" t="str">
        <f t="shared" si="1"/>
        <v>Accept Ho: No Difference in diet item/category proportions</v>
      </c>
    </row>
    <row r="15" spans="1:21" s="9" customFormat="1" x14ac:dyDescent="0.2">
      <c r="A15" s="9" t="s">
        <v>43</v>
      </c>
      <c r="B15" s="9" t="s">
        <v>37</v>
      </c>
      <c r="C15" s="9" t="s">
        <v>37</v>
      </c>
      <c r="D15" s="9" t="s">
        <v>41</v>
      </c>
      <c r="E15" s="9">
        <v>0.1793758</v>
      </c>
      <c r="F15" s="9">
        <v>0.23441190000000001</v>
      </c>
      <c r="G15" s="9">
        <v>0.58767119999999995</v>
      </c>
      <c r="H15" s="9">
        <v>0.85203779999999996</v>
      </c>
      <c r="I15" s="9">
        <v>0.73527359999999997</v>
      </c>
      <c r="J15" s="9">
        <v>0.81725060000000005</v>
      </c>
      <c r="K15" s="9">
        <v>1.0817785</v>
      </c>
      <c r="L15" s="9">
        <v>0.79367500000000002</v>
      </c>
      <c r="M15" s="9">
        <v>0.20632503999999999</v>
      </c>
      <c r="N15" s="9">
        <v>4.6749371999999996</v>
      </c>
      <c r="O15" s="11">
        <v>599.56659000000002</v>
      </c>
      <c r="P15" s="11">
        <v>3.634988E-6</v>
      </c>
      <c r="Q15" s="9" t="str">
        <f t="shared" si="0"/>
        <v>Reject Ho: Difference in diet diversity</v>
      </c>
      <c r="R15" s="9">
        <v>205.423171</v>
      </c>
      <c r="S15" s="9">
        <v>4</v>
      </c>
      <c r="T15" s="11">
        <v>2.5630230000000001E-43</v>
      </c>
      <c r="U15" s="9" t="str">
        <f t="shared" si="1"/>
        <v>Reject Ho: Difference in primary diet item/category proportions</v>
      </c>
    </row>
    <row r="16" spans="1:21" s="9" customFormat="1" x14ac:dyDescent="0.2">
      <c r="A16" s="9" t="s">
        <v>38</v>
      </c>
      <c r="B16" s="9" t="s">
        <v>37</v>
      </c>
      <c r="C16" s="9" t="s">
        <v>37</v>
      </c>
      <c r="D16" s="9" t="s">
        <v>41</v>
      </c>
      <c r="E16" s="9">
        <v>0.2126615</v>
      </c>
      <c r="F16" s="9">
        <v>0.30451610000000001</v>
      </c>
      <c r="G16" s="9">
        <v>0.6898183</v>
      </c>
      <c r="H16" s="9">
        <v>0.76238950000000005</v>
      </c>
      <c r="I16" s="9">
        <v>0.60550499999999996</v>
      </c>
      <c r="J16" s="9">
        <v>0.70488050000000002</v>
      </c>
      <c r="K16" s="9">
        <v>0.99025730000000001</v>
      </c>
      <c r="L16" s="9">
        <v>0.72220740000000005</v>
      </c>
      <c r="M16" s="9">
        <v>0.27779261999999999</v>
      </c>
      <c r="N16" s="9">
        <v>3.7772260000000002</v>
      </c>
      <c r="O16" s="11">
        <v>267.28064999999998</v>
      </c>
      <c r="P16" s="11">
        <v>1.955045E-4</v>
      </c>
      <c r="Q16" s="9" t="str">
        <f t="shared" si="0"/>
        <v>Reject Ho: Difference in diet diversity</v>
      </c>
      <c r="R16" s="9">
        <v>73.756754000000001</v>
      </c>
      <c r="S16" s="9">
        <v>4</v>
      </c>
      <c r="T16" s="11">
        <v>3.6501929999999997E-15</v>
      </c>
      <c r="U16" s="9" t="str">
        <f t="shared" si="1"/>
        <v>Reject Ho: Difference in primary diet item/category proportions</v>
      </c>
    </row>
    <row r="17" spans="1:24" s="9" customFormat="1" x14ac:dyDescent="0.2">
      <c r="A17" s="9" t="s">
        <v>36</v>
      </c>
      <c r="B17" s="9" t="s">
        <v>37</v>
      </c>
      <c r="C17" s="9" t="s">
        <v>37</v>
      </c>
      <c r="D17" s="9" t="s">
        <v>45</v>
      </c>
      <c r="E17" s="9">
        <v>0.1793758</v>
      </c>
      <c r="F17" s="9">
        <v>0.2126615</v>
      </c>
      <c r="G17" s="9">
        <v>0.87694559999999999</v>
      </c>
      <c r="H17" s="9">
        <v>0.85203779999999996</v>
      </c>
      <c r="I17" s="9">
        <v>0.76238950000000005</v>
      </c>
      <c r="J17" s="9">
        <v>0.8332195</v>
      </c>
      <c r="K17" s="9">
        <v>1.0563777999999999</v>
      </c>
      <c r="L17" s="9">
        <v>0.89980110000000002</v>
      </c>
      <c r="M17" s="9">
        <v>0.10019894</v>
      </c>
      <c r="N17" s="9">
        <v>3.1329565000000001</v>
      </c>
      <c r="O17" s="11">
        <v>330.9366</v>
      </c>
      <c r="P17" s="11">
        <v>1.88518E-3</v>
      </c>
      <c r="Q17" s="9" t="str">
        <f t="shared" si="0"/>
        <v>Reject Ho: Difference in diet diversity</v>
      </c>
      <c r="R17" s="9">
        <v>73.967654999999993</v>
      </c>
      <c r="S17" s="9">
        <v>5</v>
      </c>
      <c r="T17" s="11">
        <v>1.527572E-14</v>
      </c>
      <c r="U17" s="9" t="str">
        <f t="shared" si="1"/>
        <v>Reject Ho: Difference in primary diet item/category proportions</v>
      </c>
    </row>
    <row r="18" spans="1:24" s="9" customFormat="1" x14ac:dyDescent="0.2">
      <c r="A18" s="9" t="s">
        <v>36</v>
      </c>
      <c r="B18" s="9" t="s">
        <v>37</v>
      </c>
      <c r="C18" s="9" t="s">
        <v>37</v>
      </c>
      <c r="D18" s="9" t="s">
        <v>44</v>
      </c>
      <c r="E18" s="9">
        <v>0.23441190000000001</v>
      </c>
      <c r="F18" s="9">
        <v>0.30451610000000001</v>
      </c>
      <c r="G18" s="9">
        <v>0.8003593</v>
      </c>
      <c r="H18" s="9">
        <v>0.73527359999999997</v>
      </c>
      <c r="I18" s="9">
        <v>0.60550499999999996</v>
      </c>
      <c r="J18" s="9">
        <v>0.70076070000000001</v>
      </c>
      <c r="K18" s="9">
        <v>0.95230250000000005</v>
      </c>
      <c r="L18" s="9">
        <v>0.91738489999999995</v>
      </c>
      <c r="M18" s="9">
        <v>8.2615060000000004E-2</v>
      </c>
      <c r="N18" s="9">
        <v>3.3174508999999999</v>
      </c>
      <c r="O18" s="11">
        <v>239.95103</v>
      </c>
      <c r="P18" s="11">
        <v>1.0494409999999999E-3</v>
      </c>
      <c r="Q18" s="9" t="str">
        <f t="shared" si="0"/>
        <v>Reject Ho: Difference in diet diversity</v>
      </c>
      <c r="R18" s="9">
        <v>35.804459000000001</v>
      </c>
      <c r="S18" s="9">
        <v>4</v>
      </c>
      <c r="T18" s="11">
        <v>3.1744870000000002E-7</v>
      </c>
      <c r="U18" s="9" t="str">
        <f t="shared" si="1"/>
        <v>Reject Ho: Difference in primary diet item/category proportions</v>
      </c>
    </row>
    <row r="19" spans="1:24" x14ac:dyDescent="0.2">
      <c r="O19" s="3"/>
      <c r="X19" s="3"/>
    </row>
    <row r="20" spans="1:24" x14ac:dyDescent="0.2">
      <c r="O20" s="3"/>
      <c r="X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sqref="A1:IV65536"/>
    </sheetView>
  </sheetViews>
  <sheetFormatPr defaultRowHeight="12.75" x14ac:dyDescent="0.2"/>
  <cols>
    <col min="1" max="1" width="5.85546875" bestFit="1" customWidth="1"/>
    <col min="2" max="2" width="8.140625" bestFit="1" customWidth="1"/>
    <col min="3" max="3" width="6.7109375" bestFit="1" customWidth="1"/>
    <col min="4" max="4" width="9.42578125" bestFit="1" customWidth="1"/>
    <col min="5" max="5" width="8" bestFit="1" customWidth="1"/>
    <col min="6" max="6" width="4.7109375" bestFit="1" customWidth="1"/>
    <col min="7" max="7" width="6.85546875" bestFit="1" customWidth="1"/>
    <col min="8" max="8" width="7.42578125" bestFit="1" customWidth="1"/>
    <col min="9" max="9" width="6.28515625" bestFit="1" customWidth="1"/>
    <col min="11" max="11" width="5.7109375" bestFit="1" customWidth="1"/>
    <col min="12" max="12" width="4.7109375" bestFit="1" customWidth="1"/>
    <col min="13" max="13" width="7.42578125" bestFit="1" customWidth="1"/>
    <col min="14" max="14" width="7" bestFit="1" customWidth="1"/>
    <col min="16" max="16" width="5" bestFit="1" customWidth="1"/>
    <col min="17" max="17" width="9.42578125" bestFit="1" customWidth="1"/>
  </cols>
  <sheetData>
    <row r="1" spans="1:17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" t="s">
        <v>6</v>
      </c>
      <c r="G1" s="1" t="s">
        <v>7</v>
      </c>
      <c r="H1" s="1" t="s">
        <v>5</v>
      </c>
      <c r="I1" s="1" t="s">
        <v>4</v>
      </c>
      <c r="J1" s="1" t="s">
        <v>2</v>
      </c>
      <c r="K1" s="1" t="s">
        <v>14</v>
      </c>
      <c r="L1" s="1" t="s">
        <v>1</v>
      </c>
      <c r="M1" s="1" t="s">
        <v>0</v>
      </c>
      <c r="N1" s="1" t="s">
        <v>3</v>
      </c>
      <c r="O1" s="1" t="s">
        <v>9</v>
      </c>
      <c r="P1" s="1" t="s">
        <v>8</v>
      </c>
      <c r="Q1" s="1" t="s">
        <v>15</v>
      </c>
    </row>
    <row r="2" spans="1:17" x14ac:dyDescent="0.2">
      <c r="A2" t="s">
        <v>22</v>
      </c>
      <c r="B2" t="s">
        <v>16</v>
      </c>
      <c r="C2" t="s">
        <v>64</v>
      </c>
      <c r="D2" t="s">
        <v>11</v>
      </c>
      <c r="E2" t="s">
        <v>13</v>
      </c>
      <c r="F2">
        <v>56</v>
      </c>
      <c r="G2">
        <v>34</v>
      </c>
      <c r="H2">
        <v>19</v>
      </c>
      <c r="I2">
        <v>139</v>
      </c>
      <c r="J2">
        <v>1</v>
      </c>
      <c r="K2">
        <v>57</v>
      </c>
      <c r="L2">
        <v>7</v>
      </c>
      <c r="M2">
        <v>10</v>
      </c>
      <c r="N2">
        <v>0</v>
      </c>
      <c r="O2">
        <v>9</v>
      </c>
      <c r="P2">
        <v>12</v>
      </c>
      <c r="Q2">
        <v>2</v>
      </c>
    </row>
    <row r="3" spans="1:17" x14ac:dyDescent="0.2">
      <c r="A3" t="s">
        <v>22</v>
      </c>
      <c r="B3" t="s">
        <v>16</v>
      </c>
      <c r="C3" t="s">
        <v>64</v>
      </c>
      <c r="D3" t="s">
        <v>11</v>
      </c>
      <c r="E3" t="s">
        <v>12</v>
      </c>
      <c r="F3">
        <v>33</v>
      </c>
      <c r="G3">
        <v>47</v>
      </c>
      <c r="H3">
        <v>43</v>
      </c>
      <c r="I3">
        <v>4</v>
      </c>
      <c r="J3">
        <v>0</v>
      </c>
      <c r="K3">
        <v>10</v>
      </c>
      <c r="L3">
        <v>6</v>
      </c>
      <c r="M3">
        <v>1</v>
      </c>
      <c r="N3">
        <v>0</v>
      </c>
      <c r="O3">
        <v>17</v>
      </c>
      <c r="P3">
        <v>1</v>
      </c>
      <c r="Q3">
        <v>2</v>
      </c>
    </row>
    <row r="4" spans="1:17" x14ac:dyDescent="0.2">
      <c r="A4" t="s">
        <v>22</v>
      </c>
      <c r="B4" t="s">
        <v>16</v>
      </c>
      <c r="C4" t="s">
        <v>64</v>
      </c>
      <c r="D4" t="s">
        <v>11</v>
      </c>
      <c r="E4" t="s">
        <v>64</v>
      </c>
      <c r="F4">
        <v>89</v>
      </c>
      <c r="G4">
        <v>81</v>
      </c>
      <c r="H4">
        <v>62</v>
      </c>
      <c r="I4">
        <v>143</v>
      </c>
      <c r="J4">
        <v>1</v>
      </c>
      <c r="K4">
        <v>67</v>
      </c>
      <c r="L4">
        <v>13</v>
      </c>
      <c r="M4">
        <v>11</v>
      </c>
      <c r="N4">
        <v>0</v>
      </c>
      <c r="O4">
        <v>26</v>
      </c>
      <c r="P4">
        <v>13</v>
      </c>
      <c r="Q4">
        <v>4</v>
      </c>
    </row>
    <row r="5" spans="1:17" x14ac:dyDescent="0.2">
      <c r="A5" t="s">
        <v>22</v>
      </c>
      <c r="B5" t="s">
        <v>16</v>
      </c>
      <c r="C5" t="s">
        <v>64</v>
      </c>
      <c r="D5" t="s">
        <v>10</v>
      </c>
      <c r="E5" t="s">
        <v>13</v>
      </c>
      <c r="F5">
        <v>100</v>
      </c>
      <c r="G5">
        <v>70</v>
      </c>
      <c r="H5">
        <v>52</v>
      </c>
      <c r="I5">
        <v>111</v>
      </c>
      <c r="J5">
        <v>12</v>
      </c>
      <c r="K5">
        <v>40</v>
      </c>
      <c r="L5">
        <v>19</v>
      </c>
      <c r="M5">
        <v>18</v>
      </c>
      <c r="N5">
        <v>2</v>
      </c>
      <c r="O5">
        <v>6</v>
      </c>
      <c r="P5">
        <v>8</v>
      </c>
      <c r="Q5">
        <v>3</v>
      </c>
    </row>
    <row r="6" spans="1:17" x14ac:dyDescent="0.2">
      <c r="A6" t="s">
        <v>22</v>
      </c>
      <c r="B6" t="s">
        <v>16</v>
      </c>
      <c r="C6" t="s">
        <v>64</v>
      </c>
      <c r="D6" t="s">
        <v>10</v>
      </c>
      <c r="E6" t="s">
        <v>12</v>
      </c>
      <c r="F6">
        <v>27</v>
      </c>
      <c r="G6">
        <v>67</v>
      </c>
      <c r="H6">
        <v>32</v>
      </c>
      <c r="I6">
        <v>0</v>
      </c>
      <c r="J6">
        <v>2</v>
      </c>
      <c r="K6">
        <v>11</v>
      </c>
      <c r="L6">
        <v>2</v>
      </c>
      <c r="M6">
        <v>0</v>
      </c>
      <c r="N6">
        <v>1</v>
      </c>
      <c r="O6">
        <v>8</v>
      </c>
      <c r="P6">
        <v>0</v>
      </c>
      <c r="Q6">
        <v>2</v>
      </c>
    </row>
    <row r="7" spans="1:17" x14ac:dyDescent="0.2">
      <c r="A7" t="s">
        <v>22</v>
      </c>
      <c r="B7" t="s">
        <v>16</v>
      </c>
      <c r="C7" t="s">
        <v>64</v>
      </c>
      <c r="D7" t="s">
        <v>10</v>
      </c>
      <c r="E7" t="s">
        <v>64</v>
      </c>
      <c r="F7">
        <v>127</v>
      </c>
      <c r="G7">
        <v>137</v>
      </c>
      <c r="H7">
        <v>84</v>
      </c>
      <c r="I7">
        <v>111</v>
      </c>
      <c r="J7">
        <v>14</v>
      </c>
      <c r="K7">
        <v>51</v>
      </c>
      <c r="L7">
        <v>21</v>
      </c>
      <c r="M7">
        <v>18</v>
      </c>
      <c r="N7">
        <v>3</v>
      </c>
      <c r="O7">
        <v>14</v>
      </c>
      <c r="P7">
        <v>8</v>
      </c>
      <c r="Q7">
        <v>5</v>
      </c>
    </row>
    <row r="8" spans="1:17" x14ac:dyDescent="0.2">
      <c r="A8" t="s">
        <v>22</v>
      </c>
      <c r="B8" t="s">
        <v>16</v>
      </c>
      <c r="C8" t="s">
        <v>64</v>
      </c>
      <c r="D8" t="s">
        <v>64</v>
      </c>
      <c r="E8" t="s">
        <v>64</v>
      </c>
      <c r="F8">
        <v>216</v>
      </c>
      <c r="G8">
        <v>218</v>
      </c>
      <c r="H8">
        <v>146</v>
      </c>
      <c r="I8">
        <v>254</v>
      </c>
      <c r="J8">
        <v>15</v>
      </c>
      <c r="K8">
        <v>118</v>
      </c>
      <c r="L8">
        <v>34</v>
      </c>
      <c r="M8">
        <v>29</v>
      </c>
      <c r="N8">
        <v>3</v>
      </c>
      <c r="O8">
        <v>40</v>
      </c>
      <c r="P8">
        <v>21</v>
      </c>
      <c r="Q8">
        <v>9</v>
      </c>
    </row>
    <row r="9" spans="1:17" x14ac:dyDescent="0.2">
      <c r="A9" t="s">
        <v>22</v>
      </c>
      <c r="B9" t="s">
        <v>17</v>
      </c>
      <c r="C9" t="s">
        <v>64</v>
      </c>
      <c r="D9" t="s">
        <v>11</v>
      </c>
      <c r="E9" t="s">
        <v>13</v>
      </c>
      <c r="F9">
        <v>3</v>
      </c>
      <c r="G9">
        <v>1</v>
      </c>
      <c r="H9">
        <v>4</v>
      </c>
      <c r="I9">
        <v>8</v>
      </c>
      <c r="J9">
        <v>5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0</v>
      </c>
    </row>
    <row r="10" spans="1:17" x14ac:dyDescent="0.2">
      <c r="A10" t="s">
        <v>22</v>
      </c>
      <c r="B10" t="s">
        <v>17</v>
      </c>
      <c r="C10" t="s">
        <v>64</v>
      </c>
      <c r="D10" t="s">
        <v>11</v>
      </c>
      <c r="E10" t="s">
        <v>12</v>
      </c>
      <c r="F10">
        <v>15</v>
      </c>
      <c r="G10">
        <v>7</v>
      </c>
      <c r="H10">
        <v>15</v>
      </c>
      <c r="I10">
        <v>0</v>
      </c>
      <c r="J10">
        <v>0</v>
      </c>
      <c r="K10">
        <v>2</v>
      </c>
      <c r="L10">
        <v>1</v>
      </c>
      <c r="M10">
        <v>0</v>
      </c>
      <c r="N10">
        <v>0</v>
      </c>
      <c r="O10">
        <v>4</v>
      </c>
      <c r="P10">
        <v>0</v>
      </c>
      <c r="Q10">
        <v>0</v>
      </c>
    </row>
    <row r="11" spans="1:17" x14ac:dyDescent="0.2">
      <c r="A11" t="s">
        <v>22</v>
      </c>
      <c r="B11" t="s">
        <v>17</v>
      </c>
      <c r="C11" t="s">
        <v>64</v>
      </c>
      <c r="D11" t="s">
        <v>11</v>
      </c>
      <c r="E11" t="s">
        <v>64</v>
      </c>
      <c r="F11">
        <v>18</v>
      </c>
      <c r="G11">
        <v>8</v>
      </c>
      <c r="H11">
        <v>19</v>
      </c>
      <c r="I11">
        <v>8</v>
      </c>
      <c r="J11">
        <v>5</v>
      </c>
      <c r="K11">
        <v>3</v>
      </c>
      <c r="L11">
        <v>1</v>
      </c>
      <c r="M11">
        <v>1</v>
      </c>
      <c r="N11">
        <v>0</v>
      </c>
      <c r="O11">
        <v>5</v>
      </c>
      <c r="P11">
        <v>2</v>
      </c>
      <c r="Q11">
        <v>0</v>
      </c>
    </row>
    <row r="12" spans="1:17" x14ac:dyDescent="0.2">
      <c r="A12" t="s">
        <v>22</v>
      </c>
      <c r="B12" t="s">
        <v>17</v>
      </c>
      <c r="C12" t="s">
        <v>64</v>
      </c>
      <c r="D12" t="s">
        <v>10</v>
      </c>
      <c r="E12" t="s">
        <v>13</v>
      </c>
      <c r="F12">
        <v>60</v>
      </c>
      <c r="G12">
        <v>5</v>
      </c>
      <c r="H12">
        <v>45</v>
      </c>
      <c r="I12">
        <v>57</v>
      </c>
      <c r="J12">
        <v>7</v>
      </c>
      <c r="K12">
        <v>2</v>
      </c>
      <c r="L12">
        <v>21</v>
      </c>
      <c r="M12">
        <v>6</v>
      </c>
      <c r="N12">
        <v>0</v>
      </c>
      <c r="O12">
        <v>2</v>
      </c>
      <c r="P12">
        <v>3</v>
      </c>
      <c r="Q12">
        <v>3</v>
      </c>
    </row>
    <row r="13" spans="1:17" x14ac:dyDescent="0.2">
      <c r="A13" t="s">
        <v>22</v>
      </c>
      <c r="B13" t="s">
        <v>17</v>
      </c>
      <c r="C13" t="s">
        <v>64</v>
      </c>
      <c r="D13" t="s">
        <v>10</v>
      </c>
      <c r="E13" t="s">
        <v>12</v>
      </c>
      <c r="F13">
        <v>31</v>
      </c>
      <c r="G13">
        <v>19</v>
      </c>
      <c r="H13">
        <v>45</v>
      </c>
      <c r="I13">
        <v>0</v>
      </c>
      <c r="J13">
        <v>0</v>
      </c>
      <c r="K13">
        <v>2</v>
      </c>
      <c r="L13">
        <v>1</v>
      </c>
      <c r="M13">
        <v>0</v>
      </c>
      <c r="N13">
        <v>0</v>
      </c>
      <c r="O13">
        <v>3</v>
      </c>
      <c r="P13">
        <v>0</v>
      </c>
      <c r="Q13">
        <v>4</v>
      </c>
    </row>
    <row r="14" spans="1:17" x14ac:dyDescent="0.2">
      <c r="A14" t="s">
        <v>22</v>
      </c>
      <c r="B14" t="s">
        <v>17</v>
      </c>
      <c r="C14" t="s">
        <v>64</v>
      </c>
      <c r="D14" t="s">
        <v>10</v>
      </c>
      <c r="E14" t="s">
        <v>64</v>
      </c>
      <c r="F14">
        <v>91</v>
      </c>
      <c r="G14">
        <v>24</v>
      </c>
      <c r="H14">
        <v>90</v>
      </c>
      <c r="I14">
        <v>57</v>
      </c>
      <c r="J14">
        <v>7</v>
      </c>
      <c r="K14">
        <v>4</v>
      </c>
      <c r="L14">
        <v>22</v>
      </c>
      <c r="M14">
        <v>6</v>
      </c>
      <c r="N14">
        <v>0</v>
      </c>
      <c r="O14">
        <v>5</v>
      </c>
      <c r="P14">
        <v>3</v>
      </c>
      <c r="Q14">
        <v>7</v>
      </c>
    </row>
    <row r="15" spans="1:17" x14ac:dyDescent="0.2">
      <c r="A15" t="s">
        <v>22</v>
      </c>
      <c r="B15" t="s">
        <v>17</v>
      </c>
      <c r="C15" t="s">
        <v>64</v>
      </c>
      <c r="D15" t="s">
        <v>64</v>
      </c>
      <c r="E15" t="s">
        <v>64</v>
      </c>
      <c r="F15">
        <v>109</v>
      </c>
      <c r="G15">
        <v>32</v>
      </c>
      <c r="H15">
        <v>109</v>
      </c>
      <c r="I15">
        <v>65</v>
      </c>
      <c r="J15">
        <v>12</v>
      </c>
      <c r="K15">
        <v>7</v>
      </c>
      <c r="L15">
        <v>23</v>
      </c>
      <c r="M15">
        <v>7</v>
      </c>
      <c r="N15">
        <v>0</v>
      </c>
      <c r="O15">
        <v>10</v>
      </c>
      <c r="P15">
        <v>5</v>
      </c>
      <c r="Q15">
        <v>7</v>
      </c>
    </row>
    <row r="16" spans="1:17" x14ac:dyDescent="0.2">
      <c r="A16" t="s">
        <v>22</v>
      </c>
      <c r="B16" t="s">
        <v>16</v>
      </c>
      <c r="C16" t="s">
        <v>20</v>
      </c>
      <c r="D16" t="s">
        <v>64</v>
      </c>
      <c r="E16" t="s">
        <v>64</v>
      </c>
      <c r="F16">
        <v>136</v>
      </c>
      <c r="G16">
        <v>162</v>
      </c>
      <c r="H16">
        <v>108</v>
      </c>
      <c r="I16">
        <v>174</v>
      </c>
      <c r="J16">
        <v>7</v>
      </c>
      <c r="K16">
        <v>83</v>
      </c>
      <c r="L16">
        <v>26</v>
      </c>
      <c r="M16">
        <v>23</v>
      </c>
      <c r="N16">
        <v>2</v>
      </c>
      <c r="O16">
        <v>30</v>
      </c>
      <c r="P16">
        <v>13</v>
      </c>
      <c r="Q16">
        <v>6</v>
      </c>
    </row>
    <row r="17" spans="1:17" x14ac:dyDescent="0.2">
      <c r="A17" t="s">
        <v>22</v>
      </c>
      <c r="B17" t="s">
        <v>16</v>
      </c>
      <c r="C17" t="s">
        <v>21</v>
      </c>
      <c r="D17" t="s">
        <v>64</v>
      </c>
      <c r="E17" t="s">
        <v>64</v>
      </c>
      <c r="F17">
        <v>80</v>
      </c>
      <c r="G17">
        <v>56</v>
      </c>
      <c r="H17">
        <v>38</v>
      </c>
      <c r="I17">
        <v>80</v>
      </c>
      <c r="J17">
        <v>8</v>
      </c>
      <c r="K17">
        <v>35</v>
      </c>
      <c r="L17">
        <v>8</v>
      </c>
      <c r="M17">
        <v>6</v>
      </c>
      <c r="N17">
        <v>1</v>
      </c>
      <c r="O17">
        <v>10</v>
      </c>
      <c r="P17">
        <v>8</v>
      </c>
      <c r="Q17">
        <v>3</v>
      </c>
    </row>
    <row r="18" spans="1:17" x14ac:dyDescent="0.2">
      <c r="A18" t="s">
        <v>22</v>
      </c>
      <c r="B18" t="s">
        <v>17</v>
      </c>
      <c r="C18" t="s">
        <v>20</v>
      </c>
      <c r="D18" t="s">
        <v>64</v>
      </c>
      <c r="E18" t="s">
        <v>64</v>
      </c>
      <c r="F18">
        <v>87</v>
      </c>
      <c r="G18">
        <v>24</v>
      </c>
      <c r="H18">
        <v>87</v>
      </c>
      <c r="I18">
        <v>53</v>
      </c>
      <c r="J18">
        <v>8</v>
      </c>
      <c r="K18">
        <v>4</v>
      </c>
      <c r="L18">
        <v>21</v>
      </c>
      <c r="M18">
        <v>4</v>
      </c>
      <c r="N18">
        <v>0</v>
      </c>
      <c r="O18">
        <v>6</v>
      </c>
      <c r="P18">
        <v>3</v>
      </c>
      <c r="Q18">
        <v>6</v>
      </c>
    </row>
    <row r="19" spans="1:17" x14ac:dyDescent="0.2">
      <c r="A19" t="s">
        <v>22</v>
      </c>
      <c r="B19" t="s">
        <v>17</v>
      </c>
      <c r="C19" t="s">
        <v>21</v>
      </c>
      <c r="D19" t="s">
        <v>64</v>
      </c>
      <c r="E19" t="s">
        <v>64</v>
      </c>
      <c r="F19">
        <v>22</v>
      </c>
      <c r="G19">
        <v>8</v>
      </c>
      <c r="H19">
        <v>22</v>
      </c>
      <c r="I19">
        <v>12</v>
      </c>
      <c r="J19">
        <v>4</v>
      </c>
      <c r="K19">
        <v>3</v>
      </c>
      <c r="L19">
        <v>2</v>
      </c>
      <c r="M19">
        <v>3</v>
      </c>
      <c r="N19">
        <v>0</v>
      </c>
      <c r="O19">
        <v>4</v>
      </c>
      <c r="P19">
        <v>2</v>
      </c>
      <c r="Q19">
        <v>1</v>
      </c>
    </row>
    <row r="20" spans="1:17" x14ac:dyDescent="0.2">
      <c r="A20" t="s">
        <v>22</v>
      </c>
      <c r="B20" t="s">
        <v>16</v>
      </c>
      <c r="C20" t="s">
        <v>64</v>
      </c>
      <c r="D20" t="s">
        <v>64</v>
      </c>
      <c r="E20" t="s">
        <v>13</v>
      </c>
      <c r="F20">
        <v>156</v>
      </c>
      <c r="G20">
        <v>104</v>
      </c>
      <c r="H20">
        <v>71</v>
      </c>
      <c r="I20">
        <v>250</v>
      </c>
      <c r="J20">
        <v>13</v>
      </c>
      <c r="K20">
        <v>97</v>
      </c>
      <c r="L20">
        <v>26</v>
      </c>
      <c r="M20">
        <v>28</v>
      </c>
      <c r="N20">
        <v>2</v>
      </c>
      <c r="O20">
        <v>15</v>
      </c>
      <c r="P20">
        <v>20</v>
      </c>
      <c r="Q20">
        <v>5</v>
      </c>
    </row>
    <row r="21" spans="1:17" x14ac:dyDescent="0.2">
      <c r="A21" t="s">
        <v>22</v>
      </c>
      <c r="B21" t="s">
        <v>16</v>
      </c>
      <c r="C21" t="s">
        <v>64</v>
      </c>
      <c r="D21" t="s">
        <v>64</v>
      </c>
      <c r="E21" t="s">
        <v>12</v>
      </c>
      <c r="F21">
        <v>60</v>
      </c>
      <c r="G21">
        <v>114</v>
      </c>
      <c r="H21">
        <v>75</v>
      </c>
      <c r="I21">
        <v>4</v>
      </c>
      <c r="J21">
        <v>2</v>
      </c>
      <c r="K21">
        <v>21</v>
      </c>
      <c r="L21">
        <v>8</v>
      </c>
      <c r="M21">
        <v>1</v>
      </c>
      <c r="N21">
        <v>1</v>
      </c>
      <c r="O21">
        <v>25</v>
      </c>
      <c r="P21">
        <v>1</v>
      </c>
      <c r="Q21">
        <v>4</v>
      </c>
    </row>
    <row r="22" spans="1:17" x14ac:dyDescent="0.2">
      <c r="A22" t="s">
        <v>22</v>
      </c>
      <c r="B22" t="s">
        <v>17</v>
      </c>
      <c r="C22" t="s">
        <v>64</v>
      </c>
      <c r="D22" t="s">
        <v>64</v>
      </c>
      <c r="E22" t="s">
        <v>13</v>
      </c>
      <c r="F22">
        <v>63</v>
      </c>
      <c r="G22">
        <v>6</v>
      </c>
      <c r="H22">
        <v>49</v>
      </c>
      <c r="I22">
        <v>65</v>
      </c>
      <c r="J22">
        <v>12</v>
      </c>
      <c r="K22">
        <v>3</v>
      </c>
      <c r="L22">
        <v>21</v>
      </c>
      <c r="M22">
        <v>7</v>
      </c>
      <c r="N22">
        <v>0</v>
      </c>
      <c r="O22">
        <v>3</v>
      </c>
      <c r="P22">
        <v>5</v>
      </c>
      <c r="Q22">
        <v>3</v>
      </c>
    </row>
    <row r="23" spans="1:17" x14ac:dyDescent="0.2">
      <c r="A23" t="s">
        <v>22</v>
      </c>
      <c r="B23" t="s">
        <v>17</v>
      </c>
      <c r="C23" t="s">
        <v>64</v>
      </c>
      <c r="D23" t="s">
        <v>64</v>
      </c>
      <c r="E23" t="s">
        <v>12</v>
      </c>
      <c r="F23">
        <v>46</v>
      </c>
      <c r="G23">
        <v>26</v>
      </c>
      <c r="H23">
        <v>60</v>
      </c>
      <c r="I23">
        <v>0</v>
      </c>
      <c r="J23">
        <v>0</v>
      </c>
      <c r="K23">
        <v>4</v>
      </c>
      <c r="L23">
        <v>2</v>
      </c>
      <c r="M23">
        <v>0</v>
      </c>
      <c r="N23">
        <v>0</v>
      </c>
      <c r="O23">
        <v>7</v>
      </c>
      <c r="P23">
        <v>0</v>
      </c>
      <c r="Q2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24" sqref="A24:IV28"/>
    </sheetView>
  </sheetViews>
  <sheetFormatPr defaultColWidth="9.85546875" defaultRowHeight="12.75" x14ac:dyDescent="0.2"/>
  <cols>
    <col min="1" max="1" width="6" bestFit="1" customWidth="1"/>
    <col min="2" max="2" width="8.140625" bestFit="1" customWidth="1"/>
    <col min="3" max="3" width="6.7109375" bestFit="1" customWidth="1"/>
    <col min="4" max="4" width="9.42578125" bestFit="1" customWidth="1"/>
    <col min="5" max="5" width="8" bestFit="1" customWidth="1"/>
    <col min="6" max="6" width="6.5703125" style="7" bestFit="1" customWidth="1"/>
    <col min="7" max="7" width="6.85546875" style="7" bestFit="1" customWidth="1"/>
    <col min="8" max="8" width="7.42578125" style="7" bestFit="1" customWidth="1"/>
    <col min="9" max="9" width="6.5703125" style="7" bestFit="1" customWidth="1"/>
    <col min="10" max="10" width="9.140625" style="7" bestFit="1" customWidth="1"/>
    <col min="11" max="12" width="6.5703125" style="7" bestFit="1" customWidth="1"/>
    <col min="13" max="13" width="7.42578125" style="7" bestFit="1" customWidth="1"/>
    <col min="14" max="14" width="7" style="7" bestFit="1" customWidth="1"/>
    <col min="15" max="15" width="9.140625" style="7" bestFit="1" customWidth="1"/>
    <col min="16" max="16" width="6.5703125" style="7" bestFit="1" customWidth="1"/>
    <col min="17" max="17" width="9.42578125" style="7" bestFit="1" customWidth="1"/>
  </cols>
  <sheetData>
    <row r="1" spans="1:17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2" t="s">
        <v>6</v>
      </c>
      <c r="G1" s="12" t="s">
        <v>7</v>
      </c>
      <c r="H1" s="12" t="s">
        <v>5</v>
      </c>
      <c r="I1" s="12" t="s">
        <v>4</v>
      </c>
      <c r="J1" s="12" t="s">
        <v>2</v>
      </c>
      <c r="K1" s="12" t="s">
        <v>14</v>
      </c>
      <c r="L1" s="12" t="s">
        <v>1</v>
      </c>
      <c r="M1" s="12" t="s">
        <v>0</v>
      </c>
      <c r="N1" s="12" t="s">
        <v>3</v>
      </c>
      <c r="O1" s="12" t="s">
        <v>9</v>
      </c>
      <c r="P1" s="12" t="s">
        <v>8</v>
      </c>
      <c r="Q1" s="12" t="s">
        <v>15</v>
      </c>
    </row>
    <row r="2" spans="1:17" x14ac:dyDescent="0.2">
      <c r="A2" t="s">
        <v>65</v>
      </c>
      <c r="B2" t="s">
        <v>16</v>
      </c>
      <c r="C2" t="s">
        <v>64</v>
      </c>
      <c r="D2" t="s">
        <v>11</v>
      </c>
      <c r="E2" t="s">
        <v>13</v>
      </c>
      <c r="F2" s="7">
        <v>0.16184970000000001</v>
      </c>
      <c r="G2" s="7">
        <v>9.8265900000000003E-2</v>
      </c>
      <c r="H2" s="7">
        <v>5.4913289999999997E-2</v>
      </c>
      <c r="I2" s="7">
        <v>0.40173409999999998</v>
      </c>
      <c r="J2" s="7">
        <v>2.8901729999999998E-3</v>
      </c>
      <c r="K2" s="7">
        <v>0.164739884</v>
      </c>
      <c r="L2" s="7">
        <v>2.0231209999999999E-2</v>
      </c>
      <c r="M2" s="7">
        <v>2.8901733999999998E-2</v>
      </c>
      <c r="N2" s="7">
        <v>0</v>
      </c>
      <c r="O2" s="7">
        <v>2.6011560999999999E-2</v>
      </c>
      <c r="P2" s="7">
        <v>3.4682080999999997E-2</v>
      </c>
      <c r="Q2" s="7">
        <v>5.7803469999999999E-3</v>
      </c>
    </row>
    <row r="3" spans="1:17" x14ac:dyDescent="0.2">
      <c r="A3" t="s">
        <v>65</v>
      </c>
      <c r="B3" t="s">
        <v>16</v>
      </c>
      <c r="C3" t="s">
        <v>64</v>
      </c>
      <c r="D3" t="s">
        <v>11</v>
      </c>
      <c r="E3" t="s">
        <v>12</v>
      </c>
      <c r="F3" s="7">
        <v>0.2012195</v>
      </c>
      <c r="G3" s="7">
        <v>0.28658537000000001</v>
      </c>
      <c r="H3" s="7">
        <v>0.26219512</v>
      </c>
      <c r="I3" s="7">
        <v>2.4390240000000001E-2</v>
      </c>
      <c r="J3" s="7">
        <v>0</v>
      </c>
      <c r="K3" s="7">
        <v>6.097561E-2</v>
      </c>
      <c r="L3" s="7">
        <v>3.6585369999999999E-2</v>
      </c>
      <c r="M3" s="7">
        <v>6.0975609999999996E-3</v>
      </c>
      <c r="N3" s="7">
        <v>0</v>
      </c>
      <c r="O3" s="7">
        <v>0.103658537</v>
      </c>
      <c r="P3" s="7">
        <v>6.0975609999999996E-3</v>
      </c>
      <c r="Q3" s="7">
        <v>1.2195121999999999E-2</v>
      </c>
    </row>
    <row r="4" spans="1:17" x14ac:dyDescent="0.2">
      <c r="A4" t="s">
        <v>65</v>
      </c>
      <c r="B4" t="s">
        <v>16</v>
      </c>
      <c r="C4" t="s">
        <v>64</v>
      </c>
      <c r="D4" t="s">
        <v>11</v>
      </c>
      <c r="E4" t="s">
        <v>64</v>
      </c>
      <c r="F4" s="7">
        <v>0.17450979999999999</v>
      </c>
      <c r="G4" s="7">
        <v>0.15882352999999999</v>
      </c>
      <c r="H4" s="7">
        <v>0.12156863</v>
      </c>
      <c r="I4" s="7">
        <v>0.28039216</v>
      </c>
      <c r="J4" s="7">
        <v>1.9607840000000001E-3</v>
      </c>
      <c r="K4" s="7">
        <v>0.13137254900000001</v>
      </c>
      <c r="L4" s="7">
        <v>2.5490200000000001E-2</v>
      </c>
      <c r="M4" s="7">
        <v>2.1568627E-2</v>
      </c>
      <c r="N4" s="7">
        <v>0</v>
      </c>
      <c r="O4" s="7">
        <v>5.0980391999999999E-2</v>
      </c>
      <c r="P4" s="7">
        <v>2.5490196E-2</v>
      </c>
      <c r="Q4" s="7">
        <v>7.843137E-3</v>
      </c>
    </row>
    <row r="5" spans="1:17" x14ac:dyDescent="0.2">
      <c r="A5" t="s">
        <v>65</v>
      </c>
      <c r="B5" t="s">
        <v>16</v>
      </c>
      <c r="C5" t="s">
        <v>64</v>
      </c>
      <c r="D5" t="s">
        <v>10</v>
      </c>
      <c r="E5" t="s">
        <v>13</v>
      </c>
      <c r="F5" s="7">
        <v>0.2267574</v>
      </c>
      <c r="G5" s="7">
        <v>0.15873016000000001</v>
      </c>
      <c r="H5" s="7">
        <v>0.11791383</v>
      </c>
      <c r="I5" s="7">
        <v>0.25170068000000001</v>
      </c>
      <c r="J5" s="7">
        <v>2.7210884000000001E-2</v>
      </c>
      <c r="K5" s="7">
        <v>9.0702948000000005E-2</v>
      </c>
      <c r="L5" s="7">
        <v>4.3083900000000001E-2</v>
      </c>
      <c r="M5" s="7">
        <v>4.0816326999999999E-2</v>
      </c>
      <c r="N5" s="7">
        <v>4.5351469999999998E-3</v>
      </c>
      <c r="O5" s="7">
        <v>1.3605442000000001E-2</v>
      </c>
      <c r="P5" s="7">
        <v>1.8140590000000002E-2</v>
      </c>
      <c r="Q5" s="7">
        <v>6.8027210000000003E-3</v>
      </c>
    </row>
    <row r="6" spans="1:17" x14ac:dyDescent="0.2">
      <c r="A6" t="s">
        <v>65</v>
      </c>
      <c r="B6" t="s">
        <v>16</v>
      </c>
      <c r="C6" t="s">
        <v>64</v>
      </c>
      <c r="D6" t="s">
        <v>10</v>
      </c>
      <c r="E6" t="s">
        <v>12</v>
      </c>
      <c r="F6" s="7">
        <v>0.1776316</v>
      </c>
      <c r="G6" s="7">
        <v>0.44078947000000002</v>
      </c>
      <c r="H6" s="7">
        <v>0.21052631999999999</v>
      </c>
      <c r="I6" s="7">
        <v>0</v>
      </c>
      <c r="J6" s="7">
        <v>1.3157894999999999E-2</v>
      </c>
      <c r="K6" s="7">
        <v>7.2368421000000002E-2</v>
      </c>
      <c r="L6" s="7">
        <v>1.315789E-2</v>
      </c>
      <c r="M6" s="7">
        <v>0</v>
      </c>
      <c r="N6" s="7">
        <v>6.5789469999999999E-3</v>
      </c>
      <c r="O6" s="7">
        <v>5.2631578999999998E-2</v>
      </c>
      <c r="P6" s="7">
        <v>0</v>
      </c>
      <c r="Q6" s="7">
        <v>1.3157894999999999E-2</v>
      </c>
    </row>
    <row r="7" spans="1:17" x14ac:dyDescent="0.2">
      <c r="A7" t="s">
        <v>65</v>
      </c>
      <c r="B7" t="s">
        <v>16</v>
      </c>
      <c r="C7" t="s">
        <v>64</v>
      </c>
      <c r="D7" t="s">
        <v>10</v>
      </c>
      <c r="E7" t="s">
        <v>64</v>
      </c>
      <c r="F7" s="7">
        <v>0.2141653</v>
      </c>
      <c r="G7" s="7">
        <v>0.23102866999999999</v>
      </c>
      <c r="H7" s="7">
        <v>0.14165261000000001</v>
      </c>
      <c r="I7" s="7">
        <v>0.18718381000000001</v>
      </c>
      <c r="J7" s="7">
        <v>2.3608769000000002E-2</v>
      </c>
      <c r="K7" s="7">
        <v>8.6003372999999994E-2</v>
      </c>
      <c r="L7" s="7">
        <v>3.5413149999999997E-2</v>
      </c>
      <c r="M7" s="7">
        <v>3.0354131999999999E-2</v>
      </c>
      <c r="N7" s="7">
        <v>5.0590219999999998E-3</v>
      </c>
      <c r="O7" s="7">
        <v>2.3608769000000002E-2</v>
      </c>
      <c r="P7" s="7">
        <v>1.3490725E-2</v>
      </c>
      <c r="Q7" s="7">
        <v>8.4317030000000005E-3</v>
      </c>
    </row>
    <row r="8" spans="1:17" x14ac:dyDescent="0.2">
      <c r="A8" t="s">
        <v>65</v>
      </c>
      <c r="B8" t="s">
        <v>16</v>
      </c>
      <c r="C8" t="s">
        <v>64</v>
      </c>
      <c r="D8" t="s">
        <v>64</v>
      </c>
      <c r="E8" t="s">
        <v>64</v>
      </c>
      <c r="F8" s="7">
        <v>0.19582959999999999</v>
      </c>
      <c r="G8" s="7">
        <v>0.19764279000000001</v>
      </c>
      <c r="H8" s="7">
        <v>0.13236627000000001</v>
      </c>
      <c r="I8" s="7">
        <v>0.23028104999999999</v>
      </c>
      <c r="J8" s="7">
        <v>1.3599274999999999E-2</v>
      </c>
      <c r="K8" s="7">
        <v>0.106980961</v>
      </c>
      <c r="L8" s="7">
        <v>3.0825020000000002E-2</v>
      </c>
      <c r="M8" s="7">
        <v>2.6291931000000001E-2</v>
      </c>
      <c r="N8" s="7">
        <v>2.7198550000000002E-3</v>
      </c>
      <c r="O8" s="7">
        <v>3.6264733E-2</v>
      </c>
      <c r="P8" s="7">
        <v>1.9038985000000001E-2</v>
      </c>
      <c r="Q8" s="7">
        <v>8.1595650000000006E-3</v>
      </c>
    </row>
    <row r="9" spans="1:17" x14ac:dyDescent="0.2">
      <c r="A9" t="s">
        <v>65</v>
      </c>
      <c r="B9" t="s">
        <v>17</v>
      </c>
      <c r="C9" t="s">
        <v>64</v>
      </c>
      <c r="D9" t="s">
        <v>11</v>
      </c>
      <c r="E9" t="s">
        <v>13</v>
      </c>
      <c r="F9" s="7">
        <v>0.1153846</v>
      </c>
      <c r="G9" s="7">
        <v>3.8461540000000002E-2</v>
      </c>
      <c r="H9" s="7">
        <v>0.15384614999999999</v>
      </c>
      <c r="I9" s="7">
        <v>0.30769231000000002</v>
      </c>
      <c r="J9" s="7">
        <v>0.192307692</v>
      </c>
      <c r="K9" s="7">
        <v>3.8461538000000003E-2</v>
      </c>
      <c r="L9" s="7">
        <v>0</v>
      </c>
      <c r="M9" s="7">
        <v>3.8461538000000003E-2</v>
      </c>
      <c r="N9" s="7">
        <v>0</v>
      </c>
      <c r="O9" s="7">
        <v>3.8461538000000003E-2</v>
      </c>
      <c r="P9" s="7">
        <v>7.6923077000000006E-2</v>
      </c>
      <c r="Q9" s="7">
        <v>0</v>
      </c>
    </row>
    <row r="10" spans="1:17" x14ac:dyDescent="0.2">
      <c r="A10" t="s">
        <v>65</v>
      </c>
      <c r="B10" t="s">
        <v>17</v>
      </c>
      <c r="C10" t="s">
        <v>64</v>
      </c>
      <c r="D10" t="s">
        <v>11</v>
      </c>
      <c r="E10" t="s">
        <v>12</v>
      </c>
      <c r="F10" s="7">
        <v>0.34090910000000002</v>
      </c>
      <c r="G10" s="7">
        <v>0.15909091</v>
      </c>
      <c r="H10" s="7">
        <v>0.34090909000000003</v>
      </c>
      <c r="I10" s="7">
        <v>0</v>
      </c>
      <c r="J10" s="7">
        <v>0</v>
      </c>
      <c r="K10" s="7">
        <v>4.5454544999999999E-2</v>
      </c>
      <c r="L10" s="7">
        <v>2.2727270000000001E-2</v>
      </c>
      <c r="M10" s="7">
        <v>0</v>
      </c>
      <c r="N10" s="7">
        <v>0</v>
      </c>
      <c r="O10" s="7">
        <v>9.0909090999999997E-2</v>
      </c>
      <c r="P10" s="7">
        <v>0</v>
      </c>
      <c r="Q10" s="7">
        <v>0</v>
      </c>
    </row>
    <row r="11" spans="1:17" x14ac:dyDescent="0.2">
      <c r="A11" t="s">
        <v>65</v>
      </c>
      <c r="B11" t="s">
        <v>17</v>
      </c>
      <c r="C11" t="s">
        <v>64</v>
      </c>
      <c r="D11" t="s">
        <v>11</v>
      </c>
      <c r="E11" t="s">
        <v>64</v>
      </c>
      <c r="F11" s="7">
        <v>0.25714290000000001</v>
      </c>
      <c r="G11" s="7">
        <v>0.11428571</v>
      </c>
      <c r="H11" s="7">
        <v>0.27142856999999998</v>
      </c>
      <c r="I11" s="7">
        <v>0.11428571</v>
      </c>
      <c r="J11" s="7">
        <v>7.1428570999999996E-2</v>
      </c>
      <c r="K11" s="7">
        <v>4.2857143E-2</v>
      </c>
      <c r="L11" s="7">
        <v>1.428571E-2</v>
      </c>
      <c r="M11" s="7">
        <v>1.4285714E-2</v>
      </c>
      <c r="N11" s="7">
        <v>0</v>
      </c>
      <c r="O11" s="7">
        <v>7.1428570999999996E-2</v>
      </c>
      <c r="P11" s="7">
        <v>2.8571428999999999E-2</v>
      </c>
      <c r="Q11" s="7">
        <v>0</v>
      </c>
    </row>
    <row r="12" spans="1:17" x14ac:dyDescent="0.2">
      <c r="A12" t="s">
        <v>65</v>
      </c>
      <c r="B12" t="s">
        <v>17</v>
      </c>
      <c r="C12" t="s">
        <v>64</v>
      </c>
      <c r="D12" t="s">
        <v>10</v>
      </c>
      <c r="E12" t="s">
        <v>13</v>
      </c>
      <c r="F12" s="7">
        <v>0.28436020000000001</v>
      </c>
      <c r="G12" s="7">
        <v>2.3696680000000001E-2</v>
      </c>
      <c r="H12" s="7">
        <v>0.21327014</v>
      </c>
      <c r="I12" s="7">
        <v>0.27014218000000001</v>
      </c>
      <c r="J12" s="7">
        <v>3.3175354999999997E-2</v>
      </c>
      <c r="K12" s="7">
        <v>9.478673E-3</v>
      </c>
      <c r="L12" s="7">
        <v>9.9526069999999994E-2</v>
      </c>
      <c r="M12" s="7">
        <v>2.8436019E-2</v>
      </c>
      <c r="N12" s="7">
        <v>0</v>
      </c>
      <c r="O12" s="7">
        <v>9.478673E-3</v>
      </c>
      <c r="P12" s="7">
        <v>1.4218009E-2</v>
      </c>
      <c r="Q12" s="7">
        <v>1.4218009E-2</v>
      </c>
    </row>
    <row r="13" spans="1:17" x14ac:dyDescent="0.2">
      <c r="A13" t="s">
        <v>65</v>
      </c>
      <c r="B13" t="s">
        <v>17</v>
      </c>
      <c r="C13" t="s">
        <v>64</v>
      </c>
      <c r="D13" t="s">
        <v>10</v>
      </c>
      <c r="E13" t="s">
        <v>12</v>
      </c>
      <c r="F13" s="7">
        <v>0.2952381</v>
      </c>
      <c r="G13" s="7">
        <v>0.18095238</v>
      </c>
      <c r="H13" s="7">
        <v>0.42857142999999998</v>
      </c>
      <c r="I13" s="7">
        <v>0</v>
      </c>
      <c r="J13" s="7">
        <v>0</v>
      </c>
      <c r="K13" s="7">
        <v>1.9047618999999998E-2</v>
      </c>
      <c r="L13" s="7">
        <v>9.5238100000000006E-3</v>
      </c>
      <c r="M13" s="7">
        <v>0</v>
      </c>
      <c r="N13" s="7">
        <v>0</v>
      </c>
      <c r="O13" s="7">
        <v>2.8571428999999999E-2</v>
      </c>
      <c r="P13" s="7">
        <v>0</v>
      </c>
      <c r="Q13" s="7">
        <v>3.8095237999999997E-2</v>
      </c>
    </row>
    <row r="14" spans="1:17" x14ac:dyDescent="0.2">
      <c r="A14" t="s">
        <v>65</v>
      </c>
      <c r="B14" t="s">
        <v>17</v>
      </c>
      <c r="C14" t="s">
        <v>64</v>
      </c>
      <c r="D14" t="s">
        <v>10</v>
      </c>
      <c r="E14" t="s">
        <v>64</v>
      </c>
      <c r="F14" s="7">
        <v>0.28797469999999997</v>
      </c>
      <c r="G14" s="7">
        <v>7.5949370000000002E-2</v>
      </c>
      <c r="H14" s="7">
        <v>0.28481012999999999</v>
      </c>
      <c r="I14" s="7">
        <v>0.18037975000000001</v>
      </c>
      <c r="J14" s="7">
        <v>2.2151898999999999E-2</v>
      </c>
      <c r="K14" s="7">
        <v>1.2658228000000001E-2</v>
      </c>
      <c r="L14" s="7">
        <v>6.9620249999999995E-2</v>
      </c>
      <c r="M14" s="7">
        <v>1.8987342000000001E-2</v>
      </c>
      <c r="N14" s="7">
        <v>0</v>
      </c>
      <c r="O14" s="7">
        <v>1.5822784999999999E-2</v>
      </c>
      <c r="P14" s="7">
        <v>9.4936710000000004E-3</v>
      </c>
      <c r="Q14" s="7">
        <v>2.2151898999999999E-2</v>
      </c>
    </row>
    <row r="15" spans="1:17" x14ac:dyDescent="0.2">
      <c r="A15" t="s">
        <v>65</v>
      </c>
      <c r="B15" t="s">
        <v>17</v>
      </c>
      <c r="C15" t="s">
        <v>64</v>
      </c>
      <c r="D15" t="s">
        <v>64</v>
      </c>
      <c r="E15" t="s">
        <v>64</v>
      </c>
      <c r="F15" s="7">
        <v>0.28238340000000001</v>
      </c>
      <c r="G15" s="7">
        <v>8.2901550000000004E-2</v>
      </c>
      <c r="H15" s="7">
        <v>0.28238342</v>
      </c>
      <c r="I15" s="7">
        <v>0.16839377999999999</v>
      </c>
      <c r="J15" s="7">
        <v>3.1088082999999999E-2</v>
      </c>
      <c r="K15" s="7">
        <v>1.8134714999999999E-2</v>
      </c>
      <c r="L15" s="7">
        <v>5.9585489999999998E-2</v>
      </c>
      <c r="M15" s="7">
        <v>1.8134714999999999E-2</v>
      </c>
      <c r="N15" s="7">
        <v>0</v>
      </c>
      <c r="O15" s="7">
        <v>2.5906736E-2</v>
      </c>
      <c r="P15" s="7">
        <v>1.2953368E-2</v>
      </c>
      <c r="Q15" s="7">
        <v>1.8134714999999999E-2</v>
      </c>
    </row>
    <row r="16" spans="1:17" x14ac:dyDescent="0.2">
      <c r="A16" t="s">
        <v>65</v>
      </c>
      <c r="B16" t="s">
        <v>16</v>
      </c>
      <c r="C16" t="s">
        <v>20</v>
      </c>
      <c r="D16" t="s">
        <v>64</v>
      </c>
      <c r="E16" t="s">
        <v>64</v>
      </c>
      <c r="F16" s="7">
        <v>0.17662340000000001</v>
      </c>
      <c r="G16" s="7">
        <v>0.21038961</v>
      </c>
      <c r="H16" s="7">
        <v>0.14025973999999999</v>
      </c>
      <c r="I16" s="7">
        <v>0.22597402999999999</v>
      </c>
      <c r="J16" s="7">
        <v>9.0909089999999994E-3</v>
      </c>
      <c r="K16" s="7">
        <v>0.107792208</v>
      </c>
      <c r="L16" s="7">
        <v>3.3766230000000001E-2</v>
      </c>
      <c r="M16" s="7">
        <v>2.9870130000000002E-2</v>
      </c>
      <c r="N16" s="7">
        <v>2.5974029999999999E-3</v>
      </c>
      <c r="O16" s="7">
        <v>3.8961039000000003E-2</v>
      </c>
      <c r="P16" s="7">
        <v>1.6883117E-2</v>
      </c>
      <c r="Q16" s="7">
        <v>7.7922080000000001E-3</v>
      </c>
    </row>
    <row r="17" spans="1:17" x14ac:dyDescent="0.2">
      <c r="A17" t="s">
        <v>65</v>
      </c>
      <c r="B17" t="s">
        <v>16</v>
      </c>
      <c r="C17" t="s">
        <v>21</v>
      </c>
      <c r="D17" t="s">
        <v>64</v>
      </c>
      <c r="E17" t="s">
        <v>64</v>
      </c>
      <c r="F17" s="7">
        <v>0.24024019999999999</v>
      </c>
      <c r="G17" s="7">
        <v>0.16816817000000001</v>
      </c>
      <c r="H17" s="7">
        <v>0.11411411</v>
      </c>
      <c r="I17" s="7">
        <v>0.24024023999999999</v>
      </c>
      <c r="J17" s="7">
        <v>2.4024024000000001E-2</v>
      </c>
      <c r="K17" s="7">
        <v>0.105105105</v>
      </c>
      <c r="L17" s="7">
        <v>2.402402E-2</v>
      </c>
      <c r="M17" s="7">
        <v>1.8018018E-2</v>
      </c>
      <c r="N17" s="7">
        <v>3.0030030000000002E-3</v>
      </c>
      <c r="O17" s="7">
        <v>3.0030029999999999E-2</v>
      </c>
      <c r="P17" s="7">
        <v>2.4024024000000001E-2</v>
      </c>
      <c r="Q17" s="7">
        <v>9.0090090000000001E-3</v>
      </c>
    </row>
    <row r="18" spans="1:17" x14ac:dyDescent="0.2">
      <c r="A18" t="s">
        <v>65</v>
      </c>
      <c r="B18" t="s">
        <v>17</v>
      </c>
      <c r="C18" t="s">
        <v>20</v>
      </c>
      <c r="D18" t="s">
        <v>64</v>
      </c>
      <c r="E18" t="s">
        <v>64</v>
      </c>
      <c r="F18" s="7">
        <v>0.28712870000000001</v>
      </c>
      <c r="G18" s="7">
        <v>7.9207920000000001E-2</v>
      </c>
      <c r="H18" s="7">
        <v>0.28712871000000001</v>
      </c>
      <c r="I18" s="7">
        <v>0.17491749000000001</v>
      </c>
      <c r="J18" s="7">
        <v>2.6402640000000002E-2</v>
      </c>
      <c r="K18" s="7">
        <v>1.3201320000000001E-2</v>
      </c>
      <c r="L18" s="7">
        <v>6.9306930000000003E-2</v>
      </c>
      <c r="M18" s="7">
        <v>1.3201320000000001E-2</v>
      </c>
      <c r="N18" s="7">
        <v>0</v>
      </c>
      <c r="O18" s="7">
        <v>1.980198E-2</v>
      </c>
      <c r="P18" s="7">
        <v>9.9009900000000001E-3</v>
      </c>
      <c r="Q18" s="7">
        <v>1.980198E-2</v>
      </c>
    </row>
    <row r="19" spans="1:17" x14ac:dyDescent="0.2">
      <c r="A19" t="s">
        <v>65</v>
      </c>
      <c r="B19" t="s">
        <v>17</v>
      </c>
      <c r="C19" t="s">
        <v>21</v>
      </c>
      <c r="D19" t="s">
        <v>64</v>
      </c>
      <c r="E19" t="s">
        <v>64</v>
      </c>
      <c r="F19" s="7">
        <v>0.26506020000000002</v>
      </c>
      <c r="G19" s="7">
        <v>9.6385540000000006E-2</v>
      </c>
      <c r="H19" s="7">
        <v>0.26506024</v>
      </c>
      <c r="I19" s="7">
        <v>0.14457830999999999</v>
      </c>
      <c r="J19" s="7">
        <v>4.8192771000000002E-2</v>
      </c>
      <c r="K19" s="7">
        <v>3.6144577999999997E-2</v>
      </c>
      <c r="L19" s="7">
        <v>2.4096389999999999E-2</v>
      </c>
      <c r="M19" s="7">
        <v>3.6144577999999997E-2</v>
      </c>
      <c r="N19" s="7">
        <v>0</v>
      </c>
      <c r="O19" s="7">
        <v>4.8192771000000002E-2</v>
      </c>
      <c r="P19" s="7">
        <v>2.4096386000000001E-2</v>
      </c>
      <c r="Q19" s="7">
        <v>1.2048193E-2</v>
      </c>
    </row>
    <row r="20" spans="1:17" x14ac:dyDescent="0.2">
      <c r="A20" s="9" t="s">
        <v>65</v>
      </c>
      <c r="B20" s="9" t="s">
        <v>16</v>
      </c>
      <c r="C20" s="9" t="s">
        <v>64</v>
      </c>
      <c r="D20" s="9" t="s">
        <v>64</v>
      </c>
      <c r="E20" s="9" t="s">
        <v>13</v>
      </c>
      <c r="F20" s="10">
        <v>0.19822110000000001</v>
      </c>
      <c r="G20" s="10">
        <v>0.1321474</v>
      </c>
      <c r="H20" s="10">
        <v>9.0216009999999999E-2</v>
      </c>
      <c r="I20" s="10">
        <v>0.31766200999999999</v>
      </c>
      <c r="J20" s="10">
        <v>1.6518424E-2</v>
      </c>
      <c r="K20" s="10">
        <v>0.12325285900000001</v>
      </c>
      <c r="L20" s="10">
        <v>3.303685E-2</v>
      </c>
      <c r="M20" s="10">
        <v>3.5578144999999999E-2</v>
      </c>
      <c r="N20" s="10">
        <v>2.5412960000000002E-3</v>
      </c>
      <c r="O20" s="10">
        <v>1.9059719999999999E-2</v>
      </c>
      <c r="P20" s="10">
        <v>2.5412961000000001E-2</v>
      </c>
      <c r="Q20" s="10">
        <v>6.3532399999999996E-3</v>
      </c>
    </row>
    <row r="21" spans="1:17" x14ac:dyDescent="0.2">
      <c r="A21" s="9" t="s">
        <v>65</v>
      </c>
      <c r="B21" s="9" t="s">
        <v>16</v>
      </c>
      <c r="C21" s="9" t="s">
        <v>64</v>
      </c>
      <c r="D21" s="9" t="s">
        <v>64</v>
      </c>
      <c r="E21" s="9" t="s">
        <v>12</v>
      </c>
      <c r="F21" s="10">
        <v>0.1898734</v>
      </c>
      <c r="G21" s="10">
        <v>0.36075949000000002</v>
      </c>
      <c r="H21" s="10">
        <v>0.23734177000000001</v>
      </c>
      <c r="I21" s="10">
        <v>1.2658229999999999E-2</v>
      </c>
      <c r="J21" s="10">
        <v>6.3291140000000003E-3</v>
      </c>
      <c r="K21" s="10">
        <v>6.6455695999999995E-2</v>
      </c>
      <c r="L21" s="10">
        <v>2.5316459999999999E-2</v>
      </c>
      <c r="M21" s="10">
        <v>3.1645570000000001E-3</v>
      </c>
      <c r="N21" s="10">
        <v>3.1645570000000001E-3</v>
      </c>
      <c r="O21" s="10">
        <v>7.9113924000000002E-2</v>
      </c>
      <c r="P21" s="10">
        <v>3.1645570000000001E-3</v>
      </c>
      <c r="Q21" s="10">
        <v>1.2658228000000001E-2</v>
      </c>
    </row>
    <row r="22" spans="1:17" x14ac:dyDescent="0.2">
      <c r="A22" s="9" t="s">
        <v>65</v>
      </c>
      <c r="B22" s="9" t="s">
        <v>17</v>
      </c>
      <c r="C22" s="9" t="s">
        <v>64</v>
      </c>
      <c r="D22" s="9" t="s">
        <v>64</v>
      </c>
      <c r="E22" s="9" t="s">
        <v>13</v>
      </c>
      <c r="F22" s="10">
        <v>0.26582280000000003</v>
      </c>
      <c r="G22" s="10">
        <v>2.5316459999999999E-2</v>
      </c>
      <c r="H22" s="10">
        <v>0.20675104999999999</v>
      </c>
      <c r="I22" s="10">
        <v>0.27426159999999999</v>
      </c>
      <c r="J22" s="10">
        <v>5.0632911000000003E-2</v>
      </c>
      <c r="K22" s="10">
        <v>1.2658228000000001E-2</v>
      </c>
      <c r="L22" s="10">
        <v>8.860759E-2</v>
      </c>
      <c r="M22" s="10">
        <v>2.9535865000000001E-2</v>
      </c>
      <c r="N22" s="10">
        <v>0</v>
      </c>
      <c r="O22" s="10">
        <v>1.2658228000000001E-2</v>
      </c>
      <c r="P22" s="10">
        <v>2.1097046000000001E-2</v>
      </c>
      <c r="Q22" s="10">
        <v>1.2658228000000001E-2</v>
      </c>
    </row>
    <row r="23" spans="1:17" x14ac:dyDescent="0.2">
      <c r="A23" s="9" t="s">
        <v>65</v>
      </c>
      <c r="B23" s="9" t="s">
        <v>17</v>
      </c>
      <c r="C23" s="9" t="s">
        <v>64</v>
      </c>
      <c r="D23" s="9" t="s">
        <v>64</v>
      </c>
      <c r="E23" s="9" t="s">
        <v>12</v>
      </c>
      <c r="F23" s="10">
        <v>0.30872480000000002</v>
      </c>
      <c r="G23" s="10">
        <v>0.17449664000000001</v>
      </c>
      <c r="H23" s="10">
        <v>0.40268456000000002</v>
      </c>
      <c r="I23" s="10">
        <v>0</v>
      </c>
      <c r="J23" s="10">
        <v>0</v>
      </c>
      <c r="K23" s="10">
        <v>2.6845638000000002E-2</v>
      </c>
      <c r="L23" s="10">
        <v>1.342282E-2</v>
      </c>
      <c r="M23" s="10">
        <v>0</v>
      </c>
      <c r="N23" s="10">
        <v>0</v>
      </c>
      <c r="O23" s="10">
        <v>4.6979866000000002E-2</v>
      </c>
      <c r="P23" s="10">
        <v>0</v>
      </c>
      <c r="Q23" s="10">
        <v>2.6845638000000002E-2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28" sqref="L28"/>
    </sheetView>
  </sheetViews>
  <sheetFormatPr defaultRowHeight="12.75" x14ac:dyDescent="0.2"/>
  <cols>
    <col min="1" max="1" width="4.7109375" bestFit="1" customWidth="1"/>
    <col min="2" max="2" width="8.140625" bestFit="1" customWidth="1"/>
    <col min="3" max="3" width="6.7109375" bestFit="1" customWidth="1"/>
    <col min="4" max="4" width="9.42578125" bestFit="1" customWidth="1"/>
    <col min="5" max="5" width="8" bestFit="1" customWidth="1"/>
    <col min="6" max="6" width="6.5703125" style="7" bestFit="1" customWidth="1"/>
    <col min="7" max="7" width="6.85546875" style="7" bestFit="1" customWidth="1"/>
    <col min="8" max="8" width="7.42578125" style="7" bestFit="1" customWidth="1"/>
    <col min="9" max="9" width="6.5703125" style="7" bestFit="1" customWidth="1"/>
    <col min="10" max="10" width="9.140625" style="7" bestFit="1" customWidth="1"/>
    <col min="11" max="12" width="6.5703125" style="7" bestFit="1" customWidth="1"/>
    <col min="13" max="13" width="7.42578125" style="7" bestFit="1" customWidth="1"/>
    <col min="14" max="14" width="7" style="7" bestFit="1" customWidth="1"/>
    <col min="15" max="15" width="9.140625" style="7" bestFit="1" customWidth="1"/>
    <col min="16" max="16" width="6.5703125" style="7" bestFit="1" customWidth="1"/>
    <col min="17" max="17" width="9.42578125" style="7" bestFit="1" customWidth="1"/>
  </cols>
  <sheetData>
    <row r="1" spans="1:17" s="1" customFormat="1" x14ac:dyDescent="0.2">
      <c r="A1" s="1" t="s">
        <v>62</v>
      </c>
      <c r="B1" s="1" t="s">
        <v>63</v>
      </c>
      <c r="C1" s="1" t="s">
        <v>19</v>
      </c>
      <c r="D1" s="1" t="s">
        <v>24</v>
      </c>
      <c r="E1" s="1" t="s">
        <v>18</v>
      </c>
      <c r="F1" s="12" t="s">
        <v>6</v>
      </c>
      <c r="G1" s="12" t="s">
        <v>7</v>
      </c>
      <c r="H1" s="12" t="s">
        <v>5</v>
      </c>
      <c r="I1" s="12" t="s">
        <v>4</v>
      </c>
      <c r="J1" s="12" t="s">
        <v>2</v>
      </c>
      <c r="K1" s="12" t="s">
        <v>14</v>
      </c>
      <c r="L1" s="12" t="s">
        <v>1</v>
      </c>
      <c r="M1" s="12" t="s">
        <v>0</v>
      </c>
      <c r="N1" s="12" t="s">
        <v>3</v>
      </c>
      <c r="O1" s="12" t="s">
        <v>9</v>
      </c>
      <c r="P1" s="12" t="s">
        <v>8</v>
      </c>
      <c r="Q1" s="12" t="s">
        <v>15</v>
      </c>
    </row>
    <row r="2" spans="1:17" x14ac:dyDescent="0.2">
      <c r="A2" t="s">
        <v>66</v>
      </c>
      <c r="B2" t="s">
        <v>16</v>
      </c>
      <c r="C2" t="s">
        <v>64</v>
      </c>
      <c r="D2" t="s">
        <v>11</v>
      </c>
      <c r="E2" t="s">
        <v>13</v>
      </c>
      <c r="F2" s="7">
        <v>0.27317069999999999</v>
      </c>
      <c r="G2" s="7">
        <v>0.16585366000000001</v>
      </c>
      <c r="H2" s="7">
        <v>9.2682929999999997E-2</v>
      </c>
      <c r="I2" s="7">
        <v>0.67804880000000001</v>
      </c>
      <c r="J2" s="7">
        <v>4.8780489999999998E-3</v>
      </c>
      <c r="K2" s="7">
        <v>0.27804878</v>
      </c>
      <c r="L2" s="7">
        <v>3.4146339999999997E-2</v>
      </c>
      <c r="M2" s="7">
        <v>4.8780490000000003E-2</v>
      </c>
      <c r="N2" s="7">
        <v>0</v>
      </c>
      <c r="O2" s="7">
        <v>4.3902440000000001E-2</v>
      </c>
      <c r="P2" s="7">
        <v>5.8536589999999999E-2</v>
      </c>
      <c r="Q2" s="7">
        <v>9.7560979999999995E-3</v>
      </c>
    </row>
    <row r="3" spans="1:17" x14ac:dyDescent="0.2">
      <c r="A3" t="s">
        <v>66</v>
      </c>
      <c r="B3" t="s">
        <v>16</v>
      </c>
      <c r="C3" t="s">
        <v>64</v>
      </c>
      <c r="D3" t="s">
        <v>11</v>
      </c>
      <c r="E3" t="s">
        <v>12</v>
      </c>
      <c r="F3" s="7">
        <v>0.2578125</v>
      </c>
      <c r="G3" s="7">
        <v>0.3671875</v>
      </c>
      <c r="H3" s="7">
        <v>0.3359375</v>
      </c>
      <c r="I3" s="7">
        <v>3.125E-2</v>
      </c>
      <c r="J3" s="7">
        <v>0</v>
      </c>
      <c r="K3" s="7">
        <v>7.8125E-2</v>
      </c>
      <c r="L3" s="7">
        <v>4.6875E-2</v>
      </c>
      <c r="M3" s="7">
        <v>7.8125E-3</v>
      </c>
      <c r="N3" s="7">
        <v>0</v>
      </c>
      <c r="O3" s="7">
        <v>0.1328125</v>
      </c>
      <c r="P3" s="7">
        <v>7.8125E-3</v>
      </c>
      <c r="Q3" s="7">
        <v>1.5625E-2</v>
      </c>
    </row>
    <row r="4" spans="1:17" x14ac:dyDescent="0.2">
      <c r="A4" t="s">
        <v>66</v>
      </c>
      <c r="B4" t="s">
        <v>16</v>
      </c>
      <c r="C4" t="s">
        <v>64</v>
      </c>
      <c r="D4" t="s">
        <v>11</v>
      </c>
      <c r="E4" t="s">
        <v>64</v>
      </c>
      <c r="F4" s="7">
        <v>0.26726729999999999</v>
      </c>
      <c r="G4" s="7">
        <v>0.24324324</v>
      </c>
      <c r="H4" s="7">
        <v>0.18618619</v>
      </c>
      <c r="I4" s="7">
        <v>0.42942940000000002</v>
      </c>
      <c r="J4" s="7">
        <v>3.0030030000000002E-3</v>
      </c>
      <c r="K4" s="7">
        <v>0.2012012</v>
      </c>
      <c r="L4" s="7">
        <v>3.9039039999999997E-2</v>
      </c>
      <c r="M4" s="7">
        <v>3.3033029999999998E-2</v>
      </c>
      <c r="N4" s="7">
        <v>0</v>
      </c>
      <c r="O4" s="7">
        <v>7.8078079999999994E-2</v>
      </c>
      <c r="P4" s="7">
        <v>3.9039039999999997E-2</v>
      </c>
      <c r="Q4" s="7">
        <v>1.2012012000000001E-2</v>
      </c>
    </row>
    <row r="5" spans="1:17" x14ac:dyDescent="0.2">
      <c r="A5" t="s">
        <v>66</v>
      </c>
      <c r="B5" t="s">
        <v>16</v>
      </c>
      <c r="C5" t="s">
        <v>64</v>
      </c>
      <c r="D5" t="s">
        <v>10</v>
      </c>
      <c r="E5" t="s">
        <v>13</v>
      </c>
      <c r="F5" s="7">
        <v>0.3649635</v>
      </c>
      <c r="G5" s="7">
        <v>0.25547445000000002</v>
      </c>
      <c r="H5" s="7">
        <v>0.18978101999999999</v>
      </c>
      <c r="I5" s="7">
        <v>0.40510950000000001</v>
      </c>
      <c r="J5" s="7">
        <v>4.379562E-2</v>
      </c>
      <c r="K5" s="7">
        <v>0.14598539999999999</v>
      </c>
      <c r="L5" s="7">
        <v>6.9343070000000007E-2</v>
      </c>
      <c r="M5" s="7">
        <v>6.5693429999999997E-2</v>
      </c>
      <c r="N5" s="7">
        <v>7.2992700000000001E-3</v>
      </c>
      <c r="O5" s="7">
        <v>2.189781E-2</v>
      </c>
      <c r="P5" s="7">
        <v>2.919708E-2</v>
      </c>
      <c r="Q5" s="7">
        <v>1.0948905E-2</v>
      </c>
    </row>
    <row r="6" spans="1:17" x14ac:dyDescent="0.2">
      <c r="A6" t="s">
        <v>66</v>
      </c>
      <c r="B6" t="s">
        <v>16</v>
      </c>
      <c r="C6" t="s">
        <v>64</v>
      </c>
      <c r="D6" t="s">
        <v>10</v>
      </c>
      <c r="E6" t="s">
        <v>12</v>
      </c>
      <c r="F6" s="7">
        <v>0.22131149999999999</v>
      </c>
      <c r="G6" s="7">
        <v>0.54918032999999999</v>
      </c>
      <c r="H6" s="7">
        <v>0.26229508000000001</v>
      </c>
      <c r="I6" s="7">
        <v>0</v>
      </c>
      <c r="J6" s="7">
        <v>1.6393443000000001E-2</v>
      </c>
      <c r="K6" s="7">
        <v>9.0163930000000003E-2</v>
      </c>
      <c r="L6" s="7">
        <v>1.6393439999999999E-2</v>
      </c>
      <c r="M6" s="7">
        <v>0</v>
      </c>
      <c r="N6" s="7">
        <v>8.1967210000000006E-3</v>
      </c>
      <c r="O6" s="7">
        <v>6.5573770000000003E-2</v>
      </c>
      <c r="P6" s="7">
        <v>0</v>
      </c>
      <c r="Q6" s="7">
        <v>1.6393443000000001E-2</v>
      </c>
    </row>
    <row r="7" spans="1:17" x14ac:dyDescent="0.2">
      <c r="A7" t="s">
        <v>66</v>
      </c>
      <c r="B7" t="s">
        <v>16</v>
      </c>
      <c r="C7" t="s">
        <v>64</v>
      </c>
      <c r="D7" t="s">
        <v>10</v>
      </c>
      <c r="E7" t="s">
        <v>64</v>
      </c>
      <c r="F7" s="7">
        <v>0.32070710000000002</v>
      </c>
      <c r="G7" s="7">
        <v>0.34595959999999998</v>
      </c>
      <c r="H7" s="7">
        <v>0.21212121</v>
      </c>
      <c r="I7" s="7">
        <v>0.28030300000000002</v>
      </c>
      <c r="J7" s="7">
        <v>3.5353534999999998E-2</v>
      </c>
      <c r="K7" s="7">
        <v>0.12878787999999999</v>
      </c>
      <c r="L7" s="7">
        <v>5.3030300000000002E-2</v>
      </c>
      <c r="M7" s="7">
        <v>4.5454550000000003E-2</v>
      </c>
      <c r="N7" s="7">
        <v>7.5757580000000001E-3</v>
      </c>
      <c r="O7" s="7">
        <v>3.5353540000000003E-2</v>
      </c>
      <c r="P7" s="7">
        <v>2.0202020000000001E-2</v>
      </c>
      <c r="Q7" s="7">
        <v>1.2626263E-2</v>
      </c>
    </row>
    <row r="8" spans="1:17" x14ac:dyDescent="0.2">
      <c r="A8" t="s">
        <v>66</v>
      </c>
      <c r="B8" t="s">
        <v>16</v>
      </c>
      <c r="C8" t="s">
        <v>64</v>
      </c>
      <c r="D8" t="s">
        <v>64</v>
      </c>
      <c r="E8" t="s">
        <v>64</v>
      </c>
      <c r="F8" s="7">
        <v>0.29629630000000001</v>
      </c>
      <c r="G8" s="7">
        <v>0.29903977999999998</v>
      </c>
      <c r="H8" s="7">
        <v>0.20027434999999999</v>
      </c>
      <c r="I8" s="7">
        <v>0.34842250000000002</v>
      </c>
      <c r="J8" s="7">
        <v>2.0576132E-2</v>
      </c>
      <c r="K8" s="7">
        <v>0.16186556999999999</v>
      </c>
      <c r="L8" s="7">
        <v>4.6639229999999997E-2</v>
      </c>
      <c r="M8" s="7">
        <v>3.978052E-2</v>
      </c>
      <c r="N8" s="7">
        <v>4.1152259999999996E-3</v>
      </c>
      <c r="O8" s="7">
        <v>5.4869679999999997E-2</v>
      </c>
      <c r="P8" s="7">
        <v>2.8806579999999998E-2</v>
      </c>
      <c r="Q8" s="7">
        <v>1.2345679E-2</v>
      </c>
    </row>
    <row r="9" spans="1:17" x14ac:dyDescent="0.2">
      <c r="A9" t="s">
        <v>66</v>
      </c>
      <c r="B9" t="s">
        <v>17</v>
      </c>
      <c r="C9" t="s">
        <v>64</v>
      </c>
      <c r="D9" t="s">
        <v>11</v>
      </c>
      <c r="E9" t="s">
        <v>13</v>
      </c>
      <c r="F9" s="7">
        <v>0.1578947</v>
      </c>
      <c r="G9" s="7">
        <v>5.2631579999999997E-2</v>
      </c>
      <c r="H9" s="7">
        <v>0.21052631999999999</v>
      </c>
      <c r="I9" s="7">
        <v>0.4210526</v>
      </c>
      <c r="J9" s="7">
        <v>0.26315789499999998</v>
      </c>
      <c r="K9" s="7">
        <v>5.2631579999999997E-2</v>
      </c>
      <c r="L9" s="7">
        <v>0</v>
      </c>
      <c r="M9" s="7">
        <v>5.2631579999999997E-2</v>
      </c>
      <c r="N9" s="7">
        <v>0</v>
      </c>
      <c r="O9" s="7">
        <v>5.2631579999999997E-2</v>
      </c>
      <c r="P9" s="7">
        <v>0.10526315999999999</v>
      </c>
      <c r="Q9" s="7">
        <v>0</v>
      </c>
    </row>
    <row r="10" spans="1:17" x14ac:dyDescent="0.2">
      <c r="A10" t="s">
        <v>66</v>
      </c>
      <c r="B10" t="s">
        <v>17</v>
      </c>
      <c r="C10" t="s">
        <v>64</v>
      </c>
      <c r="D10" t="s">
        <v>11</v>
      </c>
      <c r="E10" t="s">
        <v>12</v>
      </c>
      <c r="F10" s="7">
        <v>0.3947368</v>
      </c>
      <c r="G10" s="7">
        <v>0.18421053000000001</v>
      </c>
      <c r="H10" s="7">
        <v>0.39473683999999998</v>
      </c>
      <c r="I10" s="7">
        <v>0</v>
      </c>
      <c r="J10" s="7">
        <v>0</v>
      </c>
      <c r="K10" s="7">
        <v>5.2631579999999997E-2</v>
      </c>
      <c r="L10" s="7">
        <v>2.6315789999999999E-2</v>
      </c>
      <c r="M10" s="7">
        <v>0</v>
      </c>
      <c r="N10" s="7">
        <v>0</v>
      </c>
      <c r="O10" s="7">
        <v>0.10526315999999999</v>
      </c>
      <c r="P10" s="7">
        <v>0</v>
      </c>
      <c r="Q10" s="7">
        <v>0</v>
      </c>
    </row>
    <row r="11" spans="1:17" x14ac:dyDescent="0.2">
      <c r="A11" t="s">
        <v>66</v>
      </c>
      <c r="B11" t="s">
        <v>17</v>
      </c>
      <c r="C11" t="s">
        <v>64</v>
      </c>
      <c r="D11" t="s">
        <v>11</v>
      </c>
      <c r="E11" t="s">
        <v>64</v>
      </c>
      <c r="F11" s="7">
        <v>0.3157895</v>
      </c>
      <c r="G11" s="7">
        <v>0.14035088000000001</v>
      </c>
      <c r="H11" s="7">
        <v>0.33333332999999998</v>
      </c>
      <c r="I11" s="7">
        <v>0.1403509</v>
      </c>
      <c r="J11" s="7">
        <v>8.7719298000000001E-2</v>
      </c>
      <c r="K11" s="7">
        <v>5.2631579999999997E-2</v>
      </c>
      <c r="L11" s="7">
        <v>1.7543860000000001E-2</v>
      </c>
      <c r="M11" s="7">
        <v>1.7543860000000001E-2</v>
      </c>
      <c r="N11" s="7">
        <v>0</v>
      </c>
      <c r="O11" s="7">
        <v>8.77193E-2</v>
      </c>
      <c r="P11" s="7">
        <v>3.5087720000000003E-2</v>
      </c>
      <c r="Q11" s="7">
        <v>0</v>
      </c>
    </row>
    <row r="12" spans="1:17" x14ac:dyDescent="0.2">
      <c r="A12" t="s">
        <v>66</v>
      </c>
      <c r="B12" t="s">
        <v>17</v>
      </c>
      <c r="C12" t="s">
        <v>64</v>
      </c>
      <c r="D12" t="s">
        <v>10</v>
      </c>
      <c r="E12" t="s">
        <v>13</v>
      </c>
      <c r="F12" s="7">
        <v>0.3947368</v>
      </c>
      <c r="G12" s="7">
        <v>3.2894739999999999E-2</v>
      </c>
      <c r="H12" s="7">
        <v>0.29605262999999998</v>
      </c>
      <c r="I12" s="7">
        <v>0.375</v>
      </c>
      <c r="J12" s="7">
        <v>4.6052632000000003E-2</v>
      </c>
      <c r="K12" s="7">
        <v>1.315789E-2</v>
      </c>
      <c r="L12" s="7">
        <v>0.13815789000000001</v>
      </c>
      <c r="M12" s="7">
        <v>3.9473679999999997E-2</v>
      </c>
      <c r="N12" s="7">
        <v>0</v>
      </c>
      <c r="O12" s="7">
        <v>1.315789E-2</v>
      </c>
      <c r="P12" s="7">
        <v>1.9736839999999999E-2</v>
      </c>
      <c r="Q12" s="7">
        <v>1.9736842000000001E-2</v>
      </c>
    </row>
    <row r="13" spans="1:17" x14ac:dyDescent="0.2">
      <c r="A13" t="s">
        <v>66</v>
      </c>
      <c r="B13" t="s">
        <v>17</v>
      </c>
      <c r="C13" t="s">
        <v>64</v>
      </c>
      <c r="D13" t="s">
        <v>10</v>
      </c>
      <c r="E13" t="s">
        <v>12</v>
      </c>
      <c r="F13" s="7">
        <v>0.3229167</v>
      </c>
      <c r="G13" s="7">
        <v>0.19791666999999999</v>
      </c>
      <c r="H13" s="7">
        <v>0.46875</v>
      </c>
      <c r="I13" s="7">
        <v>0</v>
      </c>
      <c r="J13" s="7">
        <v>0</v>
      </c>
      <c r="K13" s="7">
        <v>2.0833330000000001E-2</v>
      </c>
      <c r="L13" s="7">
        <v>1.0416669999999999E-2</v>
      </c>
      <c r="M13" s="7">
        <v>0</v>
      </c>
      <c r="N13" s="7">
        <v>0</v>
      </c>
      <c r="O13" s="7">
        <v>3.125E-2</v>
      </c>
      <c r="P13" s="7">
        <v>0</v>
      </c>
      <c r="Q13" s="7">
        <v>4.1666666999999998E-2</v>
      </c>
    </row>
    <row r="14" spans="1:17" x14ac:dyDescent="0.2">
      <c r="A14" t="s">
        <v>66</v>
      </c>
      <c r="B14" t="s">
        <v>17</v>
      </c>
      <c r="C14" t="s">
        <v>64</v>
      </c>
      <c r="D14" t="s">
        <v>10</v>
      </c>
      <c r="E14" t="s">
        <v>64</v>
      </c>
      <c r="F14" s="7">
        <v>0.36693550000000003</v>
      </c>
      <c r="G14" s="7">
        <v>9.6774189999999996E-2</v>
      </c>
      <c r="H14" s="7">
        <v>0.36290323000000002</v>
      </c>
      <c r="I14" s="7">
        <v>0.22983870000000001</v>
      </c>
      <c r="J14" s="7">
        <v>2.8225805999999999E-2</v>
      </c>
      <c r="K14" s="7">
        <v>1.6129029999999999E-2</v>
      </c>
      <c r="L14" s="7">
        <v>8.8709679999999999E-2</v>
      </c>
      <c r="M14" s="7">
        <v>2.4193550000000001E-2</v>
      </c>
      <c r="N14" s="7">
        <v>0</v>
      </c>
      <c r="O14" s="7">
        <v>2.0161289999999998E-2</v>
      </c>
      <c r="P14" s="7">
        <v>1.209677E-2</v>
      </c>
      <c r="Q14" s="7">
        <v>2.8225805999999999E-2</v>
      </c>
    </row>
    <row r="15" spans="1:17" x14ac:dyDescent="0.2">
      <c r="A15" t="s">
        <v>66</v>
      </c>
      <c r="B15" t="s">
        <v>17</v>
      </c>
      <c r="C15" t="s">
        <v>64</v>
      </c>
      <c r="D15" t="s">
        <v>64</v>
      </c>
      <c r="E15" t="s">
        <v>64</v>
      </c>
      <c r="F15" s="7">
        <v>0.357377</v>
      </c>
      <c r="G15" s="7">
        <v>0.10491803</v>
      </c>
      <c r="H15" s="7">
        <v>0.35737704999999997</v>
      </c>
      <c r="I15" s="7">
        <v>0.21311479999999999</v>
      </c>
      <c r="J15" s="7">
        <v>3.9344261999999998E-2</v>
      </c>
      <c r="K15" s="7">
        <v>2.295082E-2</v>
      </c>
      <c r="L15" s="7">
        <v>7.5409840000000006E-2</v>
      </c>
      <c r="M15" s="7">
        <v>2.295082E-2</v>
      </c>
      <c r="N15" s="7">
        <v>0</v>
      </c>
      <c r="O15" s="7">
        <v>3.2786889999999999E-2</v>
      </c>
      <c r="P15" s="7">
        <v>1.6393439999999999E-2</v>
      </c>
      <c r="Q15" s="7">
        <v>2.295082E-2</v>
      </c>
    </row>
    <row r="16" spans="1:17" x14ac:dyDescent="0.2">
      <c r="A16" t="s">
        <v>66</v>
      </c>
      <c r="B16" t="s">
        <v>16</v>
      </c>
      <c r="C16" t="s">
        <v>20</v>
      </c>
      <c r="D16" t="s">
        <v>64</v>
      </c>
      <c r="E16" t="s">
        <v>64</v>
      </c>
      <c r="F16" s="7">
        <v>0.26459139999999998</v>
      </c>
      <c r="G16" s="7">
        <v>0.31517509999999999</v>
      </c>
      <c r="H16" s="7">
        <v>0.21011673</v>
      </c>
      <c r="I16" s="7">
        <v>0.33852139999999997</v>
      </c>
      <c r="J16" s="7">
        <v>1.3618676999999999E-2</v>
      </c>
      <c r="K16" s="7">
        <v>0.1614786</v>
      </c>
      <c r="L16" s="7">
        <v>5.0583660000000003E-2</v>
      </c>
      <c r="M16" s="7">
        <v>4.4747080000000002E-2</v>
      </c>
      <c r="N16" s="7">
        <v>3.891051E-3</v>
      </c>
      <c r="O16" s="7">
        <v>5.8365760000000003E-2</v>
      </c>
      <c r="P16" s="7">
        <v>2.5291830000000001E-2</v>
      </c>
      <c r="Q16" s="7">
        <v>1.1673151999999999E-2</v>
      </c>
    </row>
    <row r="17" spans="1:17" x14ac:dyDescent="0.2">
      <c r="A17" t="s">
        <v>66</v>
      </c>
      <c r="B17" t="s">
        <v>16</v>
      </c>
      <c r="C17" t="s">
        <v>21</v>
      </c>
      <c r="D17" t="s">
        <v>64</v>
      </c>
      <c r="E17" t="s">
        <v>64</v>
      </c>
      <c r="F17" s="7">
        <v>0.37209300000000001</v>
      </c>
      <c r="G17" s="7">
        <v>0.26046511999999999</v>
      </c>
      <c r="H17" s="7">
        <v>0.17674419</v>
      </c>
      <c r="I17" s="7">
        <v>0.37209300000000001</v>
      </c>
      <c r="J17" s="7">
        <v>3.7209302E-2</v>
      </c>
      <c r="K17" s="7">
        <v>0.16279070000000001</v>
      </c>
      <c r="L17" s="7">
        <v>3.7209300000000001E-2</v>
      </c>
      <c r="M17" s="7">
        <v>2.7906980000000001E-2</v>
      </c>
      <c r="N17" s="7">
        <v>4.6511629999999998E-3</v>
      </c>
      <c r="O17" s="7">
        <v>4.6511629999999998E-2</v>
      </c>
      <c r="P17" s="7">
        <v>3.7209300000000001E-2</v>
      </c>
      <c r="Q17" s="7">
        <v>1.3953488E-2</v>
      </c>
    </row>
    <row r="18" spans="1:17" x14ac:dyDescent="0.2">
      <c r="A18" t="s">
        <v>66</v>
      </c>
      <c r="B18" t="s">
        <v>17</v>
      </c>
      <c r="C18" t="s">
        <v>20</v>
      </c>
      <c r="D18" t="s">
        <v>64</v>
      </c>
      <c r="E18" t="s">
        <v>64</v>
      </c>
      <c r="F18" s="7">
        <v>0.35950409999999999</v>
      </c>
      <c r="G18" s="7">
        <v>9.9173549999999999E-2</v>
      </c>
      <c r="H18" s="7">
        <v>0.35950412999999998</v>
      </c>
      <c r="I18" s="7">
        <v>0.21900829999999999</v>
      </c>
      <c r="J18" s="7">
        <v>3.3057850999999999E-2</v>
      </c>
      <c r="K18" s="7">
        <v>1.6528930000000001E-2</v>
      </c>
      <c r="L18" s="7">
        <v>8.6776859999999997E-2</v>
      </c>
      <c r="M18" s="7">
        <v>1.6528930000000001E-2</v>
      </c>
      <c r="N18" s="7">
        <v>0</v>
      </c>
      <c r="O18" s="7">
        <v>2.4793389999999998E-2</v>
      </c>
      <c r="P18" s="7">
        <v>1.239669E-2</v>
      </c>
      <c r="Q18" s="7">
        <v>2.4793388E-2</v>
      </c>
    </row>
    <row r="19" spans="1:17" x14ac:dyDescent="0.2">
      <c r="A19" t="s">
        <v>66</v>
      </c>
      <c r="B19" t="s">
        <v>17</v>
      </c>
      <c r="C19" t="s">
        <v>21</v>
      </c>
      <c r="D19" t="s">
        <v>64</v>
      </c>
      <c r="E19" t="s">
        <v>64</v>
      </c>
      <c r="F19" s="7">
        <v>0.34920630000000003</v>
      </c>
      <c r="G19" s="7">
        <v>0.12698413</v>
      </c>
      <c r="H19" s="7">
        <v>0.34920635</v>
      </c>
      <c r="I19" s="7">
        <v>0.19047620000000001</v>
      </c>
      <c r="J19" s="7">
        <v>6.3492063000000001E-2</v>
      </c>
      <c r="K19" s="7">
        <v>4.7619050000000003E-2</v>
      </c>
      <c r="L19" s="7">
        <v>3.1746030000000001E-2</v>
      </c>
      <c r="M19" s="7">
        <v>4.7619050000000003E-2</v>
      </c>
      <c r="N19" s="7">
        <v>0</v>
      </c>
      <c r="O19" s="7">
        <v>6.3492060000000003E-2</v>
      </c>
      <c r="P19" s="7">
        <v>3.1746030000000001E-2</v>
      </c>
      <c r="Q19" s="7">
        <v>1.5873016E-2</v>
      </c>
    </row>
    <row r="20" spans="1:17" x14ac:dyDescent="0.2">
      <c r="A20" t="s">
        <v>66</v>
      </c>
      <c r="B20" t="s">
        <v>16</v>
      </c>
      <c r="C20" t="s">
        <v>64</v>
      </c>
      <c r="D20" t="s">
        <v>64</v>
      </c>
      <c r="E20" t="s">
        <v>13</v>
      </c>
      <c r="F20" s="7">
        <v>0.32567849999999998</v>
      </c>
      <c r="G20" s="7">
        <v>0.21711900000000001</v>
      </c>
      <c r="H20" s="7">
        <v>0.14822547</v>
      </c>
      <c r="I20" s="7">
        <v>0.52192070000000002</v>
      </c>
      <c r="J20" s="7">
        <v>2.7139875000000001E-2</v>
      </c>
      <c r="K20" s="7">
        <v>0.20250522000000001</v>
      </c>
      <c r="L20" s="7">
        <v>5.4279750000000002E-2</v>
      </c>
      <c r="M20" s="7">
        <v>5.8455109999999998E-2</v>
      </c>
      <c r="N20" s="7">
        <v>4.1753650000000003E-3</v>
      </c>
      <c r="O20" s="7">
        <v>3.1315240000000001E-2</v>
      </c>
      <c r="P20" s="7">
        <v>4.1753650000000003E-2</v>
      </c>
      <c r="Q20" s="7">
        <v>1.0438413000000001E-2</v>
      </c>
    </row>
    <row r="21" spans="1:17" x14ac:dyDescent="0.2">
      <c r="A21" t="s">
        <v>66</v>
      </c>
      <c r="B21" t="s">
        <v>16</v>
      </c>
      <c r="C21" t="s">
        <v>64</v>
      </c>
      <c r="D21" t="s">
        <v>64</v>
      </c>
      <c r="E21" t="s">
        <v>12</v>
      </c>
      <c r="F21" s="7">
        <v>0.24</v>
      </c>
      <c r="G21" s="7">
        <v>0.45600000000000002</v>
      </c>
      <c r="H21" s="7">
        <v>0.3</v>
      </c>
      <c r="I21" s="7">
        <v>1.6E-2</v>
      </c>
      <c r="J21" s="7">
        <v>8.0000000000000002E-3</v>
      </c>
      <c r="K21" s="7">
        <v>8.4000000000000005E-2</v>
      </c>
      <c r="L21" s="7">
        <v>3.2000000000000001E-2</v>
      </c>
      <c r="M21" s="7">
        <v>4.0000000000000001E-3</v>
      </c>
      <c r="N21" s="7">
        <v>4.0000000000000001E-3</v>
      </c>
      <c r="O21" s="7">
        <v>0.1</v>
      </c>
      <c r="P21" s="7">
        <v>4.0000000000000001E-3</v>
      </c>
      <c r="Q21" s="7">
        <v>1.6E-2</v>
      </c>
    </row>
    <row r="22" spans="1:17" x14ac:dyDescent="0.2">
      <c r="A22" t="s">
        <v>66</v>
      </c>
      <c r="B22" t="s">
        <v>17</v>
      </c>
      <c r="C22" t="s">
        <v>64</v>
      </c>
      <c r="D22" t="s">
        <v>64</v>
      </c>
      <c r="E22" t="s">
        <v>13</v>
      </c>
      <c r="F22" s="7">
        <v>0.3684211</v>
      </c>
      <c r="G22" s="7">
        <v>3.5087720000000003E-2</v>
      </c>
      <c r="H22" s="7">
        <v>0.28654971000000001</v>
      </c>
      <c r="I22" s="7">
        <v>0.38011699999999998</v>
      </c>
      <c r="J22" s="7">
        <v>7.0175439000000006E-2</v>
      </c>
      <c r="K22" s="7">
        <v>1.7543860000000001E-2</v>
      </c>
      <c r="L22" s="7">
        <v>0.12280702</v>
      </c>
      <c r="M22" s="7">
        <v>4.093567E-2</v>
      </c>
      <c r="N22" s="7">
        <v>0</v>
      </c>
      <c r="O22" s="7">
        <v>1.7543860000000001E-2</v>
      </c>
      <c r="P22" s="7">
        <v>2.9239770000000002E-2</v>
      </c>
      <c r="Q22" s="7">
        <v>1.7543860000000001E-2</v>
      </c>
    </row>
    <row r="23" spans="1:17" x14ac:dyDescent="0.2">
      <c r="A23" t="s">
        <v>66</v>
      </c>
      <c r="B23" t="s">
        <v>17</v>
      </c>
      <c r="C23" t="s">
        <v>64</v>
      </c>
      <c r="D23" t="s">
        <v>64</v>
      </c>
      <c r="E23" t="s">
        <v>12</v>
      </c>
      <c r="F23" s="7">
        <v>0.34328360000000002</v>
      </c>
      <c r="G23" s="7">
        <v>0.19402985</v>
      </c>
      <c r="H23" s="7">
        <v>0.44776118999999998</v>
      </c>
      <c r="I23" s="7">
        <v>0</v>
      </c>
      <c r="J23" s="7">
        <v>0</v>
      </c>
      <c r="K23" s="7">
        <v>2.9850749999999999E-2</v>
      </c>
      <c r="L23" s="7">
        <v>1.492537E-2</v>
      </c>
      <c r="M23" s="7">
        <v>0</v>
      </c>
      <c r="N23" s="7">
        <v>0</v>
      </c>
      <c r="O23" s="7">
        <v>5.2238809999999997E-2</v>
      </c>
      <c r="P23" s="7">
        <v>0</v>
      </c>
      <c r="Q23" s="7">
        <v>2.9850746000000001E-2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M17" sqref="M17"/>
    </sheetView>
  </sheetViews>
  <sheetFormatPr defaultRowHeight="12.75" x14ac:dyDescent="0.2"/>
  <cols>
    <col min="1" max="1" width="12.42578125" bestFit="1" customWidth="1"/>
    <col min="2" max="2" width="9.28515625" bestFit="1" customWidth="1"/>
    <col min="3" max="3" width="16" bestFit="1" customWidth="1"/>
    <col min="4" max="4" width="15.7109375" bestFit="1" customWidth="1"/>
    <col min="5" max="6" width="10" bestFit="1" customWidth="1"/>
    <col min="7" max="7" width="17.28515625" bestFit="1" customWidth="1"/>
    <col min="8" max="11" width="10" bestFit="1" customWidth="1"/>
    <col min="12" max="12" width="11" bestFit="1" customWidth="1"/>
    <col min="13" max="13" width="19.7109375" bestFit="1" customWidth="1"/>
    <col min="14" max="14" width="11.5703125" bestFit="1" customWidth="1"/>
    <col min="15" max="15" width="12.7109375" bestFit="1" customWidth="1"/>
    <col min="16" max="16" width="17.42578125" bestFit="1" customWidth="1"/>
    <col min="17" max="17" width="39" bestFit="1" customWidth="1"/>
    <col min="18" max="18" width="11" bestFit="1" customWidth="1"/>
    <col min="19" max="19" width="5.5703125" bestFit="1" customWidth="1"/>
    <col min="20" max="20" width="8.42578125" bestFit="1" customWidth="1"/>
    <col min="21" max="21" width="53.7109375" bestFit="1" customWidth="1"/>
  </cols>
  <sheetData>
    <row r="1" spans="1:21" s="1" customFormat="1" x14ac:dyDescent="0.2">
      <c r="A1" s="1" t="s">
        <v>23</v>
      </c>
      <c r="B1" s="1" t="s">
        <v>19</v>
      </c>
      <c r="C1" s="1" t="s">
        <v>24</v>
      </c>
      <c r="D1" s="1" t="s">
        <v>18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46</v>
      </c>
      <c r="Q1" s="1" t="s">
        <v>67</v>
      </c>
      <c r="R1" s="1" t="s">
        <v>47</v>
      </c>
      <c r="S1" s="1" t="s">
        <v>48</v>
      </c>
      <c r="T1" s="1" t="s">
        <v>49</v>
      </c>
      <c r="U1" s="1" t="s">
        <v>68</v>
      </c>
    </row>
    <row r="2" spans="1:21" s="9" customFormat="1" x14ac:dyDescent="0.2">
      <c r="A2" s="9" t="s">
        <v>36</v>
      </c>
      <c r="B2" s="9" t="s">
        <v>37</v>
      </c>
      <c r="C2" s="9" t="s">
        <v>37</v>
      </c>
      <c r="D2" s="9" t="s">
        <v>37</v>
      </c>
      <c r="E2" s="9">
        <v>0.16222539999999999</v>
      </c>
      <c r="F2" s="9">
        <v>0.19897719999999999</v>
      </c>
      <c r="G2" s="9">
        <v>0.84524460000000001</v>
      </c>
      <c r="H2" s="9">
        <v>0.86730750000000001</v>
      </c>
      <c r="I2" s="9">
        <v>0.81022729999999998</v>
      </c>
      <c r="J2" s="9">
        <v>0.85251030000000005</v>
      </c>
      <c r="K2" s="9">
        <v>1.1010373</v>
      </c>
      <c r="L2" s="9">
        <v>0.92563079999999998</v>
      </c>
      <c r="M2" s="9">
        <v>7.4369199999999996E-2</v>
      </c>
      <c r="N2" s="9">
        <v>2.5992354</v>
      </c>
      <c r="O2" s="9">
        <v>596.76463999999999</v>
      </c>
      <c r="P2" s="11">
        <v>9.5742259999999999E-3</v>
      </c>
      <c r="Q2" s="9" t="str">
        <f t="shared" ref="Q2:Q18" si="0">IF(P2&lt;0.05, "Reject Ho: Difference in diet diversity", "Accept Ho: No Difference in diet diversity")</f>
        <v>Reject Ho: Difference in diet diversity</v>
      </c>
      <c r="R2" s="9">
        <v>103.231765</v>
      </c>
      <c r="S2" s="9">
        <v>4</v>
      </c>
      <c r="T2" s="11">
        <v>2.0166190000000002E-21</v>
      </c>
      <c r="U2" s="9" t="str">
        <f t="shared" ref="U2:U18" si="1">IF(T2&lt;0.05, "Reject Ho: Difference in primary diet item/category proportions", "Accept Ho: No Difference in diet item/category proportions")</f>
        <v>Reject Ho: Difference in primary diet item/category proportions</v>
      </c>
    </row>
    <row r="3" spans="1:21" x14ac:dyDescent="0.2">
      <c r="A3" t="s">
        <v>38</v>
      </c>
      <c r="B3" t="s">
        <v>37</v>
      </c>
      <c r="C3" t="s">
        <v>39</v>
      </c>
      <c r="D3" t="s">
        <v>37</v>
      </c>
      <c r="E3">
        <v>0.16728779999999999</v>
      </c>
      <c r="F3">
        <v>0.20652999999999999</v>
      </c>
      <c r="G3">
        <v>0.95533869999999999</v>
      </c>
      <c r="H3">
        <v>0.83990109999999996</v>
      </c>
      <c r="I3">
        <v>0.78850810000000005</v>
      </c>
      <c r="J3">
        <v>0.79782810000000004</v>
      </c>
      <c r="K3">
        <v>1.0034361000000001</v>
      </c>
      <c r="L3">
        <v>0.9396949</v>
      </c>
      <c r="M3">
        <v>6.0305129999999998E-2</v>
      </c>
      <c r="N3">
        <v>1.1488014</v>
      </c>
      <c r="O3">
        <v>117.18468</v>
      </c>
      <c r="P3" s="3">
        <v>0.25297740000000002</v>
      </c>
      <c r="Q3" t="str">
        <f t="shared" si="0"/>
        <v>Accept Ho: No Difference in diet diversity</v>
      </c>
      <c r="R3">
        <v>5.1049129999999998</v>
      </c>
      <c r="S3">
        <v>4</v>
      </c>
      <c r="T3" s="3">
        <v>0.27670119999999998</v>
      </c>
      <c r="U3" t="str">
        <f t="shared" si="1"/>
        <v>Accept Ho: No Difference in diet item/category proportions</v>
      </c>
    </row>
    <row r="4" spans="1:21" x14ac:dyDescent="0.2">
      <c r="A4" t="s">
        <v>38</v>
      </c>
      <c r="B4" t="s">
        <v>37</v>
      </c>
      <c r="C4" t="s">
        <v>40</v>
      </c>
      <c r="D4" t="s">
        <v>41</v>
      </c>
      <c r="E4">
        <v>0.1476923</v>
      </c>
      <c r="F4">
        <v>0.25158560000000002</v>
      </c>
      <c r="G4">
        <v>0.4593815</v>
      </c>
      <c r="H4">
        <v>0.83184899999999995</v>
      </c>
      <c r="I4">
        <v>0.63870890000000002</v>
      </c>
      <c r="J4">
        <v>0.71044669999999999</v>
      </c>
      <c r="K4">
        <v>0.99695579999999995</v>
      </c>
      <c r="L4">
        <v>0.5481665</v>
      </c>
      <c r="M4">
        <v>0.45183347000000001</v>
      </c>
      <c r="N4">
        <v>2.5982926000000002</v>
      </c>
      <c r="O4">
        <v>52.21808</v>
      </c>
      <c r="P4" s="3">
        <v>1.2148050000000001E-2</v>
      </c>
      <c r="Q4" t="str">
        <f t="shared" si="0"/>
        <v>Reject Ho: Difference in diet diversity</v>
      </c>
      <c r="R4">
        <v>30.733637000000002</v>
      </c>
      <c r="S4">
        <v>5</v>
      </c>
      <c r="T4" s="3">
        <v>1.0572599999999999E-5</v>
      </c>
      <c r="U4" t="str">
        <f t="shared" si="1"/>
        <v>Reject Ho: Difference in primary diet item/category proportions</v>
      </c>
    </row>
    <row r="5" spans="1:21" x14ac:dyDescent="0.2">
      <c r="A5" t="s">
        <v>38</v>
      </c>
      <c r="B5" t="s">
        <v>37</v>
      </c>
      <c r="C5" t="s">
        <v>42</v>
      </c>
      <c r="D5" t="s">
        <v>41</v>
      </c>
      <c r="E5">
        <v>0.20853079999999999</v>
      </c>
      <c r="F5">
        <v>0.2996337</v>
      </c>
      <c r="G5">
        <v>0.70030579999999998</v>
      </c>
      <c r="H5">
        <v>0.77413359999999998</v>
      </c>
      <c r="I5">
        <v>0.59866779999999997</v>
      </c>
      <c r="J5">
        <v>0.71583010000000002</v>
      </c>
      <c r="K5">
        <v>0.99194610000000005</v>
      </c>
      <c r="L5">
        <v>0.73678460000000001</v>
      </c>
      <c r="M5">
        <v>0.26321541999999998</v>
      </c>
      <c r="N5">
        <v>4.0685276000000004</v>
      </c>
      <c r="O5">
        <v>227.30600000000001</v>
      </c>
      <c r="P5" s="3">
        <v>6.5276810000000006E-5</v>
      </c>
      <c r="Q5" t="str">
        <f t="shared" si="0"/>
        <v>Reject Ho: Difference in diet diversity</v>
      </c>
      <c r="R5">
        <v>70.148807000000005</v>
      </c>
      <c r="S5">
        <v>4</v>
      </c>
      <c r="T5" s="3">
        <v>2.1114429999999999E-14</v>
      </c>
      <c r="U5" t="str">
        <f t="shared" si="1"/>
        <v>Reject Ho: Difference in primary diet item/category proportions</v>
      </c>
    </row>
    <row r="6" spans="1:21" x14ac:dyDescent="0.2">
      <c r="A6" t="s">
        <v>43</v>
      </c>
      <c r="B6" t="s">
        <v>37</v>
      </c>
      <c r="C6" t="s">
        <v>39</v>
      </c>
      <c r="D6" t="s">
        <v>37</v>
      </c>
      <c r="E6">
        <v>0.16913590000000001</v>
      </c>
      <c r="F6">
        <v>0.16389980000000001</v>
      </c>
      <c r="G6">
        <v>0.94197989999999998</v>
      </c>
      <c r="H6">
        <v>0.84602750000000004</v>
      </c>
      <c r="I6">
        <v>0.8670274</v>
      </c>
      <c r="J6">
        <v>0.85731760000000001</v>
      </c>
      <c r="K6">
        <v>1.1571168000000001</v>
      </c>
      <c r="L6">
        <v>0.96667789999999998</v>
      </c>
      <c r="M6">
        <v>3.3322049999999999E-2</v>
      </c>
      <c r="N6">
        <v>-1.0633382</v>
      </c>
      <c r="O6">
        <v>1097.41002</v>
      </c>
      <c r="P6" s="3">
        <v>1.712137</v>
      </c>
      <c r="Q6" t="str">
        <f t="shared" si="0"/>
        <v>Accept Ho: No Difference in diet diversity</v>
      </c>
      <c r="R6">
        <v>25.861364999999999</v>
      </c>
      <c r="S6">
        <v>4</v>
      </c>
      <c r="T6" s="3">
        <v>3.3748019999999997E-5</v>
      </c>
      <c r="U6" t="str">
        <f t="shared" si="1"/>
        <v>Reject Ho: Difference in primary diet item/category proportions</v>
      </c>
    </row>
    <row r="7" spans="1:21" x14ac:dyDescent="0.2">
      <c r="A7" t="s">
        <v>43</v>
      </c>
      <c r="B7" t="s">
        <v>37</v>
      </c>
      <c r="C7" t="s">
        <v>40</v>
      </c>
      <c r="D7" t="s">
        <v>41</v>
      </c>
      <c r="E7">
        <v>0.22833210000000001</v>
      </c>
      <c r="F7">
        <v>0.20312730000000001</v>
      </c>
      <c r="G7">
        <v>0.45087389999999999</v>
      </c>
      <c r="H7">
        <v>0.7752462</v>
      </c>
      <c r="I7">
        <v>0.76645640000000004</v>
      </c>
      <c r="J7">
        <v>0.77241959999999998</v>
      </c>
      <c r="K7">
        <v>1.0451766</v>
      </c>
      <c r="L7">
        <v>0.73013380000000005</v>
      </c>
      <c r="M7">
        <v>0.26986621999999999</v>
      </c>
      <c r="N7">
        <v>0.25485659999999999</v>
      </c>
      <c r="O7">
        <v>376.31544000000002</v>
      </c>
      <c r="P7" s="3">
        <v>0.79897309999999999</v>
      </c>
      <c r="Q7" t="str">
        <f t="shared" si="0"/>
        <v>Accept Ho: No Difference in diet diversity</v>
      </c>
      <c r="R7">
        <v>142.10894999999999</v>
      </c>
      <c r="S7">
        <v>5</v>
      </c>
      <c r="T7" s="3">
        <v>6.3726489999999999E-29</v>
      </c>
      <c r="U7" t="str">
        <f t="shared" si="1"/>
        <v>Reject Ho: Difference in primary diet item/category proportions</v>
      </c>
    </row>
    <row r="8" spans="1:21" x14ac:dyDescent="0.2">
      <c r="A8" t="s">
        <v>43</v>
      </c>
      <c r="B8" t="s">
        <v>37</v>
      </c>
      <c r="C8" t="s">
        <v>42</v>
      </c>
      <c r="D8" t="s">
        <v>41</v>
      </c>
      <c r="E8">
        <v>0.16504840000000001</v>
      </c>
      <c r="F8">
        <v>0.27396310000000001</v>
      </c>
      <c r="G8">
        <v>0.64348300000000003</v>
      </c>
      <c r="H8">
        <v>0.86831449999999999</v>
      </c>
      <c r="I8">
        <v>0.67102220000000001</v>
      </c>
      <c r="J8">
        <v>0.81774380000000002</v>
      </c>
      <c r="K8">
        <v>1.064934</v>
      </c>
      <c r="L8">
        <v>0.80062480000000003</v>
      </c>
      <c r="M8">
        <v>0.19937518000000001</v>
      </c>
      <c r="N8">
        <v>5.5294211999999998</v>
      </c>
      <c r="O8">
        <v>237.10084000000001</v>
      </c>
      <c r="P8" s="3">
        <v>8.4598699999999999E-8</v>
      </c>
      <c r="Q8" t="str">
        <f t="shared" si="0"/>
        <v>Reject Ho: Difference in diet diversity</v>
      </c>
      <c r="R8">
        <v>82.801012</v>
      </c>
      <c r="S8">
        <v>4</v>
      </c>
      <c r="T8" s="3">
        <v>4.4397620000000001E-17</v>
      </c>
      <c r="U8" t="str">
        <f t="shared" si="1"/>
        <v>Reject Ho: Difference in primary diet item/category proportions</v>
      </c>
    </row>
    <row r="9" spans="1:21" x14ac:dyDescent="0.2">
      <c r="A9" t="s">
        <v>36</v>
      </c>
      <c r="B9" t="s">
        <v>37</v>
      </c>
      <c r="C9" t="s">
        <v>40</v>
      </c>
      <c r="D9" t="s">
        <v>44</v>
      </c>
      <c r="E9">
        <v>0.20312730000000001</v>
      </c>
      <c r="F9">
        <v>0.25158560000000002</v>
      </c>
      <c r="G9">
        <v>0.90898219999999996</v>
      </c>
      <c r="H9">
        <v>0.76645640000000004</v>
      </c>
      <c r="I9">
        <v>0.63870890000000002</v>
      </c>
      <c r="J9">
        <v>0.73943289999999995</v>
      </c>
      <c r="K9">
        <v>0.96352360000000004</v>
      </c>
      <c r="L9">
        <v>0.953129</v>
      </c>
      <c r="M9">
        <v>4.6871009999999998E-2</v>
      </c>
      <c r="N9">
        <v>2.4915658999999999</v>
      </c>
      <c r="O9">
        <v>79.923580000000001</v>
      </c>
      <c r="P9" s="3">
        <v>1.4787959999999999E-2</v>
      </c>
      <c r="Q9" t="str">
        <f t="shared" si="0"/>
        <v>Reject Ho: Difference in diet diversity</v>
      </c>
      <c r="R9">
        <v>5.712351</v>
      </c>
      <c r="S9">
        <v>4</v>
      </c>
      <c r="T9" s="3">
        <v>0.22168460000000001</v>
      </c>
      <c r="U9" t="str">
        <f t="shared" si="1"/>
        <v>Accept Ho: No Difference in diet item/category proportions</v>
      </c>
    </row>
    <row r="10" spans="1:21" x14ac:dyDescent="0.2">
      <c r="A10" t="s">
        <v>36</v>
      </c>
      <c r="B10" t="s">
        <v>37</v>
      </c>
      <c r="C10" t="s">
        <v>40</v>
      </c>
      <c r="D10" t="s">
        <v>45</v>
      </c>
      <c r="E10">
        <v>0.22833210000000001</v>
      </c>
      <c r="F10">
        <v>0.1476923</v>
      </c>
      <c r="G10">
        <v>0.80861570000000005</v>
      </c>
      <c r="H10">
        <v>0.7752462</v>
      </c>
      <c r="I10">
        <v>0.83184899999999995</v>
      </c>
      <c r="J10">
        <v>0.77920230000000001</v>
      </c>
      <c r="K10">
        <v>0.88923540000000001</v>
      </c>
      <c r="L10">
        <v>0.82961879999999999</v>
      </c>
      <c r="M10">
        <v>0.17038121000000001</v>
      </c>
      <c r="N10">
        <v>-0.88548519999999997</v>
      </c>
      <c r="O10">
        <v>33.261989999999997</v>
      </c>
      <c r="P10" s="3">
        <v>1.617748</v>
      </c>
      <c r="Q10" t="str">
        <f t="shared" si="0"/>
        <v>Accept Ho: No Difference in diet diversity</v>
      </c>
      <c r="R10">
        <v>8.6359870000000001</v>
      </c>
      <c r="S10">
        <v>4</v>
      </c>
      <c r="T10" s="3">
        <v>7.0870760000000005E-2</v>
      </c>
      <c r="U10" t="str">
        <f t="shared" si="1"/>
        <v>Accept Ho: No Difference in diet item/category proportions</v>
      </c>
    </row>
    <row r="11" spans="1:21" x14ac:dyDescent="0.2">
      <c r="A11" t="s">
        <v>36</v>
      </c>
      <c r="B11" t="s">
        <v>37</v>
      </c>
      <c r="C11" t="s">
        <v>42</v>
      </c>
      <c r="D11" t="s">
        <v>44</v>
      </c>
      <c r="E11">
        <v>0.27396310000000001</v>
      </c>
      <c r="F11">
        <v>0.2996337</v>
      </c>
      <c r="G11">
        <v>0.77238649999999998</v>
      </c>
      <c r="H11">
        <v>0.67102220000000001</v>
      </c>
      <c r="I11">
        <v>0.59866779999999997</v>
      </c>
      <c r="J11">
        <v>0.64146110000000001</v>
      </c>
      <c r="K11">
        <v>0.93518760000000001</v>
      </c>
      <c r="L11">
        <v>0.89464600000000005</v>
      </c>
      <c r="M11">
        <v>0.10535397000000001</v>
      </c>
      <c r="N11">
        <v>1.5522893</v>
      </c>
      <c r="O11">
        <v>240.72925000000001</v>
      </c>
      <c r="P11" s="3">
        <v>0.12190670000000001</v>
      </c>
      <c r="Q11" t="str">
        <f t="shared" si="0"/>
        <v>Accept Ho: No Difference in diet diversity</v>
      </c>
      <c r="R11">
        <v>29.517030999999999</v>
      </c>
      <c r="S11">
        <v>3</v>
      </c>
      <c r="T11" s="3">
        <v>1.7436689999999999E-6</v>
      </c>
      <c r="U11" t="str">
        <f t="shared" si="1"/>
        <v>Reject Ho: Difference in primary diet item/category proportions</v>
      </c>
    </row>
    <row r="12" spans="1:21" x14ac:dyDescent="0.2">
      <c r="A12" t="s">
        <v>36</v>
      </c>
      <c r="B12" t="s">
        <v>37</v>
      </c>
      <c r="C12" t="s">
        <v>42</v>
      </c>
      <c r="D12" t="s">
        <v>45</v>
      </c>
      <c r="E12">
        <v>0.16504840000000001</v>
      </c>
      <c r="F12">
        <v>0.20853079999999999</v>
      </c>
      <c r="G12">
        <v>0.89171310000000004</v>
      </c>
      <c r="H12">
        <v>0.86831449999999999</v>
      </c>
      <c r="I12">
        <v>0.77413359999999998</v>
      </c>
      <c r="J12">
        <v>0.83783569999999996</v>
      </c>
      <c r="K12">
        <v>1.1112534999999999</v>
      </c>
      <c r="L12">
        <v>0.9151186</v>
      </c>
      <c r="M12">
        <v>8.4881440000000002E-2</v>
      </c>
      <c r="N12">
        <v>3.0389434999999998</v>
      </c>
      <c r="O12">
        <v>376.93653999999998</v>
      </c>
      <c r="P12" s="3">
        <v>2.5396749999999999E-3</v>
      </c>
      <c r="Q12" t="str">
        <f t="shared" si="0"/>
        <v>Reject Ho: Difference in diet diversity</v>
      </c>
      <c r="R12">
        <v>55.218443999999998</v>
      </c>
      <c r="S12">
        <v>5</v>
      </c>
      <c r="T12" s="3">
        <v>1.1770280000000001E-10</v>
      </c>
      <c r="U12" t="str">
        <f t="shared" si="1"/>
        <v>Reject Ho: Difference in primary diet item/category proportions</v>
      </c>
    </row>
    <row r="13" spans="1:21" x14ac:dyDescent="0.2">
      <c r="A13" t="s">
        <v>43</v>
      </c>
      <c r="B13" t="s">
        <v>61</v>
      </c>
      <c r="C13" t="s">
        <v>37</v>
      </c>
      <c r="D13" t="s">
        <v>37</v>
      </c>
      <c r="E13">
        <v>0.1607113</v>
      </c>
      <c r="F13">
        <v>0.16833100000000001</v>
      </c>
      <c r="G13">
        <v>0.97800900000000002</v>
      </c>
      <c r="H13">
        <v>0.86708529999999995</v>
      </c>
      <c r="I13">
        <v>0.85805529999999997</v>
      </c>
      <c r="J13">
        <v>0.86435910000000005</v>
      </c>
      <c r="K13">
        <v>1.1303510000000001</v>
      </c>
      <c r="L13">
        <v>0.98891560000000001</v>
      </c>
      <c r="M13">
        <v>1.108437E-2</v>
      </c>
      <c r="N13">
        <v>0.40392020000000001</v>
      </c>
      <c r="O13">
        <v>593.07932000000005</v>
      </c>
      <c r="P13" s="3">
        <v>0.68641700000000005</v>
      </c>
      <c r="Q13" t="str">
        <f t="shared" si="0"/>
        <v>Accept Ho: No Difference in diet diversity</v>
      </c>
      <c r="R13">
        <v>8.2842669999999998</v>
      </c>
      <c r="S13">
        <v>4</v>
      </c>
      <c r="T13" s="3">
        <v>8.1702919999999998E-2</v>
      </c>
      <c r="U13" t="str">
        <f t="shared" si="1"/>
        <v>Accept Ho: No Difference in diet item/category proportions</v>
      </c>
    </row>
    <row r="14" spans="1:21" x14ac:dyDescent="0.2">
      <c r="A14" t="s">
        <v>38</v>
      </c>
      <c r="B14" t="s">
        <v>61</v>
      </c>
      <c r="C14" t="s">
        <v>37</v>
      </c>
      <c r="D14" t="s">
        <v>37</v>
      </c>
      <c r="E14">
        <v>0.2058663</v>
      </c>
      <c r="F14">
        <v>0.16926240000000001</v>
      </c>
      <c r="G14">
        <v>0.98238899999999996</v>
      </c>
      <c r="H14">
        <v>0.78980890000000004</v>
      </c>
      <c r="I14">
        <v>0.85733329999999996</v>
      </c>
      <c r="J14">
        <v>0.80432840000000005</v>
      </c>
      <c r="K14">
        <v>1.0303960000000001</v>
      </c>
      <c r="L14">
        <v>0.97390639999999995</v>
      </c>
      <c r="M14">
        <v>2.609355E-2</v>
      </c>
      <c r="N14">
        <v>-1.4862344000000001</v>
      </c>
      <c r="O14">
        <v>138.79345000000001</v>
      </c>
      <c r="P14" s="3">
        <v>1.8605149999999999</v>
      </c>
      <c r="Q14" t="str">
        <f t="shared" si="0"/>
        <v>Accept Ho: No Difference in diet diversity</v>
      </c>
      <c r="R14">
        <v>2.433907</v>
      </c>
      <c r="S14">
        <v>4</v>
      </c>
      <c r="T14" s="3">
        <v>0.6565086</v>
      </c>
      <c r="U14" t="str">
        <f t="shared" si="1"/>
        <v>Accept Ho: No Difference in diet item/category proportions</v>
      </c>
    </row>
    <row r="15" spans="1:21" s="9" customFormat="1" x14ac:dyDescent="0.2">
      <c r="A15" s="9" t="s">
        <v>43</v>
      </c>
      <c r="B15" s="9" t="s">
        <v>37</v>
      </c>
      <c r="C15" s="9" t="s">
        <v>37</v>
      </c>
      <c r="D15" s="9" t="s">
        <v>41</v>
      </c>
      <c r="E15" s="9">
        <v>0.18364259999999999</v>
      </c>
      <c r="F15" s="9">
        <v>0.23180629999999999</v>
      </c>
      <c r="G15" s="9">
        <v>0.58085249999999999</v>
      </c>
      <c r="H15" s="9">
        <v>0.84376379999999995</v>
      </c>
      <c r="I15" s="9">
        <v>0.73650930000000003</v>
      </c>
      <c r="J15" s="9">
        <v>0.81303630000000005</v>
      </c>
      <c r="K15" s="9">
        <v>1.0731701</v>
      </c>
      <c r="L15" s="9">
        <v>0.79137210000000002</v>
      </c>
      <c r="M15" s="9">
        <v>0.20862791999999999</v>
      </c>
      <c r="N15" s="9">
        <v>4.1807682000000002</v>
      </c>
      <c r="O15" s="9">
        <v>552.04751999999996</v>
      </c>
      <c r="P15" s="11">
        <v>3.3780550000000003E-5</v>
      </c>
      <c r="Q15" s="9" t="str">
        <f t="shared" si="0"/>
        <v>Reject Ho: Difference in diet diversity</v>
      </c>
      <c r="R15" s="9">
        <v>193.91232299999999</v>
      </c>
      <c r="S15" s="9">
        <v>4</v>
      </c>
      <c r="T15" s="11">
        <v>7.6472599999999996E-41</v>
      </c>
      <c r="U15" s="9" t="str">
        <f t="shared" si="1"/>
        <v>Reject Ho: Difference in primary diet item/category proportions</v>
      </c>
    </row>
    <row r="16" spans="1:21" s="9" customFormat="1" x14ac:dyDescent="0.2">
      <c r="A16" s="9" t="s">
        <v>38</v>
      </c>
      <c r="B16" s="9" t="s">
        <v>37</v>
      </c>
      <c r="C16" s="9" t="s">
        <v>37</v>
      </c>
      <c r="D16" s="9" t="s">
        <v>41</v>
      </c>
      <c r="E16" s="9">
        <v>0.19809769999999999</v>
      </c>
      <c r="F16" s="9">
        <v>0.28695809999999999</v>
      </c>
      <c r="G16" s="9">
        <v>0.69827329999999999</v>
      </c>
      <c r="H16" s="9">
        <v>0.80045409999999995</v>
      </c>
      <c r="I16" s="9">
        <v>0.62084079999999997</v>
      </c>
      <c r="J16" s="9">
        <v>0.73112149999999998</v>
      </c>
      <c r="K16" s="9">
        <v>1.0207655</v>
      </c>
      <c r="L16" s="9">
        <v>0.72688620000000004</v>
      </c>
      <c r="M16" s="9">
        <v>0.27311384</v>
      </c>
      <c r="N16" s="9">
        <v>4.7749568</v>
      </c>
      <c r="O16" s="9">
        <v>336.84050999999999</v>
      </c>
      <c r="P16" s="11">
        <v>2.685401E-6</v>
      </c>
      <c r="Q16" s="9" t="str">
        <f t="shared" si="0"/>
        <v>Reject Ho: Difference in diet diversity</v>
      </c>
      <c r="R16" s="9">
        <v>86.155338</v>
      </c>
      <c r="S16" s="9">
        <v>4</v>
      </c>
      <c r="T16" s="11">
        <v>8.6263039999999997E-18</v>
      </c>
      <c r="U16" s="9" t="str">
        <f t="shared" si="1"/>
        <v>Reject Ho: Difference in primary diet item/category proportions</v>
      </c>
    </row>
    <row r="17" spans="1:21" s="9" customFormat="1" x14ac:dyDescent="0.2">
      <c r="A17" s="9" t="s">
        <v>36</v>
      </c>
      <c r="B17" s="9" t="s">
        <v>37</v>
      </c>
      <c r="C17" s="9" t="s">
        <v>37</v>
      </c>
      <c r="D17" s="9" t="s">
        <v>45</v>
      </c>
      <c r="E17" s="9">
        <v>0.18364259999999999</v>
      </c>
      <c r="F17" s="9">
        <v>0.19809769999999999</v>
      </c>
      <c r="G17" s="9">
        <v>0.87551239999999997</v>
      </c>
      <c r="H17" s="9">
        <v>0.84376379999999995</v>
      </c>
      <c r="I17" s="9">
        <v>0.80045409999999995</v>
      </c>
      <c r="J17" s="9">
        <v>0.83374000000000004</v>
      </c>
      <c r="K17" s="9">
        <v>1.0687005999999999</v>
      </c>
      <c r="L17" s="9">
        <v>0.90744910000000001</v>
      </c>
      <c r="M17" s="9">
        <v>9.2550889999999997E-2</v>
      </c>
      <c r="N17" s="9">
        <v>1.5528010999999999</v>
      </c>
      <c r="O17" s="9">
        <v>381.75790999999998</v>
      </c>
      <c r="P17" s="11">
        <v>0.1212992</v>
      </c>
      <c r="Q17" s="13" t="str">
        <f t="shared" si="0"/>
        <v>Accept Ho: No Difference in diet diversity</v>
      </c>
      <c r="R17" s="9">
        <v>81.492290999999994</v>
      </c>
      <c r="S17" s="9">
        <v>5</v>
      </c>
      <c r="T17" s="11">
        <v>4.0884149999999998E-16</v>
      </c>
      <c r="U17" s="9" t="str">
        <f t="shared" si="1"/>
        <v>Reject Ho: Difference in primary diet item/category proportions</v>
      </c>
    </row>
    <row r="18" spans="1:21" s="9" customFormat="1" x14ac:dyDescent="0.2">
      <c r="A18" s="9" t="s">
        <v>36</v>
      </c>
      <c r="B18" s="9" t="s">
        <v>37</v>
      </c>
      <c r="C18" s="9" t="s">
        <v>37</v>
      </c>
      <c r="D18" s="9" t="s">
        <v>44</v>
      </c>
      <c r="E18" s="9">
        <v>0.23180629999999999</v>
      </c>
      <c r="F18" s="9">
        <v>0.28695809999999999</v>
      </c>
      <c r="G18" s="9">
        <v>0.8491725</v>
      </c>
      <c r="H18" s="9">
        <v>0.73650930000000003</v>
      </c>
      <c r="I18" s="9">
        <v>0.62084079999999997</v>
      </c>
      <c r="J18" s="9">
        <v>0.6994456</v>
      </c>
      <c r="K18" s="9">
        <v>0.97183220000000003</v>
      </c>
      <c r="L18" s="9">
        <v>0.92863019999999996</v>
      </c>
      <c r="M18" s="9">
        <v>7.1369810000000006E-2</v>
      </c>
      <c r="N18" s="9">
        <v>3.2140645000000001</v>
      </c>
      <c r="O18" s="9">
        <v>326.15431999999998</v>
      </c>
      <c r="P18" s="11">
        <v>1.439531E-3</v>
      </c>
      <c r="Q18" s="9" t="str">
        <f t="shared" si="0"/>
        <v>Reject Ho: Difference in diet diversity</v>
      </c>
      <c r="R18" s="9">
        <v>31.567910999999999</v>
      </c>
      <c r="S18" s="9">
        <v>4</v>
      </c>
      <c r="T18" s="11">
        <v>2.34428E-6</v>
      </c>
      <c r="U18" s="9" t="str">
        <f t="shared" si="1"/>
        <v>Reject Ho: Difference in primary diet item/category proportions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Discriptions</vt:lpstr>
      <vt:lpstr>Counts.MID</vt:lpstr>
      <vt:lpstr>%Occurrence.MID</vt:lpstr>
      <vt:lpstr>%Frequency.MID</vt:lpstr>
      <vt:lpstr>Results.MID</vt:lpstr>
      <vt:lpstr>Counts.FID</vt:lpstr>
      <vt:lpstr>%Occurrene.FID</vt:lpstr>
      <vt:lpstr>%Frequency.FID</vt:lpstr>
      <vt:lpstr>Results.FID</vt:lpstr>
      <vt:lpstr>Kozlowski.Count</vt:lpstr>
      <vt:lpstr>Kozlowski.Occur</vt:lpstr>
      <vt:lpstr>Results.HvsC</vt:lpstr>
      <vt:lpstr>Proportion Tests (FID)</vt:lpstr>
    </vt:vector>
  </TitlesOfParts>
  <Company>Utah State Universtiy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Gese</dc:creator>
  <cp:lastModifiedBy>Paige Byerly</cp:lastModifiedBy>
  <cp:lastPrinted>2003-08-23T21:11:20Z</cp:lastPrinted>
  <dcterms:created xsi:type="dcterms:W3CDTF">2002-03-09T20:46:49Z</dcterms:created>
  <dcterms:modified xsi:type="dcterms:W3CDTF">2017-02-02T20:23:57Z</dcterms:modified>
</cp:coreProperties>
</file>