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ellijr/Documents/CSup Renata/Atividades Fiocruz/UA IV/"/>
    </mc:Choice>
  </mc:AlternateContent>
  <xr:revisionPtr revIDLastSave="0" documentId="13_ncr:1_{0B8CEE8D-E0E7-3D43-94DC-50474B9D502C}" xr6:coauthVersionLast="47" xr6:coauthVersionMax="47" xr10:uidLastSave="{00000000-0000-0000-0000-000000000000}"/>
  <bookViews>
    <workbookView xWindow="0" yWindow="0" windowWidth="28800" windowHeight="18000" xr2:uid="{C6BB10F6-882F-ED4D-9EBC-E84C545DF0B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2" i="1"/>
  <c r="D46" i="1"/>
  <c r="E46" i="1"/>
  <c r="E5" i="1"/>
  <c r="E3" i="1"/>
  <c r="E14" i="1"/>
  <c r="E37" i="1"/>
  <c r="E18" i="1"/>
  <c r="E38" i="1"/>
  <c r="E24" i="1"/>
  <c r="E31" i="1"/>
  <c r="E36" i="1"/>
  <c r="E28" i="1"/>
  <c r="E9" i="1"/>
  <c r="E15" i="1"/>
  <c r="E8" i="1"/>
  <c r="E4" i="1"/>
  <c r="E7" i="1"/>
  <c r="E26" i="1"/>
  <c r="E16" i="1"/>
  <c r="E21" i="1"/>
  <c r="E22" i="1"/>
  <c r="E20" i="1"/>
  <c r="E42" i="1"/>
  <c r="E27" i="1"/>
  <c r="E34" i="1"/>
  <c r="E6" i="1"/>
  <c r="E23" i="1"/>
  <c r="E45" i="1"/>
  <c r="E11" i="1"/>
  <c r="E12" i="1"/>
  <c r="E13" i="1"/>
  <c r="E29" i="1"/>
  <c r="E40" i="1"/>
  <c r="E33" i="1"/>
  <c r="E43" i="1"/>
  <c r="E30" i="1"/>
  <c r="E10" i="1"/>
  <c r="E32" i="1"/>
  <c r="E41" i="1"/>
  <c r="E17" i="1"/>
  <c r="E44" i="1"/>
  <c r="E35" i="1"/>
  <c r="E25" i="1"/>
  <c r="E19" i="1"/>
  <c r="E39" i="1"/>
  <c r="E2" i="1"/>
  <c r="I45" i="1" l="1"/>
  <c r="I2" i="1"/>
  <c r="F3" i="1"/>
  <c r="I3" i="1" l="1"/>
  <c r="I4" i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/>
</calcChain>
</file>

<file path=xl/sharedStrings.xml><?xml version="1.0" encoding="utf-8"?>
<sst xmlns="http://schemas.openxmlformats.org/spreadsheetml/2006/main" count="99" uniqueCount="60">
  <si>
    <t>Vaselina</t>
  </si>
  <si>
    <t>Degermante</t>
  </si>
  <si>
    <t>Mascara</t>
  </si>
  <si>
    <t>Esparadrapo</t>
  </si>
  <si>
    <t>Micropore</t>
  </si>
  <si>
    <t xml:space="preserve"> LITRO</t>
  </si>
  <si>
    <t>Almotolia clara</t>
  </si>
  <si>
    <t xml:space="preserve"> FRASCO</t>
  </si>
  <si>
    <t>Almotolia escura</t>
  </si>
  <si>
    <t>ATADURA CREPON 20CM</t>
  </si>
  <si>
    <t xml:space="preserve"> PACOTE</t>
  </si>
  <si>
    <t xml:space="preserve"> CAIXA</t>
  </si>
  <si>
    <t>ATADURA CREPON 15 CM</t>
  </si>
  <si>
    <t>Atadura CREPON 10 CM</t>
  </si>
  <si>
    <t>Fita para autoclave</t>
  </si>
  <si>
    <t xml:space="preserve"> UND</t>
  </si>
  <si>
    <t>Caixa para perfuro cortante</t>
  </si>
  <si>
    <t>Alocol</t>
  </si>
  <si>
    <t>Luva de procedimento M</t>
  </si>
  <si>
    <t>Luva de procedimento P</t>
  </si>
  <si>
    <t>Jelco 20</t>
  </si>
  <si>
    <t>Jelco 22</t>
  </si>
  <si>
    <t>Jelco 24</t>
  </si>
  <si>
    <t>Luva estéril 7,0</t>
  </si>
  <si>
    <t>Luva estéril 7,5</t>
  </si>
  <si>
    <t>Luva estéril 8,0</t>
  </si>
  <si>
    <t>SONDA NASOGASTRICA 22</t>
  </si>
  <si>
    <t>SONDA NASOGASTRICA 18</t>
  </si>
  <si>
    <t>Equipo macrogotas</t>
  </si>
  <si>
    <t>Equipo multivias</t>
  </si>
  <si>
    <t>SONDA NASOGASTRICA 12</t>
  </si>
  <si>
    <t>SCALP 21</t>
  </si>
  <si>
    <t>SCALP 23</t>
  </si>
  <si>
    <t>SCALP 25</t>
  </si>
  <si>
    <t>Seringa 1 ml</t>
  </si>
  <si>
    <t>SONDA NASOGASTRICA 20</t>
  </si>
  <si>
    <t>SONDA NASOGASTRICA 16</t>
  </si>
  <si>
    <t>FITA PARA GLICEMIA</t>
  </si>
  <si>
    <t>SONDA NASOGASTRICA 14</t>
  </si>
  <si>
    <t>Gaze</t>
  </si>
  <si>
    <t>Luva estéril 6,5</t>
  </si>
  <si>
    <t>Seringa 3 ml</t>
  </si>
  <si>
    <t>Seringa 5 ml</t>
  </si>
  <si>
    <t>Seringa 20ml</t>
  </si>
  <si>
    <t>Seringa 10 ml</t>
  </si>
  <si>
    <t>Agulha 40/12</t>
  </si>
  <si>
    <t>Agulha 13/4,5</t>
  </si>
  <si>
    <t>Agulha 25/0,7</t>
  </si>
  <si>
    <t>Agulha 30/7</t>
  </si>
  <si>
    <t>MATERIAL</t>
  </si>
  <si>
    <t>APRESENTAÇÃO</t>
  </si>
  <si>
    <t>VALOR UN</t>
  </si>
  <si>
    <t>QUANT</t>
  </si>
  <si>
    <t>VALOR GLOBAL</t>
  </si>
  <si>
    <t>TOTAL ACUMULADO</t>
  </si>
  <si>
    <t>% GASTO ITEM</t>
  </si>
  <si>
    <t>% GASTO ACUMULADO</t>
  </si>
  <si>
    <t>ITENS</t>
  </si>
  <si>
    <t>QTD ACUMULADA ITENS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</si>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</sst>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8" fontId="2" fillId="0" borderId="0" xfId="0" applyNumberFormat="1" applyFont="1"/>
    <xf numFmtId="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10" fontId="2" fillId="0" borderId="0" xfId="0" applyNumberFormat="1" applyFont="1"/>
    <xf numFmtId="0" fontId="3" fillId="0" borderId="0" xfId="0" applyFont="1"/>
    <xf numFmtId="8" fontId="3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3F58-114B-BA4F-969B-5EF8681839CC}">
  <dimension ref="A1:GI108"/>
  <sheetViews>
    <sheetView tabSelected="1" workbookViewId="0">
      <selection activeCell="J13" sqref="J13"/>
    </sheetView>
  </sheetViews>
  <sheetFormatPr baseColWidth="10" defaultRowHeight="16" x14ac:dyDescent="0.2"/>
  <cols>
    <col min="1" max="1" width="33" customWidth="1"/>
    <col min="2" max="2" width="20.33203125" customWidth="1"/>
    <col min="3" max="3" width="14" style="5" customWidth="1"/>
    <col min="4" max="4" width="10.83203125" style="5"/>
    <col min="5" max="5" width="21.33203125" style="5" customWidth="1"/>
    <col min="6" max="6" width="25" customWidth="1"/>
    <col min="7" max="7" width="21.5" customWidth="1"/>
    <col min="8" max="8" width="28.6640625" customWidth="1"/>
    <col min="9" max="9" width="10.83203125" style="16"/>
    <col min="10" max="10" width="30.5" customWidth="1"/>
  </cols>
  <sheetData>
    <row r="1" spans="1:191" s="10" customFormat="1" x14ac:dyDescent="0.2">
      <c r="A1" s="6" t="s">
        <v>49</v>
      </c>
      <c r="B1" s="7" t="s">
        <v>50</v>
      </c>
      <c r="C1" s="8" t="s">
        <v>51</v>
      </c>
      <c r="D1" s="8" t="s">
        <v>52</v>
      </c>
      <c r="E1" s="8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6"/>
      <c r="L1" s="6"/>
      <c r="M1" s="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191" x14ac:dyDescent="0.2">
      <c r="A2" s="1" t="s">
        <v>37</v>
      </c>
      <c r="B2" s="1" t="s">
        <v>11</v>
      </c>
      <c r="C2" s="3">
        <v>70</v>
      </c>
      <c r="D2" s="4">
        <v>150</v>
      </c>
      <c r="E2" s="3">
        <f>D2*C2</f>
        <v>10500</v>
      </c>
      <c r="F2" s="2">
        <f>E2</f>
        <v>10500</v>
      </c>
      <c r="G2" s="11">
        <f>E2/E$46</f>
        <v>0.51905423375236648</v>
      </c>
      <c r="H2" s="11">
        <f>F2/E$46</f>
        <v>0.51905423375236648</v>
      </c>
      <c r="I2" s="15" t="str">
        <f>IF(H2&lt;=0.8,"A",IF(H2&lt;=0.95,"B","C"))</f>
        <v>A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</row>
    <row r="3" spans="1:191" x14ac:dyDescent="0.2">
      <c r="A3" s="1" t="s">
        <v>39</v>
      </c>
      <c r="B3" s="1" t="s">
        <v>10</v>
      </c>
      <c r="C3" s="3">
        <v>12.5</v>
      </c>
      <c r="D3" s="4">
        <v>200</v>
      </c>
      <c r="E3" s="3">
        <f>D3*C3</f>
        <v>2500</v>
      </c>
      <c r="F3" s="2">
        <f>F2+E3</f>
        <v>13000</v>
      </c>
      <c r="G3" s="11">
        <f t="shared" ref="G3:G45" si="0">E3/E$46</f>
        <v>0.12358434136961106</v>
      </c>
      <c r="H3" s="11">
        <f t="shared" ref="H3:H45" si="1">F3/E$46</f>
        <v>0.64263857512197753</v>
      </c>
      <c r="I3" s="15" t="str">
        <f>IF(H3&lt;=0.8,"A",IF(H3&lt;=0.95,"B","C"))</f>
        <v>A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</row>
    <row r="4" spans="1:191" x14ac:dyDescent="0.2">
      <c r="A4" s="1" t="s">
        <v>18</v>
      </c>
      <c r="B4" s="1" t="s">
        <v>11</v>
      </c>
      <c r="C4" s="3">
        <v>21.5</v>
      </c>
      <c r="D4" s="4">
        <v>30</v>
      </c>
      <c r="E4" s="3">
        <f>D4*C4</f>
        <v>645</v>
      </c>
      <c r="F4" s="2">
        <f t="shared" ref="F4:F45" si="2">F3+E4</f>
        <v>13645</v>
      </c>
      <c r="G4" s="11">
        <f t="shared" si="0"/>
        <v>3.1884760073359657E-2</v>
      </c>
      <c r="H4" s="11">
        <f t="shared" si="1"/>
        <v>0.67452333519533725</v>
      </c>
      <c r="I4" s="15" t="str">
        <f>IF(H4&lt;=0.8,"A",IF(H4&lt;=0.95,"B","C"))</f>
        <v>A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</row>
    <row r="5" spans="1:191" x14ac:dyDescent="0.2">
      <c r="A5" s="1" t="s">
        <v>19</v>
      </c>
      <c r="B5" s="1" t="s">
        <v>11</v>
      </c>
      <c r="C5" s="3">
        <v>21.5</v>
      </c>
      <c r="D5" s="4">
        <v>30</v>
      </c>
      <c r="E5" s="3">
        <f>D5*C5</f>
        <v>645</v>
      </c>
      <c r="F5" s="2">
        <f t="shared" si="2"/>
        <v>14290</v>
      </c>
      <c r="G5" s="11">
        <f t="shared" si="0"/>
        <v>3.1884760073359657E-2</v>
      </c>
      <c r="H5" s="11">
        <f t="shared" si="1"/>
        <v>0.70640809526869686</v>
      </c>
      <c r="I5" s="15" t="str">
        <f>IF(H5&lt;=0.8,"A",IF(H5&lt;=0.95,"B","C"))</f>
        <v>A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</row>
    <row r="6" spans="1:191" x14ac:dyDescent="0.2">
      <c r="A6" s="1" t="s">
        <v>43</v>
      </c>
      <c r="B6" s="1" t="s">
        <v>15</v>
      </c>
      <c r="C6" s="3">
        <v>0.61</v>
      </c>
      <c r="D6" s="4">
        <v>1000</v>
      </c>
      <c r="E6" s="3">
        <f>D6*C6</f>
        <v>610</v>
      </c>
      <c r="F6" s="2">
        <f t="shared" si="2"/>
        <v>14900</v>
      </c>
      <c r="G6" s="11">
        <f t="shared" si="0"/>
        <v>3.0154579294185101E-2</v>
      </c>
      <c r="H6" s="11">
        <f t="shared" si="1"/>
        <v>0.73656267456288194</v>
      </c>
      <c r="I6" s="15" t="str">
        <f>IF(H6&lt;=0.8,"A",IF(H6&lt;=0.95,"B","C"))</f>
        <v>A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</row>
    <row r="7" spans="1:191" x14ac:dyDescent="0.2">
      <c r="A7" s="1" t="s">
        <v>3</v>
      </c>
      <c r="B7" s="1" t="s">
        <v>15</v>
      </c>
      <c r="C7" s="3">
        <v>8.9</v>
      </c>
      <c r="D7" s="4">
        <v>60</v>
      </c>
      <c r="E7" s="3">
        <f>D7*C7</f>
        <v>534</v>
      </c>
      <c r="F7" s="2">
        <f t="shared" si="2"/>
        <v>15434</v>
      </c>
      <c r="G7" s="11">
        <f t="shared" si="0"/>
        <v>2.6397615316548925E-2</v>
      </c>
      <c r="H7" s="11">
        <f t="shared" si="1"/>
        <v>0.76296028987943088</v>
      </c>
      <c r="I7" s="15" t="str">
        <f>IF(H7&lt;=0.8,"A",IF(H7&lt;=0.95,"B","C"))</f>
        <v>A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</row>
    <row r="8" spans="1:191" x14ac:dyDescent="0.2">
      <c r="A8" s="1" t="s">
        <v>44</v>
      </c>
      <c r="B8" s="1" t="s">
        <v>15</v>
      </c>
      <c r="C8" s="3">
        <v>0.38</v>
      </c>
      <c r="D8" s="4">
        <v>1000</v>
      </c>
      <c r="E8" s="3">
        <f>D8*C8</f>
        <v>380</v>
      </c>
      <c r="F8" s="2">
        <f t="shared" si="2"/>
        <v>15814</v>
      </c>
      <c r="G8" s="11">
        <f t="shared" si="0"/>
        <v>1.8784819888180884E-2</v>
      </c>
      <c r="H8" s="11">
        <f t="shared" si="1"/>
        <v>0.7817451097676118</v>
      </c>
      <c r="I8" s="15" t="str">
        <f>IF(H8&lt;=0.8,"A",IF(H8&lt;=0.95,"B","C"))</f>
        <v>A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</row>
    <row r="9" spans="1:191" x14ac:dyDescent="0.2">
      <c r="A9" s="1" t="s">
        <v>4</v>
      </c>
      <c r="B9" s="1" t="s">
        <v>15</v>
      </c>
      <c r="C9" s="3">
        <v>5.5</v>
      </c>
      <c r="D9" s="4">
        <v>60</v>
      </c>
      <c r="E9" s="3">
        <f>D9*C9</f>
        <v>330</v>
      </c>
      <c r="F9" s="2">
        <f t="shared" si="2"/>
        <v>16144</v>
      </c>
      <c r="G9" s="11">
        <f t="shared" si="0"/>
        <v>1.6313133060788663E-2</v>
      </c>
      <c r="H9" s="11">
        <f t="shared" si="1"/>
        <v>0.79805824282840043</v>
      </c>
      <c r="I9" s="15" t="str">
        <f>IF(H9&lt;=0.8,"A",IF(H9&lt;=0.95,"B","C"))</f>
        <v>A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</row>
    <row r="10" spans="1:191" x14ac:dyDescent="0.2">
      <c r="A10" s="1" t="s">
        <v>40</v>
      </c>
      <c r="B10" s="1" t="s">
        <v>15</v>
      </c>
      <c r="C10" s="3">
        <v>1.39</v>
      </c>
      <c r="D10" s="4">
        <v>200</v>
      </c>
      <c r="E10" s="3">
        <f>D10*C10</f>
        <v>278</v>
      </c>
      <c r="F10" s="2">
        <f t="shared" si="2"/>
        <v>16422</v>
      </c>
      <c r="G10" s="11">
        <f t="shared" si="0"/>
        <v>1.3742578760300751E-2</v>
      </c>
      <c r="H10" s="11">
        <f t="shared" si="1"/>
        <v>0.81180082158870115</v>
      </c>
      <c r="I10" s="15" t="str">
        <f>IF(H10&lt;=0.8,"A",IF(H10&lt;=0.95,"B","C"))</f>
        <v>B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</row>
    <row r="11" spans="1:191" x14ac:dyDescent="0.2">
      <c r="A11" s="1" t="s">
        <v>9</v>
      </c>
      <c r="B11" s="1" t="s">
        <v>10</v>
      </c>
      <c r="C11" s="3">
        <v>12.37</v>
      </c>
      <c r="D11" s="4">
        <v>20</v>
      </c>
      <c r="E11" s="3">
        <f>D11*C11</f>
        <v>247.39999999999998</v>
      </c>
      <c r="F11" s="2">
        <f t="shared" si="2"/>
        <v>16669.400000000001</v>
      </c>
      <c r="G11" s="11">
        <f t="shared" si="0"/>
        <v>1.222990642193671E-2</v>
      </c>
      <c r="H11" s="11">
        <f t="shared" si="1"/>
        <v>0.82403072801063793</v>
      </c>
      <c r="I11" s="15" t="str">
        <f>IF(H11&lt;=0.8,"A",IF(H11&lt;=0.95,"B","C"))</f>
        <v>B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</row>
    <row r="12" spans="1:191" x14ac:dyDescent="0.2">
      <c r="A12" s="1" t="s">
        <v>2</v>
      </c>
      <c r="B12" s="1" t="s">
        <v>11</v>
      </c>
      <c r="C12" s="3">
        <v>12</v>
      </c>
      <c r="D12" s="4">
        <v>20</v>
      </c>
      <c r="E12" s="3">
        <f>D12*C12</f>
        <v>240</v>
      </c>
      <c r="F12" s="2">
        <f t="shared" si="2"/>
        <v>16909.400000000001</v>
      </c>
      <c r="G12" s="11">
        <f t="shared" si="0"/>
        <v>1.1864096771482662E-2</v>
      </c>
      <c r="H12" s="11">
        <f t="shared" si="1"/>
        <v>0.83589482478212063</v>
      </c>
      <c r="I12" s="15" t="str">
        <f>IF(H12&lt;=0.8,"A",IF(H12&lt;=0.95,"B","C"))</f>
        <v>B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</row>
    <row r="13" spans="1:191" x14ac:dyDescent="0.2">
      <c r="A13" s="1" t="s">
        <v>12</v>
      </c>
      <c r="B13" s="1" t="s">
        <v>10</v>
      </c>
      <c r="C13" s="3">
        <v>9.15</v>
      </c>
      <c r="D13" s="4">
        <v>20</v>
      </c>
      <c r="E13" s="3">
        <f>D13*C13</f>
        <v>183</v>
      </c>
      <c r="F13" s="2">
        <f t="shared" si="2"/>
        <v>17092.400000000001</v>
      </c>
      <c r="G13" s="11">
        <f t="shared" si="0"/>
        <v>9.0463737882555302E-3</v>
      </c>
      <c r="H13" s="11">
        <f t="shared" si="1"/>
        <v>0.8449411985703762</v>
      </c>
      <c r="I13" s="15" t="str">
        <f>IF(H13&lt;=0.8,"A",IF(H13&lt;=0.95,"B","C"))</f>
        <v>B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</row>
    <row r="14" spans="1:191" x14ac:dyDescent="0.2">
      <c r="A14" s="1" t="s">
        <v>38</v>
      </c>
      <c r="B14" s="1" t="s">
        <v>15</v>
      </c>
      <c r="C14" s="3">
        <v>1.2</v>
      </c>
      <c r="D14" s="4">
        <v>150</v>
      </c>
      <c r="E14" s="3">
        <f>D14*C14</f>
        <v>180</v>
      </c>
      <c r="F14" s="2">
        <f t="shared" si="2"/>
        <v>17272.400000000001</v>
      </c>
      <c r="G14" s="11">
        <f t="shared" si="0"/>
        <v>8.8980725786119968E-3</v>
      </c>
      <c r="H14" s="11">
        <f t="shared" si="1"/>
        <v>0.85383927114898817</v>
      </c>
      <c r="I14" s="15" t="str">
        <f>IF(H14&lt;=0.8,"A",IF(H14&lt;=0.95,"B","C"))</f>
        <v>B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</row>
    <row r="15" spans="1:191" x14ac:dyDescent="0.2">
      <c r="A15" s="1" t="s">
        <v>13</v>
      </c>
      <c r="B15" s="1" t="s">
        <v>10</v>
      </c>
      <c r="C15" s="3">
        <v>8.99</v>
      </c>
      <c r="D15" s="4">
        <v>20</v>
      </c>
      <c r="E15" s="3">
        <f>D15*C15</f>
        <v>179.8</v>
      </c>
      <c r="F15" s="2">
        <f t="shared" si="2"/>
        <v>17452.2</v>
      </c>
      <c r="G15" s="11">
        <f t="shared" si="0"/>
        <v>8.8881858313024295E-3</v>
      </c>
      <c r="H15" s="11">
        <f t="shared" si="1"/>
        <v>0.86272745698029052</v>
      </c>
      <c r="I15" s="15" t="str">
        <f>IF(H15&lt;=0.8,"A",IF(H15&lt;=0.95,"B","C"))</f>
        <v>B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</row>
    <row r="16" spans="1:191" x14ac:dyDescent="0.2">
      <c r="A16" s="1" t="s">
        <v>1</v>
      </c>
      <c r="B16" s="1" t="s">
        <v>5</v>
      </c>
      <c r="C16" s="3">
        <v>14</v>
      </c>
      <c r="D16" s="4">
        <v>12</v>
      </c>
      <c r="E16" s="3">
        <f>D16*C16</f>
        <v>168</v>
      </c>
      <c r="F16" s="2">
        <f t="shared" si="2"/>
        <v>17620.2</v>
      </c>
      <c r="G16" s="11">
        <f t="shared" si="0"/>
        <v>8.3048677400378631E-3</v>
      </c>
      <c r="H16" s="11">
        <f t="shared" si="1"/>
        <v>0.87103232472032843</v>
      </c>
      <c r="I16" s="15" t="str">
        <f>IF(H16&lt;=0.8,"A",IF(H16&lt;=0.95,"B","C"))</f>
        <v>B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</row>
    <row r="17" spans="1:191" x14ac:dyDescent="0.2">
      <c r="A17" s="1" t="s">
        <v>42</v>
      </c>
      <c r="B17" s="1" t="s">
        <v>15</v>
      </c>
      <c r="C17" s="3">
        <v>0.32</v>
      </c>
      <c r="D17" s="4">
        <v>500</v>
      </c>
      <c r="E17" s="3">
        <f>D17*C17</f>
        <v>160</v>
      </c>
      <c r="F17" s="2">
        <f t="shared" si="2"/>
        <v>17780.2</v>
      </c>
      <c r="G17" s="11">
        <f t="shared" si="0"/>
        <v>7.9093978476551079E-3</v>
      </c>
      <c r="H17" s="11">
        <f t="shared" si="1"/>
        <v>0.87894172256798353</v>
      </c>
      <c r="I17" s="15" t="str">
        <f>IF(H17&lt;=0.8,"A",IF(H17&lt;=0.95,"B","C"))</f>
        <v>B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</row>
    <row r="18" spans="1:191" x14ac:dyDescent="0.2">
      <c r="A18" s="1" t="s">
        <v>36</v>
      </c>
      <c r="B18" s="1" t="s">
        <v>15</v>
      </c>
      <c r="C18" s="3">
        <v>1.2</v>
      </c>
      <c r="D18" s="4">
        <v>120</v>
      </c>
      <c r="E18" s="3">
        <f>D18*C18</f>
        <v>144</v>
      </c>
      <c r="F18" s="2">
        <f t="shared" si="2"/>
        <v>17924.2</v>
      </c>
      <c r="G18" s="11">
        <f t="shared" si="0"/>
        <v>7.1184580628895974E-3</v>
      </c>
      <c r="H18" s="11">
        <f t="shared" si="1"/>
        <v>0.88606018063087311</v>
      </c>
      <c r="I18" s="15" t="str">
        <f>IF(H18&lt;=0.8,"A",IF(H18&lt;=0.95,"B","C"))</f>
        <v>B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</row>
    <row r="19" spans="1:191" x14ac:dyDescent="0.2">
      <c r="A19" s="1" t="s">
        <v>20</v>
      </c>
      <c r="B19" s="1" t="s">
        <v>15</v>
      </c>
      <c r="C19" s="3">
        <v>1.43</v>
      </c>
      <c r="D19" s="4">
        <v>100</v>
      </c>
      <c r="E19" s="3">
        <f>D19*C19</f>
        <v>143</v>
      </c>
      <c r="F19" s="2">
        <f t="shared" si="2"/>
        <v>18067.2</v>
      </c>
      <c r="G19" s="11">
        <f t="shared" si="0"/>
        <v>7.0690243263417532E-3</v>
      </c>
      <c r="H19" s="11">
        <f t="shared" si="1"/>
        <v>0.89312920495721493</v>
      </c>
      <c r="I19" s="15" t="str">
        <f>IF(H19&lt;=0.8,"A",IF(H19&lt;=0.95,"B","C"))</f>
        <v>B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</row>
    <row r="20" spans="1:191" x14ac:dyDescent="0.2">
      <c r="A20" s="1" t="s">
        <v>21</v>
      </c>
      <c r="B20" s="1" t="s">
        <v>15</v>
      </c>
      <c r="C20" s="3">
        <v>1.43</v>
      </c>
      <c r="D20" s="4">
        <v>100</v>
      </c>
      <c r="E20" s="3">
        <f>D20*C20</f>
        <v>143</v>
      </c>
      <c r="F20" s="2">
        <f t="shared" si="2"/>
        <v>18210.2</v>
      </c>
      <c r="G20" s="11">
        <f t="shared" si="0"/>
        <v>7.0690243263417532E-3</v>
      </c>
      <c r="H20" s="11">
        <f t="shared" si="1"/>
        <v>0.90019822928355664</v>
      </c>
      <c r="I20" s="15" t="str">
        <f>IF(H20&lt;=0.8,"A",IF(H20&lt;=0.95,"B","C"))</f>
        <v>B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</row>
    <row r="21" spans="1:191" x14ac:dyDescent="0.2">
      <c r="A21" s="1" t="s">
        <v>22</v>
      </c>
      <c r="B21" s="1" t="s">
        <v>15</v>
      </c>
      <c r="C21" s="3">
        <v>1.43</v>
      </c>
      <c r="D21" s="4">
        <v>100</v>
      </c>
      <c r="E21" s="3">
        <f>D21*C21</f>
        <v>143</v>
      </c>
      <c r="F21" s="2">
        <f t="shared" si="2"/>
        <v>18353.2</v>
      </c>
      <c r="G21" s="11">
        <f t="shared" si="0"/>
        <v>7.0690243263417532E-3</v>
      </c>
      <c r="H21" s="11">
        <f t="shared" si="1"/>
        <v>0.90726725360989835</v>
      </c>
      <c r="I21" s="15" t="str">
        <f>IF(H21&lt;=0.8,"A",IF(H21&lt;=0.95,"B","C"))</f>
        <v>B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</row>
    <row r="22" spans="1:191" x14ac:dyDescent="0.2">
      <c r="A22" s="1" t="s">
        <v>23</v>
      </c>
      <c r="B22" s="1" t="s">
        <v>15</v>
      </c>
      <c r="C22" s="3">
        <v>1.39</v>
      </c>
      <c r="D22" s="4">
        <v>100</v>
      </c>
      <c r="E22" s="3">
        <f>D22*C22</f>
        <v>139</v>
      </c>
      <c r="F22" s="2">
        <f t="shared" si="2"/>
        <v>18492.2</v>
      </c>
      <c r="G22" s="11">
        <f t="shared" si="0"/>
        <v>6.8712893801503756E-3</v>
      </c>
      <c r="H22" s="11">
        <f t="shared" si="1"/>
        <v>0.91413854299004871</v>
      </c>
      <c r="I22" s="15" t="str">
        <f>IF(H22&lt;=0.8,"A",IF(H22&lt;=0.95,"B","C"))</f>
        <v>B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</row>
    <row r="23" spans="1:191" x14ac:dyDescent="0.2">
      <c r="A23" s="1" t="s">
        <v>24</v>
      </c>
      <c r="B23" s="1" t="s">
        <v>15</v>
      </c>
      <c r="C23" s="3">
        <v>1.39</v>
      </c>
      <c r="D23" s="4">
        <v>100</v>
      </c>
      <c r="E23" s="3">
        <f>D23*C23</f>
        <v>139</v>
      </c>
      <c r="F23" s="2">
        <f t="shared" si="2"/>
        <v>18631.2</v>
      </c>
      <c r="G23" s="11">
        <f t="shared" si="0"/>
        <v>6.8712893801503756E-3</v>
      </c>
      <c r="H23" s="11">
        <f t="shared" si="1"/>
        <v>0.92100983237019918</v>
      </c>
      <c r="I23" s="15" t="str">
        <f>IF(H23&lt;=0.8,"A",IF(H23&lt;=0.95,"B","C"))</f>
        <v>B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</row>
    <row r="24" spans="1:191" x14ac:dyDescent="0.2">
      <c r="A24" s="1" t="s">
        <v>25</v>
      </c>
      <c r="B24" s="1" t="s">
        <v>15</v>
      </c>
      <c r="C24" s="3">
        <v>1.39</v>
      </c>
      <c r="D24" s="4">
        <v>100</v>
      </c>
      <c r="E24" s="3">
        <f>D24*C24</f>
        <v>139</v>
      </c>
      <c r="F24" s="2">
        <f t="shared" si="2"/>
        <v>18770.2</v>
      </c>
      <c r="G24" s="11">
        <f t="shared" si="0"/>
        <v>6.8712893801503756E-3</v>
      </c>
      <c r="H24" s="11">
        <f t="shared" si="1"/>
        <v>0.92788112175034954</v>
      </c>
      <c r="I24" s="15" t="str">
        <f>IF(H24&lt;=0.8,"A",IF(H24&lt;=0.95,"B","C"))</f>
        <v>B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</row>
    <row r="25" spans="1:191" x14ac:dyDescent="0.2">
      <c r="A25" s="1" t="s">
        <v>35</v>
      </c>
      <c r="B25" s="1" t="s">
        <v>15</v>
      </c>
      <c r="C25" s="3">
        <v>1.2</v>
      </c>
      <c r="D25" s="4">
        <v>110</v>
      </c>
      <c r="E25" s="3">
        <f>D25*C25</f>
        <v>132</v>
      </c>
      <c r="F25" s="2">
        <f t="shared" si="2"/>
        <v>18902.2</v>
      </c>
      <c r="G25" s="11">
        <f t="shared" si="0"/>
        <v>6.5252532243154646E-3</v>
      </c>
      <c r="H25" s="11">
        <f t="shared" si="1"/>
        <v>0.93440637497466494</v>
      </c>
      <c r="I25" s="15" t="str">
        <f>IF(H25&lt;=0.8,"A",IF(H25&lt;=0.95,"B","C"))</f>
        <v>B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</row>
    <row r="26" spans="1:191" x14ac:dyDescent="0.2">
      <c r="A26" s="1" t="s">
        <v>17</v>
      </c>
      <c r="B26" s="1" t="s">
        <v>5</v>
      </c>
      <c r="C26" s="3">
        <v>4.8499999999999996</v>
      </c>
      <c r="D26" s="4">
        <v>27</v>
      </c>
      <c r="E26" s="3">
        <f>D26*C26</f>
        <v>130.94999999999999</v>
      </c>
      <c r="F26" s="2">
        <f t="shared" si="2"/>
        <v>19033.150000000001</v>
      </c>
      <c r="G26" s="11">
        <f t="shared" si="0"/>
        <v>6.4733478009402273E-3</v>
      </c>
      <c r="H26" s="11">
        <f t="shared" si="1"/>
        <v>0.94087972277560528</v>
      </c>
      <c r="I26" s="15" t="str">
        <f>IF(H26&lt;=0.8,"A",IF(H26&lt;=0.95,"B","C"))</f>
        <v>B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</row>
    <row r="27" spans="1:191" x14ac:dyDescent="0.2">
      <c r="A27" s="1" t="s">
        <v>26</v>
      </c>
      <c r="B27" s="1" t="s">
        <v>15</v>
      </c>
      <c r="C27" s="3">
        <v>1.2</v>
      </c>
      <c r="D27" s="4">
        <v>100</v>
      </c>
      <c r="E27" s="3">
        <f>D27*C27</f>
        <v>120</v>
      </c>
      <c r="F27" s="2">
        <f t="shared" si="2"/>
        <v>19153.150000000001</v>
      </c>
      <c r="G27" s="11">
        <f t="shared" si="0"/>
        <v>5.9320483857413309E-3</v>
      </c>
      <c r="H27" s="11">
        <f t="shared" si="1"/>
        <v>0.94681177116134663</v>
      </c>
      <c r="I27" s="15" t="str">
        <f>IF(H27&lt;=0.8,"A",IF(H27&lt;=0.95,"B","C"))</f>
        <v>B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</row>
    <row r="28" spans="1:191" x14ac:dyDescent="0.2">
      <c r="A28" s="1" t="s">
        <v>27</v>
      </c>
      <c r="B28" s="1" t="s">
        <v>15</v>
      </c>
      <c r="C28" s="3">
        <v>1.2</v>
      </c>
      <c r="D28" s="4">
        <v>100</v>
      </c>
      <c r="E28" s="3">
        <f>D28*C28</f>
        <v>120</v>
      </c>
      <c r="F28" s="2">
        <f t="shared" si="2"/>
        <v>19273.150000000001</v>
      </c>
      <c r="G28" s="11">
        <f t="shared" si="0"/>
        <v>5.9320483857413309E-3</v>
      </c>
      <c r="H28" s="11">
        <f t="shared" si="1"/>
        <v>0.95274381954708787</v>
      </c>
      <c r="I28" s="15" t="str">
        <f>IF(H28&lt;=0.8,"A",IF(H28&lt;=0.95,"B","C"))</f>
        <v>C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</row>
    <row r="29" spans="1:191" x14ac:dyDescent="0.2">
      <c r="A29" s="1" t="s">
        <v>28</v>
      </c>
      <c r="B29" s="1" t="s">
        <v>15</v>
      </c>
      <c r="C29" s="3">
        <v>1.1200000000000001</v>
      </c>
      <c r="D29" s="4">
        <v>100</v>
      </c>
      <c r="E29" s="3">
        <f>D29*C29</f>
        <v>112.00000000000001</v>
      </c>
      <c r="F29" s="2">
        <f t="shared" si="2"/>
        <v>19385.150000000001</v>
      </c>
      <c r="G29" s="11">
        <f t="shared" si="0"/>
        <v>5.5365784933585765E-3</v>
      </c>
      <c r="H29" s="11">
        <f t="shared" si="1"/>
        <v>0.95828039804044651</v>
      </c>
      <c r="I29" s="15" t="str">
        <f>IF(H29&lt;=0.8,"A",IF(H29&lt;=0.95,"B","C"))</f>
        <v>C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</row>
    <row r="30" spans="1:191" x14ac:dyDescent="0.2">
      <c r="A30" s="1" t="s">
        <v>14</v>
      </c>
      <c r="B30" s="1" t="s">
        <v>15</v>
      </c>
      <c r="C30" s="3">
        <v>4.7</v>
      </c>
      <c r="D30" s="4">
        <v>20</v>
      </c>
      <c r="E30" s="3">
        <f>D30*C30</f>
        <v>94</v>
      </c>
      <c r="F30" s="2">
        <f t="shared" si="2"/>
        <v>19479.150000000001</v>
      </c>
      <c r="G30" s="11">
        <f t="shared" si="0"/>
        <v>4.646771235497376E-3</v>
      </c>
      <c r="H30" s="11">
        <f t="shared" si="1"/>
        <v>0.96292716927594391</v>
      </c>
      <c r="I30" s="15" t="str">
        <f>IF(H30&lt;=0.8,"A",IF(H30&lt;=0.95,"B","C"))</f>
        <v>C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</row>
    <row r="31" spans="1:191" x14ac:dyDescent="0.2">
      <c r="A31" s="1" t="s">
        <v>29</v>
      </c>
      <c r="B31" s="1" t="s">
        <v>15</v>
      </c>
      <c r="C31" s="3">
        <v>0.8</v>
      </c>
      <c r="D31" s="4">
        <v>100</v>
      </c>
      <c r="E31" s="3">
        <f>D31*C31</f>
        <v>80</v>
      </c>
      <c r="F31" s="2">
        <f t="shared" si="2"/>
        <v>19559.150000000001</v>
      </c>
      <c r="G31" s="11">
        <f t="shared" si="0"/>
        <v>3.9546989238275539E-3</v>
      </c>
      <c r="H31" s="11">
        <f t="shared" si="1"/>
        <v>0.9668818681997714</v>
      </c>
      <c r="I31" s="15" t="str">
        <f>IF(H31&lt;=0.8,"A",IF(H31&lt;=0.95,"B","C"))</f>
        <v>C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</row>
    <row r="32" spans="1:191" x14ac:dyDescent="0.2">
      <c r="A32" s="1" t="s">
        <v>45</v>
      </c>
      <c r="B32" s="1" t="s">
        <v>15</v>
      </c>
      <c r="C32" s="3">
        <v>0.08</v>
      </c>
      <c r="D32" s="4">
        <v>1000</v>
      </c>
      <c r="E32" s="3">
        <f>D32*C32</f>
        <v>80</v>
      </c>
      <c r="F32" s="2">
        <f t="shared" si="2"/>
        <v>19639.150000000001</v>
      </c>
      <c r="G32" s="11">
        <f t="shared" si="0"/>
        <v>3.9546989238275539E-3</v>
      </c>
      <c r="H32" s="11">
        <f t="shared" si="1"/>
        <v>0.970836567123599</v>
      </c>
      <c r="I32" s="15" t="str">
        <f>IF(H32&lt;=0.8,"A",IF(H32&lt;=0.95,"B","C"))</f>
        <v>C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</row>
    <row r="33" spans="1:191" x14ac:dyDescent="0.2">
      <c r="A33" s="1" t="s">
        <v>16</v>
      </c>
      <c r="B33" s="1" t="s">
        <v>11</v>
      </c>
      <c r="C33" s="3">
        <v>3.8</v>
      </c>
      <c r="D33" s="4">
        <v>20</v>
      </c>
      <c r="E33" s="3">
        <f>D33*C33</f>
        <v>76</v>
      </c>
      <c r="F33" s="2">
        <f t="shared" si="2"/>
        <v>19715.150000000001</v>
      </c>
      <c r="G33" s="11">
        <f t="shared" si="0"/>
        <v>3.7569639776361763E-3</v>
      </c>
      <c r="H33" s="11">
        <f t="shared" si="1"/>
        <v>0.97459353110123514</v>
      </c>
      <c r="I33" s="15" t="str">
        <f>IF(H33&lt;=0.8,"A",IF(H33&lt;=0.95,"B","C"))</f>
        <v>C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</row>
    <row r="34" spans="1:191" x14ac:dyDescent="0.2">
      <c r="A34" s="1" t="s">
        <v>30</v>
      </c>
      <c r="B34" s="1" t="s">
        <v>15</v>
      </c>
      <c r="C34" s="3">
        <v>0.75</v>
      </c>
      <c r="D34" s="4">
        <v>100</v>
      </c>
      <c r="E34" s="3">
        <f>D34*C34</f>
        <v>75</v>
      </c>
      <c r="F34" s="2">
        <f t="shared" si="2"/>
        <v>19790.150000000001</v>
      </c>
      <c r="G34" s="11">
        <f t="shared" si="0"/>
        <v>3.7075302410883321E-3</v>
      </c>
      <c r="H34" s="11">
        <f t="shared" si="1"/>
        <v>0.97830106134232342</v>
      </c>
      <c r="I34" s="15" t="str">
        <f>IF(H34&lt;=0.8,"A",IF(H34&lt;=0.95,"B","C"))</f>
        <v>C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</row>
    <row r="35" spans="1:191" x14ac:dyDescent="0.2">
      <c r="A35" s="1" t="s">
        <v>41</v>
      </c>
      <c r="B35" s="1" t="s">
        <v>15</v>
      </c>
      <c r="C35" s="3">
        <v>0.25</v>
      </c>
      <c r="D35" s="4">
        <v>300</v>
      </c>
      <c r="E35" s="3">
        <f>D35*C35</f>
        <v>75</v>
      </c>
      <c r="F35" s="2">
        <f t="shared" si="2"/>
        <v>19865.150000000001</v>
      </c>
      <c r="G35" s="11">
        <f t="shared" si="0"/>
        <v>3.7075302410883321E-3</v>
      </c>
      <c r="H35" s="11">
        <f t="shared" si="1"/>
        <v>0.98200859158341181</v>
      </c>
      <c r="I35" s="15" t="str">
        <f>IF(H35&lt;=0.8,"A",IF(H35&lt;=0.95,"B","C"))</f>
        <v>C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</row>
    <row r="36" spans="1:191" x14ac:dyDescent="0.2">
      <c r="A36" s="1" t="s">
        <v>46</v>
      </c>
      <c r="B36" s="1" t="s">
        <v>15</v>
      </c>
      <c r="C36" s="3">
        <v>7.0000000000000007E-2</v>
      </c>
      <c r="D36" s="4">
        <v>1000</v>
      </c>
      <c r="E36" s="3">
        <f>D36*C36</f>
        <v>70</v>
      </c>
      <c r="F36" s="2">
        <f t="shared" si="2"/>
        <v>19935.150000000001</v>
      </c>
      <c r="G36" s="11">
        <f t="shared" si="0"/>
        <v>3.4603615583491099E-3</v>
      </c>
      <c r="H36" s="11">
        <f t="shared" si="1"/>
        <v>0.98546895314176086</v>
      </c>
      <c r="I36" s="15" t="str">
        <f>IF(H36&lt;=0.8,"A",IF(H36&lt;=0.95,"B","C"))</f>
        <v>C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</row>
    <row r="37" spans="1:191" x14ac:dyDescent="0.2">
      <c r="A37" s="1" t="s">
        <v>47</v>
      </c>
      <c r="B37" s="1" t="s">
        <v>15</v>
      </c>
      <c r="C37" s="3">
        <v>7.0000000000000007E-2</v>
      </c>
      <c r="D37" s="4">
        <v>1000</v>
      </c>
      <c r="E37" s="3">
        <f>D37*C37</f>
        <v>70</v>
      </c>
      <c r="F37" s="2">
        <f t="shared" si="2"/>
        <v>20005.150000000001</v>
      </c>
      <c r="G37" s="11">
        <f t="shared" si="0"/>
        <v>3.4603615583491099E-3</v>
      </c>
      <c r="H37" s="11">
        <f t="shared" si="1"/>
        <v>0.98892931470011003</v>
      </c>
      <c r="I37" s="15" t="str">
        <f>IF(H37&lt;=0.8,"A",IF(H37&lt;=0.95,"B","C"))</f>
        <v>C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</row>
    <row r="38" spans="1:191" x14ac:dyDescent="0.2">
      <c r="A38" s="1" t="s">
        <v>48</v>
      </c>
      <c r="B38" s="1" t="s">
        <v>15</v>
      </c>
      <c r="C38" s="3">
        <v>7.0000000000000007E-2</v>
      </c>
      <c r="D38" s="4">
        <v>1000</v>
      </c>
      <c r="E38" s="3">
        <f>D38*C38</f>
        <v>70</v>
      </c>
      <c r="F38" s="2">
        <f t="shared" si="2"/>
        <v>20075.150000000001</v>
      </c>
      <c r="G38" s="11">
        <f t="shared" si="0"/>
        <v>3.4603615583491099E-3</v>
      </c>
      <c r="H38" s="11">
        <f t="shared" si="1"/>
        <v>0.99238967625845909</v>
      </c>
      <c r="I38" s="15" t="str">
        <f>IF(H38&lt;=0.8,"A",IF(H38&lt;=0.95,"B","C"))</f>
        <v>C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</row>
    <row r="39" spans="1:191" x14ac:dyDescent="0.2">
      <c r="A39" s="1" t="s">
        <v>0</v>
      </c>
      <c r="B39" s="1" t="s">
        <v>5</v>
      </c>
      <c r="C39" s="3">
        <v>7.43</v>
      </c>
      <c r="D39" s="4">
        <v>5</v>
      </c>
      <c r="E39" s="3">
        <f>D39*C39</f>
        <v>37.15</v>
      </c>
      <c r="F39" s="2">
        <f t="shared" si="2"/>
        <v>20112.300000000003</v>
      </c>
      <c r="G39" s="11">
        <f t="shared" si="0"/>
        <v>1.8364633127524205E-3</v>
      </c>
      <c r="H39" s="11">
        <f t="shared" si="1"/>
        <v>0.99422613957121164</v>
      </c>
      <c r="I39" s="15" t="str">
        <f>IF(H39&lt;=0.8,"A",IF(H39&lt;=0.95,"B","C"))</f>
        <v>C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</row>
    <row r="40" spans="1:191" x14ac:dyDescent="0.2">
      <c r="A40" s="1" t="s">
        <v>6</v>
      </c>
      <c r="B40" s="1" t="s">
        <v>7</v>
      </c>
      <c r="C40" s="3">
        <v>1.95</v>
      </c>
      <c r="D40" s="4">
        <v>12</v>
      </c>
      <c r="E40" s="3">
        <f>D40*C40</f>
        <v>23.4</v>
      </c>
      <c r="F40" s="2">
        <f t="shared" si="2"/>
        <v>20135.700000000004</v>
      </c>
      <c r="G40" s="11">
        <f t="shared" si="0"/>
        <v>1.1567494352195595E-3</v>
      </c>
      <c r="H40" s="11">
        <f t="shared" si="1"/>
        <v>0.99538288900643124</v>
      </c>
      <c r="I40" s="15" t="str">
        <f>IF(H40&lt;=0.8,"A",IF(H40&lt;=0.95,"B","C"))</f>
        <v>C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</row>
    <row r="41" spans="1:191" x14ac:dyDescent="0.2">
      <c r="A41" s="1" t="s">
        <v>8</v>
      </c>
      <c r="B41" s="1" t="s">
        <v>7</v>
      </c>
      <c r="C41" s="3">
        <v>1.95</v>
      </c>
      <c r="D41" s="4">
        <v>12</v>
      </c>
      <c r="E41" s="3">
        <f>D41*C41</f>
        <v>23.4</v>
      </c>
      <c r="F41" s="2">
        <f t="shared" si="2"/>
        <v>20159.100000000006</v>
      </c>
      <c r="G41" s="11">
        <f t="shared" si="0"/>
        <v>1.1567494352195595E-3</v>
      </c>
      <c r="H41" s="11">
        <f t="shared" si="1"/>
        <v>0.99653963844165094</v>
      </c>
      <c r="I41" s="15" t="str">
        <f>IF(H41&lt;=0.8,"A",IF(H41&lt;=0.95,"B","C"))</f>
        <v>C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</row>
    <row r="42" spans="1:191" x14ac:dyDescent="0.2">
      <c r="A42" s="1" t="s">
        <v>31</v>
      </c>
      <c r="B42" s="1" t="s">
        <v>15</v>
      </c>
      <c r="C42" s="3">
        <v>0.18</v>
      </c>
      <c r="D42" s="4">
        <v>100</v>
      </c>
      <c r="E42" s="3">
        <f>D42*C42</f>
        <v>18</v>
      </c>
      <c r="F42" s="2">
        <f t="shared" si="2"/>
        <v>20177.100000000006</v>
      </c>
      <c r="G42" s="11">
        <f t="shared" si="0"/>
        <v>8.8980725786119968E-4</v>
      </c>
      <c r="H42" s="11">
        <f t="shared" si="1"/>
        <v>0.99742944569951208</v>
      </c>
      <c r="I42" s="15" t="str">
        <f>IF(H42&lt;=0.8,"A",IF(H42&lt;=0.95,"B","C"))</f>
        <v>C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</row>
    <row r="43" spans="1:191" x14ac:dyDescent="0.2">
      <c r="A43" s="1" t="s">
        <v>32</v>
      </c>
      <c r="B43" s="1" t="s">
        <v>15</v>
      </c>
      <c r="C43" s="3">
        <v>0.18</v>
      </c>
      <c r="D43" s="4">
        <v>100</v>
      </c>
      <c r="E43" s="3">
        <f>D43*C43</f>
        <v>18</v>
      </c>
      <c r="F43" s="2">
        <f t="shared" si="2"/>
        <v>20195.100000000006</v>
      </c>
      <c r="G43" s="11">
        <f t="shared" si="0"/>
        <v>8.8980725786119968E-4</v>
      </c>
      <c r="H43" s="11">
        <f t="shared" si="1"/>
        <v>0.99831925295737334</v>
      </c>
      <c r="I43" s="15" t="str">
        <f>IF(H43&lt;=0.8,"A",IF(H43&lt;=0.95,"B","C"))</f>
        <v>C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</row>
    <row r="44" spans="1:191" x14ac:dyDescent="0.2">
      <c r="A44" s="1" t="s">
        <v>33</v>
      </c>
      <c r="B44" s="1" t="s">
        <v>15</v>
      </c>
      <c r="C44" s="3">
        <v>0.18</v>
      </c>
      <c r="D44" s="4">
        <v>100</v>
      </c>
      <c r="E44" s="3">
        <f>D44*C44</f>
        <v>18</v>
      </c>
      <c r="F44" s="2">
        <f t="shared" si="2"/>
        <v>20213.100000000006</v>
      </c>
      <c r="G44" s="11">
        <f t="shared" si="0"/>
        <v>8.8980725786119968E-4</v>
      </c>
      <c r="H44" s="11">
        <f t="shared" si="1"/>
        <v>0.99920906021523448</v>
      </c>
      <c r="I44" s="15" t="str">
        <f>IF(H44&lt;=0.8,"A",IF(H44&lt;=0.95,"B","C"))</f>
        <v>C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</row>
    <row r="45" spans="1:191" s="14" customFormat="1" x14ac:dyDescent="0.2">
      <c r="A45" s="1" t="s">
        <v>34</v>
      </c>
      <c r="B45" s="1" t="s">
        <v>15</v>
      </c>
      <c r="C45" s="3">
        <v>0.16</v>
      </c>
      <c r="D45" s="4">
        <v>100</v>
      </c>
      <c r="E45" s="3">
        <f>D45*C45</f>
        <v>16</v>
      </c>
      <c r="F45" s="2">
        <f t="shared" si="2"/>
        <v>20229.100000000006</v>
      </c>
      <c r="G45" s="11">
        <f t="shared" si="0"/>
        <v>7.9093978476551087E-4</v>
      </c>
      <c r="H45" s="11">
        <f t="shared" si="1"/>
        <v>1</v>
      </c>
      <c r="I45" s="15" t="str">
        <f>IF(H45&lt;=0.8,"A",IF(H45&lt;=0.95,"B","C"))</f>
        <v>C</v>
      </c>
      <c r="J45" s="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</row>
    <row r="46" spans="1:191" x14ac:dyDescent="0.2">
      <c r="A46" s="12" t="s">
        <v>59</v>
      </c>
      <c r="B46" s="12"/>
      <c r="C46" s="8"/>
      <c r="D46" s="8">
        <f>SUM(D2:D45)</f>
        <v>9598</v>
      </c>
      <c r="E46" s="13">
        <f>SUM(E2:E45)</f>
        <v>20229.100000000006</v>
      </c>
      <c r="F46" s="12"/>
      <c r="G46" s="12"/>
      <c r="H46" s="12"/>
      <c r="I46" s="6"/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</row>
    <row r="47" spans="1:191" x14ac:dyDescent="0.2">
      <c r="A47" s="1"/>
      <c r="B47" s="1"/>
      <c r="C47" s="4"/>
      <c r="D47" s="4"/>
      <c r="E47" s="4"/>
      <c r="F47" s="1"/>
      <c r="G47" s="1"/>
      <c r="H47" s="1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</row>
    <row r="48" spans="1:191" x14ac:dyDescent="0.2">
      <c r="A48" s="1"/>
      <c r="B48" s="1"/>
      <c r="C48" s="4"/>
      <c r="D48" s="4"/>
      <c r="E48" s="4"/>
      <c r="F48" s="1"/>
      <c r="G48" s="1"/>
      <c r="H48" s="1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</row>
    <row r="49" spans="1:191" x14ac:dyDescent="0.2">
      <c r="A49" s="1"/>
      <c r="B49" s="1"/>
      <c r="C49" s="4"/>
      <c r="D49" s="4"/>
      <c r="E49" s="4"/>
      <c r="F49" s="1"/>
      <c r="G49" s="1"/>
      <c r="H49" s="1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</row>
    <row r="50" spans="1:191" x14ac:dyDescent="0.2">
      <c r="A50" s="1"/>
      <c r="B50" s="1"/>
      <c r="C50" s="4"/>
      <c r="D50" s="4"/>
      <c r="E50" s="4"/>
      <c r="F50" s="2"/>
      <c r="G50" s="1"/>
      <c r="H50" s="1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1:191" x14ac:dyDescent="0.2">
      <c r="A51" s="1"/>
      <c r="B51" s="1"/>
      <c r="C51" s="4"/>
      <c r="D51" s="4"/>
      <c r="E51" s="4"/>
      <c r="F51" s="1"/>
      <c r="G51" s="1"/>
      <c r="H51" s="1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1:191" x14ac:dyDescent="0.2">
      <c r="A52" s="1"/>
      <c r="B52" s="1"/>
      <c r="C52" s="4"/>
      <c r="D52" s="4"/>
      <c r="E52" s="4"/>
      <c r="F52" s="1"/>
      <c r="G52" s="1"/>
      <c r="H52" s="1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1:191" x14ac:dyDescent="0.2">
      <c r="A53" s="1"/>
      <c r="B53" s="1"/>
      <c r="C53" s="4"/>
      <c r="D53" s="4"/>
      <c r="E53" s="4"/>
      <c r="F53" s="1"/>
      <c r="G53" s="1"/>
      <c r="H53" s="1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1:191" x14ac:dyDescent="0.2">
      <c r="A54" s="1"/>
      <c r="B54" s="1"/>
      <c r="C54" s="4"/>
      <c r="D54" s="4"/>
      <c r="E54" s="4"/>
      <c r="F54" s="1"/>
      <c r="G54" s="1"/>
      <c r="H54" s="1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1:191" x14ac:dyDescent="0.2">
      <c r="A55" s="1"/>
      <c r="B55" s="1"/>
      <c r="C55" s="4"/>
      <c r="D55" s="4"/>
      <c r="E55" s="4"/>
      <c r="F55" s="1"/>
      <c r="G55" s="1"/>
      <c r="H55" s="1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1:191" x14ac:dyDescent="0.2">
      <c r="A56" s="1"/>
      <c r="B56" s="1"/>
      <c r="C56" s="4"/>
      <c r="D56" s="4"/>
      <c r="E56" s="4"/>
      <c r="F56" s="1"/>
      <c r="G56" s="1"/>
      <c r="H56" s="1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1:191" x14ac:dyDescent="0.2">
      <c r="A57" s="1"/>
      <c r="B57" s="1"/>
      <c r="C57" s="4"/>
      <c r="D57" s="4"/>
      <c r="E57" s="4"/>
      <c r="F57" s="1"/>
      <c r="G57" s="1"/>
      <c r="H57" s="1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1:191" x14ac:dyDescent="0.2">
      <c r="A58" s="1"/>
      <c r="B58" s="1"/>
      <c r="C58" s="4"/>
      <c r="D58" s="4"/>
      <c r="E58" s="4"/>
      <c r="F58" s="1"/>
      <c r="G58" s="1"/>
      <c r="H58" s="1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1:191" x14ac:dyDescent="0.2">
      <c r="A59" s="1"/>
      <c r="B59" s="1"/>
      <c r="C59" s="4"/>
      <c r="D59" s="4"/>
      <c r="E59" s="4"/>
      <c r="F59" s="1"/>
      <c r="G59" s="1"/>
      <c r="H59" s="1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1:191" x14ac:dyDescent="0.2">
      <c r="A60" s="1"/>
      <c r="B60" s="1"/>
      <c r="C60" s="4"/>
      <c r="D60" s="4"/>
      <c r="E60" s="4"/>
      <c r="F60" s="1"/>
      <c r="G60" s="1"/>
      <c r="H60" s="1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1:191" x14ac:dyDescent="0.2">
      <c r="A61" s="1"/>
      <c r="B61" s="1"/>
      <c r="C61" s="4"/>
      <c r="D61" s="4"/>
      <c r="E61" s="4"/>
      <c r="F61" s="1"/>
      <c r="G61" s="1"/>
      <c r="H61" s="1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1:191" x14ac:dyDescent="0.2">
      <c r="A62" s="1"/>
      <c r="B62" s="1"/>
      <c r="C62" s="4"/>
      <c r="D62" s="4"/>
      <c r="E62" s="4"/>
      <c r="F62" s="1"/>
      <c r="G62" s="1"/>
      <c r="H62" s="1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1:191" x14ac:dyDescent="0.2">
      <c r="A63" s="1"/>
      <c r="B63" s="1"/>
      <c r="C63" s="4"/>
      <c r="D63" s="4"/>
      <c r="E63" s="4"/>
      <c r="F63" s="1"/>
      <c r="G63" s="1"/>
      <c r="H63" s="1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1:191" x14ac:dyDescent="0.2">
      <c r="A64" s="1"/>
      <c r="B64" s="1"/>
      <c r="C64" s="4"/>
      <c r="D64" s="4"/>
      <c r="E64" s="4"/>
      <c r="F64" s="1"/>
      <c r="G64" s="1"/>
      <c r="H64" s="1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1:191" x14ac:dyDescent="0.2">
      <c r="A65" s="1"/>
      <c r="B65" s="1"/>
      <c r="C65" s="4"/>
      <c r="D65" s="4"/>
      <c r="E65" s="4"/>
      <c r="F65" s="1"/>
      <c r="G65" s="1"/>
      <c r="H65" s="1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1:191" x14ac:dyDescent="0.2">
      <c r="A66" s="1"/>
      <c r="B66" s="1"/>
      <c r="C66" s="4"/>
      <c r="D66" s="4"/>
      <c r="E66" s="4"/>
      <c r="F66" s="1"/>
      <c r="G66" s="1"/>
      <c r="H66" s="1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1:191" x14ac:dyDescent="0.2">
      <c r="A67" s="1"/>
      <c r="B67" s="1"/>
      <c r="C67" s="4"/>
      <c r="D67" s="4"/>
      <c r="E67" s="4"/>
      <c r="F67" s="1"/>
      <c r="G67" s="1"/>
      <c r="H67" s="1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1:191" x14ac:dyDescent="0.2">
      <c r="A68" s="1"/>
      <c r="B68" s="1"/>
      <c r="C68" s="4"/>
      <c r="D68" s="4"/>
      <c r="E68" s="4"/>
      <c r="F68" s="1"/>
      <c r="G68" s="1"/>
      <c r="H68" s="1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1:191" x14ac:dyDescent="0.2">
      <c r="A69" s="1"/>
      <c r="B69" s="1"/>
      <c r="C69" s="4"/>
      <c r="D69" s="4"/>
      <c r="E69" s="4"/>
      <c r="F69" s="1"/>
      <c r="G69" s="1"/>
      <c r="H69" s="1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1:191" x14ac:dyDescent="0.2">
      <c r="A70" s="1"/>
      <c r="B70" s="1"/>
      <c r="C70" s="4"/>
      <c r="D70" s="4"/>
      <c r="E70" s="4"/>
      <c r="F70" s="1"/>
      <c r="G70" s="1"/>
      <c r="H70" s="1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1:191" x14ac:dyDescent="0.2">
      <c r="A71" s="1"/>
      <c r="B71" s="1"/>
      <c r="C71" s="4"/>
      <c r="D71" s="4"/>
      <c r="E71" s="4"/>
      <c r="F71" s="1"/>
      <c r="G71" s="1"/>
      <c r="H71" s="1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1:191" x14ac:dyDescent="0.2">
      <c r="A72" s="1"/>
      <c r="B72" s="1"/>
      <c r="C72" s="4"/>
      <c r="D72" s="4"/>
      <c r="E72" s="4"/>
      <c r="F72" s="1"/>
      <c r="G72" s="1"/>
      <c r="H72" s="1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1:191" x14ac:dyDescent="0.2">
      <c r="A73" s="1"/>
      <c r="B73" s="1"/>
      <c r="C73" s="4"/>
      <c r="D73" s="4"/>
      <c r="E73" s="4"/>
      <c r="F73" s="1"/>
      <c r="G73" s="1"/>
      <c r="H73" s="1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1:191" x14ac:dyDescent="0.2">
      <c r="A74" s="1"/>
      <c r="B74" s="1"/>
      <c r="C74" s="4"/>
      <c r="D74" s="4"/>
      <c r="E74" s="4"/>
      <c r="F74" s="1"/>
      <c r="G74" s="1"/>
      <c r="H74" s="1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1:191" x14ac:dyDescent="0.2">
      <c r="A75" s="1"/>
      <c r="B75" s="1"/>
      <c r="C75" s="4"/>
      <c r="D75" s="4"/>
      <c r="E75" s="4"/>
      <c r="F75" s="1"/>
      <c r="G75" s="1"/>
      <c r="H75" s="1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1:191" x14ac:dyDescent="0.2">
      <c r="A76" s="1"/>
      <c r="B76" s="1"/>
      <c r="C76" s="4"/>
      <c r="D76" s="4"/>
      <c r="E76" s="4"/>
      <c r="F76" s="1"/>
      <c r="G76" s="1"/>
      <c r="H76" s="1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1:191" x14ac:dyDescent="0.2">
      <c r="A77" s="1"/>
      <c r="B77" s="1"/>
      <c r="C77" s="4"/>
      <c r="D77" s="4"/>
      <c r="E77" s="4"/>
      <c r="F77" s="1"/>
      <c r="G77" s="1"/>
      <c r="H77" s="1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1:191" x14ac:dyDescent="0.2">
      <c r="A78" s="1"/>
      <c r="B78" s="1"/>
      <c r="C78" s="4"/>
      <c r="D78" s="4"/>
      <c r="E78" s="4"/>
      <c r="F78" s="1"/>
      <c r="G78" s="1"/>
      <c r="H78" s="1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1:191" x14ac:dyDescent="0.2">
      <c r="A79" s="1"/>
      <c r="B79" s="1"/>
      <c r="C79" s="4"/>
      <c r="D79" s="4"/>
      <c r="E79" s="4"/>
      <c r="F79" s="1"/>
      <c r="G79" s="1"/>
      <c r="H79" s="1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1:191" x14ac:dyDescent="0.2">
      <c r="A80" s="1"/>
      <c r="B80" s="1"/>
      <c r="C80" s="4"/>
      <c r="D80" s="4"/>
      <c r="E80" s="4"/>
      <c r="F80" s="1"/>
      <c r="G80" s="1"/>
      <c r="H80" s="1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x14ac:dyDescent="0.2">
      <c r="A81" s="1"/>
      <c r="B81" s="1"/>
      <c r="C81" s="4"/>
      <c r="D81" s="4"/>
      <c r="E81" s="4"/>
      <c r="F81" s="1"/>
      <c r="G81" s="1"/>
      <c r="H81" s="1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x14ac:dyDescent="0.2">
      <c r="A82" s="1"/>
      <c r="B82" s="1"/>
      <c r="C82" s="4"/>
      <c r="D82" s="4"/>
      <c r="E82" s="4"/>
      <c r="F82" s="1"/>
      <c r="G82" s="1"/>
      <c r="H82" s="1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x14ac:dyDescent="0.2">
      <c r="A83" s="1"/>
      <c r="B83" s="1"/>
      <c r="C83" s="4"/>
      <c r="D83" s="4"/>
      <c r="E83" s="4"/>
      <c r="F83" s="1"/>
      <c r="G83" s="1"/>
      <c r="H83" s="1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x14ac:dyDescent="0.2">
      <c r="A84" s="1"/>
      <c r="B84" s="1"/>
      <c r="C84" s="4"/>
      <c r="D84" s="4"/>
      <c r="E84" s="4"/>
      <c r="F84" s="1"/>
      <c r="G84" s="1"/>
      <c r="H84" s="1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x14ac:dyDescent="0.2">
      <c r="A85" s="1"/>
      <c r="B85" s="1"/>
      <c r="C85" s="4"/>
      <c r="D85" s="4"/>
      <c r="E85" s="4"/>
      <c r="F85" s="1"/>
      <c r="G85" s="1"/>
      <c r="H85" s="1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</row>
    <row r="86" spans="1:191" x14ac:dyDescent="0.2">
      <c r="A86" s="1"/>
      <c r="B86" s="1"/>
      <c r="C86" s="4"/>
      <c r="D86" s="4"/>
      <c r="E86" s="4"/>
      <c r="F86" s="1"/>
      <c r="G86" s="1"/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</row>
    <row r="87" spans="1:191" x14ac:dyDescent="0.2">
      <c r="A87" s="1"/>
      <c r="B87" s="1"/>
      <c r="C87" s="4"/>
      <c r="D87" s="4"/>
      <c r="E87" s="4"/>
      <c r="F87" s="1"/>
      <c r="G87" s="1"/>
      <c r="H87" s="1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</row>
    <row r="88" spans="1:191" x14ac:dyDescent="0.2">
      <c r="A88" s="1"/>
      <c r="B88" s="1"/>
      <c r="C88" s="4"/>
      <c r="D88" s="4"/>
      <c r="E88" s="4"/>
      <c r="F88" s="1"/>
      <c r="G88" s="1"/>
      <c r="H88" s="1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</row>
    <row r="89" spans="1:191" x14ac:dyDescent="0.2">
      <c r="A89" s="1"/>
      <c r="B89" s="1"/>
      <c r="C89" s="4"/>
      <c r="D89" s="4"/>
      <c r="E89" s="4"/>
      <c r="F89" s="1"/>
      <c r="G89" s="1"/>
      <c r="H89" s="1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</row>
    <row r="90" spans="1:191" x14ac:dyDescent="0.2">
      <c r="A90" s="1"/>
      <c r="B90" s="1"/>
      <c r="C90" s="4"/>
      <c r="D90" s="4"/>
      <c r="E90" s="4"/>
      <c r="F90" s="1"/>
      <c r="G90" s="1"/>
      <c r="H90" s="1"/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</row>
    <row r="91" spans="1:191" x14ac:dyDescent="0.2">
      <c r="A91" s="1"/>
      <c r="B91" s="1"/>
      <c r="C91" s="4"/>
      <c r="D91" s="4"/>
      <c r="E91" s="4"/>
      <c r="F91" s="1"/>
      <c r="G91" s="1"/>
      <c r="H91" s="1"/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</row>
    <row r="92" spans="1:191" x14ac:dyDescent="0.2">
      <c r="A92" s="1"/>
      <c r="B92" s="1"/>
      <c r="C92" s="4"/>
      <c r="D92" s="4"/>
      <c r="E92" s="4"/>
      <c r="F92" s="1"/>
      <c r="G92" s="1"/>
      <c r="H92" s="1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</row>
    <row r="93" spans="1:191" x14ac:dyDescent="0.2">
      <c r="A93" s="1"/>
      <c r="B93" s="1"/>
      <c r="C93" s="4"/>
      <c r="D93" s="4"/>
      <c r="E93" s="4"/>
      <c r="F93" s="1"/>
      <c r="G93" s="1"/>
      <c r="H93" s="1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</row>
    <row r="94" spans="1:191" x14ac:dyDescent="0.2">
      <c r="A94" s="1"/>
      <c r="B94" s="1"/>
      <c r="C94" s="4"/>
      <c r="D94" s="4"/>
      <c r="E94" s="4"/>
      <c r="F94" s="1"/>
      <c r="G94" s="1"/>
      <c r="H94" s="1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</row>
    <row r="95" spans="1:191" x14ac:dyDescent="0.2">
      <c r="A95" s="1"/>
      <c r="B95" s="1"/>
      <c r="C95" s="4"/>
      <c r="D95" s="4"/>
      <c r="E95" s="4"/>
      <c r="F95" s="1"/>
      <c r="G95" s="1"/>
      <c r="H95" s="1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</row>
    <row r="96" spans="1:191" x14ac:dyDescent="0.2">
      <c r="A96" s="1"/>
      <c r="B96" s="1"/>
      <c r="C96" s="4"/>
      <c r="D96" s="4"/>
      <c r="E96" s="4"/>
      <c r="F96" s="1"/>
      <c r="G96" s="1"/>
      <c r="H96" s="1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</row>
    <row r="97" spans="1:191" x14ac:dyDescent="0.2">
      <c r="A97" s="1"/>
      <c r="B97" s="1"/>
      <c r="C97" s="4"/>
      <c r="D97" s="4"/>
      <c r="E97" s="4"/>
      <c r="F97" s="1"/>
      <c r="G97" s="1"/>
      <c r="H97" s="1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</row>
    <row r="98" spans="1:191" x14ac:dyDescent="0.2">
      <c r="A98" s="1"/>
      <c r="B98" s="1"/>
      <c r="C98" s="4"/>
      <c r="D98" s="4"/>
      <c r="E98" s="4"/>
      <c r="F98" s="1"/>
      <c r="G98" s="1"/>
      <c r="H98" s="1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</row>
    <row r="99" spans="1:191" x14ac:dyDescent="0.2">
      <c r="A99" s="1"/>
      <c r="B99" s="1"/>
      <c r="C99" s="4"/>
      <c r="D99" s="4"/>
      <c r="E99" s="4"/>
      <c r="F99" s="1"/>
      <c r="G99" s="1"/>
      <c r="H99" s="1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</row>
    <row r="100" spans="1:191" x14ac:dyDescent="0.2">
      <c r="A100" s="1"/>
      <c r="B100" s="1"/>
      <c r="C100" s="4"/>
      <c r="D100" s="4"/>
      <c r="E100" s="4"/>
      <c r="F100" s="1"/>
      <c r="G100" s="1"/>
      <c r="H100" s="1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</row>
    <row r="101" spans="1:191" x14ac:dyDescent="0.2">
      <c r="A101" s="1"/>
      <c r="B101" s="1"/>
      <c r="C101" s="4"/>
      <c r="D101" s="4"/>
      <c r="E101" s="4"/>
      <c r="F101" s="1"/>
      <c r="G101" s="1"/>
      <c r="H101" s="1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</row>
    <row r="102" spans="1:191" x14ac:dyDescent="0.2">
      <c r="A102" s="1"/>
      <c r="B102" s="1"/>
      <c r="C102" s="4"/>
      <c r="D102" s="4"/>
      <c r="E102" s="4"/>
      <c r="F102" s="1"/>
      <c r="G102" s="1"/>
      <c r="H102" s="1"/>
      <c r="I102" s="1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</row>
    <row r="103" spans="1:191" x14ac:dyDescent="0.2">
      <c r="A103" s="1"/>
      <c r="B103" s="1"/>
      <c r="C103" s="4"/>
      <c r="D103" s="4"/>
      <c r="E103" s="4"/>
      <c r="F103" s="1"/>
      <c r="G103" s="1"/>
      <c r="H103" s="1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</row>
    <row r="104" spans="1:191" x14ac:dyDescent="0.2">
      <c r="A104" s="1"/>
      <c r="B104" s="1"/>
      <c r="C104" s="4"/>
      <c r="D104" s="4"/>
      <c r="E104" s="4"/>
      <c r="F104" s="1"/>
      <c r="G104" s="1"/>
      <c r="H104" s="1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</row>
    <row r="105" spans="1:191" x14ac:dyDescent="0.2">
      <c r="A105" s="1"/>
      <c r="B105" s="1"/>
      <c r="C105" s="4"/>
      <c r="D105" s="4"/>
      <c r="E105" s="4"/>
      <c r="F105" s="1"/>
      <c r="G105" s="1"/>
      <c r="H105" s="1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</row>
    <row r="106" spans="1:191" x14ac:dyDescent="0.2">
      <c r="A106" s="1"/>
      <c r="B106" s="1"/>
      <c r="C106" s="4"/>
      <c r="D106" s="4"/>
      <c r="E106" s="4"/>
      <c r="F106" s="1"/>
      <c r="G106" s="1"/>
      <c r="H106" s="1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</row>
    <row r="107" spans="1:191" x14ac:dyDescent="0.2">
      <c r="A107" s="1"/>
      <c r="B107" s="1"/>
      <c r="C107" s="4"/>
      <c r="D107" s="4"/>
      <c r="E107" s="4"/>
      <c r="F107" s="1"/>
      <c r="G107" s="1"/>
      <c r="H107" s="1"/>
      <c r="I107" s="1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</row>
    <row r="108" spans="1:191" x14ac:dyDescent="0.2">
      <c r="A108" s="1"/>
      <c r="B108" s="1"/>
      <c r="C108" s="4"/>
      <c r="D108" s="4"/>
      <c r="E108" s="4"/>
      <c r="F108" s="1"/>
      <c r="G108" s="1"/>
      <c r="H108" s="1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</row>
  </sheetData>
  <sortState xmlns:xlrd2="http://schemas.microsoft.com/office/spreadsheetml/2017/richdata2" ref="A2:J45">
    <sortCondition descending="1" ref="E2:E4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2021-08-12T17:15:20Z</dcterms:created>
  <dcterms:modified xsi:type="dcterms:W3CDTF">2021-08-12T18:34:43Z</dcterms:modified>
</cp:coreProperties>
</file>