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acheco\Documents\"/>
    </mc:Choice>
  </mc:AlternateContent>
  <bookViews>
    <workbookView xWindow="0" yWindow="0" windowWidth="28800" windowHeight="130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9" i="1"/>
  <c r="E11" i="1" l="1"/>
  <c r="D11" i="1"/>
  <c r="E26" i="1"/>
  <c r="E24" i="1"/>
  <c r="E19" i="1"/>
  <c r="E12" i="1" l="1"/>
  <c r="E13" i="1"/>
  <c r="E14" i="1"/>
  <c r="E15" i="1"/>
  <c r="E16" i="1"/>
  <c r="E17" i="1"/>
  <c r="E18" i="1"/>
  <c r="F12" i="1"/>
  <c r="F13" i="1"/>
  <c r="F14" i="1"/>
  <c r="F15" i="1"/>
  <c r="F16" i="1"/>
  <c r="F17" i="1"/>
  <c r="F18" i="1"/>
  <c r="E22" i="1"/>
  <c r="E23" i="1" l="1"/>
  <c r="E27" i="1"/>
  <c r="E25" i="1"/>
  <c r="C25" i="1"/>
  <c r="C24" i="1"/>
  <c r="D18" i="1"/>
  <c r="D17" i="1"/>
  <c r="D16" i="1"/>
  <c r="D15" i="1"/>
  <c r="D14" i="1"/>
  <c r="D13" i="1"/>
  <c r="D12" i="1"/>
  <c r="D10" i="1"/>
  <c r="D9" i="1"/>
  <c r="D8" i="1"/>
  <c r="D7" i="1"/>
  <c r="D6" i="1"/>
  <c r="D5" i="1"/>
  <c r="D4" i="1"/>
  <c r="C23" i="1"/>
  <c r="D3" i="1" s="1"/>
  <c r="F11" i="1" l="1"/>
  <c r="F19" i="1" s="1"/>
</calcChain>
</file>

<file path=xl/sharedStrings.xml><?xml version="1.0" encoding="utf-8"?>
<sst xmlns="http://schemas.openxmlformats.org/spreadsheetml/2006/main" count="19" uniqueCount="17">
  <si>
    <t>Descarga</t>
  </si>
  <si>
    <t>Caragas</t>
  </si>
  <si>
    <t>conjunto A</t>
  </si>
  <si>
    <t>ponderacion</t>
  </si>
  <si>
    <t>total =</t>
  </si>
  <si>
    <t>1% =</t>
  </si>
  <si>
    <t>total Descarga</t>
  </si>
  <si>
    <t>total Carga</t>
  </si>
  <si>
    <t>min(30%)</t>
  </si>
  <si>
    <t>max(10%)</t>
  </si>
  <si>
    <t>DescargaPonderado</t>
  </si>
  <si>
    <t>CaragasPonderado</t>
  </si>
  <si>
    <t>Descarga(1%)</t>
  </si>
  <si>
    <t>carga(1%)</t>
  </si>
  <si>
    <t>No.</t>
  </si>
  <si>
    <t>Promedio Aritmetico</t>
  </si>
  <si>
    <t>Formula Desarrollada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</si>
</sst>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No.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</c:ser>
        <c:ser>
          <c:idx val="1"/>
          <c:order val="1"/>
          <c:tx>
            <c:strRef>
              <c:f>Hoja1!$B$2</c:f>
              <c:strCache>
                <c:ptCount val="1"/>
                <c:pt idx="0">
                  <c:v>Descarga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Hoja1!$B$3:$B$18</c:f>
              <c:numCache>
                <c:formatCode>General</c:formatCode>
                <c:ptCount val="16"/>
                <c:pt idx="0">
                  <c:v>25907</c:v>
                </c:pt>
                <c:pt idx="1">
                  <c:v>28262</c:v>
                </c:pt>
                <c:pt idx="2">
                  <c:v>30822</c:v>
                </c:pt>
                <c:pt idx="3">
                  <c:v>31539</c:v>
                </c:pt>
                <c:pt idx="4">
                  <c:v>51957</c:v>
                </c:pt>
                <c:pt idx="5">
                  <c:v>52260</c:v>
                </c:pt>
                <c:pt idx="6">
                  <c:v>55232</c:v>
                </c:pt>
                <c:pt idx="7">
                  <c:v>56030</c:v>
                </c:pt>
                <c:pt idx="8">
                  <c:v>57690</c:v>
                </c:pt>
                <c:pt idx="9">
                  <c:v>72612</c:v>
                </c:pt>
                <c:pt idx="10">
                  <c:v>77395</c:v>
                </c:pt>
                <c:pt idx="11">
                  <c:v>77569</c:v>
                </c:pt>
                <c:pt idx="12">
                  <c:v>77898</c:v>
                </c:pt>
                <c:pt idx="13">
                  <c:v>126189</c:v>
                </c:pt>
                <c:pt idx="14">
                  <c:v>144442</c:v>
                </c:pt>
                <c:pt idx="15">
                  <c:v>147320</c:v>
                </c:pt>
              </c:numCache>
            </c:numRef>
          </c:val>
        </c:ser>
        <c:ser>
          <c:idx val="2"/>
          <c:order val="2"/>
          <c:tx>
            <c:strRef>
              <c:f>Hoja1!$C$2</c:f>
              <c:strCache>
                <c:ptCount val="1"/>
                <c:pt idx="0">
                  <c:v>Caragas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Hoja1!$C$3:$C$18</c:f>
              <c:numCache>
                <c:formatCode>General</c:formatCode>
                <c:ptCount val="16"/>
                <c:pt idx="0">
                  <c:v>19726</c:v>
                </c:pt>
                <c:pt idx="1">
                  <c:v>21532</c:v>
                </c:pt>
                <c:pt idx="2">
                  <c:v>28778</c:v>
                </c:pt>
                <c:pt idx="3">
                  <c:v>32851</c:v>
                </c:pt>
                <c:pt idx="4">
                  <c:v>33179</c:v>
                </c:pt>
                <c:pt idx="5">
                  <c:v>33264</c:v>
                </c:pt>
                <c:pt idx="6">
                  <c:v>33603</c:v>
                </c:pt>
                <c:pt idx="7">
                  <c:v>34653</c:v>
                </c:pt>
                <c:pt idx="8">
                  <c:v>36909</c:v>
                </c:pt>
                <c:pt idx="9">
                  <c:v>53453</c:v>
                </c:pt>
                <c:pt idx="10">
                  <c:v>54886</c:v>
                </c:pt>
                <c:pt idx="11">
                  <c:v>64351</c:v>
                </c:pt>
                <c:pt idx="12">
                  <c:v>67789</c:v>
                </c:pt>
                <c:pt idx="13">
                  <c:v>72689</c:v>
                </c:pt>
                <c:pt idx="14">
                  <c:v>76800</c:v>
                </c:pt>
                <c:pt idx="15">
                  <c:v>90276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894128"/>
        <c:axId val="2104896304"/>
      </c:barChart>
      <c:catAx>
        <c:axId val="21048941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4896304"/>
        <c:crosses val="autoZero"/>
        <c:auto val="1"/>
        <c:lblAlgn val="ctr"/>
        <c:lblOffset val="100"/>
        <c:noMultiLvlLbl val="0"/>
      </c:catAx>
      <c:valAx>
        <c:axId val="21048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4894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0</xdr:row>
      <xdr:rowOff>180975</xdr:rowOff>
    </xdr:from>
    <xdr:to>
      <xdr:col>14</xdr:col>
      <xdr:colOff>9524</xdr:colOff>
      <xdr:row>19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8</xdr:row>
      <xdr:rowOff>104775</xdr:rowOff>
    </xdr:from>
    <xdr:to>
      <xdr:col>10</xdr:col>
      <xdr:colOff>571500</xdr:colOff>
      <xdr:row>13</xdr:row>
      <xdr:rowOff>9525</xdr:rowOff>
    </xdr:to>
    <xdr:sp macro="" textlink="">
      <xdr:nvSpPr>
        <xdr:cNvPr id="3" name="Rectángulo 2"/>
        <xdr:cNvSpPr/>
      </xdr:nvSpPr>
      <xdr:spPr>
        <a:xfrm>
          <a:off x="9982200" y="1628775"/>
          <a:ext cx="590550" cy="857250"/>
        </a:xfrm>
        <a:prstGeom prst="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371475</xdr:colOff>
      <xdr:row>5</xdr:row>
      <xdr:rowOff>66675</xdr:rowOff>
    </xdr:from>
    <xdr:to>
      <xdr:col>12</xdr:col>
      <xdr:colOff>561975</xdr:colOff>
      <xdr:row>13</xdr:row>
      <xdr:rowOff>9525</xdr:rowOff>
    </xdr:to>
    <xdr:sp macro="" textlink="">
      <xdr:nvSpPr>
        <xdr:cNvPr id="6" name="Rectángulo 5"/>
        <xdr:cNvSpPr/>
      </xdr:nvSpPr>
      <xdr:spPr>
        <a:xfrm>
          <a:off x="11134725" y="1019175"/>
          <a:ext cx="952500" cy="1466850"/>
        </a:xfrm>
        <a:prstGeom prst="rect">
          <a:avLst/>
        </a:prstGeom>
        <a:solidFill>
          <a:schemeClr val="accent4">
            <a:lumMod val="40000"/>
            <a:lumOff val="6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H26" sqref="H26"/>
    </sheetView>
  </sheetViews>
  <sheetFormatPr baseColWidth="10" defaultRowHeight="15" x14ac:dyDescent="0.25"/>
  <cols>
    <col min="1" max="1" width="14.5703125" bestFit="1" customWidth="1"/>
    <col min="2" max="2" width="13.42578125" bestFit="1" customWidth="1"/>
    <col min="3" max="3" width="8" bestFit="1" customWidth="1"/>
    <col min="4" max="4" width="12.85546875" bestFit="1" customWidth="1"/>
    <col min="5" max="5" width="18.7109375" bestFit="1" customWidth="1"/>
    <col min="6" max="6" width="17.5703125" bestFit="1" customWidth="1"/>
    <col min="7" max="7" width="22.5703125" bestFit="1" customWidth="1"/>
    <col min="8" max="8" width="19.42578125" bestFit="1" customWidth="1"/>
  </cols>
  <sheetData>
    <row r="1" spans="1:10" x14ac:dyDescent="0.25">
      <c r="B1" s="5" t="s">
        <v>2</v>
      </c>
      <c r="C1" s="5"/>
    </row>
    <row r="2" spans="1:10" x14ac:dyDescent="0.25">
      <c r="A2" t="s">
        <v>14</v>
      </c>
      <c r="B2" s="3" t="s">
        <v>0</v>
      </c>
      <c r="C2" s="3" t="s">
        <v>1</v>
      </c>
      <c r="D2" t="s">
        <v>3</v>
      </c>
      <c r="E2" s="3" t="s">
        <v>10</v>
      </c>
      <c r="F2" s="3" t="s">
        <v>11</v>
      </c>
      <c r="G2" s="3"/>
      <c r="H2" s="3"/>
    </row>
    <row r="3" spans="1:10" x14ac:dyDescent="0.25">
      <c r="A3">
        <v>1</v>
      </c>
      <c r="B3" s="1">
        <v>25907</v>
      </c>
      <c r="C3" s="1">
        <v>19726</v>
      </c>
      <c r="D3">
        <f>C23</f>
        <v>12.5</v>
      </c>
    </row>
    <row r="4" spans="1:10" x14ac:dyDescent="0.25">
      <c r="A4">
        <v>2</v>
      </c>
      <c r="B4" s="1">
        <v>28262</v>
      </c>
      <c r="C4" s="1">
        <v>21532</v>
      </c>
      <c r="D4">
        <f>100/C22</f>
        <v>12.5</v>
      </c>
    </row>
    <row r="5" spans="1:10" x14ac:dyDescent="0.25">
      <c r="A5">
        <v>3</v>
      </c>
      <c r="B5" s="1">
        <v>30822</v>
      </c>
      <c r="C5" s="1">
        <v>28778</v>
      </c>
      <c r="D5">
        <f>100/C22</f>
        <v>12.5</v>
      </c>
    </row>
    <row r="6" spans="1:10" x14ac:dyDescent="0.25">
      <c r="A6">
        <v>4</v>
      </c>
      <c r="B6" s="1">
        <v>31539</v>
      </c>
      <c r="C6" s="1">
        <v>32851</v>
      </c>
      <c r="D6">
        <f>100/C22</f>
        <v>12.5</v>
      </c>
    </row>
    <row r="7" spans="1:10" x14ac:dyDescent="0.25">
      <c r="A7">
        <v>5</v>
      </c>
      <c r="B7" s="1">
        <v>51957</v>
      </c>
      <c r="C7" s="1">
        <v>33179</v>
      </c>
      <c r="D7">
        <f>100/C22</f>
        <v>12.5</v>
      </c>
    </row>
    <row r="8" spans="1:10" x14ac:dyDescent="0.25">
      <c r="A8">
        <v>6</v>
      </c>
      <c r="B8" s="1">
        <v>52260</v>
      </c>
      <c r="C8" s="1">
        <v>33264</v>
      </c>
      <c r="D8">
        <f>100/C22</f>
        <v>12.5</v>
      </c>
    </row>
    <row r="9" spans="1:10" x14ac:dyDescent="0.25">
      <c r="A9">
        <v>7</v>
      </c>
      <c r="B9" s="1">
        <v>55232</v>
      </c>
      <c r="C9" s="1">
        <v>33603</v>
      </c>
      <c r="D9">
        <f>100/C22</f>
        <v>12.5</v>
      </c>
    </row>
    <row r="10" spans="1:10" x14ac:dyDescent="0.25">
      <c r="A10">
        <v>8</v>
      </c>
      <c r="B10" s="1">
        <v>56030</v>
      </c>
      <c r="C10" s="1">
        <v>34653</v>
      </c>
      <c r="D10">
        <f>100/C22</f>
        <v>12.5</v>
      </c>
    </row>
    <row r="11" spans="1:10" x14ac:dyDescent="0.25">
      <c r="A11">
        <v>9</v>
      </c>
      <c r="B11" s="6">
        <v>57690</v>
      </c>
      <c r="C11" s="6">
        <v>36909</v>
      </c>
      <c r="D11">
        <f>100/C22</f>
        <v>12.5</v>
      </c>
      <c r="E11">
        <f>(D11/100)*B11</f>
        <v>7211.25</v>
      </c>
      <c r="F11">
        <f>(D11/100)*C11</f>
        <v>4613.625</v>
      </c>
    </row>
    <row r="12" spans="1:10" x14ac:dyDescent="0.25">
      <c r="A12">
        <v>10</v>
      </c>
      <c r="B12" s="6">
        <v>72612</v>
      </c>
      <c r="C12" s="6">
        <v>53453</v>
      </c>
      <c r="D12">
        <f>100/C22</f>
        <v>12.5</v>
      </c>
      <c r="E12">
        <f t="shared" ref="E12:E18" si="0">(D12/100)*B12</f>
        <v>9076.5</v>
      </c>
      <c r="F12">
        <f t="shared" ref="F12:F18" si="1">(D12/100)*C12</f>
        <v>6681.625</v>
      </c>
    </row>
    <row r="13" spans="1:10" x14ac:dyDescent="0.25">
      <c r="A13">
        <v>11</v>
      </c>
      <c r="B13" s="3">
        <v>77395</v>
      </c>
      <c r="C13" s="3">
        <v>54886</v>
      </c>
      <c r="D13">
        <f>100/C22</f>
        <v>12.5</v>
      </c>
      <c r="E13">
        <f t="shared" si="0"/>
        <v>9674.375</v>
      </c>
      <c r="F13">
        <f t="shared" si="1"/>
        <v>6860.75</v>
      </c>
      <c r="J13" s="2"/>
    </row>
    <row r="14" spans="1:10" x14ac:dyDescent="0.25">
      <c r="A14">
        <v>12</v>
      </c>
      <c r="B14" s="3">
        <v>77569</v>
      </c>
      <c r="C14" s="7">
        <v>64351</v>
      </c>
      <c r="D14">
        <f>100/C22</f>
        <v>12.5</v>
      </c>
      <c r="E14">
        <f t="shared" si="0"/>
        <v>9696.125</v>
      </c>
      <c r="F14">
        <f t="shared" si="1"/>
        <v>8043.875</v>
      </c>
    </row>
    <row r="15" spans="1:10" x14ac:dyDescent="0.25">
      <c r="A15">
        <v>13</v>
      </c>
      <c r="B15" s="7">
        <v>77898</v>
      </c>
      <c r="C15" s="3">
        <v>67789</v>
      </c>
      <c r="D15">
        <f>100/C22</f>
        <v>12.5</v>
      </c>
      <c r="E15">
        <f t="shared" si="0"/>
        <v>9737.25</v>
      </c>
      <c r="F15">
        <f t="shared" si="1"/>
        <v>8473.625</v>
      </c>
    </row>
    <row r="16" spans="1:10" x14ac:dyDescent="0.25">
      <c r="A16">
        <v>14</v>
      </c>
      <c r="B16" s="7">
        <v>126189</v>
      </c>
      <c r="C16" s="3">
        <v>72689</v>
      </c>
      <c r="D16">
        <f>100/C22</f>
        <v>12.5</v>
      </c>
      <c r="E16">
        <f t="shared" si="0"/>
        <v>15773.625</v>
      </c>
      <c r="F16">
        <f t="shared" si="1"/>
        <v>9086.125</v>
      </c>
    </row>
    <row r="17" spans="1:6" x14ac:dyDescent="0.25">
      <c r="A17">
        <v>15</v>
      </c>
      <c r="B17" s="3">
        <v>144442</v>
      </c>
      <c r="C17" s="3">
        <v>76800</v>
      </c>
      <c r="D17">
        <f>100/C22</f>
        <v>12.5</v>
      </c>
      <c r="E17">
        <f t="shared" si="0"/>
        <v>18055.25</v>
      </c>
      <c r="F17">
        <f t="shared" si="1"/>
        <v>9600</v>
      </c>
    </row>
    <row r="18" spans="1:6" x14ac:dyDescent="0.25">
      <c r="A18">
        <v>16</v>
      </c>
      <c r="B18" s="3">
        <v>147320</v>
      </c>
      <c r="C18" s="3">
        <v>90276</v>
      </c>
      <c r="D18">
        <f>100/C22</f>
        <v>12.5</v>
      </c>
      <c r="E18">
        <f t="shared" si="0"/>
        <v>18415</v>
      </c>
      <c r="F18">
        <f t="shared" si="1"/>
        <v>11284.5</v>
      </c>
    </row>
    <row r="19" spans="1:6" ht="30" x14ac:dyDescent="0.25">
      <c r="A19" s="9" t="s">
        <v>15</v>
      </c>
      <c r="B19" s="6">
        <f>AVERAGE(B3:B18)</f>
        <v>69570.25</v>
      </c>
      <c r="C19" s="6">
        <f>AVERAGE(C3:C18)</f>
        <v>47171.1875</v>
      </c>
      <c r="D19" s="8" t="s">
        <v>16</v>
      </c>
      <c r="E19" s="7">
        <f>SUM(E11:E18)</f>
        <v>97639.375</v>
      </c>
      <c r="F19" s="7">
        <f>SUM(F11:F18)</f>
        <v>64644.125</v>
      </c>
    </row>
    <row r="20" spans="1:6" x14ac:dyDescent="0.25">
      <c r="B20" s="3"/>
      <c r="C20" s="3"/>
      <c r="F20" s="4"/>
    </row>
    <row r="21" spans="1:6" x14ac:dyDescent="0.25">
      <c r="B21" s="3"/>
    </row>
    <row r="22" spans="1:6" x14ac:dyDescent="0.25">
      <c r="B22" t="s">
        <v>4</v>
      </c>
      <c r="C22">
        <v>8</v>
      </c>
      <c r="D22" t="s">
        <v>12</v>
      </c>
      <c r="E22">
        <f>C24/100</f>
        <v>11131.24</v>
      </c>
    </row>
    <row r="23" spans="1:6" x14ac:dyDescent="0.25">
      <c r="B23" t="s">
        <v>5</v>
      </c>
      <c r="C23">
        <f>100/C22</f>
        <v>12.5</v>
      </c>
      <c r="D23" t="s">
        <v>13</v>
      </c>
      <c r="E23">
        <f>C25/100</f>
        <v>7547.39</v>
      </c>
    </row>
    <row r="24" spans="1:6" x14ac:dyDescent="0.25">
      <c r="B24" t="s">
        <v>6</v>
      </c>
      <c r="C24">
        <f>SUM(B3:B18)</f>
        <v>1113124</v>
      </c>
      <c r="D24" t="s">
        <v>8</v>
      </c>
      <c r="E24">
        <f>(C24/100)*30</f>
        <v>333937.2</v>
      </c>
    </row>
    <row r="25" spans="1:6" x14ac:dyDescent="0.25">
      <c r="B25" t="s">
        <v>7</v>
      </c>
      <c r="C25">
        <f>SUM(C3:C18)</f>
        <v>754739</v>
      </c>
      <c r="D25" t="s">
        <v>8</v>
      </c>
      <c r="E25">
        <f>(C25/100)*30</f>
        <v>226421.7</v>
      </c>
    </row>
    <row r="26" spans="1:6" x14ac:dyDescent="0.25">
      <c r="D26" t="s">
        <v>9</v>
      </c>
      <c r="E26">
        <f>(C24/100)*10</f>
        <v>111312.4</v>
      </c>
    </row>
    <row r="27" spans="1:6" x14ac:dyDescent="0.25">
      <c r="D27" t="s">
        <v>9</v>
      </c>
      <c r="E27">
        <f>(C25/100)*10</f>
        <v>75473.900000000009</v>
      </c>
    </row>
  </sheetData>
  <sortState ref="C3:C18">
    <sortCondition ref="C3"/>
  </sortState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Ignacio Pacheco Cruz</dc:creator>
  <cp:lastModifiedBy>Jose Ignacio Pacheco Cruz</cp:lastModifiedBy>
  <dcterms:created xsi:type="dcterms:W3CDTF">2018-04-18T18:47:24Z</dcterms:created>
  <dcterms:modified xsi:type="dcterms:W3CDTF">2018-04-20T19:35:23Z</dcterms:modified>
</cp:coreProperties>
</file>