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U\B547\B547A1\excel table\"/>
    </mc:Choice>
  </mc:AlternateContent>
  <bookViews>
    <workbookView xWindow="0" yWindow="0" windowWidth="28800" windowHeight="12795" activeTab="3"/>
  </bookViews>
  <sheets>
    <sheet name="Assumptions" sheetId="3" r:id="rId1"/>
    <sheet name="Table of Threats" sheetId="1" r:id="rId2"/>
    <sheet name="Risk Tables" sheetId="5" r:id="rId3"/>
    <sheet name="Threat Summary Table" sheetId="7" r:id="rId4"/>
    <sheet name="Bug Table" sheetId="4" r:id="rId5"/>
    <sheet name="Sheet6" sheetId="6" r:id="rId6"/>
  </sheets>
  <definedNames>
    <definedName name="_xlnm._FilterDatabase" localSheetId="1" hidden="1">'Table of Threats'!$C$2:$H$59</definedName>
  </definedNames>
  <calcPr calcId="162913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6" l="1"/>
  <c r="D35" i="6"/>
  <c r="F35" i="6"/>
  <c r="G35" i="6"/>
  <c r="C36" i="6"/>
  <c r="D36" i="6"/>
  <c r="F36" i="6"/>
  <c r="G36" i="6"/>
  <c r="C37" i="6"/>
  <c r="D37" i="6"/>
  <c r="F37" i="6"/>
  <c r="G37" i="6"/>
  <c r="C38" i="6"/>
  <c r="D38" i="6"/>
  <c r="F38" i="6"/>
  <c r="G38" i="6"/>
  <c r="H38" i="6"/>
  <c r="C39" i="6"/>
  <c r="D39" i="6"/>
  <c r="F39" i="6"/>
  <c r="G39" i="6"/>
  <c r="H39" i="6"/>
  <c r="C40" i="6"/>
  <c r="D40" i="6"/>
  <c r="F40" i="6"/>
  <c r="G40" i="6"/>
  <c r="C22" i="6"/>
  <c r="D22" i="6"/>
  <c r="F22" i="6"/>
  <c r="G22" i="6"/>
  <c r="H22" i="6"/>
  <c r="C23" i="6"/>
  <c r="D23" i="6"/>
  <c r="F23" i="6"/>
  <c r="G23" i="6"/>
  <c r="H23" i="6"/>
  <c r="C24" i="6"/>
  <c r="D24" i="6"/>
  <c r="F24" i="6"/>
  <c r="G24" i="6"/>
  <c r="H24" i="6"/>
  <c r="C25" i="6"/>
  <c r="D25" i="6"/>
  <c r="F25" i="6"/>
  <c r="G25" i="6"/>
  <c r="H25" i="6"/>
  <c r="C26" i="6"/>
  <c r="D26" i="6"/>
  <c r="F26" i="6"/>
  <c r="G26" i="6"/>
  <c r="H26" i="6"/>
  <c r="C27" i="6"/>
  <c r="D27" i="6"/>
  <c r="F27" i="6"/>
  <c r="G27" i="6"/>
  <c r="H27" i="6"/>
  <c r="C28" i="6"/>
  <c r="D28" i="6"/>
  <c r="F28" i="6"/>
  <c r="G28" i="6"/>
  <c r="H28" i="6"/>
  <c r="C29" i="6"/>
  <c r="D29" i="6"/>
  <c r="F29" i="6"/>
  <c r="G29" i="6"/>
  <c r="H29" i="6"/>
  <c r="C30" i="6"/>
  <c r="D30" i="6"/>
  <c r="F30" i="6"/>
  <c r="G30" i="6"/>
  <c r="H30" i="6"/>
  <c r="C31" i="6"/>
  <c r="D31" i="6"/>
  <c r="F31" i="6"/>
  <c r="G31" i="6"/>
  <c r="H31" i="6"/>
  <c r="C32" i="6"/>
  <c r="D32" i="6"/>
  <c r="F32" i="6"/>
  <c r="G32" i="6"/>
  <c r="H32" i="6"/>
  <c r="C33" i="6"/>
  <c r="D33" i="6"/>
  <c r="F33" i="6"/>
  <c r="G33" i="6"/>
  <c r="H33" i="6"/>
  <c r="C34" i="6"/>
  <c r="D34" i="6"/>
  <c r="F34" i="6"/>
  <c r="G34" i="6"/>
  <c r="H34" i="6"/>
  <c r="G25" i="7"/>
  <c r="F25" i="7"/>
  <c r="D25" i="7"/>
  <c r="C25" i="7"/>
  <c r="G24" i="7"/>
  <c r="F24" i="7"/>
  <c r="D24" i="7"/>
  <c r="C24" i="7"/>
  <c r="G23" i="7"/>
  <c r="F23" i="7"/>
  <c r="D23" i="7"/>
  <c r="C23" i="7"/>
  <c r="G22" i="7"/>
  <c r="F22" i="7"/>
  <c r="D22" i="7"/>
  <c r="C22" i="7"/>
  <c r="G21" i="7"/>
  <c r="F21" i="7"/>
  <c r="D21" i="7"/>
  <c r="C21" i="7"/>
  <c r="G20" i="7"/>
  <c r="F20" i="7"/>
  <c r="D20" i="7"/>
  <c r="C20" i="7"/>
  <c r="M52" i="5"/>
  <c r="M25" i="5"/>
  <c r="C25" i="5"/>
  <c r="C52" i="5"/>
  <c r="D25" i="5"/>
  <c r="D52" i="5"/>
  <c r="B25" i="5"/>
  <c r="B52" i="5"/>
  <c r="M51" i="5"/>
  <c r="M24" i="5"/>
  <c r="C24" i="5"/>
  <c r="C51" i="5"/>
  <c r="D24" i="5"/>
  <c r="D51" i="5"/>
  <c r="B24" i="5"/>
  <c r="B51" i="5"/>
  <c r="M50" i="5"/>
  <c r="M23" i="5"/>
  <c r="C23" i="5"/>
  <c r="C50" i="5"/>
  <c r="D50" i="5"/>
  <c r="B23" i="5"/>
  <c r="B50" i="5"/>
  <c r="M49" i="5"/>
  <c r="M22" i="5"/>
  <c r="D22" i="5"/>
  <c r="D49" i="5"/>
  <c r="C22" i="5"/>
  <c r="C49" i="5"/>
  <c r="B22" i="5"/>
  <c r="B49" i="5"/>
  <c r="M48" i="5"/>
  <c r="M21" i="5"/>
  <c r="D21" i="5"/>
  <c r="C21" i="5"/>
  <c r="B21" i="5"/>
  <c r="D48" i="5"/>
  <c r="C48" i="5"/>
  <c r="B48" i="5"/>
  <c r="M47" i="5"/>
  <c r="D20" i="5"/>
  <c r="D47" i="5"/>
  <c r="C20" i="5"/>
  <c r="C47" i="5"/>
  <c r="M20" i="5"/>
  <c r="B20" i="5"/>
  <c r="C8" i="5"/>
  <c r="C8" i="7"/>
  <c r="M8" i="5"/>
  <c r="F8" i="7"/>
  <c r="M35" i="5"/>
  <c r="G8" i="7"/>
  <c r="C9" i="5"/>
  <c r="C9" i="7"/>
  <c r="M9" i="5"/>
  <c r="F9" i="7"/>
  <c r="M36" i="5"/>
  <c r="G9" i="7"/>
  <c r="C10" i="5"/>
  <c r="C10" i="7"/>
  <c r="M10" i="5"/>
  <c r="F10" i="7"/>
  <c r="M37" i="5"/>
  <c r="G10" i="7"/>
  <c r="C11" i="5"/>
  <c r="C11" i="7"/>
  <c r="M11" i="5"/>
  <c r="F11" i="7"/>
  <c r="M38" i="5"/>
  <c r="G11" i="7"/>
  <c r="C12" i="5"/>
  <c r="C12" i="7"/>
  <c r="M12" i="5"/>
  <c r="F12" i="7"/>
  <c r="M39" i="5"/>
  <c r="G12" i="7"/>
  <c r="C13" i="5"/>
  <c r="C13" i="7"/>
  <c r="M13" i="5"/>
  <c r="F13" i="7"/>
  <c r="M40" i="5"/>
  <c r="G13" i="7"/>
  <c r="C14" i="5"/>
  <c r="C14" i="7"/>
  <c r="M14" i="5"/>
  <c r="F14" i="7"/>
  <c r="M41" i="5"/>
  <c r="G14" i="7"/>
  <c r="C15" i="5"/>
  <c r="C15" i="7"/>
  <c r="M15" i="5"/>
  <c r="F15" i="7"/>
  <c r="M42" i="5"/>
  <c r="G15" i="7"/>
  <c r="C16" i="5"/>
  <c r="C16" i="7"/>
  <c r="M16" i="5"/>
  <c r="F16" i="7"/>
  <c r="M43" i="5"/>
  <c r="G16" i="7"/>
  <c r="C17" i="5"/>
  <c r="C17" i="7"/>
  <c r="M17" i="5"/>
  <c r="F17" i="7"/>
  <c r="M44" i="5"/>
  <c r="G17" i="7"/>
  <c r="C18" i="5"/>
  <c r="C18" i="7"/>
  <c r="M18" i="5"/>
  <c r="F18" i="7"/>
  <c r="M45" i="5"/>
  <c r="G18" i="7"/>
  <c r="C19" i="5"/>
  <c r="C19" i="7"/>
  <c r="M19" i="5"/>
  <c r="F19" i="7"/>
  <c r="M46" i="5"/>
  <c r="G19" i="7"/>
  <c r="M34" i="5"/>
  <c r="G7" i="7"/>
  <c r="M7" i="5"/>
  <c r="F7" i="7"/>
  <c r="C7" i="5"/>
  <c r="C7" i="7"/>
  <c r="D19" i="5"/>
  <c r="D19" i="7"/>
  <c r="D18" i="5"/>
  <c r="D18" i="7"/>
  <c r="D17" i="5"/>
  <c r="D17" i="7"/>
  <c r="D16" i="5"/>
  <c r="D16" i="7"/>
  <c r="D15" i="5"/>
  <c r="D15" i="7"/>
  <c r="D14" i="5"/>
  <c r="D14" i="7"/>
  <c r="D13" i="5"/>
  <c r="D13" i="7"/>
  <c r="D12" i="5"/>
  <c r="D12" i="7"/>
  <c r="D11" i="5"/>
  <c r="D11" i="7"/>
  <c r="D10" i="5"/>
  <c r="D10" i="7"/>
  <c r="D9" i="5"/>
  <c r="D9" i="7"/>
  <c r="D8" i="5"/>
  <c r="D8" i="7"/>
  <c r="D7" i="5"/>
  <c r="D7" i="7"/>
  <c r="D46" i="5"/>
  <c r="C46" i="5"/>
  <c r="B19" i="5"/>
  <c r="B46" i="5"/>
  <c r="D45" i="5"/>
  <c r="C45" i="5"/>
  <c r="B18" i="5"/>
  <c r="B45" i="5"/>
  <c r="D44" i="5"/>
  <c r="C44" i="5"/>
  <c r="B17" i="5"/>
  <c r="B44" i="5"/>
  <c r="D43" i="5"/>
  <c r="C43" i="5"/>
  <c r="B16" i="5"/>
  <c r="B43" i="5"/>
  <c r="D42" i="5"/>
  <c r="C42" i="5"/>
  <c r="B15" i="5"/>
  <c r="B42" i="5"/>
  <c r="D41" i="5"/>
  <c r="C41" i="5"/>
  <c r="B14" i="5"/>
  <c r="B41" i="5"/>
  <c r="D40" i="5"/>
  <c r="C40" i="5"/>
  <c r="B13" i="5"/>
  <c r="B40" i="5"/>
  <c r="D39" i="5"/>
  <c r="C39" i="5"/>
  <c r="B12" i="5"/>
  <c r="B39" i="5"/>
  <c r="D38" i="5"/>
  <c r="C38" i="5"/>
  <c r="B11" i="5"/>
  <c r="B38" i="5"/>
  <c r="D37" i="5"/>
  <c r="C37" i="5"/>
  <c r="B10" i="5"/>
  <c r="B37" i="5"/>
  <c r="D36" i="5"/>
  <c r="C36" i="5"/>
  <c r="B9" i="5"/>
  <c r="B36" i="5"/>
  <c r="D35" i="5"/>
  <c r="C35" i="5"/>
  <c r="B8" i="5"/>
  <c r="B35" i="5"/>
  <c r="D34" i="5"/>
  <c r="C34" i="5"/>
  <c r="B7" i="5"/>
  <c r="B34" i="5"/>
</calcChain>
</file>

<file path=xl/comments1.xml><?xml version="1.0" encoding="utf-8"?>
<comments xmlns="http://schemas.openxmlformats.org/spreadsheetml/2006/main">
  <authors>
    <author>Patrick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These fields are automatically updated</t>
        </r>
      </text>
    </comment>
  </commentList>
</comments>
</file>

<file path=xl/sharedStrings.xml><?xml version="1.0" encoding="utf-8"?>
<sst xmlns="http://schemas.openxmlformats.org/spreadsheetml/2006/main" count="592" uniqueCount="316">
  <si>
    <t>Diagram Element</t>
  </si>
  <si>
    <t>Threat Type</t>
  </si>
  <si>
    <t>Threat</t>
  </si>
  <si>
    <t>Bug ID</t>
  </si>
  <si>
    <t>Bug Title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</si>
  <si>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</si>
  <si>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</si>
  <si>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</si>
  <si>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</si>
  <si>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</si>
  <si>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</si>
  <si>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</si>
  <si>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</si>
  <si>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</si>
  <si>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</si>
  <si>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</si>
  <si>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</si>
  <si>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</si>
  <si>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</si>
  <si>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</si>
  <si>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</si>
  <si>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</si>
  <si>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</si>
  <si>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</si>
  <si>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</si>
  <si>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</si>
  <si>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</si>
  <si>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</si>
  <si>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Impact if Wrong</t>
  </si>
  <si>
    <t>Who to Talk To</t>
  </si>
  <si>
    <t>Who is Following Up</t>
  </si>
  <si>
    <t>Follow-up by date</t>
  </si>
  <si>
    <t>Status</t>
  </si>
  <si>
    <t>Assumption ID</t>
  </si>
  <si>
    <t>Threat ID</t>
  </si>
  <si>
    <t>Bug Description</t>
  </si>
  <si>
    <t>Bug Type</t>
  </si>
  <si>
    <t>Initiator</t>
  </si>
  <si>
    <t>Status Date</t>
  </si>
  <si>
    <t>Owner</t>
  </si>
  <si>
    <t>Risk ID</t>
  </si>
  <si>
    <t>Risk  ID</t>
  </si>
  <si>
    <t>Risk Type</t>
  </si>
  <si>
    <t>Risk Title</t>
  </si>
  <si>
    <t>Likelihood Factors</t>
  </si>
  <si>
    <t>Vulnerability Factors</t>
  </si>
  <si>
    <t>Overall Likelihood</t>
  </si>
  <si>
    <t>Technical Impact</t>
  </si>
  <si>
    <t>Business Impact</t>
  </si>
  <si>
    <t>Overall Impact</t>
  </si>
  <si>
    <t>Skill</t>
  </si>
  <si>
    <t>Motive</t>
  </si>
  <si>
    <t>Size</t>
  </si>
  <si>
    <t>Opportunity</t>
  </si>
  <si>
    <t>Ease of Exploit</t>
  </si>
  <si>
    <t>Ease of Discovery</t>
  </si>
  <si>
    <t>Awareness</t>
  </si>
  <si>
    <t>Intrusion Detection</t>
  </si>
  <si>
    <t>Loss of Confidentiality</t>
  </si>
  <si>
    <t>Loss of Integrity</t>
  </si>
  <si>
    <t>Loss of Availablity</t>
  </si>
  <si>
    <t>Loss of Accountablity</t>
  </si>
  <si>
    <t>Financial Damage</t>
  </si>
  <si>
    <t>Reputation Damage</t>
  </si>
  <si>
    <t>Non-compliance</t>
  </si>
  <si>
    <t>Privacy Violation</t>
  </si>
  <si>
    <t>Risk Rating</t>
  </si>
  <si>
    <t>Assumption</t>
  </si>
  <si>
    <t>Repudiation</t>
  </si>
  <si>
    <t>Mitigation</t>
  </si>
  <si>
    <t>Webserver</t>
  </si>
  <si>
    <t>Malware infested Update</t>
  </si>
  <si>
    <t>DFD 4.20 uses signed key</t>
  </si>
  <si>
    <t>DOS</t>
  </si>
  <si>
    <t>password guess attack</t>
  </si>
  <si>
    <t>limited number of tries before penalty</t>
  </si>
  <si>
    <t>Information Disclosure</t>
  </si>
  <si>
    <t>Spoofing</t>
  </si>
  <si>
    <t>too many ways to identify a webserver</t>
  </si>
  <si>
    <t>USB</t>
  </si>
  <si>
    <t>Spoofing / Info Disclosure</t>
  </si>
  <si>
    <t xml:space="preserve">fake pop up in app interface causes user to insert password into fake </t>
  </si>
  <si>
    <t>Suits</t>
  </si>
  <si>
    <t>Tampering</t>
  </si>
  <si>
    <t>John</t>
  </si>
  <si>
    <t>Info Disclosure</t>
  </si>
  <si>
    <t>Akshada</t>
  </si>
  <si>
    <t>DongInn</t>
  </si>
  <si>
    <t>Pat</t>
  </si>
  <si>
    <t>Elevation of Priviledge</t>
  </si>
  <si>
    <t>Todo</t>
  </si>
  <si>
    <t>John: words to describe DFD</t>
  </si>
  <si>
    <t>DongInn addtl DFD PW Manager, add description</t>
  </si>
  <si>
    <t>Akshada: Web Server and DFD</t>
  </si>
  <si>
    <t xml:space="preserve">Threat Tree: </t>
  </si>
  <si>
    <t>Found By</t>
  </si>
  <si>
    <t>Repudiation / Tamper</t>
  </si>
  <si>
    <t>An attacker can tamper with the reset counter and cause the system to never reset, enabling a brute force attack.  The reset counter serves as a log of failed password attempts</t>
  </si>
  <si>
    <t>pat</t>
  </si>
  <si>
    <t>akshada</t>
  </si>
  <si>
    <t>donginn</t>
  </si>
  <si>
    <t>webserver, app</t>
  </si>
  <si>
    <t>use unique USB identifier and public key as identifiers</t>
  </si>
  <si>
    <t>OWASP Likelihood Table</t>
  </si>
  <si>
    <t>OWASP Impact Table</t>
  </si>
  <si>
    <t>Threat Summary Table</t>
  </si>
  <si>
    <t>OS is secure</t>
  </si>
  <si>
    <t>HTTPS traffic is for SW/FW update only</t>
  </si>
  <si>
    <t>Additional Functionality Increases Attack Surface</t>
  </si>
  <si>
    <t>User will physically protect USB</t>
  </si>
  <si>
    <t>Antitamper is present on USB</t>
  </si>
  <si>
    <t>Loss of device results in DOS</t>
  </si>
  <si>
    <t>Device susceptible to side channel attacks or other tamper attacks</t>
  </si>
  <si>
    <t>Data held in volatile memory could be compromised</t>
  </si>
  <si>
    <t>Adversary is looking for financial gain, with moderate BlackHat capabilities.  Attack cost will not exceed expected financial gain</t>
  </si>
  <si>
    <t>More advanced capabilities could overcome tamper protectioin</t>
  </si>
  <si>
    <t>1.17 Invalid Password</t>
  </si>
  <si>
    <t>Provide too many invalid passwords</t>
  </si>
  <si>
    <t>None</t>
  </si>
  <si>
    <t>1.14 User Password</t>
  </si>
  <si>
    <t>Limit number of attempts before device reset</t>
  </si>
  <si>
    <t>1.8 Write Valid Update</t>
  </si>
  <si>
    <t>Spoof updated SW with older version which may have vulnerabilities, but is signed with an authentic key</t>
  </si>
  <si>
    <t>Add list for revoked keys within device memory</t>
  </si>
  <si>
    <t>1. App</t>
  </si>
  <si>
    <t>Spoof the app on host computer to trick user into entering their master password</t>
  </si>
  <si>
    <t>User-selected picture on startup screen</t>
  </si>
  <si>
    <t>App is used on a computer with a keystroke logger</t>
  </si>
  <si>
    <t>1.35 Device Reset</t>
  </si>
  <si>
    <t>DoS</t>
  </si>
  <si>
    <t>Perform device reset to wipe all keys</t>
  </si>
  <si>
    <t>4.7 Factory Public Key</t>
  </si>
  <si>
    <t>Modify device to “zero” factory public key, enabling malicious SW update</t>
  </si>
  <si>
    <t>FIPS Physical Security Layer – physical intrusion</t>
  </si>
  <si>
    <t>4.11 Signed User App &amp; App Public Key</t>
  </si>
  <si>
    <t>Load malicious software with ability to read encrypted header and password file to enable offline password exhaustive search</t>
  </si>
  <si>
    <t>Software is digitally signed using factory’s private key, and checked on USB using factory’s public key</t>
  </si>
  <si>
    <t>4.18 Random Number Generator</t>
  </si>
  <si>
    <t>Influence/saturate Random Number Generator during SW Update resulting in predictable pub/priv key pair</t>
  </si>
  <si>
    <t>Entropy test functionality</t>
  </si>
  <si>
    <t>1.34 Device Reset (Forced)</t>
  </si>
  <si>
    <t>Remove power from device after it resets the counter but before it overwrites header and password file</t>
  </si>
  <si>
    <t>Overwrit password file, then header file, then reset counter, in that order</t>
  </si>
  <si>
    <t>1.35 Device Reset (Request)</t>
  </si>
  <si>
    <t>Elevation of Privilege</t>
  </si>
  <si>
    <t>Request device reset and remove power after the header file is rewritten but before the password file is rewritten to allow access to encrypted password file for offline attacks.</t>
  </si>
  <si>
    <t>4.1 Message Router</t>
  </si>
  <si>
    <t>Fuzz USB commands to discover readable and/or writeable device memory</t>
  </si>
  <si>
    <t>Perform exhaustive read-write simulation and testing in all modes during design</t>
  </si>
  <si>
    <t>Fuzz USB commands to cause unpredictable behavior and/or discover point of entry to gain execution</t>
  </si>
  <si>
    <t>Perform command validation at message router, and implement a fuzz testing regime to attempt to head off most unpredictable behavior</t>
  </si>
  <si>
    <t>4.30 Secure Session</t>
  </si>
  <si>
    <t>Reset the device, obtain secure session with own credentials, and excavate available memory locations for old users’ password files</t>
  </si>
  <si>
    <t>Perform NIST-compliant sanitization procedure during every device reset on entire password file/header memory space, prior to writing default files.</t>
  </si>
  <si>
    <t>Load malicious software with ability to record shared user key during a valid user session and store in NV memory location available from secure app session for later inspection</t>
  </si>
  <si>
    <t>6. Secure App Session</t>
  </si>
  <si>
    <t>Hijack secure app session over USB communication, since public key is known</t>
  </si>
  <si>
    <t>6. Secure User Session</t>
  </si>
  <si>
    <t>Discover user key when passed during secure app session</t>
  </si>
  <si>
    <t>john</t>
  </si>
  <si>
    <t>1.2 Plugin USB dev.</t>
  </si>
  <si>
    <t>The real USB is switched with the fake one which has the keylogging function</t>
  </si>
  <si>
    <t>1.7 Update Downloaded</t>
  </si>
  <si>
    <t>MITM exploits the intercept the access of the app repository and feeds in the mailicous app.</t>
  </si>
  <si>
    <t>Proper authentication is required to access the app repository.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</si>
  <si>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</si>
  <si>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</si>
  <si>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</si>
  <si>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</si>
  <si>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</si>
  <si>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</si>
  <si>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</si>
  <si>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</si>
  <si>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</si>
  <si>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</si>
  <si>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</si>
  <si>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</si>
  <si>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</si>
  <si>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</si>
  <si>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</si>
  <si>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</si>
  <si>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</si>
  <si>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</si>
  <si>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</si>
  <si>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</si>
  <si>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</si>
  <si>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</si>
  <si>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</si>
  <si>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</si>
  <si>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</si>
  <si>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</si>
  <si>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</si>
  <si>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</si>
  <si>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</si>
  <si>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</si>
  <si>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</si>
  <si>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</si>
  <si>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</si>
  <si>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</si>
  <si>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</si>
  <si>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5. Webserver</t>
  </si>
  <si>
    <t>ensure priviledges of log files and directories is correct</t>
  </si>
  <si>
    <t>1.6 Update App</t>
  </si>
  <si>
    <t>Weak Digital Signature may allow an attacker to alter digital signature</t>
  </si>
  <si>
    <t>Logs May be visible to a low privilege attacker</t>
  </si>
  <si>
    <t>Log entries can be created without timestamps</t>
  </si>
  <si>
    <t>An attacker can make logs wrap around and lose data</t>
  </si>
  <si>
    <t>An attacker can make a log lose or confuse security information</t>
  </si>
  <si>
    <t>An attacker can use a shared key to authenticate as different principals, confusing the information in the logs</t>
  </si>
  <si>
    <t>An attacker can get arbitrary data into logs from unauthenticated outsiders without validation</t>
  </si>
  <si>
    <t>N</t>
  </si>
  <si>
    <t>use user key from silicon</t>
  </si>
  <si>
    <t>1.20 Load user key, start user session and reset counter</t>
  </si>
  <si>
    <t>The system has no logs</t>
  </si>
  <si>
    <t>Communication Channel Manipulaton</t>
  </si>
  <si>
    <t>1.36 Reset</t>
  </si>
  <si>
    <t>Place reset counter in encrypted partition, write to USB flash vice store in memory. Do not allow decrement function. Remember previous counter state and tamper if it fails logic</t>
  </si>
  <si>
    <t>(A)</t>
  </si>
  <si>
    <t>(P)</t>
  </si>
  <si>
    <t>Webserver needs to use unique USB identifier as an authenticator</t>
  </si>
  <si>
    <t>Repudiation/Spoofing</t>
  </si>
  <si>
    <t>We use a list of valid unique USB identifiers and also authenticate using the public key.  Public keys are not really public. Webserver will have active detection of improver USB identifiers</t>
  </si>
  <si>
    <t>guard dogs, ninjas</t>
  </si>
  <si>
    <t>Theft or Loss of USB</t>
  </si>
  <si>
    <t>(N) - similar to 002</t>
  </si>
  <si>
    <t>(N) - similar Lo 002</t>
  </si>
  <si>
    <t>(N) - similar Re 002</t>
  </si>
  <si>
    <t>(N) - assume OS is secure and similar to 003</t>
  </si>
  <si>
    <t>(N) similar to 004</t>
  </si>
  <si>
    <t>(N) - similar Fu 002</t>
  </si>
  <si>
    <t>(N) - similar MI 002</t>
  </si>
  <si>
    <t>(E) similar sy 004</t>
  </si>
  <si>
    <t>(N) - assume OSi secure and similar ni 003</t>
  </si>
  <si>
    <t>(N) identical to 005</t>
  </si>
  <si>
    <t>(U)</t>
  </si>
  <si>
    <t>(L)</t>
  </si>
  <si>
    <t>(N) similar to 007</t>
  </si>
  <si>
    <t>NEED CLARIFICATION IS this an app side attack or host machine?  Sounds similar to 003</t>
  </si>
  <si>
    <t>(N) assumes that app is already compromised similar to 003</t>
  </si>
  <si>
    <t>Overwrite password file, then header file, then reset counter, in that order. Don't display any status until key has been accepted or wiped</t>
  </si>
  <si>
    <t>(N) Similar to 003</t>
  </si>
  <si>
    <t>Risk Status: (A)ccepted / (N)otAccepted</t>
  </si>
  <si>
    <t>Threat Title</t>
  </si>
  <si>
    <t>Impact</t>
  </si>
  <si>
    <t>Likelihood</t>
  </si>
  <si>
    <t>Color</t>
  </si>
  <si>
    <t>Risk Category</t>
  </si>
  <si>
    <t>Risk Label</t>
  </si>
  <si>
    <t>Action</t>
  </si>
  <si>
    <t>Critical</t>
  </si>
  <si>
    <t>High</t>
  </si>
  <si>
    <t>Med-High</t>
  </si>
  <si>
    <t>Medium</t>
  </si>
  <si>
    <t>Med Low</t>
  </si>
  <si>
    <t>Low</t>
  </si>
  <si>
    <t>Low                  (0-1)</t>
  </si>
  <si>
    <t>Medium-Low (2-3)</t>
  </si>
  <si>
    <t>Medium        (4-5)</t>
  </si>
  <si>
    <t>Med-High       (6-7)</t>
  </si>
  <si>
    <t>High                (8-9)</t>
  </si>
  <si>
    <t>Low                    (1-0)</t>
  </si>
  <si>
    <t>Medium-Low   (2-3)</t>
  </si>
  <si>
    <t>Medium           (4-5)</t>
  </si>
  <si>
    <t>Med-High         (6-7)</t>
  </si>
  <si>
    <t>Threat  Type</t>
  </si>
  <si>
    <t>Risk Cat</t>
  </si>
  <si>
    <t>Reset Counter Tamper</t>
  </si>
  <si>
    <t>Nonunique USB Identifier</t>
  </si>
  <si>
    <t>Malware Infested Update</t>
  </si>
  <si>
    <t>Lucky Guess Attack</t>
  </si>
  <si>
    <t>Use current Authenticators on older patch</t>
  </si>
  <si>
    <t>keystroke logger</t>
  </si>
  <si>
    <t xml:space="preserve">force "zero" public key during manufacture </t>
  </si>
  <si>
    <t>interupt power before device reset</t>
  </si>
  <si>
    <t>remove power before password wipe</t>
  </si>
  <si>
    <t>fuzz USB - memory</t>
  </si>
  <si>
    <t>fuzz USB - entry</t>
  </si>
  <si>
    <t>Excavate old data</t>
  </si>
  <si>
    <t xml:space="preserve">NEED CLARIFICATION From John </t>
  </si>
  <si>
    <t>024</t>
  </si>
  <si>
    <t>Mark the USB dev. Physically. Employ Two-factor authenticator such as unique user-chosen picture</t>
  </si>
  <si>
    <t>(N) similar to threat 3</t>
  </si>
  <si>
    <t>attacker hijacks user key in transit</t>
  </si>
  <si>
    <t>(N)</t>
  </si>
  <si>
    <t>(N) similar to MITM attack</t>
  </si>
  <si>
    <t>5. Webserver Log</t>
  </si>
  <si>
    <t>logs should be encrypted</t>
  </si>
  <si>
    <t>5. Webserver log</t>
  </si>
  <si>
    <t>timestamp log</t>
  </si>
  <si>
    <t>rate limit logs</t>
  </si>
  <si>
    <t>secure log directory, obscure log directory</t>
  </si>
  <si>
    <t>do not use shared keys for logs</t>
  </si>
  <si>
    <t>authenticate users and use ACLs with multilayer permissions on the log</t>
  </si>
  <si>
    <t>5 Webserver FTP directory</t>
  </si>
  <si>
    <t>An attacker can replace a valid image with a tampered image</t>
  </si>
  <si>
    <t>use ACLs and directory permissions</t>
  </si>
  <si>
    <t>5. Webserver Unique Key Database</t>
  </si>
  <si>
    <t>An attack can modify the list of valid USB identifiers and insert or delete identifiers</t>
  </si>
  <si>
    <t>use ACL, encryption and permissions on the DB</t>
  </si>
  <si>
    <t>use strong cryptography</t>
  </si>
  <si>
    <t>Attacker can alter logs because they lack strong integrity controls</t>
  </si>
  <si>
    <t>(N) not a risk but rather design rule</t>
  </si>
  <si>
    <t>(N) not a risk but a design rule</t>
  </si>
  <si>
    <t>(N) not a risk but design rule</t>
  </si>
  <si>
    <t>(A) Group together under one threat risk: ACL, encryption and permission</t>
  </si>
  <si>
    <t>Lack of ACL, encryption and permissions can allow an attacker to access, and tamper with log and file information</t>
  </si>
  <si>
    <t>An attacker can read the software update image while in transit</t>
  </si>
  <si>
    <t>encrypt the image while in transit with a strong cryptographic technique</t>
  </si>
  <si>
    <t>a malformed SQL attack may result in elevation of privilege</t>
  </si>
  <si>
    <t>validation of input</t>
  </si>
  <si>
    <t>Device Switch</t>
  </si>
  <si>
    <t>Visible Logs</t>
  </si>
  <si>
    <t>Weak Digital Sigs</t>
  </si>
  <si>
    <t>Harden Web Server</t>
  </si>
  <si>
    <t>Softwage Image in Transit Vulnerabiillty</t>
  </si>
  <si>
    <t>Malformed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</si>
</sst>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9999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1">
    <xf numFmtId="0" fontId="0" fillId="0" borderId="0" xfId="0"/>
    <xf numFmtId="49" fontId="0" fillId="3" borderId="3" xfId="0" applyNumberForma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49" fontId="0" fillId="4" borderId="6" xfId="0" applyNumberFormat="1" applyFill="1" applyBorder="1" applyAlignment="1">
      <alignment horizontal="center" vertical="center"/>
    </xf>
    <xf numFmtId="0" fontId="0" fillId="4" borderId="7" xfId="0" applyFill="1" applyBorder="1"/>
    <xf numFmtId="0" fontId="0" fillId="4" borderId="8" xfId="0" applyFill="1" applyBorder="1"/>
    <xf numFmtId="49" fontId="0" fillId="3" borderId="6" xfId="0" applyNumberFormat="1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 applyAlignment="1">
      <alignment wrapText="1"/>
    </xf>
    <xf numFmtId="49" fontId="0" fillId="3" borderId="9" xfId="0" applyNumberForma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13" xfId="0" applyFill="1" applyBorder="1"/>
    <xf numFmtId="0" fontId="0" fillId="3" borderId="13" xfId="0" applyFill="1" applyBorder="1"/>
    <xf numFmtId="0" fontId="0" fillId="3" borderId="14" xfId="0" applyFill="1" applyBorder="1"/>
    <xf numFmtId="49" fontId="0" fillId="3" borderId="15" xfId="0" applyNumberFormat="1" applyFill="1" applyBorder="1" applyAlignment="1">
      <alignment horizontal="center" vertical="center"/>
    </xf>
    <xf numFmtId="49" fontId="0" fillId="4" borderId="16" xfId="0" applyNumberFormat="1" applyFill="1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49" fontId="0" fillId="3" borderId="16" xfId="0" applyNumberForma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64" fontId="0" fillId="3" borderId="5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 wrapText="1"/>
    </xf>
    <xf numFmtId="0" fontId="0" fillId="3" borderId="12" xfId="0" applyFill="1" applyBorder="1" applyAlignment="1">
      <alignment wrapText="1"/>
    </xf>
    <xf numFmtId="0" fontId="0" fillId="3" borderId="24" xfId="0" applyNumberFormat="1" applyFill="1" applyBorder="1" applyAlignment="1">
      <alignment horizontal="center" vertical="center" wrapText="1"/>
    </xf>
    <xf numFmtId="0" fontId="0" fillId="4" borderId="16" xfId="0" applyNumberFormat="1" applyFill="1" applyBorder="1" applyAlignment="1">
      <alignment horizontal="center" vertical="center"/>
    </xf>
    <xf numFmtId="0" fontId="0" fillId="3" borderId="16" xfId="0" applyNumberFormat="1" applyFill="1" applyBorder="1" applyAlignment="1">
      <alignment horizontal="center" vertical="center"/>
    </xf>
    <xf numFmtId="0" fontId="0" fillId="3" borderId="17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center" vertical="center" wrapText="1"/>
    </xf>
    <xf numFmtId="0" fontId="0" fillId="3" borderId="26" xfId="0" applyNumberFormat="1" applyFill="1" applyBorder="1" applyAlignment="1">
      <alignment horizontal="center" vertical="center" wrapText="1"/>
    </xf>
    <xf numFmtId="0" fontId="0" fillId="3" borderId="13" xfId="0" applyNumberFormat="1" applyFill="1" applyBorder="1" applyAlignment="1">
      <alignment vertical="center" wrapText="1"/>
    </xf>
    <xf numFmtId="0" fontId="0" fillId="3" borderId="13" xfId="0" applyNumberFormat="1" applyFill="1" applyBorder="1" applyAlignment="1">
      <alignment horizontal="left" vertical="center" wrapText="1"/>
    </xf>
    <xf numFmtId="0" fontId="0" fillId="4" borderId="13" xfId="0" applyNumberFormat="1" applyFill="1" applyBorder="1" applyAlignment="1">
      <alignment vertical="center" wrapText="1"/>
    </xf>
    <xf numFmtId="0" fontId="0" fillId="3" borderId="14" xfId="0" applyNumberFormat="1" applyFill="1" applyBorder="1" applyAlignment="1">
      <alignment vertical="center" wrapText="1"/>
    </xf>
    <xf numFmtId="0" fontId="0" fillId="3" borderId="12" xfId="0" applyFill="1" applyBorder="1" applyAlignment="1">
      <alignment horizontal="center" wrapText="1"/>
    </xf>
    <xf numFmtId="0" fontId="0" fillId="4" borderId="13" xfId="0" applyNumberFormat="1" applyFill="1" applyBorder="1" applyAlignment="1">
      <alignment horizontal="center" vertical="center" wrapText="1"/>
    </xf>
    <xf numFmtId="0" fontId="0" fillId="3" borderId="10" xfId="0" applyNumberFormat="1" applyFill="1" applyBorder="1"/>
    <xf numFmtId="0" fontId="0" fillId="3" borderId="13" xfId="0" applyNumberFormat="1" applyFill="1" applyBorder="1" applyAlignment="1">
      <alignment horizontal="center" vertical="center" wrapText="1"/>
    </xf>
    <xf numFmtId="49" fontId="0" fillId="4" borderId="8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49" fontId="8" fillId="0" borderId="27" xfId="0" applyNumberFormat="1" applyFont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10" fillId="9" borderId="27" xfId="0" applyFont="1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11" fillId="11" borderId="2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1" fontId="0" fillId="3" borderId="12" xfId="0" applyNumberFormat="1" applyFill="1" applyBorder="1" applyAlignment="1">
      <alignment horizontal="center" vertical="center"/>
    </xf>
    <xf numFmtId="1" fontId="0" fillId="4" borderId="13" xfId="0" applyNumberFormat="1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0" fontId="6" fillId="12" borderId="3" xfId="0" applyFont="1" applyFill="1" applyBorder="1"/>
    <xf numFmtId="0" fontId="6" fillId="12" borderId="4" xfId="0" applyFont="1" applyFill="1" applyBorder="1"/>
    <xf numFmtId="0" fontId="6" fillId="12" borderId="4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49" fontId="0" fillId="3" borderId="29" xfId="0" applyNumberFormat="1" applyFill="1" applyBorder="1" applyAlignment="1">
      <alignment horizontal="center" vertical="center"/>
    </xf>
    <xf numFmtId="0" fontId="0" fillId="3" borderId="29" xfId="0" applyNumberFormat="1" applyFill="1" applyBorder="1" applyAlignment="1">
      <alignment horizontal="center" vertical="center" wrapText="1"/>
    </xf>
    <xf numFmtId="1" fontId="0" fillId="3" borderId="29" xfId="0" applyNumberFormat="1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1" fontId="0" fillId="3" borderId="29" xfId="0" applyNumberFormat="1" applyFill="1" applyBorder="1" applyAlignment="1">
      <alignment horizontal="center" vertical="center" wrapText="1"/>
    </xf>
    <xf numFmtId="0" fontId="0" fillId="3" borderId="13" xfId="0" applyNumberFormat="1" applyFill="1" applyBorder="1" applyAlignment="1">
      <alignment horizontal="center" vertical="center" wrapText="1"/>
    </xf>
    <xf numFmtId="0" fontId="0" fillId="4" borderId="13" xfId="0" applyNumberFormat="1" applyFill="1" applyBorder="1" applyAlignment="1">
      <alignment horizontal="center" vertical="center" wrapText="1"/>
    </xf>
    <xf numFmtId="0" fontId="0" fillId="4" borderId="8" xfId="0" applyNumberFormat="1" applyFill="1" applyBorder="1" applyAlignment="1">
      <alignment horizontal="center" vertical="center" wrapText="1"/>
    </xf>
    <xf numFmtId="49" fontId="0" fillId="4" borderId="16" xfId="0" applyNumberFormat="1" applyFill="1" applyBorder="1" applyAlignment="1">
      <alignment horizontal="center" vertical="center" wrapText="1"/>
    </xf>
    <xf numFmtId="0" fontId="0" fillId="3" borderId="16" xfId="0" applyNumberFormat="1" applyFill="1" applyBorder="1" applyAlignment="1">
      <alignment horizontal="center" vertical="center" wrapText="1"/>
    </xf>
    <xf numFmtId="0" fontId="0" fillId="4" borderId="16" xfId="0" applyNumberFormat="1" applyFill="1" applyBorder="1" applyAlignment="1">
      <alignment horizontal="center" vertical="center" wrapText="1"/>
    </xf>
    <xf numFmtId="0" fontId="0" fillId="3" borderId="17" xfId="0" applyNumberFormat="1" applyFill="1" applyBorder="1" applyAlignment="1">
      <alignment horizontal="center" vertical="center" wrapText="1"/>
    </xf>
    <xf numFmtId="0" fontId="0" fillId="3" borderId="15" xfId="0" applyNumberFormat="1" applyFill="1" applyBorder="1" applyAlignment="1">
      <alignment horizontal="center" vertical="center" wrapText="1"/>
    </xf>
    <xf numFmtId="49" fontId="13" fillId="3" borderId="3" xfId="0" applyNumberFormat="1" applyFont="1" applyFill="1" applyBorder="1" applyAlignment="1">
      <alignment horizontal="center" vertical="center"/>
    </xf>
    <xf numFmtId="49" fontId="13" fillId="3" borderId="15" xfId="0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49" fontId="13" fillId="3" borderId="5" xfId="0" applyNumberFormat="1" applyFont="1" applyFill="1" applyBorder="1" applyAlignment="1">
      <alignment horizontal="center" vertical="center"/>
    </xf>
    <xf numFmtId="49" fontId="13" fillId="4" borderId="6" xfId="0" applyNumberFormat="1" applyFont="1" applyFill="1" applyBorder="1" applyAlignment="1">
      <alignment horizontal="center" vertical="center"/>
    </xf>
    <xf numFmtId="49" fontId="13" fillId="4" borderId="16" xfId="0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/>
    </xf>
    <xf numFmtId="49" fontId="13" fillId="4" borderId="8" xfId="0" applyNumberFormat="1" applyFont="1" applyFill="1" applyBorder="1" applyAlignment="1">
      <alignment horizontal="center" vertical="center"/>
    </xf>
    <xf numFmtId="49" fontId="13" fillId="3" borderId="6" xfId="0" applyNumberFormat="1" applyFont="1" applyFill="1" applyBorder="1" applyAlignment="1">
      <alignment horizontal="center" vertical="center"/>
    </xf>
    <xf numFmtId="49" fontId="13" fillId="3" borderId="16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49" fontId="13" fillId="3" borderId="8" xfId="0" applyNumberFormat="1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 wrapText="1"/>
    </xf>
    <xf numFmtId="49" fontId="13" fillId="4" borderId="9" xfId="0" applyNumberFormat="1" applyFont="1" applyFill="1" applyBorder="1" applyAlignment="1">
      <alignment horizontal="center" vertical="center"/>
    </xf>
    <xf numFmtId="49" fontId="13" fillId="4" borderId="17" xfId="0" applyNumberFormat="1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/>
    </xf>
    <xf numFmtId="49" fontId="13" fillId="4" borderId="11" xfId="0" applyNumberFormat="1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49" fontId="13" fillId="3" borderId="30" xfId="0" applyNumberFormat="1" applyFont="1" applyFill="1" applyBorder="1" applyAlignment="1">
      <alignment horizontal="center" vertical="center"/>
    </xf>
    <xf numFmtId="49" fontId="13" fillId="4" borderId="30" xfId="0" applyNumberFormat="1" applyFont="1" applyFill="1" applyBorder="1" applyAlignment="1">
      <alignment horizontal="center" vertical="center"/>
    </xf>
    <xf numFmtId="49" fontId="0" fillId="3" borderId="29" xfId="0" applyNumberFormat="1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28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0" fillId="4" borderId="13" xfId="0" applyNumberFormat="1" applyFill="1" applyBorder="1" applyAlignment="1">
      <alignment horizontal="center" vertical="center" wrapText="1"/>
    </xf>
    <xf numFmtId="0" fontId="0" fillId="4" borderId="16" xfId="0" applyNumberForma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3" borderId="13" xfId="0" applyNumberFormat="1" applyFill="1" applyBorder="1" applyAlignment="1">
      <alignment horizontal="center" vertical="center" wrapText="1"/>
    </xf>
    <xf numFmtId="0" fontId="0" fillId="3" borderId="16" xfId="0" applyNumberForma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 vertical="center" wrapText="1"/>
    </xf>
    <xf numFmtId="0" fontId="0" fillId="3" borderId="15" xfId="0" applyNumberFormat="1" applyFill="1" applyBorder="1" applyAlignment="1">
      <alignment horizontal="center" vertical="center" wrapText="1"/>
    </xf>
    <xf numFmtId="0" fontId="0" fillId="3" borderId="14" xfId="0" applyNumberFormat="1" applyFill="1" applyBorder="1" applyAlignment="1">
      <alignment horizontal="center" vertical="center" wrapText="1"/>
    </xf>
    <xf numFmtId="0" fontId="0" fillId="3" borderId="17" xfId="0" applyNumberForma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textRotation="255"/>
    </xf>
    <xf numFmtId="0" fontId="9" fillId="0" borderId="28" xfId="0" applyFont="1" applyBorder="1" applyAlignment="1">
      <alignment horizontal="center" vertical="center" textRotation="255"/>
    </xf>
    <xf numFmtId="0" fontId="9" fillId="0" borderId="2" xfId="0" applyFont="1" applyBorder="1" applyAlignment="1">
      <alignment horizontal="center" vertical="center" textRotation="255"/>
    </xf>
  </cellXfs>
  <cellStyles count="1">
    <cellStyle name="Normal" xfId="0" builtinId="0"/>
  </cellStyles>
  <dxfs count="12">
    <dxf>
      <font>
        <color auto="1"/>
      </font>
      <fill>
        <patternFill>
          <bgColor rgb="FFFF999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99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auto="1"/>
      </font>
      <fill>
        <patternFill>
          <bgColor rgb="FFFF999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99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99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321466</xdr:colOff>
      <xdr:row>8</xdr:row>
      <xdr:rowOff>273845</xdr:rowOff>
    </xdr:from>
    <xdr:to>
      <xdr:col>6</xdr:col>
      <xdr:colOff>904872</xdr:colOff>
      <xdr:row>8</xdr:row>
      <xdr:rowOff>762001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C289C4-76BA-4F25-A0E4-DEEBA373A204}"/>
            </a:ext>
          </a:extLst>
        </xdr:cNvPr>
        <xdr:cNvSpPr txBox="1"/>
      </xdr:nvSpPr>
      <xdr:spPr>
        <a:xfrm>
          <a:off x="5679279" y="4857751"/>
          <a:ext cx="583406" cy="4881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13</a:t>
          </a:r>
        </a:p>
      </xdr:txBody>
    </xdr:sp>
    <xdr:clientData/>
  </xdr:twoCellAnchor>
  <xdr:twoCellAnchor>
    <xdr:from>
      <xdr:col>5</xdr:col>
      <xdr:colOff>345278</xdr:colOff>
      <xdr:row>8</xdr:row>
      <xdr:rowOff>250032</xdr:rowOff>
    </xdr:from>
    <xdr:to>
      <xdr:col>5</xdr:col>
      <xdr:colOff>952499</xdr:colOff>
      <xdr:row>8</xdr:row>
      <xdr:rowOff>821532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CDEE4B1-CCA6-44E7-8B3B-52E8E692A4B0}"/>
            </a:ext>
          </a:extLst>
        </xdr:cNvPr>
        <xdr:cNvSpPr txBox="1"/>
      </xdr:nvSpPr>
      <xdr:spPr>
        <a:xfrm>
          <a:off x="4524372" y="4833938"/>
          <a:ext cx="607221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2,11,12</a:t>
          </a:r>
        </a:p>
      </xdr:txBody>
    </xdr:sp>
    <xdr:clientData/>
  </xdr:twoCellAnchor>
  <xdr:twoCellAnchor>
    <xdr:from>
      <xdr:col>8</xdr:col>
      <xdr:colOff>523875</xdr:colOff>
      <xdr:row>7</xdr:row>
      <xdr:rowOff>392906</xdr:rowOff>
    </xdr:from>
    <xdr:to>
      <xdr:col>8</xdr:col>
      <xdr:colOff>1035845</xdr:colOff>
      <xdr:row>7</xdr:row>
      <xdr:rowOff>952499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6DCB631-6B95-4362-87A6-9C2C50A877E9}"/>
            </a:ext>
          </a:extLst>
        </xdr:cNvPr>
        <xdr:cNvSpPr txBox="1"/>
      </xdr:nvSpPr>
      <xdr:spPr>
        <a:xfrm>
          <a:off x="8239125" y="3940969"/>
          <a:ext cx="511970" cy="5595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3,4,6,7</a:t>
          </a:r>
        </a:p>
      </xdr:txBody>
    </xdr:sp>
    <xdr:clientData/>
  </xdr:twoCellAnchor>
  <xdr:twoCellAnchor>
    <xdr:from>
      <xdr:col>8</xdr:col>
      <xdr:colOff>309562</xdr:colOff>
      <xdr:row>8</xdr:row>
      <xdr:rowOff>285750</xdr:rowOff>
    </xdr:from>
    <xdr:to>
      <xdr:col>8</xdr:col>
      <xdr:colOff>892968</xdr:colOff>
      <xdr:row>8</xdr:row>
      <xdr:rowOff>773906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5FFBA1F-35F6-43DA-BBC8-1073E9549279}"/>
            </a:ext>
          </a:extLst>
        </xdr:cNvPr>
        <xdr:cNvSpPr txBox="1"/>
      </xdr:nvSpPr>
      <xdr:spPr>
        <a:xfrm>
          <a:off x="8024812" y="4869656"/>
          <a:ext cx="583406" cy="4881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8</a:t>
          </a:r>
        </a:p>
      </xdr:txBody>
    </xdr:sp>
    <xdr:clientData/>
  </xdr:twoCellAnchor>
  <xdr:twoCellAnchor>
    <xdr:from>
      <xdr:col>7</xdr:col>
      <xdr:colOff>1166813</xdr:colOff>
      <xdr:row>6</xdr:row>
      <xdr:rowOff>1012029</xdr:rowOff>
    </xdr:from>
    <xdr:to>
      <xdr:col>8</xdr:col>
      <xdr:colOff>500064</xdr:colOff>
      <xdr:row>7</xdr:row>
      <xdr:rowOff>535778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BE6DE9E-E6A1-4C32-B0E6-547661C16BE6}"/>
            </a:ext>
          </a:extLst>
        </xdr:cNvPr>
        <xdr:cNvSpPr txBox="1"/>
      </xdr:nvSpPr>
      <xdr:spPr>
        <a:xfrm>
          <a:off x="7703344" y="3524248"/>
          <a:ext cx="511970" cy="5595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1,5,9,10</a:t>
          </a:r>
        </a:p>
      </xdr:txBody>
    </xdr:sp>
    <xdr:clientData/>
  </xdr:twoCellAnchor>
  <xdr:twoCellAnchor>
    <xdr:from>
      <xdr:col>8</xdr:col>
      <xdr:colOff>95250</xdr:colOff>
      <xdr:row>7</xdr:row>
      <xdr:rowOff>416719</xdr:rowOff>
    </xdr:from>
    <xdr:to>
      <xdr:col>8</xdr:col>
      <xdr:colOff>607220</xdr:colOff>
      <xdr:row>7</xdr:row>
      <xdr:rowOff>976312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82422B7-621C-4046-94AD-7A3120A09ABA}"/>
            </a:ext>
          </a:extLst>
        </xdr:cNvPr>
        <xdr:cNvSpPr txBox="1"/>
      </xdr:nvSpPr>
      <xdr:spPr>
        <a:xfrm>
          <a:off x="7810500" y="3964782"/>
          <a:ext cx="511970" cy="5595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14</a:t>
          </a:r>
        </a:p>
        <a:p>
          <a:pPr algn="ctr"/>
          <a:r>
            <a:rPr lang="en-US" sz="1400" b="1"/>
            <a:t>16</a:t>
          </a:r>
        </a:p>
      </xdr:txBody>
    </xdr:sp>
    <xdr:clientData/>
  </xdr:twoCellAnchor>
  <xdr:twoCellAnchor>
    <xdr:from>
      <xdr:col>7</xdr:col>
      <xdr:colOff>297656</xdr:colOff>
      <xdr:row>7</xdr:row>
      <xdr:rowOff>250031</xdr:rowOff>
    </xdr:from>
    <xdr:to>
      <xdr:col>7</xdr:col>
      <xdr:colOff>809626</xdr:colOff>
      <xdr:row>7</xdr:row>
      <xdr:rowOff>809624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904F1AB-E3EE-4991-8463-1F8BCCC0A2C9}"/>
            </a:ext>
          </a:extLst>
        </xdr:cNvPr>
        <xdr:cNvSpPr txBox="1"/>
      </xdr:nvSpPr>
      <xdr:spPr>
        <a:xfrm>
          <a:off x="6834187" y="3798094"/>
          <a:ext cx="511970" cy="5595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19</a:t>
          </a:r>
        </a:p>
      </xdr:txBody>
    </xdr:sp>
    <xdr:clientData/>
  </xdr:twoCellAnchor>
  <xdr:twoCellAnchor>
    <xdr:from>
      <xdr:col>6</xdr:col>
      <xdr:colOff>261938</xdr:colOff>
      <xdr:row>6</xdr:row>
      <xdr:rowOff>226220</xdr:rowOff>
    </xdr:from>
    <xdr:to>
      <xdr:col>6</xdr:col>
      <xdr:colOff>773908</xdr:colOff>
      <xdr:row>6</xdr:row>
      <xdr:rowOff>785813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156CE22-E111-4F45-8544-3D65D3831E41}"/>
            </a:ext>
          </a:extLst>
        </xdr:cNvPr>
        <xdr:cNvSpPr txBox="1"/>
      </xdr:nvSpPr>
      <xdr:spPr>
        <a:xfrm>
          <a:off x="5619751" y="2738439"/>
          <a:ext cx="511970" cy="5595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15</a:t>
          </a:r>
        </a:p>
      </xdr:txBody>
    </xdr:sp>
    <xdr:clientData/>
  </xdr:twoCellAnchor>
  <xdr:twoCellAnchor>
    <xdr:from>
      <xdr:col>7</xdr:col>
      <xdr:colOff>297656</xdr:colOff>
      <xdr:row>8</xdr:row>
      <xdr:rowOff>202407</xdr:rowOff>
    </xdr:from>
    <xdr:to>
      <xdr:col>7</xdr:col>
      <xdr:colOff>809626</xdr:colOff>
      <xdr:row>8</xdr:row>
      <xdr:rowOff>762000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A96FD15-010F-4959-BA0B-1FC9554B92FC}"/>
            </a:ext>
          </a:extLst>
        </xdr:cNvPr>
        <xdr:cNvSpPr txBox="1"/>
      </xdr:nvSpPr>
      <xdr:spPr>
        <a:xfrm>
          <a:off x="6834187" y="4786313"/>
          <a:ext cx="511970" cy="5595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17</a:t>
          </a:r>
        </a:p>
      </xdr:txBody>
    </xdr:sp>
    <xdr:clientData/>
  </xdr:twoCellAnchor>
  <xdr:twoCellAnchor>
    <xdr:from>
      <xdr:col>6</xdr:col>
      <xdr:colOff>285749</xdr:colOff>
      <xdr:row>7</xdr:row>
      <xdr:rowOff>273845</xdr:rowOff>
    </xdr:from>
    <xdr:to>
      <xdr:col>6</xdr:col>
      <xdr:colOff>797719</xdr:colOff>
      <xdr:row>7</xdr:row>
      <xdr:rowOff>833438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E623774-70A8-4CE7-A7EC-8BB216CA4C70}"/>
            </a:ext>
          </a:extLst>
        </xdr:cNvPr>
        <xdr:cNvSpPr txBox="1"/>
      </xdr:nvSpPr>
      <xdr:spPr>
        <a:xfrm>
          <a:off x="5643562" y="3821908"/>
          <a:ext cx="511970" cy="5595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18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4" sqref="B4"/>
    </sheetView>
  </sheetViews>
  <sheetFormatPr defaultRowHeight="15" x14ac:dyDescent="0.25"/>
  <cols>
    <col min="1" max="1" width="12.28515625" customWidth="1"/>
    <col min="2" max="2" width="37" customWidth="1"/>
    <col min="3" max="3" width="37.28515625" customWidth="1"/>
    <col min="4" max="8" width="24.28515625" customWidth="1"/>
  </cols>
  <sheetData>
    <row r="1" spans="1:7" ht="15.75" thickBot="1" x14ac:dyDescent="0.3"/>
    <row r="2" spans="1:7" ht="15" customHeight="1" x14ac:dyDescent="0.25">
      <c r="A2" s="135" t="s">
        <v>33</v>
      </c>
      <c r="B2" s="135" t="s">
        <v>67</v>
      </c>
      <c r="C2" s="135" t="s">
        <v>28</v>
      </c>
      <c r="D2" s="135" t="s">
        <v>29</v>
      </c>
      <c r="E2" s="135" t="s">
        <v>30</v>
      </c>
      <c r="F2" s="135" t="s">
        <v>31</v>
      </c>
      <c r="G2" s="135" t="s">
        <v>3</v>
      </c>
    </row>
    <row r="3" spans="1:7" ht="15.75" thickBot="1" x14ac:dyDescent="0.3">
      <c r="A3" s="136"/>
      <c r="B3" s="136"/>
      <c r="C3" s="136"/>
      <c r="D3" s="136"/>
      <c r="E3" s="136"/>
      <c r="F3" s="136"/>
      <c r="G3" s="136"/>
    </row>
    <row r="4" spans="1:7" ht="30" x14ac:dyDescent="0.25">
      <c r="A4" s="1" t="s">
        <v>5</v>
      </c>
      <c r="B4" s="18" t="s">
        <v>106</v>
      </c>
      <c r="C4" s="46" t="s">
        <v>113</v>
      </c>
      <c r="D4" s="2"/>
      <c r="E4" s="2"/>
      <c r="F4" s="2"/>
      <c r="G4" s="3"/>
    </row>
    <row r="5" spans="1:7" ht="30" x14ac:dyDescent="0.25">
      <c r="A5" s="4" t="s">
        <v>6</v>
      </c>
      <c r="B5" s="19" t="s">
        <v>107</v>
      </c>
      <c r="C5" s="47" t="s">
        <v>108</v>
      </c>
      <c r="D5" s="5"/>
      <c r="E5" s="5"/>
      <c r="F5" s="5"/>
      <c r="G5" s="6"/>
    </row>
    <row r="6" spans="1:7" x14ac:dyDescent="0.25">
      <c r="A6" s="7" t="s">
        <v>7</v>
      </c>
      <c r="B6" s="20" t="s">
        <v>109</v>
      </c>
      <c r="C6" s="48" t="s">
        <v>111</v>
      </c>
      <c r="D6" s="8"/>
      <c r="E6" s="8"/>
      <c r="F6" s="8"/>
      <c r="G6" s="9"/>
    </row>
    <row r="7" spans="1:7" ht="30" x14ac:dyDescent="0.25">
      <c r="A7" s="4" t="s">
        <v>8</v>
      </c>
      <c r="B7" s="19" t="s">
        <v>110</v>
      </c>
      <c r="C7" s="47" t="s">
        <v>112</v>
      </c>
      <c r="D7" s="5"/>
      <c r="E7" s="5"/>
      <c r="F7" s="5"/>
      <c r="G7" s="6"/>
    </row>
    <row r="8" spans="1:7" ht="60" x14ac:dyDescent="0.25">
      <c r="A8" s="7" t="s">
        <v>9</v>
      </c>
      <c r="B8" s="50" t="s">
        <v>114</v>
      </c>
      <c r="C8" s="48" t="s">
        <v>115</v>
      </c>
      <c r="D8" s="8"/>
      <c r="E8" s="8"/>
      <c r="F8" s="8"/>
      <c r="G8" s="9"/>
    </row>
    <row r="9" spans="1:7" x14ac:dyDescent="0.25">
      <c r="A9" s="4" t="s">
        <v>10</v>
      </c>
      <c r="B9" s="19"/>
      <c r="C9" s="47"/>
      <c r="D9" s="5"/>
      <c r="E9" s="5"/>
      <c r="F9" s="5"/>
      <c r="G9" s="6"/>
    </row>
    <row r="10" spans="1:7" x14ac:dyDescent="0.25">
      <c r="A10" s="7" t="s">
        <v>11</v>
      </c>
      <c r="B10" s="20"/>
      <c r="C10" s="48"/>
      <c r="D10" s="8"/>
      <c r="E10" s="8"/>
      <c r="F10" s="8"/>
      <c r="G10" s="9"/>
    </row>
    <row r="11" spans="1:7" x14ac:dyDescent="0.25">
      <c r="A11" s="4" t="s">
        <v>12</v>
      </c>
      <c r="B11" s="19"/>
      <c r="C11" s="47"/>
      <c r="D11" s="5"/>
      <c r="E11" s="5"/>
      <c r="F11" s="5"/>
      <c r="G11" s="6"/>
    </row>
    <row r="12" spans="1:7" x14ac:dyDescent="0.25">
      <c r="A12" s="7" t="s">
        <v>13</v>
      </c>
      <c r="B12" s="20"/>
      <c r="C12" s="48"/>
      <c r="D12" s="8"/>
      <c r="E12" s="8"/>
      <c r="F12" s="8"/>
      <c r="G12" s="9"/>
    </row>
    <row r="13" spans="1:7" x14ac:dyDescent="0.25">
      <c r="A13" s="4" t="s">
        <v>14</v>
      </c>
      <c r="B13" s="19"/>
      <c r="C13" s="47"/>
      <c r="D13" s="5"/>
      <c r="E13" s="5"/>
      <c r="F13" s="5"/>
      <c r="G13" s="6"/>
    </row>
    <row r="14" spans="1:7" x14ac:dyDescent="0.25">
      <c r="A14" s="7" t="s">
        <v>15</v>
      </c>
      <c r="B14" s="20"/>
      <c r="C14" s="48"/>
      <c r="D14" s="8"/>
      <c r="E14" s="8"/>
      <c r="F14" s="8"/>
      <c r="G14" s="9"/>
    </row>
    <row r="15" spans="1:7" x14ac:dyDescent="0.25">
      <c r="A15" s="4" t="s">
        <v>16</v>
      </c>
      <c r="B15" s="19"/>
      <c r="C15" s="47"/>
      <c r="D15" s="5"/>
      <c r="E15" s="5"/>
      <c r="F15" s="5"/>
      <c r="G15" s="6"/>
    </row>
    <row r="16" spans="1:7" x14ac:dyDescent="0.25">
      <c r="A16" s="7" t="s">
        <v>17</v>
      </c>
      <c r="B16" s="20"/>
      <c r="C16" s="48"/>
      <c r="D16" s="8"/>
      <c r="E16" s="8"/>
      <c r="F16" s="8"/>
      <c r="G16" s="9"/>
    </row>
    <row r="17" spans="1:7" x14ac:dyDescent="0.25">
      <c r="A17" s="4" t="s">
        <v>18</v>
      </c>
      <c r="B17" s="19"/>
      <c r="C17" s="47"/>
      <c r="D17" s="5"/>
      <c r="E17" s="5"/>
      <c r="F17" s="5"/>
      <c r="G17" s="6"/>
    </row>
    <row r="18" spans="1:7" x14ac:dyDescent="0.25">
      <c r="A18" s="7" t="s">
        <v>19</v>
      </c>
      <c r="B18" s="20"/>
      <c r="C18" s="48"/>
      <c r="D18" s="8"/>
      <c r="E18" s="8"/>
      <c r="F18" s="8"/>
      <c r="G18" s="9"/>
    </row>
    <row r="19" spans="1:7" x14ac:dyDescent="0.25">
      <c r="A19" s="4" t="s">
        <v>20</v>
      </c>
      <c r="B19" s="19"/>
      <c r="C19" s="47"/>
      <c r="D19" s="5"/>
      <c r="E19" s="5"/>
      <c r="F19" s="5"/>
      <c r="G19" s="6"/>
    </row>
    <row r="20" spans="1:7" x14ac:dyDescent="0.25">
      <c r="A20" s="7" t="s">
        <v>21</v>
      </c>
      <c r="B20" s="20"/>
      <c r="C20" s="48"/>
      <c r="D20" s="8"/>
      <c r="E20" s="8"/>
      <c r="F20" s="8"/>
      <c r="G20" s="9"/>
    </row>
    <row r="21" spans="1:7" x14ac:dyDescent="0.25">
      <c r="A21" s="4" t="s">
        <v>22</v>
      </c>
      <c r="B21" s="19"/>
      <c r="C21" s="47"/>
      <c r="D21" s="5"/>
      <c r="E21" s="5"/>
      <c r="F21" s="5"/>
      <c r="G21" s="6"/>
    </row>
    <row r="22" spans="1:7" x14ac:dyDescent="0.25">
      <c r="A22" s="7" t="s">
        <v>23</v>
      </c>
      <c r="B22" s="20"/>
      <c r="C22" s="48"/>
      <c r="D22" s="8"/>
      <c r="E22" s="8"/>
      <c r="F22" s="8"/>
      <c r="G22" s="9"/>
    </row>
    <row r="23" spans="1:7" x14ac:dyDescent="0.25">
      <c r="A23" s="4" t="s">
        <v>24</v>
      </c>
      <c r="B23" s="19"/>
      <c r="C23" s="47"/>
      <c r="D23" s="5"/>
      <c r="E23" s="5"/>
      <c r="F23" s="5"/>
      <c r="G23" s="6"/>
    </row>
    <row r="24" spans="1:7" x14ac:dyDescent="0.25">
      <c r="A24" s="7" t="s">
        <v>25</v>
      </c>
      <c r="B24" s="20"/>
      <c r="C24" s="48"/>
      <c r="D24" s="8"/>
      <c r="E24" s="8"/>
      <c r="F24" s="8"/>
      <c r="G24" s="9"/>
    </row>
    <row r="25" spans="1:7" x14ac:dyDescent="0.25">
      <c r="A25" s="4" t="s">
        <v>26</v>
      </c>
      <c r="B25" s="19"/>
      <c r="C25" s="47"/>
      <c r="D25" s="5"/>
      <c r="E25" s="5"/>
      <c r="F25" s="5"/>
      <c r="G25" s="6"/>
    </row>
    <row r="26" spans="1:7" ht="15.75" thickBot="1" x14ac:dyDescent="0.3">
      <c r="A26" s="11" t="s">
        <v>27</v>
      </c>
      <c r="B26" s="21"/>
      <c r="C26" s="49"/>
      <c r="D26" s="12"/>
      <c r="E26" s="12"/>
      <c r="F26" s="12"/>
      <c r="G26" s="13"/>
    </row>
  </sheetData>
  <mergeCells count="7">
    <mergeCell ref="G2:G3"/>
    <mergeCell ref="A2:A3"/>
    <mergeCell ref="C2:C3"/>
    <mergeCell ref="D2:D3"/>
    <mergeCell ref="E2:E3"/>
    <mergeCell ref="F2:F3"/>
    <mergeCell ref="B2:B3"/>
  </mergeCells>
  <pageMargins left="0.7" right="0.7" top="0.75" bottom="0.75" header="0.3" footer="0.3"/>
  <ignoredErrors>
    <ignoredError sqref="A4:A11 A12:A16 A17:A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31" zoomScaleNormal="100" workbookViewId="0">
      <selection activeCell="A27" sqref="A27"/>
    </sheetView>
  </sheetViews>
  <sheetFormatPr defaultRowHeight="15" x14ac:dyDescent="0.25"/>
  <cols>
    <col min="1" max="2" width="12.28515625" customWidth="1"/>
    <col min="3" max="3" width="27.42578125" style="51" customWidth="1"/>
    <col min="4" max="4" width="24.140625" bestFit="1" customWidth="1"/>
    <col min="5" max="5" width="53" bestFit="1" customWidth="1"/>
    <col min="6" max="6" width="39.5703125" style="51" customWidth="1"/>
    <col min="7" max="7" width="18.7109375" style="51" customWidth="1"/>
    <col min="8" max="8" width="10" customWidth="1"/>
    <col min="9" max="9" width="24.28515625" customWidth="1"/>
    <col min="10" max="10" width="156.42578125" customWidth="1"/>
  </cols>
  <sheetData>
    <row r="1" spans="1:8" ht="15.75" thickBot="1" x14ac:dyDescent="0.3"/>
    <row r="2" spans="1:8" ht="15" customHeight="1" x14ac:dyDescent="0.25">
      <c r="A2" s="140" t="s">
        <v>34</v>
      </c>
      <c r="B2" s="140" t="s">
        <v>95</v>
      </c>
      <c r="C2" s="140" t="s">
        <v>0</v>
      </c>
      <c r="D2" s="140" t="s">
        <v>1</v>
      </c>
      <c r="E2" s="140" t="s">
        <v>2</v>
      </c>
      <c r="F2" s="140" t="s">
        <v>69</v>
      </c>
      <c r="G2" s="140" t="s">
        <v>241</v>
      </c>
      <c r="H2" s="140" t="s">
        <v>3</v>
      </c>
    </row>
    <row r="3" spans="1:8" ht="32.25" customHeight="1" thickBot="1" x14ac:dyDescent="0.3">
      <c r="A3" s="141"/>
      <c r="B3" s="141"/>
      <c r="C3" s="141"/>
      <c r="D3" s="141"/>
      <c r="E3" s="141"/>
      <c r="F3" s="141"/>
      <c r="G3" s="141"/>
      <c r="H3" s="141"/>
    </row>
    <row r="4" spans="1:8" ht="75" customHeight="1" x14ac:dyDescent="0.25">
      <c r="A4" s="108" t="s">
        <v>5</v>
      </c>
      <c r="B4" s="109" t="s">
        <v>98</v>
      </c>
      <c r="C4" s="110" t="s">
        <v>215</v>
      </c>
      <c r="D4" s="111" t="s">
        <v>96</v>
      </c>
      <c r="E4" s="110" t="s">
        <v>97</v>
      </c>
      <c r="F4" s="110" t="s">
        <v>216</v>
      </c>
      <c r="G4" s="110" t="s">
        <v>217</v>
      </c>
      <c r="H4" s="112" t="s">
        <v>5</v>
      </c>
    </row>
    <row r="5" spans="1:8" ht="75" customHeight="1" x14ac:dyDescent="0.25">
      <c r="A5" s="113" t="s">
        <v>6</v>
      </c>
      <c r="B5" s="114" t="s">
        <v>99</v>
      </c>
      <c r="C5" s="115" t="s">
        <v>70</v>
      </c>
      <c r="D5" s="116" t="s">
        <v>220</v>
      </c>
      <c r="E5" s="115" t="s">
        <v>219</v>
      </c>
      <c r="F5" s="115" t="s">
        <v>221</v>
      </c>
      <c r="G5" s="115" t="s">
        <v>217</v>
      </c>
      <c r="H5" s="117" t="s">
        <v>6</v>
      </c>
    </row>
    <row r="6" spans="1:8" ht="15" customHeight="1" x14ac:dyDescent="0.25">
      <c r="A6" s="118" t="s">
        <v>7</v>
      </c>
      <c r="B6" s="119" t="s">
        <v>99</v>
      </c>
      <c r="C6" s="120" t="s">
        <v>70</v>
      </c>
      <c r="D6" s="121" t="s">
        <v>83</v>
      </c>
      <c r="E6" s="120" t="s">
        <v>71</v>
      </c>
      <c r="F6" s="120" t="s">
        <v>72</v>
      </c>
      <c r="G6" s="120" t="s">
        <v>217</v>
      </c>
      <c r="H6" s="122" t="s">
        <v>7</v>
      </c>
    </row>
    <row r="7" spans="1:8" ht="15.75" x14ac:dyDescent="0.25">
      <c r="A7" s="113" t="s">
        <v>8</v>
      </c>
      <c r="B7" s="114" t="s">
        <v>100</v>
      </c>
      <c r="C7" s="115" t="s">
        <v>79</v>
      </c>
      <c r="D7" s="116" t="s">
        <v>73</v>
      </c>
      <c r="E7" s="115" t="s">
        <v>223</v>
      </c>
      <c r="F7" s="115" t="s">
        <v>222</v>
      </c>
      <c r="G7" s="115" t="s">
        <v>217</v>
      </c>
      <c r="H7" s="117" t="s">
        <v>8</v>
      </c>
    </row>
    <row r="8" spans="1:8" ht="15.75" x14ac:dyDescent="0.25">
      <c r="A8" s="118" t="s">
        <v>9</v>
      </c>
      <c r="B8" s="119" t="s">
        <v>99</v>
      </c>
      <c r="C8" s="120" t="s">
        <v>79</v>
      </c>
      <c r="D8" s="121" t="s">
        <v>76</v>
      </c>
      <c r="E8" s="120" t="s">
        <v>74</v>
      </c>
      <c r="F8" s="120" t="s">
        <v>75</v>
      </c>
      <c r="G8" s="120" t="s">
        <v>217</v>
      </c>
      <c r="H8" s="122" t="s">
        <v>9</v>
      </c>
    </row>
    <row r="9" spans="1:8" ht="31.5" x14ac:dyDescent="0.25">
      <c r="A9" s="113" t="s">
        <v>10</v>
      </c>
      <c r="B9" s="114" t="s">
        <v>98</v>
      </c>
      <c r="C9" s="115" t="s">
        <v>70</v>
      </c>
      <c r="D9" s="116" t="s">
        <v>77</v>
      </c>
      <c r="E9" s="115" t="s">
        <v>78</v>
      </c>
      <c r="F9" s="115" t="s">
        <v>102</v>
      </c>
      <c r="G9" s="115" t="s">
        <v>224</v>
      </c>
      <c r="H9" s="117" t="s">
        <v>10</v>
      </c>
    </row>
    <row r="10" spans="1:8" ht="47.25" x14ac:dyDescent="0.25">
      <c r="A10" s="118" t="s">
        <v>11</v>
      </c>
      <c r="B10" s="119" t="s">
        <v>99</v>
      </c>
      <c r="C10" s="120" t="s">
        <v>101</v>
      </c>
      <c r="D10" s="121" t="s">
        <v>80</v>
      </c>
      <c r="E10" s="120" t="s">
        <v>81</v>
      </c>
      <c r="F10" s="120"/>
      <c r="G10" s="120" t="s">
        <v>227</v>
      </c>
      <c r="H10" s="122" t="s">
        <v>11</v>
      </c>
    </row>
    <row r="11" spans="1:8" ht="15.75" x14ac:dyDescent="0.25">
      <c r="A11" s="113" t="s">
        <v>12</v>
      </c>
      <c r="B11" s="114" t="s">
        <v>159</v>
      </c>
      <c r="C11" s="115" t="s">
        <v>116</v>
      </c>
      <c r="D11" s="116" t="s">
        <v>73</v>
      </c>
      <c r="E11" s="115" t="s">
        <v>117</v>
      </c>
      <c r="F11" s="115" t="s">
        <v>118</v>
      </c>
      <c r="G11" s="115" t="s">
        <v>228</v>
      </c>
      <c r="H11" s="117" t="s">
        <v>12</v>
      </c>
    </row>
    <row r="12" spans="1:8" ht="31.5" x14ac:dyDescent="0.25">
      <c r="A12" s="118" t="s">
        <v>13</v>
      </c>
      <c r="B12" s="119" t="s">
        <v>159</v>
      </c>
      <c r="C12" s="120" t="s">
        <v>119</v>
      </c>
      <c r="D12" s="121" t="s">
        <v>76</v>
      </c>
      <c r="E12" s="120" t="s">
        <v>74</v>
      </c>
      <c r="F12" s="120" t="s">
        <v>120</v>
      </c>
      <c r="G12" s="120" t="s">
        <v>233</v>
      </c>
      <c r="H12" s="122" t="s">
        <v>13</v>
      </c>
    </row>
    <row r="13" spans="1:8" ht="31.5" x14ac:dyDescent="0.25">
      <c r="A13" s="113" t="s">
        <v>14</v>
      </c>
      <c r="B13" s="114" t="s">
        <v>159</v>
      </c>
      <c r="C13" s="115" t="s">
        <v>121</v>
      </c>
      <c r="D13" s="116" t="s">
        <v>83</v>
      </c>
      <c r="E13" s="115" t="s">
        <v>122</v>
      </c>
      <c r="F13" s="115" t="s">
        <v>123</v>
      </c>
      <c r="G13" s="115" t="s">
        <v>217</v>
      </c>
      <c r="H13" s="117" t="s">
        <v>14</v>
      </c>
    </row>
    <row r="14" spans="1:8" ht="31.5" x14ac:dyDescent="0.25">
      <c r="A14" s="118" t="s">
        <v>15</v>
      </c>
      <c r="B14" s="119" t="s">
        <v>159</v>
      </c>
      <c r="C14" s="120" t="s">
        <v>124</v>
      </c>
      <c r="D14" s="121" t="s">
        <v>80</v>
      </c>
      <c r="E14" s="120" t="s">
        <v>125</v>
      </c>
      <c r="F14" s="120" t="s">
        <v>126</v>
      </c>
      <c r="G14" s="120" t="s">
        <v>236</v>
      </c>
      <c r="H14" s="122" t="s">
        <v>15</v>
      </c>
    </row>
    <row r="15" spans="1:8" ht="15.75" x14ac:dyDescent="0.25">
      <c r="A15" s="113" t="s">
        <v>16</v>
      </c>
      <c r="B15" s="114" t="s">
        <v>159</v>
      </c>
      <c r="C15" s="115" t="s">
        <v>124</v>
      </c>
      <c r="D15" s="116" t="s">
        <v>76</v>
      </c>
      <c r="E15" s="115" t="s">
        <v>127</v>
      </c>
      <c r="F15" s="115" t="s">
        <v>118</v>
      </c>
      <c r="G15" s="115" t="s">
        <v>217</v>
      </c>
      <c r="H15" s="117" t="s">
        <v>16</v>
      </c>
    </row>
    <row r="16" spans="1:8" ht="15.75" x14ac:dyDescent="0.25">
      <c r="A16" s="118" t="s">
        <v>17</v>
      </c>
      <c r="B16" s="119" t="s">
        <v>159</v>
      </c>
      <c r="C16" s="120" t="s">
        <v>128</v>
      </c>
      <c r="D16" s="121" t="s">
        <v>129</v>
      </c>
      <c r="E16" s="120" t="s">
        <v>130</v>
      </c>
      <c r="F16" s="120" t="s">
        <v>75</v>
      </c>
      <c r="G16" s="120"/>
      <c r="H16" s="122" t="s">
        <v>17</v>
      </c>
    </row>
    <row r="17" spans="1:10" ht="31.5" x14ac:dyDescent="0.25">
      <c r="A17" s="113" t="s">
        <v>18</v>
      </c>
      <c r="B17" s="114" t="s">
        <v>159</v>
      </c>
      <c r="C17" s="115" t="s">
        <v>131</v>
      </c>
      <c r="D17" s="116" t="s">
        <v>83</v>
      </c>
      <c r="E17" s="115" t="s">
        <v>132</v>
      </c>
      <c r="F17" s="115" t="s">
        <v>133</v>
      </c>
      <c r="G17" s="115" t="s">
        <v>217</v>
      </c>
      <c r="H17" s="117" t="s">
        <v>18</v>
      </c>
      <c r="J17" s="45" t="s">
        <v>234</v>
      </c>
    </row>
    <row r="18" spans="1:10" ht="94.5" x14ac:dyDescent="0.25">
      <c r="A18" s="118" t="s">
        <v>19</v>
      </c>
      <c r="B18" s="119" t="s">
        <v>159</v>
      </c>
      <c r="C18" s="120" t="s">
        <v>134</v>
      </c>
      <c r="D18" s="121" t="s">
        <v>83</v>
      </c>
      <c r="E18" s="120" t="s">
        <v>135</v>
      </c>
      <c r="F18" s="120" t="s">
        <v>136</v>
      </c>
      <c r="G18" s="123" t="s">
        <v>237</v>
      </c>
      <c r="H18" s="122" t="s">
        <v>19</v>
      </c>
      <c r="J18" s="44" t="s">
        <v>225</v>
      </c>
    </row>
    <row r="19" spans="1:10" ht="63" x14ac:dyDescent="0.25">
      <c r="A19" s="113" t="s">
        <v>20</v>
      </c>
      <c r="B19" s="114" t="s">
        <v>159</v>
      </c>
      <c r="C19" s="115" t="s">
        <v>137</v>
      </c>
      <c r="D19" s="116" t="s">
        <v>83</v>
      </c>
      <c r="E19" s="115" t="s">
        <v>138</v>
      </c>
      <c r="F19" s="115" t="s">
        <v>139</v>
      </c>
      <c r="G19" s="115" t="s">
        <v>238</v>
      </c>
      <c r="H19" s="117" t="s">
        <v>20</v>
      </c>
      <c r="J19" s="45" t="s">
        <v>234</v>
      </c>
    </row>
    <row r="20" spans="1:10" ht="63" x14ac:dyDescent="0.25">
      <c r="A20" s="118" t="s">
        <v>21</v>
      </c>
      <c r="B20" s="119" t="s">
        <v>159</v>
      </c>
      <c r="C20" s="120" t="s">
        <v>140</v>
      </c>
      <c r="D20" s="121" t="s">
        <v>129</v>
      </c>
      <c r="E20" s="120" t="s">
        <v>141</v>
      </c>
      <c r="F20" s="120" t="s">
        <v>239</v>
      </c>
      <c r="G20" s="120" t="s">
        <v>217</v>
      </c>
      <c r="H20" s="122" t="s">
        <v>21</v>
      </c>
      <c r="J20" s="44" t="s">
        <v>226</v>
      </c>
    </row>
    <row r="21" spans="1:10" ht="63" x14ac:dyDescent="0.25">
      <c r="A21" s="113" t="s">
        <v>22</v>
      </c>
      <c r="B21" s="114" t="s">
        <v>159</v>
      </c>
      <c r="C21" s="115" t="s">
        <v>143</v>
      </c>
      <c r="D21" s="116" t="s">
        <v>144</v>
      </c>
      <c r="E21" s="115" t="s">
        <v>145</v>
      </c>
      <c r="F21" s="115" t="s">
        <v>142</v>
      </c>
      <c r="G21" s="115" t="s">
        <v>217</v>
      </c>
      <c r="H21" s="117" t="s">
        <v>22</v>
      </c>
      <c r="J21" s="45" t="s">
        <v>226</v>
      </c>
    </row>
    <row r="22" spans="1:10" ht="47.25" x14ac:dyDescent="0.25">
      <c r="A22" s="118" t="s">
        <v>23</v>
      </c>
      <c r="B22" s="119" t="s">
        <v>159</v>
      </c>
      <c r="C22" s="120" t="s">
        <v>146</v>
      </c>
      <c r="D22" s="121" t="s">
        <v>76</v>
      </c>
      <c r="E22" s="120" t="s">
        <v>147</v>
      </c>
      <c r="F22" s="120" t="s">
        <v>148</v>
      </c>
      <c r="G22" s="120" t="s">
        <v>217</v>
      </c>
      <c r="H22" s="122" t="s">
        <v>23</v>
      </c>
      <c r="J22" s="44" t="s">
        <v>229</v>
      </c>
    </row>
    <row r="23" spans="1:10" ht="63" x14ac:dyDescent="0.25">
      <c r="A23" s="113" t="s">
        <v>24</v>
      </c>
      <c r="B23" s="114" t="s">
        <v>159</v>
      </c>
      <c r="C23" s="115" t="s">
        <v>146</v>
      </c>
      <c r="D23" s="116" t="s">
        <v>144</v>
      </c>
      <c r="E23" s="115" t="s">
        <v>149</v>
      </c>
      <c r="F23" s="115" t="s">
        <v>150</v>
      </c>
      <c r="G23" s="115" t="s">
        <v>217</v>
      </c>
      <c r="H23" s="117" t="s">
        <v>24</v>
      </c>
      <c r="J23" s="45" t="s">
        <v>229</v>
      </c>
    </row>
    <row r="24" spans="1:10" ht="63" x14ac:dyDescent="0.25">
      <c r="A24" s="118" t="s">
        <v>25</v>
      </c>
      <c r="B24" s="119" t="s">
        <v>159</v>
      </c>
      <c r="C24" s="120" t="s">
        <v>151</v>
      </c>
      <c r="D24" s="121" t="s">
        <v>76</v>
      </c>
      <c r="E24" s="120" t="s">
        <v>152</v>
      </c>
      <c r="F24" s="120" t="s">
        <v>153</v>
      </c>
      <c r="G24" s="120" t="s">
        <v>217</v>
      </c>
      <c r="H24" s="122" t="s">
        <v>25</v>
      </c>
      <c r="J24" s="44" t="s">
        <v>226</v>
      </c>
    </row>
    <row r="25" spans="1:10" ht="63" x14ac:dyDescent="0.25">
      <c r="A25" s="113" t="s">
        <v>26</v>
      </c>
      <c r="B25" s="114" t="s">
        <v>159</v>
      </c>
      <c r="C25" s="115" t="s">
        <v>134</v>
      </c>
      <c r="D25" s="116" t="s">
        <v>83</v>
      </c>
      <c r="E25" s="115" t="s">
        <v>154</v>
      </c>
      <c r="F25" s="115" t="s">
        <v>136</v>
      </c>
      <c r="G25" s="115" t="s">
        <v>240</v>
      </c>
      <c r="H25" s="117" t="s">
        <v>26</v>
      </c>
      <c r="J25" s="45" t="s">
        <v>225</v>
      </c>
    </row>
    <row r="26" spans="1:10" ht="47.25" x14ac:dyDescent="0.25">
      <c r="A26" s="118" t="s">
        <v>27</v>
      </c>
      <c r="B26" s="119" t="s">
        <v>159</v>
      </c>
      <c r="C26" s="120" t="s">
        <v>155</v>
      </c>
      <c r="D26" s="121" t="s">
        <v>83</v>
      </c>
      <c r="E26" s="120" t="s">
        <v>156</v>
      </c>
      <c r="F26" s="120" t="s">
        <v>118</v>
      </c>
      <c r="G26" s="123" t="s">
        <v>278</v>
      </c>
      <c r="H26" s="122" t="s">
        <v>27</v>
      </c>
      <c r="J26" s="44" t="s">
        <v>218</v>
      </c>
    </row>
    <row r="27" spans="1:10" ht="47.25" x14ac:dyDescent="0.25">
      <c r="A27" s="113" t="s">
        <v>279</v>
      </c>
      <c r="B27" s="114" t="s">
        <v>87</v>
      </c>
      <c r="C27" s="115" t="s">
        <v>160</v>
      </c>
      <c r="D27" s="116" t="s">
        <v>77</v>
      </c>
      <c r="E27" s="115" t="s">
        <v>161</v>
      </c>
      <c r="F27" s="115" t="s">
        <v>280</v>
      </c>
      <c r="G27" s="115" t="s">
        <v>217</v>
      </c>
      <c r="H27" s="117" t="s">
        <v>167</v>
      </c>
      <c r="J27" s="45" t="s">
        <v>235</v>
      </c>
    </row>
    <row r="28" spans="1:10" ht="31.5" x14ac:dyDescent="0.25">
      <c r="A28" s="118" t="s">
        <v>165</v>
      </c>
      <c r="B28" s="119" t="s">
        <v>87</v>
      </c>
      <c r="C28" s="120" t="s">
        <v>162</v>
      </c>
      <c r="D28" s="121" t="s">
        <v>77</v>
      </c>
      <c r="E28" s="120" t="s">
        <v>163</v>
      </c>
      <c r="F28" s="120" t="s">
        <v>164</v>
      </c>
      <c r="G28" s="120" t="s">
        <v>281</v>
      </c>
      <c r="H28" s="122" t="s">
        <v>168</v>
      </c>
      <c r="J28" s="44" t="s">
        <v>230</v>
      </c>
    </row>
    <row r="29" spans="1:10" ht="31.5" x14ac:dyDescent="0.25">
      <c r="A29" s="113" t="s">
        <v>166</v>
      </c>
      <c r="B29" s="114" t="s">
        <v>98</v>
      </c>
      <c r="C29" s="115" t="s">
        <v>200</v>
      </c>
      <c r="D29" s="116" t="s">
        <v>68</v>
      </c>
      <c r="E29" s="115" t="s">
        <v>204</v>
      </c>
      <c r="F29" s="115" t="s">
        <v>201</v>
      </c>
      <c r="G29" s="115" t="s">
        <v>217</v>
      </c>
      <c r="H29" s="117" t="s">
        <v>169</v>
      </c>
      <c r="J29" s="45" t="s">
        <v>225</v>
      </c>
    </row>
    <row r="30" spans="1:10" ht="31.5" x14ac:dyDescent="0.25">
      <c r="A30" s="118" t="s">
        <v>167</v>
      </c>
      <c r="B30" s="119" t="s">
        <v>98</v>
      </c>
      <c r="C30" s="120" t="s">
        <v>202</v>
      </c>
      <c r="D30" s="121" t="s">
        <v>68</v>
      </c>
      <c r="E30" s="120" t="s">
        <v>203</v>
      </c>
      <c r="F30" s="120" t="s">
        <v>299</v>
      </c>
      <c r="G30" s="120" t="s">
        <v>217</v>
      </c>
      <c r="H30" s="122" t="s">
        <v>170</v>
      </c>
      <c r="J30" s="44"/>
    </row>
    <row r="31" spans="1:10" ht="31.5" x14ac:dyDescent="0.25">
      <c r="A31" s="113" t="s">
        <v>168</v>
      </c>
      <c r="B31" s="114" t="s">
        <v>98</v>
      </c>
      <c r="C31" s="115" t="s">
        <v>285</v>
      </c>
      <c r="D31" s="116" t="s">
        <v>68</v>
      </c>
      <c r="E31" s="115" t="s">
        <v>300</v>
      </c>
      <c r="F31" s="115" t="s">
        <v>286</v>
      </c>
      <c r="G31" s="115" t="s">
        <v>301</v>
      </c>
      <c r="H31" s="117" t="s">
        <v>171</v>
      </c>
      <c r="J31" s="45"/>
    </row>
    <row r="32" spans="1:10" ht="31.5" x14ac:dyDescent="0.25">
      <c r="A32" s="118" t="s">
        <v>169</v>
      </c>
      <c r="B32" s="119" t="s">
        <v>98</v>
      </c>
      <c r="C32" s="120" t="s">
        <v>287</v>
      </c>
      <c r="D32" s="121" t="s">
        <v>68</v>
      </c>
      <c r="E32" s="120" t="s">
        <v>205</v>
      </c>
      <c r="F32" s="120" t="s">
        <v>288</v>
      </c>
      <c r="G32" s="120" t="s">
        <v>303</v>
      </c>
      <c r="H32" s="122" t="s">
        <v>172</v>
      </c>
      <c r="J32" s="44"/>
    </row>
    <row r="33" spans="1:10" ht="32.25" thickBot="1" x14ac:dyDescent="0.3">
      <c r="A33" s="113" t="s">
        <v>170</v>
      </c>
      <c r="B33" s="114" t="s">
        <v>98</v>
      </c>
      <c r="C33" s="115" t="s">
        <v>287</v>
      </c>
      <c r="D33" s="116" t="s">
        <v>68</v>
      </c>
      <c r="E33" s="115" t="s">
        <v>206</v>
      </c>
      <c r="F33" s="115" t="s">
        <v>289</v>
      </c>
      <c r="G33" s="115" t="s">
        <v>302</v>
      </c>
      <c r="H33" s="117" t="s">
        <v>173</v>
      </c>
      <c r="J33" s="45"/>
    </row>
    <row r="34" spans="1:10" ht="31.5" x14ac:dyDescent="0.25">
      <c r="A34" s="118" t="s">
        <v>171</v>
      </c>
      <c r="B34" s="119" t="s">
        <v>98</v>
      </c>
      <c r="C34" s="120" t="s">
        <v>287</v>
      </c>
      <c r="D34" s="121" t="s">
        <v>68</v>
      </c>
      <c r="E34" s="120" t="s">
        <v>207</v>
      </c>
      <c r="F34" s="129" t="s">
        <v>290</v>
      </c>
      <c r="G34" s="137" t="s">
        <v>304</v>
      </c>
      <c r="H34" s="131" t="s">
        <v>174</v>
      </c>
      <c r="J34" s="44"/>
    </row>
    <row r="35" spans="1:10" ht="47.25" x14ac:dyDescent="0.25">
      <c r="A35" s="113" t="s">
        <v>172</v>
      </c>
      <c r="B35" s="114" t="s">
        <v>98</v>
      </c>
      <c r="C35" s="115" t="s">
        <v>287</v>
      </c>
      <c r="D35" s="116" t="s">
        <v>68</v>
      </c>
      <c r="E35" s="115" t="s">
        <v>208</v>
      </c>
      <c r="F35" s="130" t="s">
        <v>291</v>
      </c>
      <c r="G35" s="138"/>
      <c r="H35" s="132" t="s">
        <v>175</v>
      </c>
      <c r="J35" s="45"/>
    </row>
    <row r="36" spans="1:10" ht="31.5" x14ac:dyDescent="0.25">
      <c r="A36" s="118" t="s">
        <v>173</v>
      </c>
      <c r="B36" s="119" t="s">
        <v>98</v>
      </c>
      <c r="C36" s="120" t="s">
        <v>285</v>
      </c>
      <c r="D36" s="121" t="s">
        <v>68</v>
      </c>
      <c r="E36" s="120" t="s">
        <v>209</v>
      </c>
      <c r="F36" s="129" t="s">
        <v>292</v>
      </c>
      <c r="G36" s="138"/>
      <c r="H36" s="131" t="s">
        <v>176</v>
      </c>
      <c r="J36" s="44"/>
    </row>
    <row r="37" spans="1:10" ht="32.25" thickBot="1" x14ac:dyDescent="0.3">
      <c r="A37" s="113" t="s">
        <v>174</v>
      </c>
      <c r="B37" s="114" t="s">
        <v>98</v>
      </c>
      <c r="C37" s="115" t="s">
        <v>293</v>
      </c>
      <c r="D37" s="116" t="s">
        <v>83</v>
      </c>
      <c r="E37" s="115" t="s">
        <v>294</v>
      </c>
      <c r="F37" s="130" t="s">
        <v>295</v>
      </c>
      <c r="G37" s="139"/>
      <c r="H37" s="132" t="s">
        <v>177</v>
      </c>
      <c r="J37" s="45"/>
    </row>
    <row r="38" spans="1:10" ht="31.5" x14ac:dyDescent="0.25">
      <c r="A38" s="118" t="s">
        <v>175</v>
      </c>
      <c r="B38" s="119"/>
      <c r="C38" s="120" t="s">
        <v>296</v>
      </c>
      <c r="D38" s="121" t="s">
        <v>83</v>
      </c>
      <c r="E38" s="120" t="s">
        <v>297</v>
      </c>
      <c r="F38" s="120" t="s">
        <v>298</v>
      </c>
      <c r="G38" s="120"/>
      <c r="H38" s="122" t="s">
        <v>178</v>
      </c>
      <c r="J38" s="44"/>
    </row>
    <row r="39" spans="1:10" ht="47.25" x14ac:dyDescent="0.25">
      <c r="A39" s="113" t="s">
        <v>176</v>
      </c>
      <c r="B39" s="114" t="s">
        <v>98</v>
      </c>
      <c r="C39" s="115" t="s">
        <v>212</v>
      </c>
      <c r="D39" s="116" t="s">
        <v>68</v>
      </c>
      <c r="E39" s="115" t="s">
        <v>282</v>
      </c>
      <c r="F39" s="115" t="s">
        <v>211</v>
      </c>
      <c r="G39" s="115" t="s">
        <v>283</v>
      </c>
      <c r="H39" s="117" t="s">
        <v>179</v>
      </c>
      <c r="J39" s="45" t="s">
        <v>210</v>
      </c>
    </row>
    <row r="40" spans="1:10" ht="15.75" x14ac:dyDescent="0.25">
      <c r="A40" s="118" t="s">
        <v>177</v>
      </c>
      <c r="B40" s="119" t="s">
        <v>98</v>
      </c>
      <c r="C40" s="120" t="s">
        <v>200</v>
      </c>
      <c r="D40" s="121" t="s">
        <v>68</v>
      </c>
      <c r="E40" s="120" t="s">
        <v>213</v>
      </c>
      <c r="F40" s="120"/>
      <c r="G40" s="120"/>
      <c r="H40" s="122" t="s">
        <v>180</v>
      </c>
      <c r="J40" s="44" t="s">
        <v>231</v>
      </c>
    </row>
    <row r="41" spans="1:10" ht="31.5" x14ac:dyDescent="0.25">
      <c r="A41" s="113" t="s">
        <v>178</v>
      </c>
      <c r="B41" s="114" t="s">
        <v>99</v>
      </c>
      <c r="C41" s="115">
        <v>1.7</v>
      </c>
      <c r="D41" s="116" t="s">
        <v>76</v>
      </c>
      <c r="E41" s="115" t="s">
        <v>214</v>
      </c>
      <c r="F41" s="115"/>
      <c r="G41" s="115" t="s">
        <v>284</v>
      </c>
      <c r="H41" s="117" t="s">
        <v>181</v>
      </c>
      <c r="J41" s="45" t="s">
        <v>232</v>
      </c>
    </row>
    <row r="42" spans="1:10" ht="31.5" x14ac:dyDescent="0.25">
      <c r="A42" s="118" t="s">
        <v>182</v>
      </c>
      <c r="B42" s="119" t="s">
        <v>98</v>
      </c>
      <c r="C42" s="120" t="s">
        <v>202</v>
      </c>
      <c r="D42" s="121" t="s">
        <v>76</v>
      </c>
      <c r="E42" s="120" t="s">
        <v>306</v>
      </c>
      <c r="F42" s="120" t="s">
        <v>307</v>
      </c>
      <c r="G42" s="120" t="s">
        <v>217</v>
      </c>
      <c r="H42" s="122" t="s">
        <v>182</v>
      </c>
      <c r="J42" s="44"/>
    </row>
    <row r="43" spans="1:10" ht="32.25" thickBot="1" x14ac:dyDescent="0.3">
      <c r="A43" s="124" t="s">
        <v>183</v>
      </c>
      <c r="B43" s="125" t="s">
        <v>98</v>
      </c>
      <c r="C43" s="126" t="s">
        <v>70</v>
      </c>
      <c r="D43" s="127" t="s">
        <v>144</v>
      </c>
      <c r="E43" s="126" t="s">
        <v>308</v>
      </c>
      <c r="F43" s="126" t="s">
        <v>309</v>
      </c>
      <c r="G43" s="126" t="s">
        <v>217</v>
      </c>
      <c r="H43" s="128" t="s">
        <v>183</v>
      </c>
      <c r="J43" s="45"/>
    </row>
    <row r="44" spans="1:10" x14ac:dyDescent="0.25">
      <c r="A44" s="7" t="s">
        <v>184</v>
      </c>
      <c r="B44" s="20"/>
      <c r="C44" s="44"/>
      <c r="D44" s="34"/>
      <c r="E44" s="44"/>
      <c r="F44" s="44"/>
      <c r="G44" s="44"/>
      <c r="H44" s="74"/>
    </row>
    <row r="45" spans="1:10" x14ac:dyDescent="0.25">
      <c r="A45" s="4" t="s">
        <v>185</v>
      </c>
      <c r="B45" s="19"/>
      <c r="C45" s="45"/>
      <c r="D45" s="29"/>
      <c r="E45" s="45"/>
      <c r="F45" s="45"/>
      <c r="G45" s="45"/>
      <c r="H45" s="73"/>
    </row>
    <row r="46" spans="1:10" x14ac:dyDescent="0.25">
      <c r="A46" s="7" t="s">
        <v>186</v>
      </c>
      <c r="B46" s="20"/>
      <c r="C46" s="44"/>
      <c r="D46" s="34"/>
      <c r="E46" s="44"/>
      <c r="F46" s="44"/>
      <c r="G46" s="44"/>
      <c r="H46" s="74"/>
    </row>
    <row r="47" spans="1:10" x14ac:dyDescent="0.25">
      <c r="A47" s="4" t="s">
        <v>187</v>
      </c>
      <c r="B47" s="19"/>
      <c r="C47" s="45"/>
      <c r="D47" s="29"/>
      <c r="E47" s="45"/>
      <c r="F47" s="45"/>
      <c r="G47" s="45"/>
      <c r="H47" s="73"/>
    </row>
    <row r="48" spans="1:10" x14ac:dyDescent="0.25">
      <c r="A48" s="7" t="s">
        <v>188</v>
      </c>
      <c r="B48" s="20"/>
      <c r="C48" s="44"/>
      <c r="D48" s="34"/>
      <c r="E48" s="44"/>
      <c r="F48" s="44"/>
      <c r="G48" s="44"/>
      <c r="H48" s="74"/>
    </row>
    <row r="49" spans="1:8" x14ac:dyDescent="0.25">
      <c r="A49" s="4" t="s">
        <v>189</v>
      </c>
      <c r="B49" s="19"/>
      <c r="C49" s="45"/>
      <c r="D49" s="29"/>
      <c r="E49" s="45"/>
      <c r="F49" s="45"/>
      <c r="G49" s="45"/>
      <c r="H49" s="73"/>
    </row>
    <row r="50" spans="1:8" x14ac:dyDescent="0.25">
      <c r="A50" s="7" t="s">
        <v>190</v>
      </c>
      <c r="B50" s="20"/>
      <c r="C50" s="44"/>
      <c r="D50" s="34"/>
      <c r="E50" s="44"/>
      <c r="F50" s="44"/>
      <c r="G50" s="44"/>
      <c r="H50" s="74"/>
    </row>
    <row r="51" spans="1:8" x14ac:dyDescent="0.25">
      <c r="A51" s="4" t="s">
        <v>191</v>
      </c>
      <c r="B51" s="19"/>
      <c r="C51" s="45"/>
      <c r="D51" s="29"/>
      <c r="E51" s="45"/>
      <c r="F51" s="45"/>
      <c r="G51" s="45"/>
      <c r="H51" s="73"/>
    </row>
    <row r="52" spans="1:8" x14ac:dyDescent="0.25">
      <c r="A52" s="7" t="s">
        <v>192</v>
      </c>
      <c r="B52" s="20"/>
      <c r="C52" s="44"/>
      <c r="D52" s="34"/>
      <c r="E52" s="44"/>
      <c r="F52" s="44"/>
      <c r="G52" s="44"/>
      <c r="H52" s="74"/>
    </row>
    <row r="53" spans="1:8" x14ac:dyDescent="0.25">
      <c r="A53" s="4" t="s">
        <v>193</v>
      </c>
      <c r="B53" s="19"/>
      <c r="C53" s="45"/>
      <c r="D53" s="29"/>
      <c r="E53" s="45"/>
      <c r="F53" s="45"/>
      <c r="G53" s="45"/>
      <c r="H53" s="73"/>
    </row>
    <row r="54" spans="1:8" x14ac:dyDescent="0.25">
      <c r="A54" s="7" t="s">
        <v>194</v>
      </c>
      <c r="B54" s="20"/>
      <c r="C54" s="44"/>
      <c r="D54" s="34"/>
      <c r="E54" s="44"/>
      <c r="F54" s="44"/>
      <c r="G54" s="44"/>
      <c r="H54" s="74"/>
    </row>
    <row r="55" spans="1:8" x14ac:dyDescent="0.25">
      <c r="A55" s="4" t="s">
        <v>195</v>
      </c>
      <c r="B55" s="19"/>
      <c r="C55" s="45"/>
      <c r="D55" s="29"/>
      <c r="E55" s="45"/>
      <c r="F55" s="45"/>
      <c r="G55" s="45"/>
      <c r="H55" s="73"/>
    </row>
    <row r="56" spans="1:8" x14ac:dyDescent="0.25">
      <c r="A56" s="7" t="s">
        <v>196</v>
      </c>
      <c r="B56" s="20"/>
      <c r="C56" s="44"/>
      <c r="D56" s="34"/>
      <c r="E56" s="44"/>
      <c r="F56" s="44"/>
      <c r="G56" s="44"/>
      <c r="H56" s="74"/>
    </row>
    <row r="57" spans="1:8" x14ac:dyDescent="0.25">
      <c r="A57" s="4" t="s">
        <v>197</v>
      </c>
      <c r="B57" s="19"/>
      <c r="C57" s="45"/>
      <c r="D57" s="29"/>
      <c r="E57" s="45"/>
      <c r="F57" s="45"/>
      <c r="G57" s="45"/>
      <c r="H57" s="73"/>
    </row>
    <row r="58" spans="1:8" x14ac:dyDescent="0.25">
      <c r="A58" s="4" t="s">
        <v>198</v>
      </c>
      <c r="B58" s="20"/>
      <c r="C58" s="44"/>
      <c r="D58" s="34"/>
      <c r="E58" s="44"/>
      <c r="F58" s="44"/>
      <c r="G58" s="44"/>
      <c r="H58" s="35"/>
    </row>
    <row r="59" spans="1:8" x14ac:dyDescent="0.25">
      <c r="A59" s="7" t="s">
        <v>199</v>
      </c>
      <c r="B59" s="19"/>
      <c r="C59" s="45"/>
      <c r="D59" s="29"/>
      <c r="E59" s="45"/>
      <c r="F59" s="45"/>
      <c r="G59" s="45"/>
      <c r="H59" s="30"/>
    </row>
    <row r="60" spans="1:8" x14ac:dyDescent="0.25">
      <c r="A60" s="7"/>
      <c r="B60" s="20"/>
      <c r="C60" s="44"/>
      <c r="D60" s="34"/>
      <c r="E60" s="44"/>
      <c r="F60" s="44"/>
      <c r="G60" s="44"/>
      <c r="H60" s="35"/>
    </row>
    <row r="61" spans="1:8" x14ac:dyDescent="0.25">
      <c r="A61" s="4"/>
      <c r="B61" s="19"/>
      <c r="C61" s="45"/>
      <c r="D61" s="29"/>
      <c r="E61" s="45"/>
      <c r="F61" s="45"/>
      <c r="G61" s="45"/>
      <c r="H61" s="30"/>
    </row>
    <row r="62" spans="1:8" x14ac:dyDescent="0.25">
      <c r="A62" s="7"/>
      <c r="B62" s="20"/>
      <c r="C62" s="44"/>
      <c r="D62" s="34"/>
      <c r="E62" s="44"/>
      <c r="F62" s="44"/>
      <c r="G62" s="44"/>
      <c r="H62" s="35"/>
    </row>
    <row r="63" spans="1:8" x14ac:dyDescent="0.25">
      <c r="A63" s="4"/>
      <c r="B63" s="19"/>
      <c r="C63" s="45"/>
      <c r="D63" s="29"/>
      <c r="E63" s="45"/>
      <c r="F63" s="45"/>
      <c r="G63" s="45"/>
      <c r="H63" s="30"/>
    </row>
    <row r="64" spans="1:8" x14ac:dyDescent="0.25">
      <c r="A64" s="7"/>
      <c r="B64" s="20"/>
      <c r="C64" s="44"/>
      <c r="D64" s="34"/>
      <c r="E64" s="44"/>
      <c r="F64" s="44"/>
      <c r="G64" s="44"/>
      <c r="H64" s="35"/>
    </row>
    <row r="65" spans="1:8" x14ac:dyDescent="0.25">
      <c r="A65" s="4"/>
      <c r="B65" s="19"/>
      <c r="C65" s="45"/>
      <c r="D65" s="29"/>
      <c r="E65" s="45"/>
      <c r="F65" s="45"/>
      <c r="G65" s="45"/>
      <c r="H65" s="30"/>
    </row>
    <row r="66" spans="1:8" x14ac:dyDescent="0.25">
      <c r="A66" s="7"/>
      <c r="B66" s="20"/>
      <c r="C66" s="44"/>
      <c r="D66" s="34"/>
      <c r="E66" s="44"/>
      <c r="F66" s="44"/>
      <c r="G66" s="44"/>
      <c r="H66" s="35"/>
    </row>
    <row r="67" spans="1:8" x14ac:dyDescent="0.25">
      <c r="A67" s="4"/>
      <c r="B67" s="19"/>
      <c r="C67" s="45"/>
      <c r="D67" s="29"/>
      <c r="E67" s="45"/>
      <c r="F67" s="45"/>
      <c r="G67" s="45"/>
      <c r="H67" s="30"/>
    </row>
    <row r="68" spans="1:8" x14ac:dyDescent="0.25">
      <c r="A68" s="7"/>
      <c r="B68" s="20"/>
      <c r="C68" s="44"/>
      <c r="D68" s="34"/>
      <c r="E68" s="44"/>
      <c r="F68" s="44"/>
      <c r="G68" s="44"/>
      <c r="H68" s="35"/>
    </row>
    <row r="69" spans="1:8" x14ac:dyDescent="0.25">
      <c r="A69" s="4"/>
      <c r="B69" s="19"/>
      <c r="C69" s="45"/>
      <c r="D69" s="29"/>
      <c r="E69" s="45"/>
      <c r="F69" s="45"/>
      <c r="G69" s="45"/>
      <c r="H69" s="30"/>
    </row>
    <row r="70" spans="1:8" x14ac:dyDescent="0.25">
      <c r="A70" s="7"/>
      <c r="B70" s="20"/>
      <c r="C70" s="44"/>
      <c r="D70" s="34"/>
      <c r="E70" s="44"/>
      <c r="F70" s="44"/>
      <c r="G70" s="44"/>
      <c r="H70" s="35"/>
    </row>
    <row r="71" spans="1:8" x14ac:dyDescent="0.25">
      <c r="A71" s="4"/>
      <c r="B71" s="19"/>
      <c r="C71" s="45"/>
      <c r="D71" s="29"/>
      <c r="E71" s="45"/>
      <c r="F71" s="45"/>
      <c r="G71" s="45"/>
      <c r="H71" s="30"/>
    </row>
    <row r="72" spans="1:8" x14ac:dyDescent="0.25">
      <c r="A72" s="7"/>
      <c r="B72" s="20"/>
      <c r="C72" s="44"/>
      <c r="D72" s="34"/>
      <c r="E72" s="44"/>
      <c r="F72" s="44"/>
      <c r="G72" s="44"/>
      <c r="H72" s="35"/>
    </row>
    <row r="73" spans="1:8" x14ac:dyDescent="0.25">
      <c r="A73" s="4"/>
      <c r="B73" s="19"/>
      <c r="C73" s="45"/>
      <c r="D73" s="29"/>
      <c r="E73" s="45"/>
      <c r="F73" s="45"/>
      <c r="G73" s="45"/>
      <c r="H73" s="30"/>
    </row>
    <row r="74" spans="1:8" x14ac:dyDescent="0.25">
      <c r="A74" s="7"/>
      <c r="B74" s="20"/>
      <c r="C74" s="44"/>
      <c r="D74" s="34"/>
      <c r="E74" s="44"/>
      <c r="F74" s="44"/>
      <c r="G74" s="44"/>
      <c r="H74" s="35"/>
    </row>
    <row r="75" spans="1:8" x14ac:dyDescent="0.25">
      <c r="A75" s="4"/>
      <c r="B75" s="19"/>
      <c r="C75" s="45"/>
      <c r="D75" s="29"/>
      <c r="E75" s="45"/>
      <c r="F75" s="45"/>
      <c r="G75" s="45"/>
      <c r="H75" s="30"/>
    </row>
    <row r="76" spans="1:8" x14ac:dyDescent="0.25">
      <c r="A76" s="7"/>
      <c r="B76" s="20"/>
      <c r="C76" s="44"/>
      <c r="D76" s="34"/>
      <c r="E76" s="44"/>
      <c r="F76" s="44"/>
      <c r="G76" s="44"/>
      <c r="H76" s="35"/>
    </row>
    <row r="77" spans="1:8" x14ac:dyDescent="0.25">
      <c r="C77" s="51" t="s">
        <v>157</v>
      </c>
      <c r="D77" t="s">
        <v>76</v>
      </c>
      <c r="E77" t="s">
        <v>158</v>
      </c>
      <c r="F77" s="51" t="s">
        <v>118</v>
      </c>
    </row>
    <row r="80" spans="1:8" x14ac:dyDescent="0.25">
      <c r="C80" s="51" t="s">
        <v>82</v>
      </c>
      <c r="E80" t="s">
        <v>90</v>
      </c>
    </row>
    <row r="81" spans="3:5" x14ac:dyDescent="0.25">
      <c r="C81" s="51" t="s">
        <v>83</v>
      </c>
      <c r="D81" t="s">
        <v>84</v>
      </c>
      <c r="E81" t="s">
        <v>91</v>
      </c>
    </row>
    <row r="82" spans="3:5" x14ac:dyDescent="0.25">
      <c r="C82" s="51" t="s">
        <v>85</v>
      </c>
      <c r="D82" t="s">
        <v>86</v>
      </c>
      <c r="E82" t="s">
        <v>92</v>
      </c>
    </row>
    <row r="83" spans="3:5" x14ac:dyDescent="0.25">
      <c r="C83" s="51" t="s">
        <v>77</v>
      </c>
      <c r="D83" t="s">
        <v>87</v>
      </c>
      <c r="E83" t="s">
        <v>93</v>
      </c>
    </row>
    <row r="84" spans="3:5" x14ac:dyDescent="0.25">
      <c r="C84" s="51" t="s">
        <v>68</v>
      </c>
      <c r="D84" t="s">
        <v>88</v>
      </c>
      <c r="E84" t="s">
        <v>94</v>
      </c>
    </row>
    <row r="85" spans="3:5" x14ac:dyDescent="0.25">
      <c r="C85" s="51" t="s">
        <v>73</v>
      </c>
      <c r="D85" t="s">
        <v>84</v>
      </c>
    </row>
    <row r="86" spans="3:5" x14ac:dyDescent="0.25">
      <c r="C86" s="51" t="s">
        <v>89</v>
      </c>
      <c r="D86" t="s">
        <v>86</v>
      </c>
    </row>
  </sheetData>
  <mergeCells count="9">
    <mergeCell ref="G34:G37"/>
    <mergeCell ref="H2:H3"/>
    <mergeCell ref="F2:F3"/>
    <mergeCell ref="A2:A3"/>
    <mergeCell ref="C2:C3"/>
    <mergeCell ref="D2:D3"/>
    <mergeCell ref="E2:E3"/>
    <mergeCell ref="B2:B3"/>
    <mergeCell ref="G2:G3"/>
  </mergeCells>
  <pageMargins left="0.7" right="0.7" top="0.75" bottom="0.75" header="0.3" footer="0.3"/>
  <pageSetup orientation="portrait" horizontalDpi="0" verticalDpi="0" r:id="rId1"/>
  <ignoredErrors>
    <ignoredError sqref="A4:A26 A60 A42:A59 H4:H5 H6:H26 H27:H41 A27:A41 H42:H4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15" workbookViewId="0">
      <selection activeCell="A47" sqref="A47"/>
    </sheetView>
  </sheetViews>
  <sheetFormatPr defaultRowHeight="15" x14ac:dyDescent="0.25"/>
  <cols>
    <col min="1" max="2" width="12.28515625" customWidth="1"/>
    <col min="3" max="3" width="20.7109375" customWidth="1"/>
    <col min="4" max="4" width="39.5703125" customWidth="1"/>
    <col min="5" max="5" width="12.42578125" customWidth="1"/>
    <col min="6" max="6" width="10.5703125" customWidth="1"/>
    <col min="7" max="7" width="11.85546875" customWidth="1"/>
    <col min="8" max="8" width="11.42578125" customWidth="1"/>
    <col min="9" max="12" width="13" customWidth="1"/>
    <col min="13" max="13" width="12.42578125" customWidth="1"/>
  </cols>
  <sheetData>
    <row r="1" spans="1:13" ht="15.75" thickBot="1" x14ac:dyDescent="0.3"/>
    <row r="2" spans="1:13" x14ac:dyDescent="0.25">
      <c r="B2" s="142" t="s">
        <v>103</v>
      </c>
      <c r="C2" s="143"/>
      <c r="D2" s="143"/>
      <c r="E2" s="143"/>
      <c r="F2" s="143"/>
      <c r="G2" s="143"/>
      <c r="H2" s="143"/>
      <c r="I2" s="143"/>
      <c r="J2" s="143"/>
      <c r="K2" s="144"/>
    </row>
    <row r="3" spans="1:13" ht="15.75" thickBot="1" x14ac:dyDescent="0.3">
      <c r="B3" s="145"/>
      <c r="C3" s="146"/>
      <c r="D3" s="146"/>
      <c r="E3" s="146"/>
      <c r="F3" s="146"/>
      <c r="G3" s="146"/>
      <c r="H3" s="146"/>
      <c r="I3" s="146"/>
      <c r="J3" s="146"/>
      <c r="K3" s="147"/>
    </row>
    <row r="4" spans="1:13" ht="15.75" thickBot="1" x14ac:dyDescent="0.3"/>
    <row r="5" spans="1:13" ht="15.75" thickBot="1" x14ac:dyDescent="0.3">
      <c r="A5" s="135" t="s">
        <v>41</v>
      </c>
      <c r="B5" s="135" t="s">
        <v>34</v>
      </c>
      <c r="C5" s="135" t="s">
        <v>1</v>
      </c>
      <c r="D5" s="135" t="s">
        <v>242</v>
      </c>
      <c r="E5" s="148" t="s">
        <v>44</v>
      </c>
      <c r="F5" s="149"/>
      <c r="G5" s="149"/>
      <c r="H5" s="150"/>
      <c r="I5" s="148" t="s">
        <v>45</v>
      </c>
      <c r="J5" s="149"/>
      <c r="K5" s="149"/>
      <c r="L5" s="150"/>
      <c r="M5" s="135" t="s">
        <v>46</v>
      </c>
    </row>
    <row r="6" spans="1:13" ht="26.25" thickBot="1" x14ac:dyDescent="0.3">
      <c r="A6" s="136"/>
      <c r="B6" s="136"/>
      <c r="C6" s="136"/>
      <c r="D6" s="136"/>
      <c r="E6" s="22" t="s">
        <v>50</v>
      </c>
      <c r="F6" s="22" t="s">
        <v>51</v>
      </c>
      <c r="G6" s="22" t="s">
        <v>53</v>
      </c>
      <c r="H6" s="22" t="s">
        <v>52</v>
      </c>
      <c r="I6" s="22" t="s">
        <v>55</v>
      </c>
      <c r="J6" s="22" t="s">
        <v>54</v>
      </c>
      <c r="K6" s="22" t="s">
        <v>56</v>
      </c>
      <c r="L6" s="22" t="s">
        <v>57</v>
      </c>
      <c r="M6" s="136"/>
    </row>
    <row r="7" spans="1:13" ht="75" x14ac:dyDescent="0.25">
      <c r="A7" s="1" t="s">
        <v>5</v>
      </c>
      <c r="B7" s="56" t="str">
        <f>'Table of Threats'!A4</f>
        <v>001</v>
      </c>
      <c r="C7" s="58" t="str">
        <f>'Table of Threats'!D4</f>
        <v>Repudiation / Tamper</v>
      </c>
      <c r="D7" s="57" t="str">
        <f>'Table of Threats'!E4</f>
        <v>An attacker can tamper with the reset counter and cause the system to never reset, enabling a brute force attack.  The reset counter serves as a log of failed password attempts</v>
      </c>
      <c r="E7" s="23">
        <v>6</v>
      </c>
      <c r="F7" s="24">
        <v>4</v>
      </c>
      <c r="G7" s="24">
        <v>0</v>
      </c>
      <c r="H7" s="25">
        <v>2</v>
      </c>
      <c r="I7" s="26">
        <v>3</v>
      </c>
      <c r="J7" s="24">
        <v>1</v>
      </c>
      <c r="K7" s="27">
        <v>4</v>
      </c>
      <c r="L7" s="27">
        <v>9</v>
      </c>
      <c r="M7" s="52">
        <f t="shared" ref="M7:M25" si="0">AVERAGE(E7:L7)</f>
        <v>3.625</v>
      </c>
    </row>
    <row r="8" spans="1:13" ht="30" x14ac:dyDescent="0.25">
      <c r="A8" s="4" t="s">
        <v>6</v>
      </c>
      <c r="B8" s="19" t="str">
        <f>'Table of Threats'!A5</f>
        <v>002</v>
      </c>
      <c r="C8" s="62" t="str">
        <f>'Table of Threats'!D5</f>
        <v>Repudiation/Spoofing</v>
      </c>
      <c r="D8" s="67" t="str">
        <f>'Table of Threats'!E5</f>
        <v>Webserver needs to use unique USB identifier as an authenticator</v>
      </c>
      <c r="E8" s="28">
        <v>6</v>
      </c>
      <c r="F8" s="29">
        <v>4</v>
      </c>
      <c r="G8" s="29">
        <v>0</v>
      </c>
      <c r="H8" s="30">
        <v>2</v>
      </c>
      <c r="I8" s="31">
        <v>3</v>
      </c>
      <c r="J8" s="29">
        <v>3</v>
      </c>
      <c r="K8" s="32">
        <v>4</v>
      </c>
      <c r="L8" s="32">
        <v>1</v>
      </c>
      <c r="M8" s="53">
        <f t="shared" si="0"/>
        <v>2.875</v>
      </c>
    </row>
    <row r="9" spans="1:13" x14ac:dyDescent="0.25">
      <c r="A9" s="7" t="s">
        <v>7</v>
      </c>
      <c r="B9" s="20" t="str">
        <f>'Table of Threats'!A6</f>
        <v>003</v>
      </c>
      <c r="C9" s="63" t="str">
        <f>'Table of Threats'!D6</f>
        <v>Tampering</v>
      </c>
      <c r="D9" s="66" t="str">
        <f>'Table of Threats'!E6</f>
        <v>Malware infested Update</v>
      </c>
      <c r="E9" s="33">
        <v>6</v>
      </c>
      <c r="F9" s="34">
        <v>4</v>
      </c>
      <c r="G9" s="34">
        <v>0</v>
      </c>
      <c r="H9" s="35">
        <v>2</v>
      </c>
      <c r="I9" s="36">
        <v>9</v>
      </c>
      <c r="J9" s="34">
        <v>3</v>
      </c>
      <c r="K9" s="37">
        <v>9</v>
      </c>
      <c r="L9" s="37">
        <v>3</v>
      </c>
      <c r="M9" s="54">
        <f t="shared" si="0"/>
        <v>4.5</v>
      </c>
    </row>
    <row r="10" spans="1:13" x14ac:dyDescent="0.25">
      <c r="A10" s="4" t="s">
        <v>8</v>
      </c>
      <c r="B10" s="19" t="str">
        <f>'Table of Threats'!A7</f>
        <v>004</v>
      </c>
      <c r="C10" s="62" t="str">
        <f>'Table of Threats'!D7</f>
        <v>DOS</v>
      </c>
      <c r="D10" s="67" t="str">
        <f>'Table of Threats'!E7</f>
        <v>Theft or Loss of USB</v>
      </c>
      <c r="E10" s="38">
        <v>6</v>
      </c>
      <c r="F10" s="29">
        <v>4</v>
      </c>
      <c r="G10" s="29">
        <v>0</v>
      </c>
      <c r="H10" s="30">
        <v>2</v>
      </c>
      <c r="I10" s="31">
        <v>7</v>
      </c>
      <c r="J10" s="29">
        <v>3</v>
      </c>
      <c r="K10" s="32">
        <v>9</v>
      </c>
      <c r="L10" s="32">
        <v>9</v>
      </c>
      <c r="M10" s="53">
        <f t="shared" si="0"/>
        <v>5</v>
      </c>
    </row>
    <row r="11" spans="1:13" ht="30" x14ac:dyDescent="0.25">
      <c r="A11" s="7" t="s">
        <v>9</v>
      </c>
      <c r="B11" s="20" t="str">
        <f>'Table of Threats'!A8</f>
        <v>005</v>
      </c>
      <c r="C11" s="63" t="str">
        <f>'Table of Threats'!D8</f>
        <v>Information Disclosure</v>
      </c>
      <c r="D11" s="65" t="str">
        <f>'Table of Threats'!E8</f>
        <v>password guess attack</v>
      </c>
      <c r="E11" s="33">
        <v>6</v>
      </c>
      <c r="F11" s="34">
        <v>4</v>
      </c>
      <c r="G11" s="34">
        <v>0</v>
      </c>
      <c r="H11" s="35">
        <v>2</v>
      </c>
      <c r="I11" s="36">
        <v>0</v>
      </c>
      <c r="J11" s="34">
        <v>0</v>
      </c>
      <c r="K11" s="37">
        <v>9</v>
      </c>
      <c r="L11" s="37">
        <v>9</v>
      </c>
      <c r="M11" s="54">
        <f t="shared" si="0"/>
        <v>3.75</v>
      </c>
    </row>
    <row r="12" spans="1:13" ht="45" x14ac:dyDescent="0.25">
      <c r="A12" s="4" t="s">
        <v>10</v>
      </c>
      <c r="B12" s="19" t="str">
        <f>'Table of Threats'!A13</f>
        <v>010</v>
      </c>
      <c r="C12" s="62" t="str">
        <f>'Table of Threats'!D13</f>
        <v>Tampering</v>
      </c>
      <c r="D12" s="67" t="str">
        <f>'Table of Threats'!E13</f>
        <v>Spoof updated SW with older version which may have vulnerabilities, but is signed with an authentic key</v>
      </c>
      <c r="E12" s="38">
        <v>6</v>
      </c>
      <c r="F12" s="29">
        <v>4</v>
      </c>
      <c r="G12" s="29">
        <v>0</v>
      </c>
      <c r="H12" s="30">
        <v>2</v>
      </c>
      <c r="I12" s="31">
        <v>9</v>
      </c>
      <c r="J12" s="29">
        <v>3</v>
      </c>
      <c r="K12" s="32">
        <v>9</v>
      </c>
      <c r="L12" s="32">
        <v>3</v>
      </c>
      <c r="M12" s="53">
        <f t="shared" si="0"/>
        <v>4.5</v>
      </c>
    </row>
    <row r="13" spans="1:13" ht="30" x14ac:dyDescent="0.25">
      <c r="A13" s="7" t="s">
        <v>11</v>
      </c>
      <c r="B13" s="20" t="str">
        <f>'Table of Threats'!A15</f>
        <v>012</v>
      </c>
      <c r="C13" s="63" t="str">
        <f>'Table of Threats'!D15</f>
        <v>Information Disclosure</v>
      </c>
      <c r="D13" s="65" t="str">
        <f>'Table of Threats'!E15</f>
        <v>App is used on a computer with a keystroke logger</v>
      </c>
      <c r="E13" s="33">
        <v>6</v>
      </c>
      <c r="F13" s="34">
        <v>4</v>
      </c>
      <c r="G13" s="34">
        <v>0</v>
      </c>
      <c r="H13" s="35">
        <v>2</v>
      </c>
      <c r="I13" s="36">
        <v>7</v>
      </c>
      <c r="J13" s="34">
        <v>3</v>
      </c>
      <c r="K13" s="37">
        <v>9</v>
      </c>
      <c r="L13" s="37">
        <v>9</v>
      </c>
      <c r="M13" s="54">
        <f t="shared" si="0"/>
        <v>5</v>
      </c>
    </row>
    <row r="14" spans="1:13" ht="30" x14ac:dyDescent="0.25">
      <c r="A14" s="4" t="s">
        <v>12</v>
      </c>
      <c r="B14" s="19" t="str">
        <f>'Table of Threats'!A17</f>
        <v>014</v>
      </c>
      <c r="C14" s="62" t="str">
        <f>'Table of Threats'!D17</f>
        <v>Tampering</v>
      </c>
      <c r="D14" s="67" t="str">
        <f>'Table of Threats'!E17</f>
        <v>Modify device to “zero” factory public key, enabling malicious SW update</v>
      </c>
      <c r="E14" s="38">
        <v>6</v>
      </c>
      <c r="F14" s="29">
        <v>4</v>
      </c>
      <c r="G14" s="29">
        <v>0</v>
      </c>
      <c r="H14" s="30">
        <v>2</v>
      </c>
      <c r="I14" s="31">
        <v>1</v>
      </c>
      <c r="J14" s="29">
        <v>1</v>
      </c>
      <c r="K14" s="32">
        <v>2</v>
      </c>
      <c r="L14" s="32">
        <v>1</v>
      </c>
      <c r="M14" s="53">
        <f t="shared" si="0"/>
        <v>2.125</v>
      </c>
    </row>
    <row r="15" spans="1:13" ht="45" x14ac:dyDescent="0.25">
      <c r="A15" s="7" t="s">
        <v>13</v>
      </c>
      <c r="B15" s="20" t="str">
        <f>'Table of Threats'!A20</f>
        <v>017</v>
      </c>
      <c r="C15" s="63" t="str">
        <f>'Table of Threats'!D20</f>
        <v>DoS</v>
      </c>
      <c r="D15" s="65" t="str">
        <f>'Table of Threats'!E20</f>
        <v>Remove power from device after it resets the counter but before it overwrites header and password file</v>
      </c>
      <c r="E15" s="33">
        <v>6</v>
      </c>
      <c r="F15" s="34">
        <v>4</v>
      </c>
      <c r="G15" s="34">
        <v>0</v>
      </c>
      <c r="H15" s="35">
        <v>2</v>
      </c>
      <c r="I15" s="36">
        <v>3</v>
      </c>
      <c r="J15" s="34">
        <v>5</v>
      </c>
      <c r="K15" s="37">
        <v>1</v>
      </c>
      <c r="L15" s="37">
        <v>9</v>
      </c>
      <c r="M15" s="54">
        <f t="shared" si="0"/>
        <v>3.75</v>
      </c>
    </row>
    <row r="16" spans="1:13" ht="75" x14ac:dyDescent="0.25">
      <c r="A16" s="4" t="s">
        <v>14</v>
      </c>
      <c r="B16" s="19" t="str">
        <f>'Table of Threats'!A21</f>
        <v>018</v>
      </c>
      <c r="C16" s="62" t="str">
        <f>'Table of Threats'!D21</f>
        <v>Elevation of Privilege</v>
      </c>
      <c r="D16" s="67" t="str">
        <f>'Table of Threats'!E21</f>
        <v>Request device reset and remove power after the header file is rewritten but before the password file is rewritten to allow access to encrypted password file for offline attacks.</v>
      </c>
      <c r="E16" s="38">
        <v>6</v>
      </c>
      <c r="F16" s="29">
        <v>4</v>
      </c>
      <c r="G16" s="29">
        <v>0</v>
      </c>
      <c r="H16" s="30">
        <v>2</v>
      </c>
      <c r="I16" s="31">
        <v>3</v>
      </c>
      <c r="J16" s="29">
        <v>5</v>
      </c>
      <c r="K16" s="32">
        <v>1</v>
      </c>
      <c r="L16" s="32">
        <v>9</v>
      </c>
      <c r="M16" s="53">
        <f t="shared" si="0"/>
        <v>3.75</v>
      </c>
    </row>
    <row r="17" spans="1:13" x14ac:dyDescent="0.25">
      <c r="A17" s="7" t="s">
        <v>15</v>
      </c>
      <c r="B17" s="20" t="str">
        <f>'Table of Threats'!A22</f>
        <v>019</v>
      </c>
      <c r="C17" s="63" t="str">
        <f>'Table of Threats'!D22</f>
        <v>Information Disclosure</v>
      </c>
      <c r="D17" s="65" t="str">
        <f>'Table of Threats'!E22</f>
        <v>Fuzz USB commands to discover readable and/or writeable device memory</v>
      </c>
      <c r="E17" s="33">
        <v>6</v>
      </c>
      <c r="F17" s="34">
        <v>4</v>
      </c>
      <c r="G17" s="34">
        <v>0</v>
      </c>
      <c r="H17" s="35">
        <v>2</v>
      </c>
      <c r="I17" s="36">
        <v>1</v>
      </c>
      <c r="J17" s="34">
        <v>1</v>
      </c>
      <c r="K17" s="37">
        <v>1</v>
      </c>
      <c r="L17" s="37">
        <v>9</v>
      </c>
      <c r="M17" s="54">
        <f t="shared" si="0"/>
        <v>3</v>
      </c>
    </row>
    <row r="18" spans="1:13" x14ac:dyDescent="0.25">
      <c r="A18" s="4" t="s">
        <v>16</v>
      </c>
      <c r="B18" s="19" t="str">
        <f>'Table of Threats'!A23</f>
        <v>020</v>
      </c>
      <c r="C18" s="62" t="str">
        <f>'Table of Threats'!D23</f>
        <v>Elevation of Privilege</v>
      </c>
      <c r="D18" s="67" t="str">
        <f>'Table of Threats'!E23</f>
        <v>Fuzz USB commands to cause unpredictable behavior and/or discover point of entry to gain execution</v>
      </c>
      <c r="E18" s="38">
        <v>6</v>
      </c>
      <c r="F18" s="29">
        <v>4</v>
      </c>
      <c r="G18" s="29">
        <v>0</v>
      </c>
      <c r="H18" s="30">
        <v>2</v>
      </c>
      <c r="I18" s="31">
        <v>1</v>
      </c>
      <c r="J18" s="29">
        <v>1</v>
      </c>
      <c r="K18" s="32">
        <v>1</v>
      </c>
      <c r="L18" s="32">
        <v>9</v>
      </c>
      <c r="M18" s="53">
        <f t="shared" si="0"/>
        <v>3</v>
      </c>
    </row>
    <row r="19" spans="1:13" ht="60" x14ac:dyDescent="0.25">
      <c r="A19" s="7" t="s">
        <v>17</v>
      </c>
      <c r="B19" s="20" t="str">
        <f>'Table of Threats'!A24</f>
        <v>021</v>
      </c>
      <c r="C19" s="63" t="str">
        <f>'Table of Threats'!D24</f>
        <v>Information Disclosure</v>
      </c>
      <c r="D19" s="65" t="str">
        <f>'Table of Threats'!E24</f>
        <v>Reset the device, obtain secure session with own credentials, and excavate available memory locations for old users’ password files</v>
      </c>
      <c r="E19" s="33">
        <v>6</v>
      </c>
      <c r="F19" s="34">
        <v>4</v>
      </c>
      <c r="G19" s="34">
        <v>0</v>
      </c>
      <c r="H19" s="35">
        <v>2</v>
      </c>
      <c r="I19" s="36">
        <v>1</v>
      </c>
      <c r="J19" s="34">
        <v>1</v>
      </c>
      <c r="K19" s="37">
        <v>1</v>
      </c>
      <c r="L19" s="37">
        <v>9</v>
      </c>
      <c r="M19" s="54">
        <f t="shared" si="0"/>
        <v>3</v>
      </c>
    </row>
    <row r="20" spans="1:13" ht="30" x14ac:dyDescent="0.25">
      <c r="A20" s="4" t="s">
        <v>18</v>
      </c>
      <c r="B20" s="19" t="str">
        <f>'Table of Threats'!A27</f>
        <v>024</v>
      </c>
      <c r="C20" s="62" t="str">
        <f>'Table of Threats'!D27</f>
        <v>Spoofing</v>
      </c>
      <c r="D20" s="67" t="str">
        <f>'Table of Threats'!E27</f>
        <v>The real USB is switched with the fake one which has the keylogging function</v>
      </c>
      <c r="E20" s="38">
        <v>6</v>
      </c>
      <c r="F20" s="29">
        <v>4</v>
      </c>
      <c r="G20" s="29">
        <v>0</v>
      </c>
      <c r="H20" s="30">
        <v>2</v>
      </c>
      <c r="I20" s="31">
        <v>7</v>
      </c>
      <c r="J20" s="29">
        <v>2</v>
      </c>
      <c r="K20" s="32">
        <v>6</v>
      </c>
      <c r="L20" s="32">
        <v>9</v>
      </c>
      <c r="M20" s="53">
        <f t="shared" si="0"/>
        <v>4.5</v>
      </c>
    </row>
    <row r="21" spans="1:13" ht="30" x14ac:dyDescent="0.25">
      <c r="A21" s="7" t="s">
        <v>19</v>
      </c>
      <c r="B21" s="20" t="str">
        <f>'Table of Threats'!A29</f>
        <v>026</v>
      </c>
      <c r="C21" s="63" t="str">
        <f>'Table of Threats'!D29</f>
        <v>Repudiation</v>
      </c>
      <c r="D21" s="100" t="str">
        <f>'Table of Threats'!E29</f>
        <v>Logs May be visible to a low privilege attacker</v>
      </c>
      <c r="E21" s="33">
        <v>6</v>
      </c>
      <c r="F21" s="34">
        <v>4</v>
      </c>
      <c r="G21" s="34">
        <v>0</v>
      </c>
      <c r="H21" s="35">
        <v>2</v>
      </c>
      <c r="I21" s="36">
        <v>7</v>
      </c>
      <c r="J21" s="34">
        <v>9</v>
      </c>
      <c r="K21" s="37">
        <v>9</v>
      </c>
      <c r="L21" s="37">
        <v>9</v>
      </c>
      <c r="M21" s="54">
        <f t="shared" si="0"/>
        <v>5.75</v>
      </c>
    </row>
    <row r="22" spans="1:13" ht="30" x14ac:dyDescent="0.25">
      <c r="A22" s="4" t="s">
        <v>20</v>
      </c>
      <c r="B22" s="19" t="str">
        <f>'Table of Threats'!A30</f>
        <v>027</v>
      </c>
      <c r="C22" s="62" t="str">
        <f>'Table of Threats'!D30</f>
        <v>Repudiation</v>
      </c>
      <c r="D22" s="102" t="str">
        <f>'Table of Threats'!E30</f>
        <v>Weak Digital Signature may allow an attacker to alter digital signature</v>
      </c>
      <c r="E22" s="38">
        <v>6</v>
      </c>
      <c r="F22" s="29">
        <v>4</v>
      </c>
      <c r="G22" s="29">
        <v>0</v>
      </c>
      <c r="H22" s="30">
        <v>2</v>
      </c>
      <c r="I22" s="31">
        <v>7</v>
      </c>
      <c r="J22" s="29">
        <v>3</v>
      </c>
      <c r="K22" s="32">
        <v>5</v>
      </c>
      <c r="L22" s="32">
        <v>1</v>
      </c>
      <c r="M22" s="53">
        <f t="shared" si="0"/>
        <v>3.5</v>
      </c>
    </row>
    <row r="23" spans="1:13" ht="45" x14ac:dyDescent="0.25">
      <c r="A23" s="7" t="s">
        <v>21</v>
      </c>
      <c r="B23" s="20" t="str">
        <f>'Table of Threats'!A34</f>
        <v>031</v>
      </c>
      <c r="C23" s="63" t="str">
        <f>'Table of Threats'!D34</f>
        <v>Repudiation</v>
      </c>
      <c r="D23" s="65" t="s">
        <v>305</v>
      </c>
      <c r="E23" s="33">
        <v>6</v>
      </c>
      <c r="F23" s="34">
        <v>4</v>
      </c>
      <c r="G23" s="34">
        <v>0</v>
      </c>
      <c r="H23" s="35">
        <v>2</v>
      </c>
      <c r="I23" s="36">
        <v>3</v>
      </c>
      <c r="J23" s="34">
        <v>3</v>
      </c>
      <c r="K23" s="37">
        <v>3</v>
      </c>
      <c r="L23" s="37">
        <v>3</v>
      </c>
      <c r="M23" s="54">
        <f t="shared" si="0"/>
        <v>3</v>
      </c>
    </row>
    <row r="24" spans="1:13" ht="30" x14ac:dyDescent="0.25">
      <c r="A24" s="4" t="s">
        <v>22</v>
      </c>
      <c r="B24" s="19" t="str">
        <f>'Table of Threats'!A42</f>
        <v>042</v>
      </c>
      <c r="C24" s="62" t="str">
        <f>'Table of Threats'!D42</f>
        <v>Information Disclosure</v>
      </c>
      <c r="D24" s="67" t="str">
        <f>'Table of Threats'!E42</f>
        <v>An attacker can read the software update image while in transit</v>
      </c>
      <c r="E24" s="38">
        <v>6</v>
      </c>
      <c r="F24" s="29">
        <v>4</v>
      </c>
      <c r="G24" s="29">
        <v>0</v>
      </c>
      <c r="H24" s="30">
        <v>2</v>
      </c>
      <c r="I24" s="31">
        <v>9</v>
      </c>
      <c r="J24" s="29">
        <v>7</v>
      </c>
      <c r="K24" s="32">
        <v>4</v>
      </c>
      <c r="L24" s="32">
        <v>9</v>
      </c>
      <c r="M24" s="53">
        <f t="shared" si="0"/>
        <v>5.125</v>
      </c>
    </row>
    <row r="25" spans="1:13" ht="30" x14ac:dyDescent="0.25">
      <c r="A25" s="7" t="s">
        <v>23</v>
      </c>
      <c r="B25" s="20" t="str">
        <f>'Table of Threats'!A43</f>
        <v>043</v>
      </c>
      <c r="C25" s="63" t="str">
        <f>'Table of Threats'!D43</f>
        <v>Elevation of Privilege</v>
      </c>
      <c r="D25" s="65" t="str">
        <f>'Table of Threats'!E43</f>
        <v>a malformed SQL attack may result in elevation of privilege</v>
      </c>
      <c r="E25" s="33">
        <v>6</v>
      </c>
      <c r="F25" s="34">
        <v>4</v>
      </c>
      <c r="G25" s="34">
        <v>0</v>
      </c>
      <c r="H25" s="35">
        <v>2</v>
      </c>
      <c r="I25" s="36">
        <v>2</v>
      </c>
      <c r="J25" s="34">
        <v>9</v>
      </c>
      <c r="K25" s="37">
        <v>2</v>
      </c>
      <c r="L25" s="37">
        <v>3</v>
      </c>
      <c r="M25" s="54">
        <f t="shared" si="0"/>
        <v>3.5</v>
      </c>
    </row>
    <row r="26" spans="1:13" x14ac:dyDescent="0.25">
      <c r="A26" s="4"/>
      <c r="B26" s="59"/>
      <c r="C26" s="62"/>
      <c r="D26" s="67"/>
      <c r="E26" s="38"/>
      <c r="F26" s="29"/>
      <c r="G26" s="29"/>
      <c r="H26" s="30"/>
      <c r="I26" s="31"/>
      <c r="J26" s="29"/>
      <c r="K26" s="32"/>
      <c r="L26" s="32"/>
      <c r="M26" s="53"/>
    </row>
    <row r="27" spans="1:13" ht="15.75" thickBot="1" x14ac:dyDescent="0.3">
      <c r="A27" s="11"/>
      <c r="B27" s="61"/>
      <c r="C27" s="64"/>
      <c r="D27" s="68"/>
      <c r="E27" s="39"/>
      <c r="F27" s="40"/>
      <c r="G27" s="40"/>
      <c r="H27" s="41"/>
      <c r="I27" s="42"/>
      <c r="J27" s="40"/>
      <c r="K27" s="43"/>
      <c r="L27" s="43"/>
      <c r="M27" s="55"/>
    </row>
    <row r="28" spans="1:13" ht="15.75" thickBot="1" x14ac:dyDescent="0.3"/>
    <row r="29" spans="1:13" x14ac:dyDescent="0.25">
      <c r="B29" s="142" t="s">
        <v>104</v>
      </c>
      <c r="C29" s="143"/>
      <c r="D29" s="143"/>
      <c r="E29" s="143"/>
      <c r="F29" s="143"/>
      <c r="G29" s="143"/>
      <c r="H29" s="143"/>
      <c r="I29" s="143"/>
      <c r="J29" s="143"/>
      <c r="K29" s="144"/>
    </row>
    <row r="30" spans="1:13" ht="15.75" thickBot="1" x14ac:dyDescent="0.3">
      <c r="B30" s="145"/>
      <c r="C30" s="146"/>
      <c r="D30" s="146"/>
      <c r="E30" s="146"/>
      <c r="F30" s="146"/>
      <c r="G30" s="146"/>
      <c r="H30" s="146"/>
      <c r="I30" s="146"/>
      <c r="J30" s="146"/>
      <c r="K30" s="147"/>
    </row>
    <row r="31" spans="1:13" ht="15.75" thickBot="1" x14ac:dyDescent="0.3"/>
    <row r="32" spans="1:13" ht="15.75" thickBot="1" x14ac:dyDescent="0.3">
      <c r="A32" s="135" t="s">
        <v>41</v>
      </c>
      <c r="B32" s="135" t="s">
        <v>34</v>
      </c>
      <c r="C32" s="135" t="s">
        <v>1</v>
      </c>
      <c r="D32" s="135" t="s">
        <v>242</v>
      </c>
      <c r="E32" s="148" t="s">
        <v>47</v>
      </c>
      <c r="F32" s="149"/>
      <c r="G32" s="149"/>
      <c r="H32" s="150"/>
      <c r="I32" s="148" t="s">
        <v>48</v>
      </c>
      <c r="J32" s="149"/>
      <c r="K32" s="149"/>
      <c r="L32" s="150"/>
      <c r="M32" s="135" t="s">
        <v>49</v>
      </c>
    </row>
    <row r="33" spans="1:13" ht="39" thickBot="1" x14ac:dyDescent="0.3">
      <c r="A33" s="136"/>
      <c r="B33" s="136"/>
      <c r="C33" s="136"/>
      <c r="D33" s="136"/>
      <c r="E33" s="22" t="s">
        <v>58</v>
      </c>
      <c r="F33" s="22" t="s">
        <v>59</v>
      </c>
      <c r="G33" s="22" t="s">
        <v>60</v>
      </c>
      <c r="H33" s="22" t="s">
        <v>61</v>
      </c>
      <c r="I33" s="22" t="s">
        <v>62</v>
      </c>
      <c r="J33" s="22" t="s">
        <v>63</v>
      </c>
      <c r="K33" s="22" t="s">
        <v>64</v>
      </c>
      <c r="L33" s="22" t="s">
        <v>65</v>
      </c>
      <c r="M33" s="136"/>
    </row>
    <row r="34" spans="1:13" ht="75" x14ac:dyDescent="0.25">
      <c r="A34" s="1" t="s">
        <v>5</v>
      </c>
      <c r="B34" s="56" t="str">
        <f t="shared" ref="B34:D46" si="1">B7</f>
        <v>001</v>
      </c>
      <c r="C34" s="58" t="str">
        <f t="shared" si="1"/>
        <v>Repudiation / Tamper</v>
      </c>
      <c r="D34" s="69" t="str">
        <f t="shared" si="1"/>
        <v>An attacker can tamper with the reset counter and cause the system to never reset, enabling a brute force attack.  The reset counter serves as a log of failed password attempts</v>
      </c>
      <c r="E34" s="23">
        <v>9</v>
      </c>
      <c r="F34" s="24">
        <v>9</v>
      </c>
      <c r="G34" s="24">
        <v>9</v>
      </c>
      <c r="H34" s="25">
        <v>9</v>
      </c>
      <c r="I34" s="26">
        <v>0</v>
      </c>
      <c r="J34" s="24">
        <v>0</v>
      </c>
      <c r="K34" s="27">
        <v>0</v>
      </c>
      <c r="L34" s="27">
        <v>0</v>
      </c>
      <c r="M34" s="52">
        <f t="shared" ref="M34:M52" si="2">AVERAGE(E34:L34)*2</f>
        <v>9</v>
      </c>
    </row>
    <row r="35" spans="1:13" ht="30" x14ac:dyDescent="0.25">
      <c r="A35" s="4" t="s">
        <v>6</v>
      </c>
      <c r="B35" s="59" t="str">
        <f t="shared" si="1"/>
        <v>002</v>
      </c>
      <c r="C35" s="62" t="str">
        <f t="shared" si="1"/>
        <v>Repudiation/Spoofing</v>
      </c>
      <c r="D35" s="70" t="str">
        <f t="shared" si="1"/>
        <v>Webserver needs to use unique USB identifier as an authenticator</v>
      </c>
      <c r="E35" s="28">
        <v>3</v>
      </c>
      <c r="F35" s="29">
        <v>0</v>
      </c>
      <c r="G35" s="29">
        <v>1</v>
      </c>
      <c r="H35" s="30">
        <v>7</v>
      </c>
      <c r="I35" s="31">
        <v>0</v>
      </c>
      <c r="J35" s="29">
        <v>0</v>
      </c>
      <c r="K35" s="32">
        <v>0</v>
      </c>
      <c r="L35" s="32">
        <v>0</v>
      </c>
      <c r="M35" s="53">
        <f t="shared" si="2"/>
        <v>2.75</v>
      </c>
    </row>
    <row r="36" spans="1:13" x14ac:dyDescent="0.25">
      <c r="A36" s="7" t="s">
        <v>7</v>
      </c>
      <c r="B36" s="60" t="str">
        <f t="shared" si="1"/>
        <v>003</v>
      </c>
      <c r="C36" s="63" t="str">
        <f t="shared" si="1"/>
        <v>Tampering</v>
      </c>
      <c r="D36" s="72" t="str">
        <f t="shared" si="1"/>
        <v>Malware infested Update</v>
      </c>
      <c r="E36" s="33">
        <v>9</v>
      </c>
      <c r="F36" s="34">
        <v>9</v>
      </c>
      <c r="G36" s="34">
        <v>9</v>
      </c>
      <c r="H36" s="35">
        <v>9</v>
      </c>
      <c r="I36" s="36">
        <v>0</v>
      </c>
      <c r="J36" s="34">
        <v>0</v>
      </c>
      <c r="K36" s="37">
        <v>0</v>
      </c>
      <c r="L36" s="37">
        <v>0</v>
      </c>
      <c r="M36" s="54">
        <f t="shared" si="2"/>
        <v>9</v>
      </c>
    </row>
    <row r="37" spans="1:13" x14ac:dyDescent="0.25">
      <c r="A37" s="4" t="s">
        <v>8</v>
      </c>
      <c r="B37" s="59" t="str">
        <f t="shared" si="1"/>
        <v>004</v>
      </c>
      <c r="C37" s="62" t="str">
        <f t="shared" si="1"/>
        <v>DOS</v>
      </c>
      <c r="D37" s="70" t="str">
        <f t="shared" si="1"/>
        <v>Theft or Loss of USB</v>
      </c>
      <c r="E37" s="38">
        <v>9</v>
      </c>
      <c r="F37" s="29">
        <v>9</v>
      </c>
      <c r="G37" s="29">
        <v>9</v>
      </c>
      <c r="H37" s="30">
        <v>9</v>
      </c>
      <c r="I37" s="31">
        <v>0</v>
      </c>
      <c r="J37" s="29">
        <v>0</v>
      </c>
      <c r="K37" s="32">
        <v>0</v>
      </c>
      <c r="L37" s="32">
        <v>0</v>
      </c>
      <c r="M37" s="53">
        <f t="shared" si="2"/>
        <v>9</v>
      </c>
    </row>
    <row r="38" spans="1:13" ht="30" x14ac:dyDescent="0.25">
      <c r="A38" s="7" t="s">
        <v>9</v>
      </c>
      <c r="B38" s="60" t="str">
        <f t="shared" si="1"/>
        <v>005</v>
      </c>
      <c r="C38" s="63" t="str">
        <f t="shared" si="1"/>
        <v>Information Disclosure</v>
      </c>
      <c r="D38" s="72" t="str">
        <f t="shared" si="1"/>
        <v>password guess attack</v>
      </c>
      <c r="E38" s="33">
        <v>9</v>
      </c>
      <c r="F38" s="34">
        <v>9</v>
      </c>
      <c r="G38" s="34">
        <v>9</v>
      </c>
      <c r="H38" s="35">
        <v>9</v>
      </c>
      <c r="I38" s="36">
        <v>0</v>
      </c>
      <c r="J38" s="34">
        <v>0</v>
      </c>
      <c r="K38" s="37">
        <v>0</v>
      </c>
      <c r="L38" s="37">
        <v>0</v>
      </c>
      <c r="M38" s="54">
        <f t="shared" si="2"/>
        <v>9</v>
      </c>
    </row>
    <row r="39" spans="1:13" ht="45" x14ac:dyDescent="0.25">
      <c r="A39" s="4" t="s">
        <v>10</v>
      </c>
      <c r="B39" s="59" t="str">
        <f t="shared" si="1"/>
        <v>010</v>
      </c>
      <c r="C39" s="62" t="str">
        <f t="shared" si="1"/>
        <v>Tampering</v>
      </c>
      <c r="D39" s="70" t="str">
        <f t="shared" si="1"/>
        <v>Spoof updated SW with older version which may have vulnerabilities, but is signed with an authentic key</v>
      </c>
      <c r="E39" s="38">
        <v>9</v>
      </c>
      <c r="F39" s="29">
        <v>9</v>
      </c>
      <c r="G39" s="29">
        <v>9</v>
      </c>
      <c r="H39" s="30">
        <v>9</v>
      </c>
      <c r="I39" s="31">
        <v>0</v>
      </c>
      <c r="J39" s="29">
        <v>0</v>
      </c>
      <c r="K39" s="32">
        <v>0</v>
      </c>
      <c r="L39" s="32">
        <v>0</v>
      </c>
      <c r="M39" s="53">
        <f t="shared" si="2"/>
        <v>9</v>
      </c>
    </row>
    <row r="40" spans="1:13" ht="30" x14ac:dyDescent="0.25">
      <c r="A40" s="7" t="s">
        <v>11</v>
      </c>
      <c r="B40" s="60" t="str">
        <f t="shared" si="1"/>
        <v>012</v>
      </c>
      <c r="C40" s="63" t="str">
        <f t="shared" si="1"/>
        <v>Information Disclosure</v>
      </c>
      <c r="D40" s="72" t="str">
        <f t="shared" si="1"/>
        <v>App is used on a computer with a keystroke logger</v>
      </c>
      <c r="E40" s="33">
        <v>9</v>
      </c>
      <c r="F40" s="34">
        <v>9</v>
      </c>
      <c r="G40" s="34">
        <v>9</v>
      </c>
      <c r="H40" s="35">
        <v>9</v>
      </c>
      <c r="I40" s="36">
        <v>0</v>
      </c>
      <c r="J40" s="34">
        <v>0</v>
      </c>
      <c r="K40" s="37">
        <v>0</v>
      </c>
      <c r="L40" s="37">
        <v>0</v>
      </c>
      <c r="M40" s="54">
        <f t="shared" si="2"/>
        <v>9</v>
      </c>
    </row>
    <row r="41" spans="1:13" ht="41.25" customHeight="1" x14ac:dyDescent="0.25">
      <c r="A41" s="4" t="s">
        <v>12</v>
      </c>
      <c r="B41" s="59" t="str">
        <f t="shared" si="1"/>
        <v>014</v>
      </c>
      <c r="C41" s="62" t="str">
        <f t="shared" si="1"/>
        <v>Tampering</v>
      </c>
      <c r="D41" s="70" t="str">
        <f t="shared" si="1"/>
        <v>Modify device to “zero” factory public key, enabling malicious SW update</v>
      </c>
      <c r="E41" s="38">
        <v>9</v>
      </c>
      <c r="F41" s="29">
        <v>9</v>
      </c>
      <c r="G41" s="29">
        <v>9</v>
      </c>
      <c r="H41" s="30">
        <v>9</v>
      </c>
      <c r="I41" s="31">
        <v>0</v>
      </c>
      <c r="J41" s="29">
        <v>0</v>
      </c>
      <c r="K41" s="32">
        <v>0</v>
      </c>
      <c r="L41" s="32">
        <v>0</v>
      </c>
      <c r="M41" s="53">
        <f t="shared" si="2"/>
        <v>9</v>
      </c>
    </row>
    <row r="42" spans="1:13" ht="57" customHeight="1" x14ac:dyDescent="0.25">
      <c r="A42" s="7" t="s">
        <v>13</v>
      </c>
      <c r="B42" s="60" t="str">
        <f t="shared" si="1"/>
        <v>017</v>
      </c>
      <c r="C42" s="63" t="str">
        <f t="shared" si="1"/>
        <v>DoS</v>
      </c>
      <c r="D42" s="72" t="str">
        <f t="shared" si="1"/>
        <v>Remove power from device after it resets the counter but before it overwrites header and password file</v>
      </c>
      <c r="E42" s="33">
        <v>9</v>
      </c>
      <c r="F42" s="34">
        <v>9</v>
      </c>
      <c r="G42" s="34">
        <v>9</v>
      </c>
      <c r="H42" s="35">
        <v>9</v>
      </c>
      <c r="I42" s="36">
        <v>0</v>
      </c>
      <c r="J42" s="34">
        <v>0</v>
      </c>
      <c r="K42" s="37">
        <v>0</v>
      </c>
      <c r="L42" s="37">
        <v>0</v>
      </c>
      <c r="M42" s="54">
        <f t="shared" si="2"/>
        <v>9</v>
      </c>
    </row>
    <row r="43" spans="1:13" ht="75" x14ac:dyDescent="0.25">
      <c r="A43" s="4" t="s">
        <v>14</v>
      </c>
      <c r="B43" s="59" t="str">
        <f t="shared" si="1"/>
        <v>018</v>
      </c>
      <c r="C43" s="62" t="str">
        <f t="shared" si="1"/>
        <v>Elevation of Privilege</v>
      </c>
      <c r="D43" s="70" t="str">
        <f t="shared" si="1"/>
        <v>Request device reset and remove power after the header file is rewritten but before the password file is rewritten to allow access to encrypted password file for offline attacks.</v>
      </c>
      <c r="E43" s="38">
        <v>9</v>
      </c>
      <c r="F43" s="29">
        <v>9</v>
      </c>
      <c r="G43" s="29">
        <v>9</v>
      </c>
      <c r="H43" s="30">
        <v>9</v>
      </c>
      <c r="I43" s="31">
        <v>0</v>
      </c>
      <c r="J43" s="29">
        <v>0</v>
      </c>
      <c r="K43" s="32">
        <v>0</v>
      </c>
      <c r="L43" s="32">
        <v>0</v>
      </c>
      <c r="M43" s="53">
        <f t="shared" si="2"/>
        <v>9</v>
      </c>
    </row>
    <row r="44" spans="1:13" ht="48.75" customHeight="1" x14ac:dyDescent="0.25">
      <c r="A44" s="7" t="s">
        <v>15</v>
      </c>
      <c r="B44" s="60" t="str">
        <f t="shared" si="1"/>
        <v>019</v>
      </c>
      <c r="C44" s="63" t="str">
        <f t="shared" si="1"/>
        <v>Information Disclosure</v>
      </c>
      <c r="D44" s="72" t="str">
        <f t="shared" si="1"/>
        <v>Fuzz USB commands to discover readable and/or writeable device memory</v>
      </c>
      <c r="E44" s="33">
        <v>2</v>
      </c>
      <c r="F44" s="34">
        <v>0</v>
      </c>
      <c r="G44" s="34">
        <v>0</v>
      </c>
      <c r="H44" s="35">
        <v>9</v>
      </c>
      <c r="I44" s="36">
        <v>0</v>
      </c>
      <c r="J44" s="34">
        <v>0</v>
      </c>
      <c r="K44" s="37">
        <v>0</v>
      </c>
      <c r="L44" s="37">
        <v>0</v>
      </c>
      <c r="M44" s="54">
        <f t="shared" si="2"/>
        <v>2.75</v>
      </c>
    </row>
    <row r="45" spans="1:13" ht="45" x14ac:dyDescent="0.25">
      <c r="A45" s="4" t="s">
        <v>16</v>
      </c>
      <c r="B45" s="59" t="str">
        <f t="shared" si="1"/>
        <v>020</v>
      </c>
      <c r="C45" s="62" t="str">
        <f t="shared" si="1"/>
        <v>Elevation of Privilege</v>
      </c>
      <c r="D45" s="70" t="str">
        <f t="shared" si="1"/>
        <v>Fuzz USB commands to cause unpredictable behavior and/or discover point of entry to gain execution</v>
      </c>
      <c r="E45" s="38">
        <v>2</v>
      </c>
      <c r="F45" s="29">
        <v>0</v>
      </c>
      <c r="G45" s="29">
        <v>0</v>
      </c>
      <c r="H45" s="30">
        <v>9</v>
      </c>
      <c r="I45" s="31">
        <v>0</v>
      </c>
      <c r="J45" s="29">
        <v>0</v>
      </c>
      <c r="K45" s="32">
        <v>0</v>
      </c>
      <c r="L45" s="32">
        <v>0</v>
      </c>
      <c r="M45" s="53">
        <f t="shared" si="2"/>
        <v>2.75</v>
      </c>
    </row>
    <row r="46" spans="1:13" ht="60" x14ac:dyDescent="0.25">
      <c r="A46" s="7" t="s">
        <v>17</v>
      </c>
      <c r="B46" s="60" t="str">
        <f t="shared" si="1"/>
        <v>021</v>
      </c>
      <c r="C46" s="63" t="str">
        <f t="shared" si="1"/>
        <v>Information Disclosure</v>
      </c>
      <c r="D46" s="72" t="str">
        <f t="shared" si="1"/>
        <v>Reset the device, obtain secure session with own credentials, and excavate available memory locations for old users’ password files</v>
      </c>
      <c r="E46" s="33">
        <v>9</v>
      </c>
      <c r="F46" s="34">
        <v>1</v>
      </c>
      <c r="G46" s="34">
        <v>1</v>
      </c>
      <c r="H46" s="35">
        <v>9</v>
      </c>
      <c r="I46" s="36">
        <v>0</v>
      </c>
      <c r="J46" s="34">
        <v>0</v>
      </c>
      <c r="K46" s="37">
        <v>0</v>
      </c>
      <c r="L46" s="37">
        <v>0</v>
      </c>
      <c r="M46" s="54">
        <f t="shared" si="2"/>
        <v>5</v>
      </c>
    </row>
    <row r="47" spans="1:13" ht="30" x14ac:dyDescent="0.25">
      <c r="A47" s="4" t="s">
        <v>18</v>
      </c>
      <c r="B47" s="59">
        <v>24</v>
      </c>
      <c r="C47" s="62" t="str">
        <f>C20</f>
        <v>Spoofing</v>
      </c>
      <c r="D47" s="70" t="str">
        <f>D20</f>
        <v>The real USB is switched with the fake one which has the keylogging function</v>
      </c>
      <c r="E47" s="38">
        <v>9</v>
      </c>
      <c r="F47" s="29">
        <v>9</v>
      </c>
      <c r="G47" s="29">
        <v>9</v>
      </c>
      <c r="H47" s="30">
        <v>9</v>
      </c>
      <c r="I47" s="31">
        <v>0</v>
      </c>
      <c r="J47" s="29">
        <v>0</v>
      </c>
      <c r="K47" s="32">
        <v>0</v>
      </c>
      <c r="L47" s="32">
        <v>0</v>
      </c>
      <c r="M47" s="53">
        <f t="shared" si="2"/>
        <v>9</v>
      </c>
    </row>
    <row r="48" spans="1:13" ht="30" x14ac:dyDescent="0.25">
      <c r="A48" s="7" t="s">
        <v>19</v>
      </c>
      <c r="B48" s="20" t="str">
        <f>'Table of Threats'!A29</f>
        <v>026</v>
      </c>
      <c r="C48" s="63" t="str">
        <f>'Table of Threats'!D29</f>
        <v>Repudiation</v>
      </c>
      <c r="D48" s="72" t="str">
        <f>'Table of Threats'!E29</f>
        <v>Logs May be visible to a low privilege attacker</v>
      </c>
      <c r="E48" s="33">
        <v>6</v>
      </c>
      <c r="F48" s="34">
        <v>1</v>
      </c>
      <c r="G48" s="34">
        <v>0</v>
      </c>
      <c r="H48" s="35">
        <v>7</v>
      </c>
      <c r="I48" s="36">
        <v>0</v>
      </c>
      <c r="J48" s="34">
        <v>0</v>
      </c>
      <c r="K48" s="37">
        <v>0</v>
      </c>
      <c r="L48" s="37">
        <v>0</v>
      </c>
      <c r="M48" s="54">
        <f t="shared" si="2"/>
        <v>3.5</v>
      </c>
    </row>
    <row r="49" spans="1:13" ht="30" x14ac:dyDescent="0.25">
      <c r="A49" s="4" t="s">
        <v>20</v>
      </c>
      <c r="B49" s="19" t="str">
        <f>B22</f>
        <v>027</v>
      </c>
      <c r="C49" s="19" t="str">
        <f>C22</f>
        <v>Repudiation</v>
      </c>
      <c r="D49" s="101" t="str">
        <f>D22</f>
        <v>Weak Digital Signature may allow an attacker to alter digital signature</v>
      </c>
      <c r="E49" s="38">
        <v>9</v>
      </c>
      <c r="F49" s="29">
        <v>9</v>
      </c>
      <c r="G49" s="29">
        <v>9</v>
      </c>
      <c r="H49" s="30">
        <v>9</v>
      </c>
      <c r="I49" s="31">
        <v>0</v>
      </c>
      <c r="J49" s="29">
        <v>0</v>
      </c>
      <c r="K49" s="32">
        <v>0</v>
      </c>
      <c r="L49" s="32">
        <v>0</v>
      </c>
      <c r="M49" s="53">
        <f t="shared" si="2"/>
        <v>9</v>
      </c>
    </row>
    <row r="50" spans="1:13" ht="45" x14ac:dyDescent="0.25">
      <c r="A50" s="7" t="s">
        <v>21</v>
      </c>
      <c r="B50" s="50" t="str">
        <f>B23</f>
        <v>031</v>
      </c>
      <c r="C50" s="50" t="str">
        <f t="shared" ref="C50:D50" si="3">C23</f>
        <v>Repudiation</v>
      </c>
      <c r="D50" s="50" t="str">
        <f t="shared" si="3"/>
        <v>Lack of ACL, encryption and permissions can allow an attacker to access, and tamper with log and file information</v>
      </c>
      <c r="E50" s="33">
        <v>9</v>
      </c>
      <c r="F50" s="34">
        <v>7</v>
      </c>
      <c r="G50" s="34">
        <v>5</v>
      </c>
      <c r="H50" s="35">
        <v>8</v>
      </c>
      <c r="I50" s="36">
        <v>0</v>
      </c>
      <c r="J50" s="34">
        <v>0</v>
      </c>
      <c r="K50" s="37">
        <v>0</v>
      </c>
      <c r="L50" s="37">
        <v>0</v>
      </c>
      <c r="M50" s="54">
        <f t="shared" si="2"/>
        <v>7.25</v>
      </c>
    </row>
    <row r="51" spans="1:13" ht="30" x14ac:dyDescent="0.25">
      <c r="A51" s="4" t="s">
        <v>22</v>
      </c>
      <c r="B51" s="103" t="str">
        <f>B24</f>
        <v>042</v>
      </c>
      <c r="C51" s="103" t="str">
        <f t="shared" ref="C51:D51" si="4">C24</f>
        <v>Information Disclosure</v>
      </c>
      <c r="D51" s="103" t="str">
        <f t="shared" si="4"/>
        <v>An attacker can read the software update image while in transit</v>
      </c>
      <c r="E51" s="38">
        <v>7</v>
      </c>
      <c r="F51" s="29">
        <v>0</v>
      </c>
      <c r="G51" s="29">
        <v>0</v>
      </c>
      <c r="H51" s="30">
        <v>9</v>
      </c>
      <c r="I51" s="31">
        <v>0</v>
      </c>
      <c r="J51" s="29">
        <v>0</v>
      </c>
      <c r="K51" s="32">
        <v>0</v>
      </c>
      <c r="L51" s="32">
        <v>0</v>
      </c>
      <c r="M51" s="53">
        <f t="shared" si="2"/>
        <v>4</v>
      </c>
    </row>
    <row r="52" spans="1:13" ht="30" x14ac:dyDescent="0.25">
      <c r="A52" s="7" t="s">
        <v>23</v>
      </c>
      <c r="B52" s="50" t="str">
        <f>B25</f>
        <v>043</v>
      </c>
      <c r="C52" s="50" t="str">
        <f t="shared" ref="C52:D52" si="5">C25</f>
        <v>Elevation of Privilege</v>
      </c>
      <c r="D52" s="50" t="str">
        <f t="shared" si="5"/>
        <v>a malformed SQL attack may result in elevation of privilege</v>
      </c>
      <c r="E52" s="33">
        <v>7</v>
      </c>
      <c r="F52" s="34">
        <v>5</v>
      </c>
      <c r="G52" s="34">
        <v>5</v>
      </c>
      <c r="H52" s="35">
        <v>9</v>
      </c>
      <c r="I52" s="36">
        <v>0</v>
      </c>
      <c r="J52" s="34">
        <v>0</v>
      </c>
      <c r="K52" s="37">
        <v>0</v>
      </c>
      <c r="L52" s="37">
        <v>0</v>
      </c>
      <c r="M52" s="54">
        <f t="shared" si="2"/>
        <v>6.5</v>
      </c>
    </row>
    <row r="53" spans="1:13" x14ac:dyDescent="0.25">
      <c r="A53" s="4" t="s">
        <v>24</v>
      </c>
      <c r="B53" s="59"/>
      <c r="C53" s="62"/>
      <c r="D53" s="70"/>
      <c r="E53" s="38"/>
      <c r="F53" s="29"/>
      <c r="G53" s="29"/>
      <c r="H53" s="30"/>
      <c r="I53" s="31"/>
      <c r="J53" s="29"/>
      <c r="K53" s="32"/>
      <c r="L53" s="32"/>
      <c r="M53" s="53"/>
    </row>
    <row r="54" spans="1:13" x14ac:dyDescent="0.25">
      <c r="A54" s="7" t="s">
        <v>25</v>
      </c>
      <c r="B54" s="60"/>
      <c r="C54" s="63"/>
      <c r="D54" s="72"/>
      <c r="E54" s="33"/>
      <c r="F54" s="34"/>
      <c r="G54" s="34"/>
      <c r="H54" s="35"/>
      <c r="I54" s="36"/>
      <c r="J54" s="34"/>
      <c r="K54" s="37"/>
      <c r="L54" s="37"/>
      <c r="M54" s="54"/>
    </row>
    <row r="55" spans="1:13" x14ac:dyDescent="0.25">
      <c r="A55" s="4" t="s">
        <v>26</v>
      </c>
      <c r="B55" s="59"/>
      <c r="C55" s="62"/>
      <c r="D55" s="70"/>
      <c r="E55" s="38"/>
      <c r="F55" s="29"/>
      <c r="G55" s="29"/>
      <c r="H55" s="30"/>
      <c r="I55" s="31"/>
      <c r="J55" s="29"/>
      <c r="K55" s="32"/>
      <c r="L55" s="32"/>
      <c r="M55" s="53"/>
    </row>
    <row r="56" spans="1:13" ht="15.75" thickBot="1" x14ac:dyDescent="0.3">
      <c r="A56" s="11" t="s">
        <v>27</v>
      </c>
      <c r="B56" s="61"/>
      <c r="C56" s="61"/>
      <c r="D56" s="71"/>
      <c r="E56" s="39"/>
      <c r="F56" s="40"/>
      <c r="G56" s="40"/>
      <c r="H56" s="41"/>
      <c r="I56" s="42"/>
      <c r="J56" s="40"/>
      <c r="K56" s="43"/>
      <c r="L56" s="43"/>
      <c r="M56" s="55"/>
    </row>
  </sheetData>
  <mergeCells count="16">
    <mergeCell ref="A5:A6"/>
    <mergeCell ref="B5:B6"/>
    <mergeCell ref="D5:D6"/>
    <mergeCell ref="C5:C6"/>
    <mergeCell ref="C32:C33"/>
    <mergeCell ref="A32:A33"/>
    <mergeCell ref="B32:B33"/>
    <mergeCell ref="D32:D33"/>
    <mergeCell ref="B2:K3"/>
    <mergeCell ref="M5:M6"/>
    <mergeCell ref="E5:H5"/>
    <mergeCell ref="I5:L5"/>
    <mergeCell ref="E32:H32"/>
    <mergeCell ref="I32:L32"/>
    <mergeCell ref="M32:M33"/>
    <mergeCell ref="B29:K30"/>
  </mergeCells>
  <pageMargins left="0.7" right="0.7" top="0.75" bottom="0.75" header="0.3" footer="0.3"/>
  <pageSetup orientation="portrait" horizontalDpi="1200" verticalDpi="1200" r:id="rId1"/>
  <ignoredErrors>
    <ignoredError sqref="A34:A56 A7:A1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5"/>
  <sheetViews>
    <sheetView tabSelected="1" topLeftCell="A5" workbookViewId="0">
      <selection activeCell="B5" sqref="B5:H25"/>
    </sheetView>
  </sheetViews>
  <sheetFormatPr defaultRowHeight="15" x14ac:dyDescent="0.25"/>
  <cols>
    <col min="3" max="3" width="21" customWidth="1"/>
    <col min="5" max="5" width="48.7109375" customWidth="1"/>
    <col min="6" max="6" width="11.140625" customWidth="1"/>
    <col min="7" max="8" width="7.42578125" customWidth="1"/>
  </cols>
  <sheetData>
    <row r="1" spans="2:8" ht="15.75" thickBot="1" x14ac:dyDescent="0.3"/>
    <row r="2" spans="2:8" x14ac:dyDescent="0.25">
      <c r="C2" s="142" t="s">
        <v>105</v>
      </c>
      <c r="D2" s="143"/>
      <c r="E2" s="143"/>
      <c r="F2" s="143"/>
      <c r="G2" s="143"/>
      <c r="H2" s="144"/>
    </row>
    <row r="3" spans="2:8" ht="15.75" thickBot="1" x14ac:dyDescent="0.3">
      <c r="C3" s="145"/>
      <c r="D3" s="146"/>
      <c r="E3" s="146"/>
      <c r="F3" s="146"/>
      <c r="G3" s="146"/>
      <c r="H3" s="147"/>
    </row>
    <row r="4" spans="2:8" ht="15.75" thickBot="1" x14ac:dyDescent="0.3"/>
    <row r="5" spans="2:8" ht="15" customHeight="1" x14ac:dyDescent="0.25">
      <c r="B5" s="135" t="s">
        <v>41</v>
      </c>
      <c r="C5" s="135" t="s">
        <v>264</v>
      </c>
      <c r="D5" s="157" t="s">
        <v>43</v>
      </c>
      <c r="E5" s="158"/>
      <c r="F5" s="153" t="s">
        <v>46</v>
      </c>
      <c r="G5" s="153" t="s">
        <v>49</v>
      </c>
      <c r="H5" s="153" t="s">
        <v>66</v>
      </c>
    </row>
    <row r="6" spans="2:8" ht="15.75" thickBot="1" x14ac:dyDescent="0.3">
      <c r="B6" s="136"/>
      <c r="C6" s="136"/>
      <c r="D6" s="159"/>
      <c r="E6" s="160"/>
      <c r="F6" s="154"/>
      <c r="G6" s="154"/>
      <c r="H6" s="154"/>
    </row>
    <row r="7" spans="2:8" ht="46.5" customHeight="1" x14ac:dyDescent="0.25">
      <c r="B7" s="1" t="s">
        <v>5</v>
      </c>
      <c r="C7" s="107" t="str">
        <f>'Risk Tables'!C7</f>
        <v>Repudiation / Tamper</v>
      </c>
      <c r="D7" s="161" t="str">
        <f>'Risk Tables'!D7</f>
        <v>An attacker can tamper with the reset counter and cause the system to never reset, enabling a brute force attack.  The reset counter serves as a log of failed password attempts</v>
      </c>
      <c r="E7" s="162"/>
      <c r="F7" s="88">
        <f>'Risk Tables'!M7</f>
        <v>3.625</v>
      </c>
      <c r="G7" s="88">
        <f>'Risk Tables'!M34</f>
        <v>9</v>
      </c>
      <c r="H7" s="25">
        <v>2</v>
      </c>
    </row>
    <row r="8" spans="2:8" ht="27.75" customHeight="1" x14ac:dyDescent="0.25">
      <c r="B8" s="4" t="s">
        <v>6</v>
      </c>
      <c r="C8" s="105" t="str">
        <f>'Risk Tables'!C8</f>
        <v>Repudiation/Spoofing</v>
      </c>
      <c r="D8" s="151" t="str">
        <f>'Risk Tables'!D8</f>
        <v>Webserver needs to use unique USB identifier as an authenticator</v>
      </c>
      <c r="E8" s="152"/>
      <c r="F8" s="89">
        <f>'Risk Tables'!M8</f>
        <v>2.875</v>
      </c>
      <c r="G8" s="89">
        <f>'Risk Tables'!M35</f>
        <v>2.75</v>
      </c>
      <c r="H8" s="30">
        <v>5</v>
      </c>
    </row>
    <row r="9" spans="2:8" x14ac:dyDescent="0.25">
      <c r="B9" s="7" t="s">
        <v>7</v>
      </c>
      <c r="C9" s="104" t="str">
        <f>'Risk Tables'!C9</f>
        <v>Tampering</v>
      </c>
      <c r="D9" s="155" t="str">
        <f>'Risk Tables'!D9</f>
        <v>Malware infested Update</v>
      </c>
      <c r="E9" s="156"/>
      <c r="F9" s="90">
        <f>'Risk Tables'!M9</f>
        <v>4.5</v>
      </c>
      <c r="G9" s="90">
        <f>'Risk Tables'!M36</f>
        <v>9</v>
      </c>
      <c r="H9" s="35">
        <v>2</v>
      </c>
    </row>
    <row r="10" spans="2:8" x14ac:dyDescent="0.25">
      <c r="B10" s="4" t="s">
        <v>8</v>
      </c>
      <c r="C10" s="105" t="str">
        <f>'Risk Tables'!C10</f>
        <v>DOS</v>
      </c>
      <c r="D10" s="151" t="str">
        <f>'Risk Tables'!D10</f>
        <v>Theft or Loss of USB</v>
      </c>
      <c r="E10" s="152"/>
      <c r="F10" s="89">
        <f>'Risk Tables'!M10</f>
        <v>5</v>
      </c>
      <c r="G10" s="89">
        <f>'Risk Tables'!M37</f>
        <v>9</v>
      </c>
      <c r="H10" s="30">
        <v>2</v>
      </c>
    </row>
    <row r="11" spans="2:8" ht="30" x14ac:dyDescent="0.25">
      <c r="B11" s="7" t="s">
        <v>9</v>
      </c>
      <c r="C11" s="104" t="str">
        <f>'Risk Tables'!C11</f>
        <v>Information Disclosure</v>
      </c>
      <c r="D11" s="155" t="str">
        <f>'Risk Tables'!D11</f>
        <v>password guess attack</v>
      </c>
      <c r="E11" s="156"/>
      <c r="F11" s="90">
        <f>'Risk Tables'!M11</f>
        <v>3.75</v>
      </c>
      <c r="G11" s="90">
        <f>'Risk Tables'!M38</f>
        <v>9</v>
      </c>
      <c r="H11" s="35">
        <v>2</v>
      </c>
    </row>
    <row r="12" spans="2:8" ht="44.25" customHeight="1" x14ac:dyDescent="0.25">
      <c r="B12" s="4" t="s">
        <v>10</v>
      </c>
      <c r="C12" s="105" t="str">
        <f>'Risk Tables'!C12</f>
        <v>Tampering</v>
      </c>
      <c r="D12" s="151" t="str">
        <f>'Risk Tables'!D12</f>
        <v>Spoof updated SW with older version which may have vulnerabilities, but is signed with an authentic key</v>
      </c>
      <c r="E12" s="152"/>
      <c r="F12" s="89">
        <f>'Risk Tables'!M12</f>
        <v>4.5</v>
      </c>
      <c r="G12" s="89">
        <f>'Risk Tables'!M39</f>
        <v>9</v>
      </c>
      <c r="H12" s="30">
        <v>2</v>
      </c>
    </row>
    <row r="13" spans="2:8" ht="30" x14ac:dyDescent="0.25">
      <c r="B13" s="7" t="s">
        <v>11</v>
      </c>
      <c r="C13" s="104" t="str">
        <f>'Risk Tables'!C13</f>
        <v>Information Disclosure</v>
      </c>
      <c r="D13" s="155" t="str">
        <f>'Risk Tables'!D13</f>
        <v>App is used on a computer with a keystroke logger</v>
      </c>
      <c r="E13" s="156"/>
      <c r="F13" s="90">
        <f>'Risk Tables'!M13</f>
        <v>5</v>
      </c>
      <c r="G13" s="90">
        <f>'Risk Tables'!M40</f>
        <v>9</v>
      </c>
      <c r="H13" s="35">
        <v>2</v>
      </c>
    </row>
    <row r="14" spans="2:8" ht="27" customHeight="1" x14ac:dyDescent="0.25">
      <c r="B14" s="4" t="s">
        <v>12</v>
      </c>
      <c r="C14" s="105" t="str">
        <f>'Risk Tables'!C14</f>
        <v>Tampering</v>
      </c>
      <c r="D14" s="151" t="str">
        <f>'Risk Tables'!D14</f>
        <v>Modify device to “zero” factory public key, enabling malicious SW update</v>
      </c>
      <c r="E14" s="152"/>
      <c r="F14" s="89">
        <f>'Risk Tables'!M14</f>
        <v>2.125</v>
      </c>
      <c r="G14" s="89">
        <f>'Risk Tables'!M41</f>
        <v>9</v>
      </c>
      <c r="H14" s="30">
        <v>3</v>
      </c>
    </row>
    <row r="15" spans="2:8" ht="39.75" customHeight="1" x14ac:dyDescent="0.25">
      <c r="B15" s="7" t="s">
        <v>13</v>
      </c>
      <c r="C15" s="104" t="str">
        <f>'Risk Tables'!C15</f>
        <v>DoS</v>
      </c>
      <c r="D15" s="155" t="str">
        <f>'Risk Tables'!D15</f>
        <v>Remove power from device after it resets the counter but before it overwrites header and password file</v>
      </c>
      <c r="E15" s="156"/>
      <c r="F15" s="90">
        <f>'Risk Tables'!M15</f>
        <v>3.75</v>
      </c>
      <c r="G15" s="90">
        <f>'Risk Tables'!M42</f>
        <v>9</v>
      </c>
      <c r="H15" s="35">
        <v>2</v>
      </c>
    </row>
    <row r="16" spans="2:8" ht="51" customHeight="1" x14ac:dyDescent="0.25">
      <c r="B16" s="4" t="s">
        <v>14</v>
      </c>
      <c r="C16" s="105" t="str">
        <f>'Risk Tables'!C16</f>
        <v>Elevation of Privilege</v>
      </c>
      <c r="D16" s="151" t="str">
        <f>'Risk Tables'!D16</f>
        <v>Request device reset and remove power after the header file is rewritten but before the password file is rewritten to allow access to encrypted password file for offline attacks.</v>
      </c>
      <c r="E16" s="152"/>
      <c r="F16" s="89">
        <f>'Risk Tables'!M16</f>
        <v>3.75</v>
      </c>
      <c r="G16" s="89">
        <f>'Risk Tables'!M43</f>
        <v>9</v>
      </c>
      <c r="H16" s="30">
        <v>2</v>
      </c>
    </row>
    <row r="17" spans="2:8" ht="30" x14ac:dyDescent="0.25">
      <c r="B17" s="7" t="s">
        <v>15</v>
      </c>
      <c r="C17" s="104" t="str">
        <f>'Risk Tables'!C17</f>
        <v>Information Disclosure</v>
      </c>
      <c r="D17" s="155" t="str">
        <f>'Risk Tables'!D17</f>
        <v>Fuzz USB commands to discover readable and/or writeable device memory</v>
      </c>
      <c r="E17" s="156"/>
      <c r="F17" s="90">
        <f>'Risk Tables'!M17</f>
        <v>3</v>
      </c>
      <c r="G17" s="90">
        <f>'Risk Tables'!M44</f>
        <v>2.75</v>
      </c>
      <c r="H17" s="35">
        <v>5</v>
      </c>
    </row>
    <row r="18" spans="2:8" ht="38.25" customHeight="1" x14ac:dyDescent="0.25">
      <c r="B18" s="4" t="s">
        <v>16</v>
      </c>
      <c r="C18" s="105" t="str">
        <f>'Risk Tables'!C18</f>
        <v>Elevation of Privilege</v>
      </c>
      <c r="D18" s="151" t="str">
        <f>'Risk Tables'!D18</f>
        <v>Fuzz USB commands to cause unpredictable behavior and/or discover point of entry to gain execution</v>
      </c>
      <c r="E18" s="152"/>
      <c r="F18" s="89">
        <f>'Risk Tables'!M18</f>
        <v>3</v>
      </c>
      <c r="G18" s="89">
        <f>'Risk Tables'!M45</f>
        <v>2.75</v>
      </c>
      <c r="H18" s="30">
        <v>5</v>
      </c>
    </row>
    <row r="19" spans="2:8" ht="45" customHeight="1" x14ac:dyDescent="0.25">
      <c r="B19" s="7" t="s">
        <v>17</v>
      </c>
      <c r="C19" s="104" t="str">
        <f>'Risk Tables'!C19</f>
        <v>Information Disclosure</v>
      </c>
      <c r="D19" s="155" t="str">
        <f>'Risk Tables'!D19</f>
        <v>Reset the device, obtain secure session with own credentials, and excavate available memory locations for old users’ password files</v>
      </c>
      <c r="E19" s="156"/>
      <c r="F19" s="90">
        <f>'Risk Tables'!M19</f>
        <v>3</v>
      </c>
      <c r="G19" s="90">
        <f>'Risk Tables'!M46</f>
        <v>5</v>
      </c>
      <c r="H19" s="35">
        <v>4</v>
      </c>
    </row>
    <row r="20" spans="2:8" x14ac:dyDescent="0.25">
      <c r="B20" s="4" t="s">
        <v>18</v>
      </c>
      <c r="C20" s="105" t="str">
        <f>'Risk Tables'!C20</f>
        <v>Spoofing</v>
      </c>
      <c r="D20" s="151" t="str">
        <f>'Risk Tables'!D20</f>
        <v>The real USB is switched with the fake one which has the keylogging function</v>
      </c>
      <c r="E20" s="152"/>
      <c r="F20" s="85">
        <f>'Risk Tables'!M20</f>
        <v>4.5</v>
      </c>
      <c r="G20" s="85">
        <f>'Risk Tables'!M47</f>
        <v>9</v>
      </c>
      <c r="H20" s="30">
        <v>2</v>
      </c>
    </row>
    <row r="21" spans="2:8" x14ac:dyDescent="0.25">
      <c r="B21" s="7" t="s">
        <v>19</v>
      </c>
      <c r="C21" s="104" t="str">
        <f>'Risk Tables'!C21</f>
        <v>Repudiation</v>
      </c>
      <c r="D21" s="155" t="str">
        <f>'Risk Tables'!D21</f>
        <v>Logs May be visible to a low privilege attacker</v>
      </c>
      <c r="E21" s="156"/>
      <c r="F21" s="86">
        <f>'Risk Tables'!M21</f>
        <v>5.75</v>
      </c>
      <c r="G21" s="86">
        <f>'Risk Tables'!M48</f>
        <v>3.5</v>
      </c>
      <c r="H21" s="35">
        <v>3</v>
      </c>
    </row>
    <row r="22" spans="2:8" x14ac:dyDescent="0.25">
      <c r="B22" s="4" t="s">
        <v>20</v>
      </c>
      <c r="C22" s="105" t="str">
        <f>'Risk Tables'!C22</f>
        <v>Repudiation</v>
      </c>
      <c r="D22" s="151" t="str">
        <f>'Risk Tables'!D22</f>
        <v>Weak Digital Signature may allow an attacker to alter digital signature</v>
      </c>
      <c r="E22" s="152"/>
      <c r="F22" s="85">
        <f>'Risk Tables'!M22</f>
        <v>3.5</v>
      </c>
      <c r="G22" s="85">
        <f>'Risk Tables'!M49</f>
        <v>9</v>
      </c>
      <c r="H22" s="30">
        <v>2</v>
      </c>
    </row>
    <row r="23" spans="2:8" x14ac:dyDescent="0.25">
      <c r="B23" s="7" t="s">
        <v>21</v>
      </c>
      <c r="C23" s="104" t="str">
        <f>'Risk Tables'!C23</f>
        <v>Repudiation</v>
      </c>
      <c r="D23" s="155" t="str">
        <f>'Risk Tables'!D23</f>
        <v>Lack of ACL, encryption and permissions can allow an attacker to access, and tamper with log and file information</v>
      </c>
      <c r="E23" s="156"/>
      <c r="F23" s="86">
        <f>'Risk Tables'!M23</f>
        <v>3</v>
      </c>
      <c r="G23" s="86">
        <f>'Risk Tables'!M50</f>
        <v>7.25</v>
      </c>
      <c r="H23" s="35">
        <v>4</v>
      </c>
    </row>
    <row r="24" spans="2:8" ht="30" x14ac:dyDescent="0.25">
      <c r="B24" s="4" t="s">
        <v>22</v>
      </c>
      <c r="C24" s="105" t="str">
        <f>'Risk Tables'!C24</f>
        <v>Information Disclosure</v>
      </c>
      <c r="D24" s="151" t="str">
        <f>'Risk Tables'!D24</f>
        <v>An attacker can read the software update image while in transit</v>
      </c>
      <c r="E24" s="152"/>
      <c r="F24" s="85">
        <f>'Risk Tables'!M24</f>
        <v>5.125</v>
      </c>
      <c r="G24" s="85">
        <f>'Risk Tables'!M51</f>
        <v>4</v>
      </c>
      <c r="H24" s="30">
        <v>4</v>
      </c>
    </row>
    <row r="25" spans="2:8" ht="15.75" thickBot="1" x14ac:dyDescent="0.3">
      <c r="B25" s="11" t="s">
        <v>23</v>
      </c>
      <c r="C25" s="106" t="str">
        <f>'Risk Tables'!C25</f>
        <v>Elevation of Privilege</v>
      </c>
      <c r="D25" s="163" t="str">
        <f>'Risk Tables'!D25</f>
        <v>a malformed SQL attack may result in elevation of privilege</v>
      </c>
      <c r="E25" s="164"/>
      <c r="F25" s="87">
        <f>'Risk Tables'!M25</f>
        <v>3.5</v>
      </c>
      <c r="G25" s="87">
        <f>'Risk Tables'!M52</f>
        <v>6.5</v>
      </c>
      <c r="H25" s="41">
        <v>3</v>
      </c>
    </row>
  </sheetData>
  <mergeCells count="26">
    <mergeCell ref="D25:E25"/>
    <mergeCell ref="D24:E24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B5:B6"/>
    <mergeCell ref="C5:C6"/>
    <mergeCell ref="D5:E6"/>
    <mergeCell ref="D7:E7"/>
    <mergeCell ref="D8:E8"/>
    <mergeCell ref="C2:H3"/>
    <mergeCell ref="D12:E12"/>
    <mergeCell ref="F5:F6"/>
    <mergeCell ref="G5:G6"/>
    <mergeCell ref="H5:H6"/>
    <mergeCell ref="D9:E9"/>
    <mergeCell ref="D10:E10"/>
    <mergeCell ref="D11:E11"/>
  </mergeCells>
  <conditionalFormatting sqref="H7:H25">
    <cfRule type="cellIs" dxfId="11" priority="1" operator="equal">
      <formula>6</formula>
    </cfRule>
    <cfRule type="cellIs" dxfId="10" priority="2" operator="equal">
      <formula>5</formula>
    </cfRule>
    <cfRule type="cellIs" dxfId="9" priority="3" operator="equal">
      <formula>4</formula>
    </cfRule>
    <cfRule type="cellIs" dxfId="8" priority="4" operator="equal">
      <formula>3</formula>
    </cfRule>
    <cfRule type="cellIs" dxfId="7" priority="5" operator="equal">
      <formula>2</formula>
    </cfRule>
    <cfRule type="cellIs" dxfId="6" priority="6" operator="equal">
      <formula>1</formula>
    </cfRule>
  </conditionalFormatting>
  <pageMargins left="0.7" right="0.7" top="0.75" bottom="0.75" header="0.3" footer="0.3"/>
  <pageSetup orientation="portrait" horizontalDpi="0" verticalDpi="0" r:id="rId1"/>
  <ignoredErrors>
    <ignoredError sqref="B8:B19 B7:G7 B20:B25" numberStoredAsText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33" sqref="I33"/>
    </sheetView>
  </sheetViews>
  <sheetFormatPr defaultRowHeight="15" x14ac:dyDescent="0.25"/>
  <cols>
    <col min="1" max="2" width="12.28515625" customWidth="1"/>
    <col min="3" max="4" width="24.28515625" customWidth="1"/>
    <col min="5" max="5" width="10.5703125" customWidth="1"/>
    <col min="6" max="6" width="11.85546875" customWidth="1"/>
    <col min="7" max="7" width="11.42578125" customWidth="1"/>
    <col min="8" max="8" width="13" customWidth="1"/>
    <col min="9" max="9" width="30.85546875" customWidth="1"/>
    <col min="10" max="10" width="10" customWidth="1"/>
    <col min="11" max="11" width="24.28515625" customWidth="1"/>
  </cols>
  <sheetData>
    <row r="1" spans="1:10" ht="15.75" thickBot="1" x14ac:dyDescent="0.3"/>
    <row r="2" spans="1:10" ht="15" customHeight="1" x14ac:dyDescent="0.25">
      <c r="A2" s="135" t="s">
        <v>3</v>
      </c>
      <c r="B2" s="135" t="s">
        <v>36</v>
      </c>
      <c r="C2" s="135" t="s">
        <v>4</v>
      </c>
      <c r="D2" s="135" t="s">
        <v>35</v>
      </c>
      <c r="E2" s="135" t="s">
        <v>37</v>
      </c>
      <c r="F2" s="135" t="s">
        <v>32</v>
      </c>
      <c r="G2" s="135" t="s">
        <v>38</v>
      </c>
      <c r="H2" s="135" t="s">
        <v>39</v>
      </c>
      <c r="I2" s="135" t="s">
        <v>69</v>
      </c>
      <c r="J2" s="135" t="s">
        <v>40</v>
      </c>
    </row>
    <row r="3" spans="1:10" ht="15.75" thickBot="1" x14ac:dyDescent="0.3">
      <c r="A3" s="136"/>
      <c r="B3" s="136"/>
      <c r="C3" s="136"/>
      <c r="D3" s="136"/>
      <c r="E3" s="136"/>
      <c r="F3" s="136"/>
      <c r="G3" s="136"/>
      <c r="H3" s="136"/>
      <c r="I3" s="136"/>
      <c r="J3" s="136"/>
    </row>
    <row r="4" spans="1:10" x14ac:dyDescent="0.25">
      <c r="A4" s="1" t="s">
        <v>5</v>
      </c>
      <c r="B4" s="18"/>
      <c r="C4" s="2"/>
      <c r="D4" s="2"/>
      <c r="E4" s="2"/>
      <c r="F4" s="2"/>
      <c r="G4" s="2"/>
      <c r="H4" s="2"/>
      <c r="I4" s="14"/>
      <c r="J4" s="3"/>
    </row>
    <row r="5" spans="1:10" x14ac:dyDescent="0.25">
      <c r="A5" s="4" t="s">
        <v>6</v>
      </c>
      <c r="B5" s="19"/>
      <c r="C5" s="5"/>
      <c r="D5" s="5"/>
      <c r="E5" s="5"/>
      <c r="F5" s="5"/>
      <c r="G5" s="5"/>
      <c r="H5" s="5"/>
      <c r="I5" s="15"/>
      <c r="J5" s="6"/>
    </row>
    <row r="6" spans="1:10" x14ac:dyDescent="0.25">
      <c r="A6" s="7" t="s">
        <v>7</v>
      </c>
      <c r="B6" s="20"/>
      <c r="C6" s="8"/>
      <c r="D6" s="8"/>
      <c r="E6" s="8"/>
      <c r="F6" s="8"/>
      <c r="G6" s="8"/>
      <c r="H6" s="8"/>
      <c r="I6" s="16"/>
      <c r="J6" s="9"/>
    </row>
    <row r="7" spans="1:10" x14ac:dyDescent="0.25">
      <c r="A7" s="4" t="s">
        <v>8</v>
      </c>
      <c r="B7" s="19"/>
      <c r="C7" s="10"/>
      <c r="D7" s="5"/>
      <c r="E7" s="5"/>
      <c r="F7" s="5"/>
      <c r="G7" s="5"/>
      <c r="H7" s="5"/>
      <c r="I7" s="15"/>
      <c r="J7" s="6"/>
    </row>
    <row r="8" spans="1:10" x14ac:dyDescent="0.25">
      <c r="A8" s="7" t="s">
        <v>9</v>
      </c>
      <c r="B8" s="20"/>
      <c r="C8" s="8"/>
      <c r="D8" s="8"/>
      <c r="E8" s="8"/>
      <c r="F8" s="8"/>
      <c r="G8" s="8"/>
      <c r="H8" s="8"/>
      <c r="I8" s="16"/>
      <c r="J8" s="9"/>
    </row>
    <row r="9" spans="1:10" x14ac:dyDescent="0.25">
      <c r="A9" s="4" t="s">
        <v>10</v>
      </c>
      <c r="B9" s="19"/>
      <c r="C9" s="10"/>
      <c r="D9" s="5"/>
      <c r="E9" s="5"/>
      <c r="F9" s="5"/>
      <c r="G9" s="5"/>
      <c r="H9" s="5"/>
      <c r="I9" s="15"/>
      <c r="J9" s="6"/>
    </row>
    <row r="10" spans="1:10" x14ac:dyDescent="0.25">
      <c r="A10" s="7" t="s">
        <v>11</v>
      </c>
      <c r="B10" s="20"/>
      <c r="C10" s="8"/>
      <c r="D10" s="8"/>
      <c r="E10" s="8"/>
      <c r="F10" s="8"/>
      <c r="G10" s="8"/>
      <c r="H10" s="8"/>
      <c r="I10" s="16"/>
      <c r="J10" s="9"/>
    </row>
    <row r="11" spans="1:10" x14ac:dyDescent="0.25">
      <c r="A11" s="4" t="s">
        <v>12</v>
      </c>
      <c r="B11" s="19"/>
      <c r="C11" s="10"/>
      <c r="D11" s="5"/>
      <c r="E11" s="5"/>
      <c r="F11" s="5"/>
      <c r="G11" s="5"/>
      <c r="H11" s="5"/>
      <c r="I11" s="15"/>
      <c r="J11" s="6"/>
    </row>
    <row r="12" spans="1:10" x14ac:dyDescent="0.25">
      <c r="A12" s="7" t="s">
        <v>13</v>
      </c>
      <c r="B12" s="20"/>
      <c r="C12" s="8"/>
      <c r="D12" s="8"/>
      <c r="E12" s="8"/>
      <c r="F12" s="8"/>
      <c r="G12" s="8"/>
      <c r="H12" s="8"/>
      <c r="I12" s="16"/>
      <c r="J12" s="9"/>
    </row>
    <row r="13" spans="1:10" x14ac:dyDescent="0.25">
      <c r="A13" s="4" t="s">
        <v>14</v>
      </c>
      <c r="B13" s="19"/>
      <c r="C13" s="10"/>
      <c r="D13" s="5"/>
      <c r="E13" s="5"/>
      <c r="F13" s="5"/>
      <c r="G13" s="5"/>
      <c r="H13" s="5"/>
      <c r="I13" s="15"/>
      <c r="J13" s="6"/>
    </row>
    <row r="14" spans="1:10" x14ac:dyDescent="0.25">
      <c r="A14" s="7" t="s">
        <v>15</v>
      </c>
      <c r="B14" s="20"/>
      <c r="C14" s="8"/>
      <c r="D14" s="8"/>
      <c r="E14" s="8"/>
      <c r="F14" s="8"/>
      <c r="G14" s="8"/>
      <c r="H14" s="8"/>
      <c r="I14" s="16"/>
      <c r="J14" s="9"/>
    </row>
    <row r="15" spans="1:10" x14ac:dyDescent="0.25">
      <c r="A15" s="4" t="s">
        <v>16</v>
      </c>
      <c r="B15" s="19"/>
      <c r="C15" s="10"/>
      <c r="D15" s="5"/>
      <c r="E15" s="5"/>
      <c r="F15" s="5"/>
      <c r="G15" s="5"/>
      <c r="H15" s="5"/>
      <c r="I15" s="15"/>
      <c r="J15" s="6"/>
    </row>
    <row r="16" spans="1:10" x14ac:dyDescent="0.25">
      <c r="A16" s="7" t="s">
        <v>17</v>
      </c>
      <c r="B16" s="20"/>
      <c r="C16" s="8"/>
      <c r="D16" s="8"/>
      <c r="E16" s="8"/>
      <c r="F16" s="8"/>
      <c r="G16" s="8"/>
      <c r="H16" s="8"/>
      <c r="I16" s="16"/>
      <c r="J16" s="9"/>
    </row>
    <row r="17" spans="1:10" x14ac:dyDescent="0.25">
      <c r="A17" s="4" t="s">
        <v>18</v>
      </c>
      <c r="B17" s="19"/>
      <c r="C17" s="10"/>
      <c r="D17" s="5"/>
      <c r="E17" s="5"/>
      <c r="F17" s="5"/>
      <c r="G17" s="5"/>
      <c r="H17" s="5"/>
      <c r="I17" s="15"/>
      <c r="J17" s="6"/>
    </row>
    <row r="18" spans="1:10" x14ac:dyDescent="0.25">
      <c r="A18" s="7" t="s">
        <v>19</v>
      </c>
      <c r="B18" s="20"/>
      <c r="C18" s="8"/>
      <c r="D18" s="8"/>
      <c r="E18" s="8"/>
      <c r="F18" s="8"/>
      <c r="G18" s="8"/>
      <c r="H18" s="8"/>
      <c r="I18" s="16"/>
      <c r="J18" s="9"/>
    </row>
    <row r="19" spans="1:10" x14ac:dyDescent="0.25">
      <c r="A19" s="4" t="s">
        <v>20</v>
      </c>
      <c r="B19" s="19"/>
      <c r="C19" s="10"/>
      <c r="D19" s="5"/>
      <c r="E19" s="5"/>
      <c r="F19" s="5"/>
      <c r="G19" s="5"/>
      <c r="H19" s="5"/>
      <c r="I19" s="15"/>
      <c r="J19" s="6"/>
    </row>
    <row r="20" spans="1:10" x14ac:dyDescent="0.25">
      <c r="A20" s="7" t="s">
        <v>21</v>
      </c>
      <c r="B20" s="20"/>
      <c r="C20" s="8"/>
      <c r="D20" s="8"/>
      <c r="E20" s="8"/>
      <c r="F20" s="8"/>
      <c r="G20" s="8"/>
      <c r="H20" s="8"/>
      <c r="I20" s="16"/>
      <c r="J20" s="9"/>
    </row>
    <row r="21" spans="1:10" x14ac:dyDescent="0.25">
      <c r="A21" s="4" t="s">
        <v>22</v>
      </c>
      <c r="B21" s="19"/>
      <c r="C21" s="10"/>
      <c r="D21" s="5"/>
      <c r="E21" s="5"/>
      <c r="F21" s="5"/>
      <c r="G21" s="5"/>
      <c r="H21" s="5"/>
      <c r="I21" s="15"/>
      <c r="J21" s="6"/>
    </row>
    <row r="22" spans="1:10" x14ac:dyDescent="0.25">
      <c r="A22" s="7" t="s">
        <v>23</v>
      </c>
      <c r="B22" s="20"/>
      <c r="C22" s="8"/>
      <c r="D22" s="8"/>
      <c r="E22" s="8"/>
      <c r="F22" s="8"/>
      <c r="G22" s="8"/>
      <c r="H22" s="8"/>
      <c r="I22" s="16"/>
      <c r="J22" s="9"/>
    </row>
    <row r="23" spans="1:10" x14ac:dyDescent="0.25">
      <c r="A23" s="4" t="s">
        <v>24</v>
      </c>
      <c r="B23" s="19"/>
      <c r="C23" s="10"/>
      <c r="D23" s="5"/>
      <c r="E23" s="5"/>
      <c r="F23" s="5"/>
      <c r="G23" s="5"/>
      <c r="H23" s="5"/>
      <c r="I23" s="15"/>
      <c r="J23" s="6"/>
    </row>
    <row r="24" spans="1:10" x14ac:dyDescent="0.25">
      <c r="A24" s="7" t="s">
        <v>25</v>
      </c>
      <c r="B24" s="20"/>
      <c r="C24" s="8"/>
      <c r="D24" s="8"/>
      <c r="E24" s="8"/>
      <c r="F24" s="8"/>
      <c r="G24" s="8"/>
      <c r="H24" s="8"/>
      <c r="I24" s="16"/>
      <c r="J24" s="9"/>
    </row>
    <row r="25" spans="1:10" x14ac:dyDescent="0.25">
      <c r="A25" s="4" t="s">
        <v>26</v>
      </c>
      <c r="B25" s="19"/>
      <c r="C25" s="10"/>
      <c r="D25" s="5"/>
      <c r="E25" s="5"/>
      <c r="F25" s="5"/>
      <c r="G25" s="5"/>
      <c r="H25" s="5"/>
      <c r="I25" s="15"/>
      <c r="J25" s="6"/>
    </row>
    <row r="26" spans="1:10" ht="15.75" thickBot="1" x14ac:dyDescent="0.3">
      <c r="A26" s="11" t="s">
        <v>27</v>
      </c>
      <c r="B26" s="21"/>
      <c r="C26" s="12"/>
      <c r="D26" s="12"/>
      <c r="E26" s="12"/>
      <c r="F26" s="12"/>
      <c r="G26" s="12"/>
      <c r="H26" s="12"/>
      <c r="I26" s="17"/>
      <c r="J26" s="13"/>
    </row>
  </sheetData>
  <mergeCells count="10">
    <mergeCell ref="H2:H3"/>
    <mergeCell ref="J2:J3"/>
    <mergeCell ref="B2:B3"/>
    <mergeCell ref="A2:A3"/>
    <mergeCell ref="C2:C3"/>
    <mergeCell ref="D2:D3"/>
    <mergeCell ref="E2:E3"/>
    <mergeCell ref="F2:F3"/>
    <mergeCell ref="G2:G3"/>
    <mergeCell ref="I2:I3"/>
  </mergeCells>
  <pageMargins left="0.7" right="0.7" top="0.75" bottom="0.75" header="0.3" footer="0.3"/>
  <ignoredErrors>
    <ignoredError sqref="A4:A2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40"/>
  <sheetViews>
    <sheetView topLeftCell="A19" zoomScale="80" zoomScaleNormal="80" workbookViewId="0">
      <selection activeCell="K7" sqref="K7"/>
    </sheetView>
  </sheetViews>
  <sheetFormatPr defaultRowHeight="15" x14ac:dyDescent="0.25"/>
  <cols>
    <col min="4" max="9" width="17.7109375" customWidth="1"/>
  </cols>
  <sheetData>
    <row r="3" spans="3:9" ht="15.75" thickBot="1" x14ac:dyDescent="0.3"/>
    <row r="4" spans="3:9" ht="27" thickBot="1" x14ac:dyDescent="0.3">
      <c r="E4" s="165" t="s">
        <v>243</v>
      </c>
      <c r="F4" s="166"/>
      <c r="G4" s="166"/>
      <c r="H4" s="166"/>
      <c r="I4" s="167"/>
    </row>
    <row r="5" spans="3:9" ht="42.75" thickBot="1" x14ac:dyDescent="0.3">
      <c r="E5" s="75" t="s">
        <v>255</v>
      </c>
      <c r="F5" s="75" t="s">
        <v>256</v>
      </c>
      <c r="G5" s="75" t="s">
        <v>257</v>
      </c>
      <c r="H5" s="75" t="s">
        <v>258</v>
      </c>
      <c r="I5" s="75" t="s">
        <v>259</v>
      </c>
    </row>
    <row r="6" spans="3:9" ht="81.75" customHeight="1" thickBot="1" x14ac:dyDescent="0.3">
      <c r="C6" s="168" t="s">
        <v>244</v>
      </c>
      <c r="D6" s="75" t="s">
        <v>259</v>
      </c>
      <c r="E6" s="76"/>
      <c r="F6" s="77"/>
      <c r="G6" s="78"/>
      <c r="H6" s="78"/>
      <c r="I6" s="79"/>
    </row>
    <row r="7" spans="3:9" ht="81.75" customHeight="1" thickBot="1" x14ac:dyDescent="0.3">
      <c r="C7" s="169"/>
      <c r="D7" s="75" t="s">
        <v>263</v>
      </c>
      <c r="E7" s="76"/>
      <c r="F7" s="76"/>
      <c r="G7" s="77"/>
      <c r="H7" s="78"/>
      <c r="I7" s="78"/>
    </row>
    <row r="8" spans="3:9" ht="81.75" customHeight="1" thickBot="1" x14ac:dyDescent="0.3">
      <c r="C8" s="169"/>
      <c r="D8" s="75" t="s">
        <v>262</v>
      </c>
      <c r="E8" s="80"/>
      <c r="F8" s="76"/>
      <c r="G8" s="76"/>
      <c r="H8" s="77"/>
      <c r="I8" s="78"/>
    </row>
    <row r="9" spans="3:9" ht="81.75" customHeight="1" thickBot="1" x14ac:dyDescent="0.3">
      <c r="C9" s="169"/>
      <c r="D9" s="75" t="s">
        <v>261</v>
      </c>
      <c r="E9" s="80"/>
      <c r="F9" s="80"/>
      <c r="G9" s="76"/>
      <c r="H9" s="76"/>
      <c r="I9" s="77"/>
    </row>
    <row r="10" spans="3:9" ht="81.75" customHeight="1" thickBot="1" x14ac:dyDescent="0.3">
      <c r="C10" s="170"/>
      <c r="D10" s="75" t="s">
        <v>260</v>
      </c>
      <c r="E10" s="81"/>
      <c r="F10" s="80"/>
      <c r="G10" s="80"/>
      <c r="H10" s="76"/>
      <c r="I10" s="77"/>
    </row>
    <row r="11" spans="3:9" x14ac:dyDescent="0.25">
      <c r="C11" s="82"/>
      <c r="D11" s="82"/>
      <c r="E11" s="82"/>
      <c r="F11" s="82"/>
      <c r="G11" s="82"/>
      <c r="H11" s="82"/>
      <c r="I11" s="82"/>
    </row>
    <row r="12" spans="3:9" ht="42.75" thickBot="1" x14ac:dyDescent="0.3">
      <c r="D12" s="83" t="s">
        <v>245</v>
      </c>
      <c r="E12" s="83" t="s">
        <v>246</v>
      </c>
      <c r="F12" s="83" t="s">
        <v>247</v>
      </c>
      <c r="G12" s="83" t="s">
        <v>248</v>
      </c>
      <c r="H12" s="83"/>
      <c r="I12" s="83"/>
    </row>
    <row r="13" spans="3:9" ht="15.75" thickBot="1" x14ac:dyDescent="0.3">
      <c r="D13" s="79"/>
      <c r="E13" s="84">
        <v>1</v>
      </c>
      <c r="F13" s="84" t="s">
        <v>249</v>
      </c>
      <c r="G13" s="84"/>
    </row>
    <row r="14" spans="3:9" ht="15.75" thickBot="1" x14ac:dyDescent="0.3">
      <c r="D14" s="78"/>
      <c r="E14" s="84">
        <v>2</v>
      </c>
      <c r="F14" s="84" t="s">
        <v>250</v>
      </c>
      <c r="G14" s="84"/>
    </row>
    <row r="15" spans="3:9" ht="15.75" thickBot="1" x14ac:dyDescent="0.3">
      <c r="D15" s="77"/>
      <c r="E15" s="84">
        <v>3</v>
      </c>
      <c r="F15" s="84" t="s">
        <v>251</v>
      </c>
      <c r="G15" s="84"/>
    </row>
    <row r="16" spans="3:9" ht="15.75" thickBot="1" x14ac:dyDescent="0.3">
      <c r="D16" s="76"/>
      <c r="E16" s="84">
        <v>4</v>
      </c>
      <c r="F16" s="84" t="s">
        <v>252</v>
      </c>
      <c r="G16" s="84"/>
    </row>
    <row r="17" spans="3:8" ht="15.75" thickBot="1" x14ac:dyDescent="0.3">
      <c r="D17" s="80"/>
      <c r="E17" s="84">
        <v>5</v>
      </c>
      <c r="F17" s="84" t="s">
        <v>253</v>
      </c>
      <c r="G17" s="84"/>
    </row>
    <row r="18" spans="3:8" ht="15.75" thickBot="1" x14ac:dyDescent="0.3">
      <c r="D18" s="81"/>
      <c r="E18" s="84">
        <v>6</v>
      </c>
      <c r="F18" s="84" t="s">
        <v>254</v>
      </c>
      <c r="G18" s="84"/>
    </row>
    <row r="20" spans="3:8" ht="15.75" thickBot="1" x14ac:dyDescent="0.3"/>
    <row r="21" spans="3:8" x14ac:dyDescent="0.25">
      <c r="C21" s="91" t="s">
        <v>40</v>
      </c>
      <c r="D21" s="92" t="s">
        <v>42</v>
      </c>
      <c r="E21" s="92" t="s">
        <v>43</v>
      </c>
      <c r="F21" s="93" t="s">
        <v>244</v>
      </c>
      <c r="G21" s="93" t="s">
        <v>243</v>
      </c>
      <c r="H21" s="94" t="s">
        <v>265</v>
      </c>
    </row>
    <row r="22" spans="3:8" ht="36.75" customHeight="1" x14ac:dyDescent="0.25">
      <c r="C22" s="95" t="str">
        <f>'Threat Summary Table'!B7</f>
        <v>001</v>
      </c>
      <c r="D22" s="96" t="str">
        <f>'Threat Summary Table'!C7</f>
        <v>Repudiation / Tamper</v>
      </c>
      <c r="E22" s="96" t="s">
        <v>266</v>
      </c>
      <c r="F22" s="99">
        <f>'Threat Summary Table'!F7</f>
        <v>3.625</v>
      </c>
      <c r="G22" s="97">
        <f>'Threat Summary Table'!G7</f>
        <v>9</v>
      </c>
      <c r="H22" s="98">
        <f>'Threat Summary Table'!H7</f>
        <v>2</v>
      </c>
    </row>
    <row r="23" spans="3:8" ht="30" customHeight="1" x14ac:dyDescent="0.25">
      <c r="C23" s="95" t="str">
        <f>'Threat Summary Table'!B8</f>
        <v>002</v>
      </c>
      <c r="D23" s="96" t="str">
        <f>'Threat Summary Table'!C8</f>
        <v>Repudiation/Spoofing</v>
      </c>
      <c r="E23" s="96" t="s">
        <v>267</v>
      </c>
      <c r="F23" s="99">
        <f>'Threat Summary Table'!F8</f>
        <v>2.875</v>
      </c>
      <c r="G23" s="97">
        <f>'Threat Summary Table'!G8</f>
        <v>2.75</v>
      </c>
      <c r="H23" s="98">
        <f>'Threat Summary Table'!H8</f>
        <v>5</v>
      </c>
    </row>
    <row r="24" spans="3:8" ht="30" customHeight="1" x14ac:dyDescent="0.25">
      <c r="C24" s="95" t="str">
        <f>'Threat Summary Table'!B9</f>
        <v>003</v>
      </c>
      <c r="D24" s="96" t="str">
        <f>'Threat Summary Table'!C9</f>
        <v>Tampering</v>
      </c>
      <c r="E24" s="96" t="s">
        <v>268</v>
      </c>
      <c r="F24" s="99">
        <f>'Threat Summary Table'!F9</f>
        <v>4.5</v>
      </c>
      <c r="G24" s="97">
        <f>'Threat Summary Table'!G9</f>
        <v>9</v>
      </c>
      <c r="H24" s="98">
        <f>'Threat Summary Table'!H9</f>
        <v>2</v>
      </c>
    </row>
    <row r="25" spans="3:8" ht="15" customHeight="1" x14ac:dyDescent="0.25">
      <c r="C25" s="95" t="str">
        <f>'Threat Summary Table'!B10</f>
        <v>004</v>
      </c>
      <c r="D25" s="96" t="str">
        <f>'Threat Summary Table'!C10</f>
        <v>DOS</v>
      </c>
      <c r="E25" s="96" t="s">
        <v>223</v>
      </c>
      <c r="F25" s="99">
        <f>'Threat Summary Table'!F10</f>
        <v>5</v>
      </c>
      <c r="G25" s="97">
        <f>'Threat Summary Table'!G10</f>
        <v>9</v>
      </c>
      <c r="H25" s="98">
        <f>'Threat Summary Table'!H10</f>
        <v>2</v>
      </c>
    </row>
    <row r="26" spans="3:8" ht="30" x14ac:dyDescent="0.25">
      <c r="C26" s="95" t="str">
        <f>'Threat Summary Table'!B11</f>
        <v>005</v>
      </c>
      <c r="D26" s="96" t="str">
        <f>'Threat Summary Table'!C11</f>
        <v>Information Disclosure</v>
      </c>
      <c r="E26" s="96" t="s">
        <v>269</v>
      </c>
      <c r="F26" s="99">
        <f>'Threat Summary Table'!F11</f>
        <v>3.75</v>
      </c>
      <c r="G26" s="97">
        <f>'Threat Summary Table'!G11</f>
        <v>9</v>
      </c>
      <c r="H26" s="98">
        <f>'Threat Summary Table'!H11</f>
        <v>2</v>
      </c>
    </row>
    <row r="27" spans="3:8" ht="30" customHeight="1" x14ac:dyDescent="0.25">
      <c r="C27" s="95" t="str">
        <f>'Threat Summary Table'!B12</f>
        <v>006</v>
      </c>
      <c r="D27" s="96" t="str">
        <f>'Threat Summary Table'!C12</f>
        <v>Tampering</v>
      </c>
      <c r="E27" s="96" t="s">
        <v>270</v>
      </c>
      <c r="F27" s="99">
        <f>'Threat Summary Table'!F12</f>
        <v>4.5</v>
      </c>
      <c r="G27" s="97">
        <f>'Threat Summary Table'!G12</f>
        <v>9</v>
      </c>
      <c r="H27" s="98">
        <f>'Threat Summary Table'!H12</f>
        <v>2</v>
      </c>
    </row>
    <row r="28" spans="3:8" ht="30" x14ac:dyDescent="0.25">
      <c r="C28" s="95" t="str">
        <f>'Threat Summary Table'!B13</f>
        <v>007</v>
      </c>
      <c r="D28" s="96" t="str">
        <f>'Threat Summary Table'!C13</f>
        <v>Information Disclosure</v>
      </c>
      <c r="E28" s="96" t="s">
        <v>271</v>
      </c>
      <c r="F28" s="99">
        <f>'Threat Summary Table'!F13</f>
        <v>5</v>
      </c>
      <c r="G28" s="97">
        <f>'Threat Summary Table'!G13</f>
        <v>9</v>
      </c>
      <c r="H28" s="98">
        <f>'Threat Summary Table'!H13</f>
        <v>2</v>
      </c>
    </row>
    <row r="29" spans="3:8" ht="72" customHeight="1" x14ac:dyDescent="0.25">
      <c r="C29" s="95" t="str">
        <f>'Threat Summary Table'!B14</f>
        <v>008</v>
      </c>
      <c r="D29" s="96" t="str">
        <f>'Threat Summary Table'!C14</f>
        <v>Tampering</v>
      </c>
      <c r="E29" s="96" t="s">
        <v>272</v>
      </c>
      <c r="F29" s="99">
        <f>'Threat Summary Table'!F14</f>
        <v>2.125</v>
      </c>
      <c r="G29" s="97">
        <f>'Threat Summary Table'!G14</f>
        <v>9</v>
      </c>
      <c r="H29" s="98">
        <f>'Threat Summary Table'!H14</f>
        <v>3</v>
      </c>
    </row>
    <row r="30" spans="3:8" ht="45" x14ac:dyDescent="0.25">
      <c r="C30" s="95" t="str">
        <f>'Threat Summary Table'!B15</f>
        <v>009</v>
      </c>
      <c r="D30" s="96" t="str">
        <f>'Threat Summary Table'!C15</f>
        <v>DoS</v>
      </c>
      <c r="E30" s="96" t="s">
        <v>273</v>
      </c>
      <c r="F30" s="99">
        <f>'Threat Summary Table'!F15</f>
        <v>3.75</v>
      </c>
      <c r="G30" s="97">
        <f>'Threat Summary Table'!G15</f>
        <v>9</v>
      </c>
      <c r="H30" s="98">
        <f>'Threat Summary Table'!H15</f>
        <v>2</v>
      </c>
    </row>
    <row r="31" spans="3:8" ht="45" x14ac:dyDescent="0.25">
      <c r="C31" s="95" t="str">
        <f>'Threat Summary Table'!B16</f>
        <v>010</v>
      </c>
      <c r="D31" s="96" t="str">
        <f>'Threat Summary Table'!C16</f>
        <v>Elevation of Privilege</v>
      </c>
      <c r="E31" s="96" t="s">
        <v>274</v>
      </c>
      <c r="F31" s="99">
        <f>'Threat Summary Table'!F16</f>
        <v>3.75</v>
      </c>
      <c r="G31" s="97">
        <f>'Threat Summary Table'!G16</f>
        <v>9</v>
      </c>
      <c r="H31" s="98">
        <f>'Threat Summary Table'!H16</f>
        <v>2</v>
      </c>
    </row>
    <row r="32" spans="3:8" ht="30" customHeight="1" x14ac:dyDescent="0.25">
      <c r="C32" s="95" t="str">
        <f>'Threat Summary Table'!B17</f>
        <v>011</v>
      </c>
      <c r="D32" s="96" t="str">
        <f>'Threat Summary Table'!C17</f>
        <v>Information Disclosure</v>
      </c>
      <c r="E32" s="96" t="s">
        <v>275</v>
      </c>
      <c r="F32" s="99">
        <f>'Threat Summary Table'!F17</f>
        <v>3</v>
      </c>
      <c r="G32" s="97">
        <f>'Threat Summary Table'!G17</f>
        <v>2.75</v>
      </c>
      <c r="H32" s="98">
        <f>'Threat Summary Table'!H17</f>
        <v>5</v>
      </c>
    </row>
    <row r="33" spans="3:8" ht="30" x14ac:dyDescent="0.25">
      <c r="C33" s="95" t="str">
        <f>'Threat Summary Table'!B18</f>
        <v>012</v>
      </c>
      <c r="D33" s="96" t="str">
        <f>'Threat Summary Table'!C18</f>
        <v>Elevation of Privilege</v>
      </c>
      <c r="E33" s="96" t="s">
        <v>276</v>
      </c>
      <c r="F33" s="99">
        <f>'Threat Summary Table'!F18</f>
        <v>3</v>
      </c>
      <c r="G33" s="97">
        <f>'Threat Summary Table'!G18</f>
        <v>2.75</v>
      </c>
      <c r="H33" s="98">
        <f>'Threat Summary Table'!H18</f>
        <v>5</v>
      </c>
    </row>
    <row r="34" spans="3:8" s="51" customFormat="1" ht="30" customHeight="1" x14ac:dyDescent="0.25">
      <c r="C34" s="133" t="str">
        <f>'Threat Summary Table'!B19</f>
        <v>013</v>
      </c>
      <c r="D34" s="96" t="str">
        <f>'Threat Summary Table'!C19</f>
        <v>Information Disclosure</v>
      </c>
      <c r="E34" s="96" t="s">
        <v>277</v>
      </c>
      <c r="F34" s="99">
        <f>'Threat Summary Table'!F19</f>
        <v>3</v>
      </c>
      <c r="G34" s="99">
        <f>'Threat Summary Table'!G19</f>
        <v>5</v>
      </c>
      <c r="H34" s="134">
        <f>'Threat Summary Table'!H19</f>
        <v>4</v>
      </c>
    </row>
    <row r="35" spans="3:8" s="51" customFormat="1" x14ac:dyDescent="0.25">
      <c r="C35" s="133" t="str">
        <f>'Threat Summary Table'!B20</f>
        <v>014</v>
      </c>
      <c r="D35" s="96" t="str">
        <f>'Threat Summary Table'!C20</f>
        <v>Spoofing</v>
      </c>
      <c r="E35" s="96" t="s">
        <v>310</v>
      </c>
      <c r="F35" s="99">
        <f>'Threat Summary Table'!F20</f>
        <v>4.5</v>
      </c>
      <c r="G35" s="99">
        <f>'Threat Summary Table'!G20</f>
        <v>9</v>
      </c>
      <c r="H35" s="134">
        <v>2</v>
      </c>
    </row>
    <row r="36" spans="3:8" s="51" customFormat="1" x14ac:dyDescent="0.25">
      <c r="C36" s="133" t="str">
        <f>'Threat Summary Table'!B21</f>
        <v>015</v>
      </c>
      <c r="D36" s="96" t="str">
        <f>'Threat Summary Table'!C21</f>
        <v>Repudiation</v>
      </c>
      <c r="E36" s="96" t="s">
        <v>311</v>
      </c>
      <c r="F36" s="99">
        <f>'Threat Summary Table'!F21</f>
        <v>5.75</v>
      </c>
      <c r="G36" s="99">
        <f>'Threat Summary Table'!G21</f>
        <v>3.5</v>
      </c>
      <c r="H36" s="134">
        <v>3</v>
      </c>
    </row>
    <row r="37" spans="3:8" s="51" customFormat="1" ht="28.5" customHeight="1" x14ac:dyDescent="0.25">
      <c r="C37" s="133" t="str">
        <f>'Threat Summary Table'!B22</f>
        <v>016</v>
      </c>
      <c r="D37" s="96" t="str">
        <f>'Threat Summary Table'!C22</f>
        <v>Repudiation</v>
      </c>
      <c r="E37" s="96" t="s">
        <v>312</v>
      </c>
      <c r="F37" s="99">
        <f>'Threat Summary Table'!F22</f>
        <v>3.5</v>
      </c>
      <c r="G37" s="99">
        <f>'Threat Summary Table'!G22</f>
        <v>9</v>
      </c>
      <c r="H37" s="134">
        <v>2</v>
      </c>
    </row>
    <row r="38" spans="3:8" s="51" customFormat="1" ht="30" x14ac:dyDescent="0.25">
      <c r="C38" s="133" t="str">
        <f>'Threat Summary Table'!B23</f>
        <v>017</v>
      </c>
      <c r="D38" s="96" t="str">
        <f>'Threat Summary Table'!C23</f>
        <v>Repudiation</v>
      </c>
      <c r="E38" s="96" t="s">
        <v>313</v>
      </c>
      <c r="F38" s="99">
        <f>'Threat Summary Table'!F23</f>
        <v>3</v>
      </c>
      <c r="G38" s="99">
        <f>'Threat Summary Table'!G23</f>
        <v>7.25</v>
      </c>
      <c r="H38" s="134">
        <f>'Threat Summary Table'!H23</f>
        <v>4</v>
      </c>
    </row>
    <row r="39" spans="3:8" s="51" customFormat="1" ht="45" x14ac:dyDescent="0.25">
      <c r="C39" s="133" t="str">
        <f>'Threat Summary Table'!B24</f>
        <v>018</v>
      </c>
      <c r="D39" s="96" t="str">
        <f>'Threat Summary Table'!C24</f>
        <v>Information Disclosure</v>
      </c>
      <c r="E39" s="96" t="s">
        <v>314</v>
      </c>
      <c r="F39" s="99">
        <f>'Threat Summary Table'!F24</f>
        <v>5.125</v>
      </c>
      <c r="G39" s="99">
        <f>'Threat Summary Table'!G24</f>
        <v>4</v>
      </c>
      <c r="H39" s="134">
        <f>'Threat Summary Table'!H24</f>
        <v>4</v>
      </c>
    </row>
    <row r="40" spans="3:8" s="51" customFormat="1" ht="30" x14ac:dyDescent="0.25">
      <c r="C40" s="133" t="str">
        <f>'Threat Summary Table'!B25</f>
        <v>019</v>
      </c>
      <c r="D40" s="96" t="str">
        <f>'Threat Summary Table'!C25</f>
        <v>Elevation of Privilege</v>
      </c>
      <c r="E40" s="96" t="s">
        <v>315</v>
      </c>
      <c r="F40" s="99">
        <f>'Threat Summary Table'!F25</f>
        <v>3.5</v>
      </c>
      <c r="G40" s="99">
        <f>'Threat Summary Table'!G25</f>
        <v>6.5</v>
      </c>
      <c r="H40" s="134">
        <v>3</v>
      </c>
    </row>
  </sheetData>
  <mergeCells count="2">
    <mergeCell ref="E4:I4"/>
    <mergeCell ref="C6:C10"/>
  </mergeCells>
  <conditionalFormatting sqref="H22:H40">
    <cfRule type="cellIs" dxfId="5" priority="1" operator="equal">
      <formula>6</formula>
    </cfRule>
    <cfRule type="cellIs" dxfId="4" priority="2" operator="equal">
      <formula>5</formula>
    </cfRule>
    <cfRule type="cellIs" dxfId="3" priority="3" operator="equal">
      <formula>4</formula>
    </cfRule>
    <cfRule type="cellIs" dxfId="2" priority="4" operator="equal">
      <formula>3</formula>
    </cfRule>
    <cfRule type="cellIs" dxfId="1" priority="5" operator="equal">
      <formula>2</formula>
    </cfRule>
    <cfRule type="cellIs" dxfId="0" priority="6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Assumptions</vt:lpstr>
      <vt:lpstr>Table of Threats</vt:lpstr>
      <vt:lpstr>Risk Tables</vt:lpstr>
      <vt:lpstr>Threat Summary Table</vt:lpstr>
      <vt:lpstr>Bug Table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patrick.shaffer</dc:creator>
  <cp:lastModifiedBy>Patrick</cp:lastModifiedBy>
  <dcterms:created xsi:type="dcterms:W3CDTF">2017-02-03T18:49:41Z</dcterms:created>
  <dcterms:modified xsi:type="dcterms:W3CDTF">2017-02-10T16:53:07Z</dcterms:modified>
</cp:coreProperties>
</file>