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Threat Summary Table" sheetId="7" r:id="rId4"/>
    <sheet name="Bug Table" sheetId="4" r:id="rId5"/>
    <sheet name="Sheet6" sheetId="6" r:id="rId6"/>
  </sheets>
  <definedNames>
    <definedName name="_xlnm._FilterDatabase" localSheetId="1" hidden="1">'Table of Threats'!$C$2:$H$59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5" l="1"/>
  <c r="M25" i="5"/>
  <c r="C25" i="5"/>
  <c r="C52" i="5"/>
  <c r="D25" i="5"/>
  <c r="D52" i="5"/>
  <c r="B25" i="5"/>
  <c r="B52" i="5"/>
  <c r="M51" i="5"/>
  <c r="M24" i="5"/>
  <c r="C24" i="5"/>
  <c r="C51" i="5"/>
  <c r="D24" i="5"/>
  <c r="D51" i="5"/>
  <c r="B24" i="5"/>
  <c r="B51" i="5"/>
  <c r="M50" i="5"/>
  <c r="M23" i="5"/>
  <c r="C23" i="5"/>
  <c r="C50" i="5"/>
  <c r="D50" i="5"/>
  <c r="B23" i="5"/>
  <c r="B50" i="5"/>
  <c r="M49" i="5"/>
  <c r="M22" i="5"/>
  <c r="D22" i="5"/>
  <c r="D49" i="5"/>
  <c r="C22" i="5"/>
  <c r="C49" i="5"/>
  <c r="B22" i="5"/>
  <c r="B49" i="5"/>
  <c r="M48" i="5"/>
  <c r="M21" i="5"/>
  <c r="D21" i="5"/>
  <c r="C21" i="5"/>
  <c r="B21" i="5"/>
  <c r="D48" i="5"/>
  <c r="C48" i="5"/>
  <c r="B48" i="5"/>
  <c r="M47" i="5"/>
  <c r="D20" i="5"/>
  <c r="D47" i="5"/>
  <c r="C20" i="5"/>
  <c r="C47" i="5"/>
  <c r="M20" i="5"/>
  <c r="B20" i="5"/>
  <c r="C23" i="6"/>
  <c r="C8" i="5"/>
  <c r="C8" i="7"/>
  <c r="D23" i="6"/>
  <c r="M8" i="5"/>
  <c r="F8" i="7"/>
  <c r="F23" i="6"/>
  <c r="M35" i="5"/>
  <c r="G8" i="7"/>
  <c r="G23" i="6"/>
  <c r="H23" i="6"/>
  <c r="C24" i="6"/>
  <c r="C9" i="5"/>
  <c r="C9" i="7"/>
  <c r="D24" i="6"/>
  <c r="M9" i="5"/>
  <c r="F9" i="7"/>
  <c r="F24" i="6"/>
  <c r="M36" i="5"/>
  <c r="G9" i="7"/>
  <c r="G24" i="6"/>
  <c r="H24" i="6"/>
  <c r="C25" i="6"/>
  <c r="C10" i="5"/>
  <c r="C10" i="7"/>
  <c r="D25" i="6"/>
  <c r="M10" i="5"/>
  <c r="F10" i="7"/>
  <c r="F25" i="6"/>
  <c r="M37" i="5"/>
  <c r="G10" i="7"/>
  <c r="G25" i="6"/>
  <c r="H25" i="6"/>
  <c r="C26" i="6"/>
  <c r="C11" i="5"/>
  <c r="C11" i="7"/>
  <c r="D26" i="6"/>
  <c r="M11" i="5"/>
  <c r="F11" i="7"/>
  <c r="F26" i="6"/>
  <c r="M38" i="5"/>
  <c r="G11" i="7"/>
  <c r="G26" i="6"/>
  <c r="H26" i="6"/>
  <c r="C27" i="6"/>
  <c r="C12" i="5"/>
  <c r="C12" i="7"/>
  <c r="D27" i="6"/>
  <c r="M12" i="5"/>
  <c r="F12" i="7"/>
  <c r="F27" i="6"/>
  <c r="M39" i="5"/>
  <c r="G12" i="7"/>
  <c r="G27" i="6"/>
  <c r="H27" i="6"/>
  <c r="C28" i="6"/>
  <c r="C13" i="5"/>
  <c r="C13" i="7"/>
  <c r="D28" i="6"/>
  <c r="M13" i="5"/>
  <c r="F13" i="7"/>
  <c r="F28" i="6"/>
  <c r="M40" i="5"/>
  <c r="G13" i="7"/>
  <c r="G28" i="6"/>
  <c r="H28" i="6"/>
  <c r="C29" i="6"/>
  <c r="C14" i="5"/>
  <c r="C14" i="7"/>
  <c r="D29" i="6"/>
  <c r="M14" i="5"/>
  <c r="F14" i="7"/>
  <c r="F29" i="6"/>
  <c r="M41" i="5"/>
  <c r="G14" i="7"/>
  <c r="G29" i="6"/>
  <c r="H29" i="6"/>
  <c r="C30" i="6"/>
  <c r="C15" i="5"/>
  <c r="C15" i="7"/>
  <c r="D30" i="6"/>
  <c r="M15" i="5"/>
  <c r="F15" i="7"/>
  <c r="F30" i="6"/>
  <c r="M42" i="5"/>
  <c r="G15" i="7"/>
  <c r="G30" i="6"/>
  <c r="H30" i="6"/>
  <c r="C31" i="6"/>
  <c r="C16" i="5"/>
  <c r="C16" i="7"/>
  <c r="D31" i="6"/>
  <c r="M16" i="5"/>
  <c r="F16" i="7"/>
  <c r="F31" i="6"/>
  <c r="M43" i="5"/>
  <c r="G16" i="7"/>
  <c r="G31" i="6"/>
  <c r="H31" i="6"/>
  <c r="C32" i="6"/>
  <c r="C17" i="5"/>
  <c r="C17" i="7"/>
  <c r="D32" i="6"/>
  <c r="M17" i="5"/>
  <c r="F17" i="7"/>
  <c r="F32" i="6"/>
  <c r="M44" i="5"/>
  <c r="G17" i="7"/>
  <c r="G32" i="6"/>
  <c r="H32" i="6"/>
  <c r="C33" i="6"/>
  <c r="C18" i="5"/>
  <c r="C18" i="7"/>
  <c r="D33" i="6"/>
  <c r="M18" i="5"/>
  <c r="F18" i="7"/>
  <c r="F33" i="6"/>
  <c r="M45" i="5"/>
  <c r="G18" i="7"/>
  <c r="G33" i="6"/>
  <c r="H33" i="6"/>
  <c r="C34" i="6"/>
  <c r="C19" i="5"/>
  <c r="C19" i="7"/>
  <c r="D34" i="6"/>
  <c r="M19" i="5"/>
  <c r="F19" i="7"/>
  <c r="F34" i="6"/>
  <c r="M46" i="5"/>
  <c r="G19" i="7"/>
  <c r="G34" i="6"/>
  <c r="H34" i="6"/>
  <c r="H22" i="6"/>
  <c r="M34" i="5"/>
  <c r="G7" i="7"/>
  <c r="G22" i="6"/>
  <c r="M7" i="5"/>
  <c r="F7" i="7"/>
  <c r="F22" i="6"/>
  <c r="C7" i="5"/>
  <c r="C7" i="7"/>
  <c r="D22" i="6"/>
  <c r="C22" i="6"/>
  <c r="D19" i="5"/>
  <c r="D19" i="7"/>
  <c r="D18" i="5"/>
  <c r="D18" i="7"/>
  <c r="D17" i="5"/>
  <c r="D17" i="7"/>
  <c r="D16" i="5"/>
  <c r="D16" i="7"/>
  <c r="D15" i="5"/>
  <c r="D15" i="7"/>
  <c r="D14" i="5"/>
  <c r="D14" i="7"/>
  <c r="D13" i="5"/>
  <c r="D13" i="7"/>
  <c r="D12" i="5"/>
  <c r="D12" i="7"/>
  <c r="D11" i="5"/>
  <c r="D11" i="7"/>
  <c r="D10" i="5"/>
  <c r="D10" i="7"/>
  <c r="D9" i="5"/>
  <c r="D9" i="7"/>
  <c r="D8" i="5"/>
  <c r="D8" i="7"/>
  <c r="D7" i="5"/>
  <c r="D7" i="7"/>
  <c r="D46" i="5"/>
  <c r="C46" i="5"/>
  <c r="B19" i="5"/>
  <c r="B46" i="5"/>
  <c r="D45" i="5"/>
  <c r="C45" i="5"/>
  <c r="B18" i="5"/>
  <c r="B45" i="5"/>
  <c r="D44" i="5"/>
  <c r="C44" i="5"/>
  <c r="B17" i="5"/>
  <c r="B44" i="5"/>
  <c r="D43" i="5"/>
  <c r="C43" i="5"/>
  <c r="B16" i="5"/>
  <c r="B43" i="5"/>
  <c r="D42" i="5"/>
  <c r="C42" i="5"/>
  <c r="B15" i="5"/>
  <c r="B42" i="5"/>
  <c r="D41" i="5"/>
  <c r="C41" i="5"/>
  <c r="B14" i="5"/>
  <c r="B41" i="5"/>
  <c r="D40" i="5"/>
  <c r="C40" i="5"/>
  <c r="B13" i="5"/>
  <c r="B40" i="5"/>
  <c r="D39" i="5"/>
  <c r="C39" i="5"/>
  <c r="B12" i="5"/>
  <c r="B39" i="5"/>
  <c r="D38" i="5"/>
  <c r="C38" i="5"/>
  <c r="B11" i="5"/>
  <c r="B38" i="5"/>
  <c r="D37" i="5"/>
  <c r="C37" i="5"/>
  <c r="B10" i="5"/>
  <c r="B37" i="5"/>
  <c r="D36" i="5"/>
  <c r="C36" i="5"/>
  <c r="B9" i="5"/>
  <c r="B36" i="5"/>
  <c r="D35" i="5"/>
  <c r="C35" i="5"/>
  <c r="B8" i="5"/>
  <c r="B35" i="5"/>
  <c r="D34" i="5"/>
  <c r="C34" i="5"/>
  <c r="B7" i="5"/>
  <c r="B34" i="5"/>
</calcChain>
</file>

<file path=xl/comments1.xml><?xml version="1.0" encoding="utf-8"?>
<comments xmlns="http://schemas.openxmlformats.org/spreadsheetml/2006/main">
  <authors>
    <author>Patrick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<sst xmlns="http://schemas.openxmlformats.org/spreadsheetml/2006/main" count="590" uniqueCount="310">
  <si>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</si>
  <si>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</si>
  <si>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</si>
  <si>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</si>
  <si>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</si>
  <si>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</si>
  <si>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</si>
  <si>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</si>
  <si>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</si>
  <si>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</si>
  <si>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</si>
  <si>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</si>
  <si>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</si>
  <si>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</si>
  <si>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</si>
  <si>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</si>
  <si>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</si>
  <si>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</si>
  <si>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</si>
  <si>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</si>
  <si>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</si>
  <si>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</si>
  <si>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</si>
  <si>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</si>
  <si>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</si>
  <si>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</si>
  <si>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</si>
  <si>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</si>
  <si>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</si>
  <si>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</si>
  <si>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</si>
  <si>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</si>
  <si>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</si>
  <si>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</si>
  <si>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</si>
  <si>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</si>
  <si>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</si>
  <si>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</si>
  <si>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</si>
  <si>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</si>
  <si>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</si>
  <si>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</si>
  <si>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</si>
  <si>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</si>
  <si>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</si>
  <si>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</si>
  <si>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</si>
  <si>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</si>
  <si>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</si>
  <si>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</si>
  <si>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</si>
  <si>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</si>
  <si>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</si>
  <si>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</si>
  <si>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</si>
  <si>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</si>
  <si>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</si>
  <si>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</si>
  <si>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</si>
  <si>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</si>
  <si>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</si>
  <si>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</si>
  <si>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</si>
  <si>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</si>
  <si>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</si>
  <si>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</si>
  <si>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</si>
  <si>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</si>
  <si>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</si>
  <si>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</si>
  <si>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</si>
  <si>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</si>
  <si>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</si>
  <si>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</si>
  <si>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</si>
  <si>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</si>
  <si>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</si>
  <si>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</si>
  <si>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</si>
  <si>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</si>
  <si>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</si>
  <si>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</si>
  <si>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</si>
  <si>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</si>
  <si>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</si>
  <si>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</si>
  <si>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</si>
  <si>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</si>
  <si>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</si>
  <si>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</si>
  <si>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</si>
  <si>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</si>
  <si>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</si>
  <si>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</si>
  <si>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</si>
  <si>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</si>
  <si>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</si>
  <si>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</si>
  <si>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</si>
  <si>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</si>
  <si>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</si>
  <si>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</si>
  <si>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</si>
  <si>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</si>
  <si>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</si>
  <si>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</si>
  <si>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</si>
  <si>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</si>
  <si>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</si>
  <si>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</si>
  <si>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</si>
  <si>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</si>
  <si>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</si>
  <si>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</si>
  <si>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</si>
  <si>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</si>
  <si>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</si>
  <si>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</si>
  <si>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</si>
  <si>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</si>
  <si>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</si>
  <si>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</si>
  <si>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</si>
  <si>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</si>
  <si>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</si>
  <si>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</si>
  <si>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</si>
  <si>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</si>
  <si>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</si>
  <si>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</si>
  <si>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</si>
  <si>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</si>
  <si>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</si>
  <si>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</si>
  <si>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</si>
  <si>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</si>
  <si>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</si>
  <si>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</si>
  <si>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</si>
  <si>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</si>
  <si>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</si>
  <si>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</si>
  <si>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</si>
  <si>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</si>
  <si>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</si>
  <si>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</si>
  <si>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</si>
  <si>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</si>
  <si>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</si>
  <si>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</si>
  <si>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</si>
  <si>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</si>
  <si>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</si>
  <si>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</si>
  <si>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</si>
  <si>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</si>
  <si>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</si>
  <si>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</si>
  <si>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</si>
  <si>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</si>
  <si>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 Plugin USB dev.</t>
  </si>
  <si>
    <t>The real USB is switched with the fake one which has the keylogging function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</si>
  <si>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</si>
  <si>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</si>
  <si>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</si>
  <si>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</si>
  <si>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</si>
  <si>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</si>
  <si>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</si>
  <si>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</si>
  <si>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</si>
  <si>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</si>
  <si>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</si>
  <si>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</si>
  <si>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</si>
  <si>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</si>
  <si>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</si>
  <si>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</si>
  <si>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</si>
  <si>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</si>
  <si>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</si>
  <si>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</si>
  <si>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</si>
  <si>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</si>
  <si>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</si>
  <si>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</si>
  <si>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</si>
  <si>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</si>
  <si>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</si>
  <si>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</si>
  <si>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</si>
  <si>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</si>
  <si>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</si>
  <si>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</si>
  <si>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</si>
  <si>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</si>
  <si>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</si>
  <si>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</si>
  <si>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</si>
  <si>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</si>
  <si>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</si>
  <si>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</si>
  <si>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</si>
  <si>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</si>
  <si>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</si>
  <si>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</si>
  <si>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</si>
  <si>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</si>
  <si>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</si>
  <si>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</si>
  <si>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</si>
  <si>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</si>
  <si>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</si>
  <si>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</si>
  <si>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</si>
  <si>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</si>
  <si>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</si>
  <si>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</si>
  <si>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</si>
  <si>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</si>
  <si>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</si>
  <si>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</si>
  <si>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</si>
  <si>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</si>
  <si>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</si>
  <si>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</si>
  <si>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</si>
  <si>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</si>
  <si>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</si>
  <si>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</si>
  <si>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</si>
  <si>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</si>
  <si>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</si>
  <si>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</si>
  <si>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</si>
  <si>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</si>
  <si>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</si>
  <si>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</si>
  <si>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</si>
  <si>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</si>
  <si>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</si>
  <si>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</si>
  <si>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</si>
  <si>
    <t>Impact</t>
  </si>
  <si>
    <t>Likelihood</t>
  </si>
  <si>
    <t>Color</t>
  </si>
  <si>
    <t>Risk Category</t>
  </si>
  <si>
    <t>Risk Label</t>
  </si>
  <si>
    <t>Action</t>
  </si>
  <si>
    <t>Critical</t>
  </si>
  <si>
    <t>High</t>
  </si>
  <si>
    <t>Med-High</t>
  </si>
  <si>
    <t>Medium</t>
  </si>
  <si>
    <t>Med Low</t>
  </si>
  <si>
    <t>Low</t>
  </si>
  <si>
    <t>Low                  (0-1)</t>
  </si>
  <si>
    <t>Medium-Low (2-3)</t>
  </si>
  <si>
    <t>Medium        (4-5)</t>
  </si>
  <si>
    <t>Med-High       (6-7)</t>
  </si>
  <si>
    <t>High                (8-9)</t>
  </si>
  <si>
    <t>Low                    (1-0)</t>
  </si>
  <si>
    <t>Medium-Low   (2-3)</t>
  </si>
  <si>
    <t>Medium           (4-5)</t>
  </si>
  <si>
    <t>Med-High         (6-7)</t>
  </si>
  <si>
    <t>Threat  Type</t>
  </si>
  <si>
    <t>Risk Cat</t>
  </si>
  <si>
    <t>Reset Counter Tamper</t>
  </si>
  <si>
    <t>Nonunique USB Identifier</t>
  </si>
  <si>
    <t>Malware Infested Update</t>
  </si>
  <si>
    <t>Lucky Guess Attack</t>
  </si>
  <si>
    <t>Use current Authenticators on older patch</t>
  </si>
  <si>
    <t>keystroke logger</t>
  </si>
  <si>
    <t xml:space="preserve">force "zero" public key during manufacture </t>
  </si>
  <si>
    <t>interupt power before device reset</t>
  </si>
  <si>
    <t>remove power before password wipe</t>
  </si>
  <si>
    <t>fuzz USB - memory</t>
  </si>
  <si>
    <t>fuzz USB - entry</t>
  </si>
  <si>
    <t>Excavate old data</t>
  </si>
  <si>
    <t xml:space="preserve">NEED CLARIFICATION From John </t>
  </si>
  <si>
    <t>024</t>
  </si>
  <si>
    <t>Mark the USB dev. Physically. Employ Two-factor authenticator such as unique user-chosen picture</t>
  </si>
  <si>
    <t>(N) similar to threat 3</t>
  </si>
  <si>
    <t>attacker hijacks user key in transit</t>
  </si>
  <si>
    <t>(N)</t>
  </si>
  <si>
    <t>(N) similar to MITM attack</t>
  </si>
  <si>
    <t>5. Webserver Log</t>
  </si>
  <si>
    <t>logs should be encrypted</t>
  </si>
  <si>
    <t>5. Webserver log</t>
  </si>
  <si>
    <t>timestamp log</t>
  </si>
  <si>
    <t>rate limit logs</t>
  </si>
  <si>
    <t>secure log directory, obscure log directory</t>
  </si>
  <si>
    <t>do not use shared keys for logs</t>
  </si>
  <si>
    <t>authenticate users and use ACLs with multilayer permissions on the log</t>
  </si>
  <si>
    <t>5 Webserver FTP directory</t>
  </si>
  <si>
    <t>An attacker can replace a valid image with a tampered image</t>
  </si>
  <si>
    <t>use ACLs and directory permissions</t>
  </si>
  <si>
    <t>5. Webserver Unique Key Database</t>
  </si>
  <si>
    <t>An attack can modify the list of valid USB identifiers and insert or delete identifiers</t>
  </si>
  <si>
    <t>use ACL, encryption and permissions on the DB</t>
  </si>
  <si>
    <t>use strong cryptography</t>
  </si>
  <si>
    <t>Attacker can alter logs because they lack strong integrity controls</t>
  </si>
  <si>
    <t>(N) not a risk but rather design rule</t>
  </si>
  <si>
    <t>(N) not a risk but a design rule</t>
  </si>
  <si>
    <t>(N) not a risk but design rule</t>
  </si>
  <si>
    <t>(A) Group together under one threat risk: ACL, encryption and permission</t>
  </si>
  <si>
    <t>Lack of ACL, encryption and permissions can allow an attacker to access, and tamper with log and file information</t>
  </si>
  <si>
    <t>An attacker can read the software update image while in transit</t>
  </si>
  <si>
    <t>encrypt the image while in transit with a strong cryptographic technique</t>
  </si>
  <si>
    <t>a malformed SQL attack may result in elevation of privilege</t>
  </si>
  <si>
    <t>validation of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</si>
</sst>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7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 wrapText="1"/>
    </xf>
    <xf numFmtId="1" fontId="0" fillId="3" borderId="29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255"/>
    </xf>
    <xf numFmtId="0" fontId="9" fillId="0" borderId="28" xfId="0" applyFont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 textRotation="255"/>
    </xf>
  </cellXfs>
  <cellStyles count="1">
    <cellStyle name="Normal" xfId="0" builtinId="0"/>
  </cellStyles>
  <dxfs count="12"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321466</xdr:colOff>
      <xdr:row>8</xdr:row>
      <xdr:rowOff>273845</xdr:rowOff>
    </xdr:from>
    <xdr:to>
      <xdr:col>6</xdr:col>
      <xdr:colOff>904872</xdr:colOff>
      <xdr:row>8</xdr:row>
      <xdr:rowOff>762001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C289C4-76BA-4F25-A0E4-DEEBA373A204}"/>
            </a:ext>
          </a:extLst>
        </xdr:cNvPr>
        <xdr:cNvSpPr txBox="1"/>
      </xdr:nvSpPr>
      <xdr:spPr>
        <a:xfrm>
          <a:off x="5679279" y="4857751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13</a:t>
          </a:r>
        </a:p>
      </xdr:txBody>
    </xdr:sp>
    <xdr:clientData/>
  </xdr:twoCellAnchor>
  <xdr:twoCellAnchor>
    <xdr:from>
      <xdr:col>5</xdr:col>
      <xdr:colOff>345278</xdr:colOff>
      <xdr:row>8</xdr:row>
      <xdr:rowOff>250032</xdr:rowOff>
    </xdr:from>
    <xdr:to>
      <xdr:col>5</xdr:col>
      <xdr:colOff>952499</xdr:colOff>
      <xdr:row>8</xdr:row>
      <xdr:rowOff>821532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DEE4B1-CCA6-44E7-8B3B-52E8E692A4B0}"/>
            </a:ext>
          </a:extLst>
        </xdr:cNvPr>
        <xdr:cNvSpPr txBox="1"/>
      </xdr:nvSpPr>
      <xdr:spPr>
        <a:xfrm>
          <a:off x="4524372" y="4833938"/>
          <a:ext cx="60722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2,11,12</a:t>
          </a:r>
        </a:p>
      </xdr:txBody>
    </xdr:sp>
    <xdr:clientData/>
  </xdr:twoCellAnchor>
  <xdr:twoCellAnchor>
    <xdr:from>
      <xdr:col>8</xdr:col>
      <xdr:colOff>523875</xdr:colOff>
      <xdr:row>7</xdr:row>
      <xdr:rowOff>392906</xdr:rowOff>
    </xdr:from>
    <xdr:to>
      <xdr:col>8</xdr:col>
      <xdr:colOff>1035845</xdr:colOff>
      <xdr:row>7</xdr:row>
      <xdr:rowOff>952499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DCB631-6B95-4362-87A6-9C2C50A877E9}"/>
            </a:ext>
          </a:extLst>
        </xdr:cNvPr>
        <xdr:cNvSpPr txBox="1"/>
      </xdr:nvSpPr>
      <xdr:spPr>
        <a:xfrm>
          <a:off x="8239125" y="3940969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3,4,6,7</a:t>
          </a:r>
        </a:p>
      </xdr:txBody>
    </xdr:sp>
    <xdr:clientData/>
  </xdr:twoCellAnchor>
  <xdr:twoCellAnchor>
    <xdr:from>
      <xdr:col>8</xdr:col>
      <xdr:colOff>309562</xdr:colOff>
      <xdr:row>8</xdr:row>
      <xdr:rowOff>285750</xdr:rowOff>
    </xdr:from>
    <xdr:to>
      <xdr:col>8</xdr:col>
      <xdr:colOff>892968</xdr:colOff>
      <xdr:row>8</xdr:row>
      <xdr:rowOff>773906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FFBA1F-35F6-43DA-BBC8-1073E9549279}"/>
            </a:ext>
          </a:extLst>
        </xdr:cNvPr>
        <xdr:cNvSpPr txBox="1"/>
      </xdr:nvSpPr>
      <xdr:spPr>
        <a:xfrm>
          <a:off x="8024812" y="4869656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8</a:t>
          </a:r>
        </a:p>
      </xdr:txBody>
    </xdr:sp>
    <xdr:clientData/>
  </xdr:twoCellAnchor>
  <xdr:twoCellAnchor>
    <xdr:from>
      <xdr:col>7</xdr:col>
      <xdr:colOff>1166813</xdr:colOff>
      <xdr:row>6</xdr:row>
      <xdr:rowOff>1012029</xdr:rowOff>
    </xdr:from>
    <xdr:to>
      <xdr:col>8</xdr:col>
      <xdr:colOff>500064</xdr:colOff>
      <xdr:row>7</xdr:row>
      <xdr:rowOff>535778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E6DE9E-E6A1-4C32-B0E6-547661C16BE6}"/>
            </a:ext>
          </a:extLst>
        </xdr:cNvPr>
        <xdr:cNvSpPr txBox="1"/>
      </xdr:nvSpPr>
      <xdr:spPr>
        <a:xfrm>
          <a:off x="7703344" y="3524248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1,5,9,10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111" t="s">
        <v>33</v>
      </c>
      <c r="B2" s="111" t="s">
        <v>67</v>
      </c>
      <c r="C2" s="111" t="s">
        <v>28</v>
      </c>
      <c r="D2" s="111" t="s">
        <v>29</v>
      </c>
      <c r="E2" s="111" t="s">
        <v>30</v>
      </c>
      <c r="F2" s="111" t="s">
        <v>31</v>
      </c>
      <c r="G2" s="111" t="s">
        <v>3</v>
      </c>
    </row>
    <row r="3" spans="1:7" ht="15.75" thickBot="1" x14ac:dyDescent="0.3">
      <c r="A3" s="112"/>
      <c r="B3" s="112"/>
      <c r="C3" s="112"/>
      <c r="D3" s="112"/>
      <c r="E3" s="112"/>
      <c r="F3" s="112"/>
      <c r="G3" s="112"/>
    </row>
    <row r="4" spans="1:7" ht="30" x14ac:dyDescent="0.25">
      <c r="A4" s="1" t="s">
        <v>5</v>
      </c>
      <c r="B4" s="18" t="s">
        <v>106</v>
      </c>
      <c r="C4" s="47" t="s">
        <v>113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107</v>
      </c>
      <c r="C5" s="48" t="s">
        <v>108</v>
      </c>
      <c r="D5" s="5"/>
      <c r="E5" s="5"/>
      <c r="F5" s="5"/>
      <c r="G5" s="6"/>
    </row>
    <row r="6" spans="1:7" x14ac:dyDescent="0.25">
      <c r="A6" s="7" t="s">
        <v>7</v>
      </c>
      <c r="B6" s="20" t="s">
        <v>109</v>
      </c>
      <c r="C6" s="49" t="s">
        <v>111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110</v>
      </c>
      <c r="C7" s="48" t="s">
        <v>112</v>
      </c>
      <c r="D7" s="5"/>
      <c r="E7" s="5"/>
      <c r="F7" s="5"/>
      <c r="G7" s="6"/>
    </row>
    <row r="8" spans="1:7" ht="60" x14ac:dyDescent="0.25">
      <c r="A8" s="7" t="s">
        <v>9</v>
      </c>
      <c r="B8" s="51" t="s">
        <v>114</v>
      </c>
      <c r="C8" s="49" t="s">
        <v>115</v>
      </c>
      <c r="D8" s="8"/>
      <c r="E8" s="8"/>
      <c r="F8" s="8"/>
      <c r="G8" s="9"/>
    </row>
    <row r="9" spans="1:7" x14ac:dyDescent="0.25">
      <c r="A9" s="4" t="s">
        <v>10</v>
      </c>
      <c r="B9" s="19"/>
      <c r="C9" s="48"/>
      <c r="D9" s="5"/>
      <c r="E9" s="5"/>
      <c r="F9" s="5"/>
      <c r="G9" s="6"/>
    </row>
    <row r="10" spans="1:7" x14ac:dyDescent="0.25">
      <c r="A10" s="7" t="s">
        <v>11</v>
      </c>
      <c r="B10" s="20"/>
      <c r="C10" s="49"/>
      <c r="D10" s="8"/>
      <c r="E10" s="8"/>
      <c r="F10" s="8"/>
      <c r="G10" s="9"/>
    </row>
    <row r="11" spans="1:7" x14ac:dyDescent="0.25">
      <c r="A11" s="4" t="s">
        <v>12</v>
      </c>
      <c r="B11" s="19"/>
      <c r="C11" s="48"/>
      <c r="D11" s="5"/>
      <c r="E11" s="5"/>
      <c r="F11" s="5"/>
      <c r="G11" s="6"/>
    </row>
    <row r="12" spans="1:7" x14ac:dyDescent="0.25">
      <c r="A12" s="7" t="s">
        <v>13</v>
      </c>
      <c r="B12" s="20"/>
      <c r="C12" s="49"/>
      <c r="D12" s="8"/>
      <c r="E12" s="8"/>
      <c r="F12" s="8"/>
      <c r="G12" s="9"/>
    </row>
    <row r="13" spans="1:7" x14ac:dyDescent="0.25">
      <c r="A13" s="4" t="s">
        <v>14</v>
      </c>
      <c r="B13" s="19"/>
      <c r="C13" s="48"/>
      <c r="D13" s="5"/>
      <c r="E13" s="5"/>
      <c r="F13" s="5"/>
      <c r="G13" s="6"/>
    </row>
    <row r="14" spans="1:7" x14ac:dyDescent="0.25">
      <c r="A14" s="7" t="s">
        <v>15</v>
      </c>
      <c r="B14" s="20"/>
      <c r="C14" s="49"/>
      <c r="D14" s="8"/>
      <c r="E14" s="8"/>
      <c r="F14" s="8"/>
      <c r="G14" s="9"/>
    </row>
    <row r="15" spans="1:7" x14ac:dyDescent="0.25">
      <c r="A15" s="4" t="s">
        <v>16</v>
      </c>
      <c r="B15" s="19"/>
      <c r="C15" s="48"/>
      <c r="D15" s="5"/>
      <c r="E15" s="5"/>
      <c r="F15" s="5"/>
      <c r="G15" s="6"/>
    </row>
    <row r="16" spans="1:7" x14ac:dyDescent="0.25">
      <c r="A16" s="7" t="s">
        <v>17</v>
      </c>
      <c r="B16" s="20"/>
      <c r="C16" s="49"/>
      <c r="D16" s="8"/>
      <c r="E16" s="8"/>
      <c r="F16" s="8"/>
      <c r="G16" s="9"/>
    </row>
    <row r="17" spans="1:7" x14ac:dyDescent="0.25">
      <c r="A17" s="4" t="s">
        <v>18</v>
      </c>
      <c r="B17" s="19"/>
      <c r="C17" s="48"/>
      <c r="D17" s="5"/>
      <c r="E17" s="5"/>
      <c r="F17" s="5"/>
      <c r="G17" s="6"/>
    </row>
    <row r="18" spans="1:7" x14ac:dyDescent="0.25">
      <c r="A18" s="7" t="s">
        <v>19</v>
      </c>
      <c r="B18" s="20"/>
      <c r="C18" s="49"/>
      <c r="D18" s="8"/>
      <c r="E18" s="8"/>
      <c r="F18" s="8"/>
      <c r="G18" s="9"/>
    </row>
    <row r="19" spans="1:7" x14ac:dyDescent="0.25">
      <c r="A19" s="4" t="s">
        <v>20</v>
      </c>
      <c r="B19" s="19"/>
      <c r="C19" s="48"/>
      <c r="D19" s="5"/>
      <c r="E19" s="5"/>
      <c r="F19" s="5"/>
      <c r="G19" s="6"/>
    </row>
    <row r="20" spans="1:7" x14ac:dyDescent="0.25">
      <c r="A20" s="7" t="s">
        <v>21</v>
      </c>
      <c r="B20" s="20"/>
      <c r="C20" s="49"/>
      <c r="D20" s="8"/>
      <c r="E20" s="8"/>
      <c r="F20" s="8"/>
      <c r="G20" s="9"/>
    </row>
    <row r="21" spans="1:7" x14ac:dyDescent="0.25">
      <c r="A21" s="4" t="s">
        <v>22</v>
      </c>
      <c r="B21" s="19"/>
      <c r="C21" s="48"/>
      <c r="D21" s="5"/>
      <c r="E21" s="5"/>
      <c r="F21" s="5"/>
      <c r="G21" s="6"/>
    </row>
    <row r="22" spans="1:7" x14ac:dyDescent="0.25">
      <c r="A22" s="7" t="s">
        <v>23</v>
      </c>
      <c r="B22" s="20"/>
      <c r="C22" s="49"/>
      <c r="D22" s="8"/>
      <c r="E22" s="8"/>
      <c r="F22" s="8"/>
      <c r="G22" s="9"/>
    </row>
    <row r="23" spans="1:7" x14ac:dyDescent="0.25">
      <c r="A23" s="4" t="s">
        <v>24</v>
      </c>
      <c r="B23" s="19"/>
      <c r="C23" s="48"/>
      <c r="D23" s="5"/>
      <c r="E23" s="5"/>
      <c r="F23" s="5"/>
      <c r="G23" s="6"/>
    </row>
    <row r="24" spans="1:7" x14ac:dyDescent="0.25">
      <c r="A24" s="7" t="s">
        <v>25</v>
      </c>
      <c r="B24" s="20"/>
      <c r="C24" s="49"/>
      <c r="D24" s="8"/>
      <c r="E24" s="8"/>
      <c r="F24" s="8"/>
      <c r="G24" s="9"/>
    </row>
    <row r="25" spans="1:7" x14ac:dyDescent="0.25">
      <c r="A25" s="4" t="s">
        <v>26</v>
      </c>
      <c r="B25" s="19"/>
      <c r="C25" s="48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0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zoomScaleNormal="100" workbookViewId="0">
      <selection activeCell="I4" sqref="I4"/>
    </sheetView>
  </sheetViews>
  <sheetFormatPr defaultRowHeight="15" x14ac:dyDescent="0.25"/>
  <cols>
    <col min="1" max="2" width="12.28515625" customWidth="1"/>
    <col min="3" max="3" width="35.7109375" style="52" bestFit="1" customWidth="1"/>
    <col min="4" max="4" width="24.140625" bestFit="1" customWidth="1"/>
    <col min="5" max="5" width="53" bestFit="1" customWidth="1"/>
    <col min="6" max="6" width="39.5703125" style="52" customWidth="1"/>
    <col min="7" max="7" width="18.7109375" style="52" customWidth="1"/>
    <col min="8" max="8" width="10" customWidth="1"/>
    <col min="9" max="9" width="24.28515625" customWidth="1"/>
    <col min="10" max="10" width="156.42578125" customWidth="1"/>
  </cols>
  <sheetData>
    <row r="1" spans="1:8" ht="15.75" thickBot="1" x14ac:dyDescent="0.3"/>
    <row r="2" spans="1:8" ht="15" customHeight="1" x14ac:dyDescent="0.25">
      <c r="A2" s="111" t="s">
        <v>34</v>
      </c>
      <c r="B2" s="111" t="s">
        <v>95</v>
      </c>
      <c r="C2" s="111" t="s">
        <v>0</v>
      </c>
      <c r="D2" s="111" t="s">
        <v>1</v>
      </c>
      <c r="E2" s="111" t="s">
        <v>2</v>
      </c>
      <c r="F2" s="111" t="s">
        <v>69</v>
      </c>
      <c r="G2" s="111" t="s">
        <v>241</v>
      </c>
      <c r="H2" s="111" t="s">
        <v>3</v>
      </c>
    </row>
    <row r="3" spans="1:8" ht="32.25" customHeight="1" thickBot="1" x14ac:dyDescent="0.3">
      <c r="A3" s="112"/>
      <c r="B3" s="112"/>
      <c r="C3" s="112"/>
      <c r="D3" s="112"/>
      <c r="E3" s="112"/>
      <c r="F3" s="112"/>
      <c r="G3" s="112"/>
      <c r="H3" s="112"/>
    </row>
    <row r="4" spans="1:8" ht="75" customHeight="1" x14ac:dyDescent="0.25">
      <c r="A4" s="1" t="s">
        <v>5</v>
      </c>
      <c r="B4" s="18" t="s">
        <v>98</v>
      </c>
      <c r="C4" s="46" t="s">
        <v>215</v>
      </c>
      <c r="D4" s="24" t="s">
        <v>96</v>
      </c>
      <c r="E4" s="46" t="s">
        <v>97</v>
      </c>
      <c r="F4" s="46" t="s">
        <v>216</v>
      </c>
      <c r="G4" s="46" t="s">
        <v>217</v>
      </c>
      <c r="H4" s="75" t="s">
        <v>5</v>
      </c>
    </row>
    <row r="5" spans="1:8" ht="75" customHeight="1" x14ac:dyDescent="0.25">
      <c r="A5" s="4" t="s">
        <v>6</v>
      </c>
      <c r="B5" s="19" t="s">
        <v>99</v>
      </c>
      <c r="C5" s="45" t="s">
        <v>70</v>
      </c>
      <c r="D5" s="29" t="s">
        <v>220</v>
      </c>
      <c r="E5" s="45" t="s">
        <v>219</v>
      </c>
      <c r="F5" s="45" t="s">
        <v>221</v>
      </c>
      <c r="G5" s="45" t="s">
        <v>217</v>
      </c>
      <c r="H5" s="76" t="s">
        <v>6</v>
      </c>
    </row>
    <row r="6" spans="1:8" ht="15" customHeight="1" x14ac:dyDescent="0.25">
      <c r="A6" s="7" t="s">
        <v>7</v>
      </c>
      <c r="B6" s="20" t="s">
        <v>99</v>
      </c>
      <c r="C6" s="44" t="s">
        <v>70</v>
      </c>
      <c r="D6" s="34" t="s">
        <v>83</v>
      </c>
      <c r="E6" s="44" t="s">
        <v>71</v>
      </c>
      <c r="F6" s="44" t="s">
        <v>72</v>
      </c>
      <c r="G6" s="44" t="s">
        <v>217</v>
      </c>
      <c r="H6" s="77" t="s">
        <v>7</v>
      </c>
    </row>
    <row r="7" spans="1:8" x14ac:dyDescent="0.25">
      <c r="A7" s="4" t="s">
        <v>8</v>
      </c>
      <c r="B7" s="19" t="s">
        <v>100</v>
      </c>
      <c r="C7" s="45" t="s">
        <v>79</v>
      </c>
      <c r="D7" s="29" t="s">
        <v>73</v>
      </c>
      <c r="E7" s="45" t="s">
        <v>223</v>
      </c>
      <c r="F7" s="45" t="s">
        <v>222</v>
      </c>
      <c r="G7" s="45" t="s">
        <v>217</v>
      </c>
      <c r="H7" s="76" t="s">
        <v>8</v>
      </c>
    </row>
    <row r="8" spans="1:8" x14ac:dyDescent="0.25">
      <c r="A8" s="7" t="s">
        <v>9</v>
      </c>
      <c r="B8" s="20" t="s">
        <v>99</v>
      </c>
      <c r="C8" s="44" t="s">
        <v>79</v>
      </c>
      <c r="D8" s="34" t="s">
        <v>76</v>
      </c>
      <c r="E8" s="44" t="s">
        <v>74</v>
      </c>
      <c r="F8" s="44" t="s">
        <v>75</v>
      </c>
      <c r="G8" s="44" t="s">
        <v>217</v>
      </c>
      <c r="H8" s="77" t="s">
        <v>9</v>
      </c>
    </row>
    <row r="9" spans="1:8" ht="30" x14ac:dyDescent="0.25">
      <c r="A9" s="4" t="s">
        <v>10</v>
      </c>
      <c r="B9" s="19" t="s">
        <v>98</v>
      </c>
      <c r="C9" s="45" t="s">
        <v>70</v>
      </c>
      <c r="D9" s="29" t="s">
        <v>77</v>
      </c>
      <c r="E9" s="45" t="s">
        <v>78</v>
      </c>
      <c r="F9" s="45" t="s">
        <v>102</v>
      </c>
      <c r="G9" s="45" t="s">
        <v>224</v>
      </c>
      <c r="H9" s="76" t="s">
        <v>10</v>
      </c>
    </row>
    <row r="10" spans="1:8" ht="30" x14ac:dyDescent="0.25">
      <c r="A10" s="7" t="s">
        <v>11</v>
      </c>
      <c r="B10" s="20" t="s">
        <v>99</v>
      </c>
      <c r="C10" s="44" t="s">
        <v>101</v>
      </c>
      <c r="D10" s="34" t="s">
        <v>80</v>
      </c>
      <c r="E10" s="44" t="s">
        <v>81</v>
      </c>
      <c r="F10" s="44"/>
      <c r="G10" s="44" t="s">
        <v>227</v>
      </c>
      <c r="H10" s="77" t="s">
        <v>11</v>
      </c>
    </row>
    <row r="11" spans="1:8" x14ac:dyDescent="0.25">
      <c r="A11" s="4" t="s">
        <v>12</v>
      </c>
      <c r="B11" s="19" t="s">
        <v>159</v>
      </c>
      <c r="C11" s="45" t="s">
        <v>116</v>
      </c>
      <c r="D11" s="29" t="s">
        <v>73</v>
      </c>
      <c r="E11" s="45" t="s">
        <v>117</v>
      </c>
      <c r="F11" s="45" t="s">
        <v>118</v>
      </c>
      <c r="G11" s="45" t="s">
        <v>228</v>
      </c>
      <c r="H11" s="76" t="s">
        <v>12</v>
      </c>
    </row>
    <row r="12" spans="1:8" ht="30" x14ac:dyDescent="0.25">
      <c r="A12" s="7" t="s">
        <v>13</v>
      </c>
      <c r="B12" s="20" t="s">
        <v>159</v>
      </c>
      <c r="C12" s="44" t="s">
        <v>119</v>
      </c>
      <c r="D12" s="34" t="s">
        <v>76</v>
      </c>
      <c r="E12" s="44" t="s">
        <v>74</v>
      </c>
      <c r="F12" s="44" t="s">
        <v>120</v>
      </c>
      <c r="G12" s="44" t="s">
        <v>233</v>
      </c>
      <c r="H12" s="77" t="s">
        <v>13</v>
      </c>
    </row>
    <row r="13" spans="1:8" ht="30" x14ac:dyDescent="0.25">
      <c r="A13" s="4" t="s">
        <v>14</v>
      </c>
      <c r="B13" s="19" t="s">
        <v>159</v>
      </c>
      <c r="C13" s="45" t="s">
        <v>121</v>
      </c>
      <c r="D13" s="29" t="s">
        <v>83</v>
      </c>
      <c r="E13" s="45" t="s">
        <v>122</v>
      </c>
      <c r="F13" s="45" t="s">
        <v>123</v>
      </c>
      <c r="G13" s="45" t="s">
        <v>217</v>
      </c>
      <c r="H13" s="76" t="s">
        <v>14</v>
      </c>
    </row>
    <row r="14" spans="1:8" ht="30" x14ac:dyDescent="0.25">
      <c r="A14" s="7" t="s">
        <v>15</v>
      </c>
      <c r="B14" s="20" t="s">
        <v>159</v>
      </c>
      <c r="C14" s="44" t="s">
        <v>124</v>
      </c>
      <c r="D14" s="34" t="s">
        <v>80</v>
      </c>
      <c r="E14" s="44" t="s">
        <v>125</v>
      </c>
      <c r="F14" s="44" t="s">
        <v>126</v>
      </c>
      <c r="G14" s="44" t="s">
        <v>236</v>
      </c>
      <c r="H14" s="77" t="s">
        <v>15</v>
      </c>
    </row>
    <row r="15" spans="1:8" x14ac:dyDescent="0.25">
      <c r="A15" s="4" t="s">
        <v>16</v>
      </c>
      <c r="B15" s="19" t="s">
        <v>159</v>
      </c>
      <c r="C15" s="45" t="s">
        <v>124</v>
      </c>
      <c r="D15" s="29" t="s">
        <v>76</v>
      </c>
      <c r="E15" s="45" t="s">
        <v>127</v>
      </c>
      <c r="F15" s="45" t="s">
        <v>118</v>
      </c>
      <c r="G15" s="45" t="s">
        <v>217</v>
      </c>
      <c r="H15" s="76" t="s">
        <v>16</v>
      </c>
    </row>
    <row r="16" spans="1:8" x14ac:dyDescent="0.25">
      <c r="A16" s="7" t="s">
        <v>17</v>
      </c>
      <c r="B16" s="20" t="s">
        <v>159</v>
      </c>
      <c r="C16" s="44" t="s">
        <v>128</v>
      </c>
      <c r="D16" s="34" t="s">
        <v>129</v>
      </c>
      <c r="E16" s="44" t="s">
        <v>130</v>
      </c>
      <c r="F16" s="44" t="s">
        <v>75</v>
      </c>
      <c r="G16" s="44"/>
      <c r="H16" s="77" t="s">
        <v>17</v>
      </c>
    </row>
    <row r="17" spans="1:10" ht="30" x14ac:dyDescent="0.25">
      <c r="A17" s="4" t="s">
        <v>18</v>
      </c>
      <c r="B17" s="19" t="s">
        <v>159</v>
      </c>
      <c r="C17" s="45" t="s">
        <v>131</v>
      </c>
      <c r="D17" s="29" t="s">
        <v>83</v>
      </c>
      <c r="E17" s="45" t="s">
        <v>132</v>
      </c>
      <c r="F17" s="45" t="s">
        <v>133</v>
      </c>
      <c r="G17" s="45" t="s">
        <v>217</v>
      </c>
      <c r="H17" s="76" t="s">
        <v>18</v>
      </c>
      <c r="J17" s="45" t="s">
        <v>234</v>
      </c>
    </row>
    <row r="18" spans="1:10" ht="45" x14ac:dyDescent="0.25">
      <c r="A18" s="7" t="s">
        <v>19</v>
      </c>
      <c r="B18" s="20" t="s">
        <v>159</v>
      </c>
      <c r="C18" s="44" t="s">
        <v>134</v>
      </c>
      <c r="D18" s="34" t="s">
        <v>83</v>
      </c>
      <c r="E18" s="44" t="s">
        <v>135</v>
      </c>
      <c r="F18" s="44" t="s">
        <v>136</v>
      </c>
      <c r="G18" s="53" t="s">
        <v>237</v>
      </c>
      <c r="H18" s="77" t="s">
        <v>19</v>
      </c>
      <c r="J18" s="44" t="s">
        <v>225</v>
      </c>
    </row>
    <row r="19" spans="1:10" ht="30" x14ac:dyDescent="0.25">
      <c r="A19" s="4" t="s">
        <v>20</v>
      </c>
      <c r="B19" s="19" t="s">
        <v>159</v>
      </c>
      <c r="C19" s="45" t="s">
        <v>137</v>
      </c>
      <c r="D19" s="29" t="s">
        <v>83</v>
      </c>
      <c r="E19" s="45" t="s">
        <v>138</v>
      </c>
      <c r="F19" s="45" t="s">
        <v>139</v>
      </c>
      <c r="G19" s="45" t="s">
        <v>238</v>
      </c>
      <c r="H19" s="76" t="s">
        <v>20</v>
      </c>
      <c r="J19" s="45" t="s">
        <v>234</v>
      </c>
    </row>
    <row r="20" spans="1:10" ht="60" x14ac:dyDescent="0.25">
      <c r="A20" s="7" t="s">
        <v>21</v>
      </c>
      <c r="B20" s="20" t="s">
        <v>159</v>
      </c>
      <c r="C20" s="44" t="s">
        <v>140</v>
      </c>
      <c r="D20" s="34" t="s">
        <v>129</v>
      </c>
      <c r="E20" s="44" t="s">
        <v>141</v>
      </c>
      <c r="F20" s="44" t="s">
        <v>239</v>
      </c>
      <c r="G20" s="44" t="s">
        <v>217</v>
      </c>
      <c r="H20" s="77" t="s">
        <v>21</v>
      </c>
      <c r="J20" s="44" t="s">
        <v>226</v>
      </c>
    </row>
    <row r="21" spans="1:10" ht="60" x14ac:dyDescent="0.25">
      <c r="A21" s="4" t="s">
        <v>22</v>
      </c>
      <c r="B21" s="19" t="s">
        <v>159</v>
      </c>
      <c r="C21" s="45" t="s">
        <v>143</v>
      </c>
      <c r="D21" s="29" t="s">
        <v>144</v>
      </c>
      <c r="E21" s="45" t="s">
        <v>145</v>
      </c>
      <c r="F21" s="45" t="s">
        <v>142</v>
      </c>
      <c r="G21" s="45" t="s">
        <v>217</v>
      </c>
      <c r="H21" s="76" t="s">
        <v>22</v>
      </c>
      <c r="J21" s="45" t="s">
        <v>226</v>
      </c>
    </row>
    <row r="22" spans="1:10" ht="30" x14ac:dyDescent="0.25">
      <c r="A22" s="7" t="s">
        <v>23</v>
      </c>
      <c r="B22" s="20" t="s">
        <v>159</v>
      </c>
      <c r="C22" s="44" t="s">
        <v>146</v>
      </c>
      <c r="D22" s="34" t="s">
        <v>76</v>
      </c>
      <c r="E22" s="44" t="s">
        <v>147</v>
      </c>
      <c r="F22" s="44" t="s">
        <v>148</v>
      </c>
      <c r="G22" s="44" t="s">
        <v>217</v>
      </c>
      <c r="H22" s="77" t="s">
        <v>23</v>
      </c>
      <c r="J22" s="44" t="s">
        <v>229</v>
      </c>
    </row>
    <row r="23" spans="1:10" ht="60" x14ac:dyDescent="0.25">
      <c r="A23" s="4" t="s">
        <v>24</v>
      </c>
      <c r="B23" s="19" t="s">
        <v>159</v>
      </c>
      <c r="C23" s="45" t="s">
        <v>146</v>
      </c>
      <c r="D23" s="29" t="s">
        <v>144</v>
      </c>
      <c r="E23" s="45" t="s">
        <v>149</v>
      </c>
      <c r="F23" s="45" t="s">
        <v>150</v>
      </c>
      <c r="G23" s="45" t="s">
        <v>217</v>
      </c>
      <c r="H23" s="76" t="s">
        <v>24</v>
      </c>
      <c r="J23" s="45" t="s">
        <v>229</v>
      </c>
    </row>
    <row r="24" spans="1:10" ht="60" x14ac:dyDescent="0.25">
      <c r="A24" s="7" t="s">
        <v>25</v>
      </c>
      <c r="B24" s="20" t="s">
        <v>159</v>
      </c>
      <c r="C24" s="44" t="s">
        <v>151</v>
      </c>
      <c r="D24" s="34" t="s">
        <v>76</v>
      </c>
      <c r="E24" s="44" t="s">
        <v>152</v>
      </c>
      <c r="F24" s="44" t="s">
        <v>153</v>
      </c>
      <c r="G24" s="44" t="s">
        <v>217</v>
      </c>
      <c r="H24" s="77" t="s">
        <v>25</v>
      </c>
      <c r="J24" s="44" t="s">
        <v>226</v>
      </c>
    </row>
    <row r="25" spans="1:10" ht="60" x14ac:dyDescent="0.25">
      <c r="A25" s="4" t="s">
        <v>26</v>
      </c>
      <c r="B25" s="19" t="s">
        <v>159</v>
      </c>
      <c r="C25" s="45" t="s">
        <v>134</v>
      </c>
      <c r="D25" s="29" t="s">
        <v>83</v>
      </c>
      <c r="E25" s="45" t="s">
        <v>154</v>
      </c>
      <c r="F25" s="45" t="s">
        <v>136</v>
      </c>
      <c r="G25" s="45" t="s">
        <v>240</v>
      </c>
      <c r="H25" s="76" t="s">
        <v>26</v>
      </c>
      <c r="J25" s="45" t="s">
        <v>225</v>
      </c>
    </row>
    <row r="26" spans="1:10" ht="30" x14ac:dyDescent="0.25">
      <c r="A26" s="7" t="s">
        <v>27</v>
      </c>
      <c r="B26" s="20" t="s">
        <v>159</v>
      </c>
      <c r="C26" s="44" t="s">
        <v>155</v>
      </c>
      <c r="D26" s="34" t="s">
        <v>83</v>
      </c>
      <c r="E26" s="44" t="s">
        <v>156</v>
      </c>
      <c r="F26" s="44" t="s">
        <v>118</v>
      </c>
      <c r="G26" s="53" t="s">
        <v>278</v>
      </c>
      <c r="H26" s="77" t="s">
        <v>27</v>
      </c>
      <c r="J26" s="44" t="s">
        <v>218</v>
      </c>
    </row>
    <row r="27" spans="1:10" ht="45" x14ac:dyDescent="0.25">
      <c r="A27" s="4" t="s">
        <v>279</v>
      </c>
      <c r="B27" s="19" t="s">
        <v>87</v>
      </c>
      <c r="C27" s="45" t="s">
        <v>160</v>
      </c>
      <c r="D27" s="29" t="s">
        <v>77</v>
      </c>
      <c r="E27" s="45" t="s">
        <v>161</v>
      </c>
      <c r="F27" s="45" t="s">
        <v>280</v>
      </c>
      <c r="G27" s="45" t="s">
        <v>217</v>
      </c>
      <c r="H27" s="76" t="s">
        <v>167</v>
      </c>
      <c r="J27" s="45" t="s">
        <v>235</v>
      </c>
    </row>
    <row r="28" spans="1:10" ht="30" x14ac:dyDescent="0.25">
      <c r="A28" s="7" t="s">
        <v>165</v>
      </c>
      <c r="B28" s="20" t="s">
        <v>87</v>
      </c>
      <c r="C28" s="44" t="s">
        <v>162</v>
      </c>
      <c r="D28" s="34" t="s">
        <v>77</v>
      </c>
      <c r="E28" s="44" t="s">
        <v>163</v>
      </c>
      <c r="F28" s="44" t="s">
        <v>164</v>
      </c>
      <c r="G28" s="44" t="s">
        <v>281</v>
      </c>
      <c r="H28" s="77" t="s">
        <v>168</v>
      </c>
      <c r="J28" s="44" t="s">
        <v>230</v>
      </c>
    </row>
    <row r="29" spans="1:10" ht="30" x14ac:dyDescent="0.25">
      <c r="A29" s="4" t="s">
        <v>166</v>
      </c>
      <c r="B29" s="19" t="s">
        <v>98</v>
      </c>
      <c r="C29" s="45" t="s">
        <v>200</v>
      </c>
      <c r="D29" s="29" t="s">
        <v>68</v>
      </c>
      <c r="E29" s="45" t="s">
        <v>204</v>
      </c>
      <c r="F29" s="45" t="s">
        <v>201</v>
      </c>
      <c r="G29" s="45" t="s">
        <v>217</v>
      </c>
      <c r="H29" s="76" t="s">
        <v>169</v>
      </c>
      <c r="J29" s="45" t="s">
        <v>225</v>
      </c>
    </row>
    <row r="30" spans="1:10" ht="30" x14ac:dyDescent="0.25">
      <c r="A30" s="7" t="s">
        <v>167</v>
      </c>
      <c r="B30" s="20" t="s">
        <v>98</v>
      </c>
      <c r="C30" s="44" t="s">
        <v>202</v>
      </c>
      <c r="D30" s="34" t="s">
        <v>68</v>
      </c>
      <c r="E30" s="44" t="s">
        <v>203</v>
      </c>
      <c r="F30" s="44" t="s">
        <v>299</v>
      </c>
      <c r="G30" s="44" t="s">
        <v>217</v>
      </c>
      <c r="H30" s="77" t="s">
        <v>170</v>
      </c>
      <c r="J30" s="44"/>
    </row>
    <row r="31" spans="1:10" ht="30" x14ac:dyDescent="0.25">
      <c r="A31" s="4" t="s">
        <v>168</v>
      </c>
      <c r="B31" s="19" t="s">
        <v>98</v>
      </c>
      <c r="C31" s="45" t="s">
        <v>285</v>
      </c>
      <c r="D31" s="29" t="s">
        <v>68</v>
      </c>
      <c r="E31" s="45" t="s">
        <v>300</v>
      </c>
      <c r="F31" s="45" t="s">
        <v>286</v>
      </c>
      <c r="G31" s="45" t="s">
        <v>301</v>
      </c>
      <c r="H31" s="76" t="s">
        <v>171</v>
      </c>
      <c r="J31" s="45"/>
    </row>
    <row r="32" spans="1:10" x14ac:dyDescent="0.25">
      <c r="A32" s="7" t="s">
        <v>169</v>
      </c>
      <c r="B32" s="20" t="s">
        <v>98</v>
      </c>
      <c r="C32" s="44" t="s">
        <v>287</v>
      </c>
      <c r="D32" s="34" t="s">
        <v>68</v>
      </c>
      <c r="E32" s="44" t="s">
        <v>205</v>
      </c>
      <c r="F32" s="44" t="s">
        <v>288</v>
      </c>
      <c r="G32" s="44" t="s">
        <v>303</v>
      </c>
      <c r="H32" s="77" t="s">
        <v>172</v>
      </c>
      <c r="J32" s="44"/>
    </row>
    <row r="33" spans="1:10" x14ac:dyDescent="0.25">
      <c r="A33" s="4" t="s">
        <v>170</v>
      </c>
      <c r="B33" s="19" t="s">
        <v>98</v>
      </c>
      <c r="C33" s="45" t="s">
        <v>287</v>
      </c>
      <c r="D33" s="29" t="s">
        <v>68</v>
      </c>
      <c r="E33" s="45" t="s">
        <v>206</v>
      </c>
      <c r="F33" s="45" t="s">
        <v>289</v>
      </c>
      <c r="G33" s="45" t="s">
        <v>302</v>
      </c>
      <c r="H33" s="76" t="s">
        <v>173</v>
      </c>
      <c r="J33" s="45"/>
    </row>
    <row r="34" spans="1:10" ht="30" x14ac:dyDescent="0.25">
      <c r="A34" s="7" t="s">
        <v>171</v>
      </c>
      <c r="B34" s="20" t="s">
        <v>98</v>
      </c>
      <c r="C34" s="44" t="s">
        <v>287</v>
      </c>
      <c r="D34" s="34" t="s">
        <v>68</v>
      </c>
      <c r="E34" s="44" t="s">
        <v>207</v>
      </c>
      <c r="F34" s="44" t="s">
        <v>290</v>
      </c>
      <c r="G34" s="113" t="s">
        <v>304</v>
      </c>
      <c r="H34" s="77" t="s">
        <v>174</v>
      </c>
      <c r="J34" s="44"/>
    </row>
    <row r="35" spans="1:10" ht="30" x14ac:dyDescent="0.25">
      <c r="A35" s="4" t="s">
        <v>172</v>
      </c>
      <c r="B35" s="19" t="s">
        <v>98</v>
      </c>
      <c r="C35" s="45" t="s">
        <v>287</v>
      </c>
      <c r="D35" s="29" t="s">
        <v>68</v>
      </c>
      <c r="E35" s="45" t="s">
        <v>208</v>
      </c>
      <c r="F35" s="45" t="s">
        <v>291</v>
      </c>
      <c r="G35" s="113"/>
      <c r="H35" s="76" t="s">
        <v>175</v>
      </c>
      <c r="J35" s="45"/>
    </row>
    <row r="36" spans="1:10" ht="30" x14ac:dyDescent="0.25">
      <c r="A36" s="7" t="s">
        <v>173</v>
      </c>
      <c r="B36" s="20" t="s">
        <v>98</v>
      </c>
      <c r="C36" s="44" t="s">
        <v>285</v>
      </c>
      <c r="D36" s="34" t="s">
        <v>68</v>
      </c>
      <c r="E36" s="44" t="s">
        <v>209</v>
      </c>
      <c r="F36" s="44" t="s">
        <v>292</v>
      </c>
      <c r="G36" s="113"/>
      <c r="H36" s="77" t="s">
        <v>176</v>
      </c>
      <c r="J36" s="44"/>
    </row>
    <row r="37" spans="1:10" ht="30" x14ac:dyDescent="0.25">
      <c r="A37" s="4" t="s">
        <v>174</v>
      </c>
      <c r="B37" s="19" t="s">
        <v>98</v>
      </c>
      <c r="C37" s="45" t="s">
        <v>293</v>
      </c>
      <c r="D37" s="29" t="s">
        <v>83</v>
      </c>
      <c r="E37" s="45" t="s">
        <v>294</v>
      </c>
      <c r="F37" s="45" t="s">
        <v>295</v>
      </c>
      <c r="G37" s="113"/>
      <c r="H37" s="76" t="s">
        <v>177</v>
      </c>
      <c r="J37" s="45"/>
    </row>
    <row r="38" spans="1:10" ht="30" x14ac:dyDescent="0.25">
      <c r="A38" s="7" t="s">
        <v>175</v>
      </c>
      <c r="B38" s="20"/>
      <c r="C38" s="44" t="s">
        <v>296</v>
      </c>
      <c r="D38" s="34" t="s">
        <v>83</v>
      </c>
      <c r="E38" s="44" t="s">
        <v>297</v>
      </c>
      <c r="F38" s="44" t="s">
        <v>298</v>
      </c>
      <c r="G38" s="44"/>
      <c r="H38" s="77" t="s">
        <v>178</v>
      </c>
      <c r="J38" s="44"/>
    </row>
    <row r="39" spans="1:10" ht="30" x14ac:dyDescent="0.25">
      <c r="A39" s="4" t="s">
        <v>176</v>
      </c>
      <c r="B39" s="19" t="s">
        <v>98</v>
      </c>
      <c r="C39" s="45" t="s">
        <v>212</v>
      </c>
      <c r="D39" s="29" t="s">
        <v>68</v>
      </c>
      <c r="E39" s="45" t="s">
        <v>282</v>
      </c>
      <c r="F39" s="45" t="s">
        <v>211</v>
      </c>
      <c r="G39" s="45" t="s">
        <v>283</v>
      </c>
      <c r="H39" s="76" t="s">
        <v>179</v>
      </c>
      <c r="J39" s="45" t="s">
        <v>210</v>
      </c>
    </row>
    <row r="40" spans="1:10" x14ac:dyDescent="0.25">
      <c r="A40" s="7" t="s">
        <v>177</v>
      </c>
      <c r="B40" s="20" t="s">
        <v>98</v>
      </c>
      <c r="C40" s="44" t="s">
        <v>200</v>
      </c>
      <c r="D40" s="34" t="s">
        <v>68</v>
      </c>
      <c r="E40" s="44" t="s">
        <v>213</v>
      </c>
      <c r="F40" s="44"/>
      <c r="G40" s="44"/>
      <c r="H40" s="77" t="s">
        <v>180</v>
      </c>
      <c r="J40" s="44" t="s">
        <v>231</v>
      </c>
    </row>
    <row r="41" spans="1:10" x14ac:dyDescent="0.25">
      <c r="A41" s="4" t="s">
        <v>178</v>
      </c>
      <c r="B41" s="19" t="s">
        <v>99</v>
      </c>
      <c r="C41" s="45">
        <v>1.7</v>
      </c>
      <c r="D41" s="29" t="s">
        <v>76</v>
      </c>
      <c r="E41" s="45" t="s">
        <v>214</v>
      </c>
      <c r="F41" s="45"/>
      <c r="G41" s="45" t="s">
        <v>284</v>
      </c>
      <c r="H41" s="76" t="s">
        <v>181</v>
      </c>
      <c r="J41" s="45" t="s">
        <v>232</v>
      </c>
    </row>
    <row r="42" spans="1:10" ht="30" x14ac:dyDescent="0.25">
      <c r="A42" s="7" t="s">
        <v>182</v>
      </c>
      <c r="B42" s="20" t="s">
        <v>98</v>
      </c>
      <c r="C42" s="44" t="s">
        <v>202</v>
      </c>
      <c r="D42" s="34" t="s">
        <v>76</v>
      </c>
      <c r="E42" s="44" t="s">
        <v>306</v>
      </c>
      <c r="F42" s="44" t="s">
        <v>307</v>
      </c>
      <c r="G42" s="44" t="s">
        <v>217</v>
      </c>
      <c r="H42" s="77" t="s">
        <v>182</v>
      </c>
      <c r="J42" s="44"/>
    </row>
    <row r="43" spans="1:10" ht="30" x14ac:dyDescent="0.25">
      <c r="A43" s="4" t="s">
        <v>183</v>
      </c>
      <c r="B43" s="19" t="s">
        <v>98</v>
      </c>
      <c r="C43" s="45" t="s">
        <v>70</v>
      </c>
      <c r="D43" s="29" t="s">
        <v>144</v>
      </c>
      <c r="E43" s="45" t="s">
        <v>308</v>
      </c>
      <c r="F43" s="45" t="s">
        <v>309</v>
      </c>
      <c r="G43" s="45" t="s">
        <v>217</v>
      </c>
      <c r="H43" s="76" t="s">
        <v>183</v>
      </c>
      <c r="J43" s="45"/>
    </row>
    <row r="44" spans="1:10" x14ac:dyDescent="0.25">
      <c r="A44" s="7" t="s">
        <v>184</v>
      </c>
      <c r="B44" s="20"/>
      <c r="C44" s="44"/>
      <c r="D44" s="34"/>
      <c r="E44" s="44"/>
      <c r="F44" s="44"/>
      <c r="G44" s="44"/>
      <c r="H44" s="77"/>
    </row>
    <row r="45" spans="1:10" x14ac:dyDescent="0.25">
      <c r="A45" s="4" t="s">
        <v>185</v>
      </c>
      <c r="B45" s="19"/>
      <c r="C45" s="45"/>
      <c r="D45" s="29"/>
      <c r="E45" s="45"/>
      <c r="F45" s="45"/>
      <c r="G45" s="45"/>
      <c r="H45" s="76"/>
    </row>
    <row r="46" spans="1:10" x14ac:dyDescent="0.25">
      <c r="A46" s="7" t="s">
        <v>186</v>
      </c>
      <c r="B46" s="20"/>
      <c r="C46" s="44"/>
      <c r="D46" s="34"/>
      <c r="E46" s="44"/>
      <c r="F46" s="44"/>
      <c r="G46" s="44"/>
      <c r="H46" s="77"/>
    </row>
    <row r="47" spans="1:10" x14ac:dyDescent="0.25">
      <c r="A47" s="4" t="s">
        <v>187</v>
      </c>
      <c r="B47" s="19"/>
      <c r="C47" s="45"/>
      <c r="D47" s="29"/>
      <c r="E47" s="45"/>
      <c r="F47" s="45"/>
      <c r="G47" s="45"/>
      <c r="H47" s="76"/>
    </row>
    <row r="48" spans="1:10" x14ac:dyDescent="0.25">
      <c r="A48" s="7" t="s">
        <v>188</v>
      </c>
      <c r="B48" s="20"/>
      <c r="C48" s="44"/>
      <c r="D48" s="34"/>
      <c r="E48" s="44"/>
      <c r="F48" s="44"/>
      <c r="G48" s="44"/>
      <c r="H48" s="77"/>
    </row>
    <row r="49" spans="1:8" x14ac:dyDescent="0.25">
      <c r="A49" s="4" t="s">
        <v>189</v>
      </c>
      <c r="B49" s="19"/>
      <c r="C49" s="45"/>
      <c r="D49" s="29"/>
      <c r="E49" s="45"/>
      <c r="F49" s="45"/>
      <c r="G49" s="45"/>
      <c r="H49" s="76"/>
    </row>
    <row r="50" spans="1:8" x14ac:dyDescent="0.25">
      <c r="A50" s="7" t="s">
        <v>190</v>
      </c>
      <c r="B50" s="20"/>
      <c r="C50" s="44"/>
      <c r="D50" s="34"/>
      <c r="E50" s="44"/>
      <c r="F50" s="44"/>
      <c r="G50" s="44"/>
      <c r="H50" s="77"/>
    </row>
    <row r="51" spans="1:8" x14ac:dyDescent="0.25">
      <c r="A51" s="4" t="s">
        <v>191</v>
      </c>
      <c r="B51" s="19"/>
      <c r="C51" s="45"/>
      <c r="D51" s="29"/>
      <c r="E51" s="45"/>
      <c r="F51" s="45"/>
      <c r="G51" s="45"/>
      <c r="H51" s="76"/>
    </row>
    <row r="52" spans="1:8" x14ac:dyDescent="0.25">
      <c r="A52" s="7" t="s">
        <v>192</v>
      </c>
      <c r="B52" s="20"/>
      <c r="C52" s="44"/>
      <c r="D52" s="34"/>
      <c r="E52" s="44"/>
      <c r="F52" s="44"/>
      <c r="G52" s="44"/>
      <c r="H52" s="77"/>
    </row>
    <row r="53" spans="1:8" x14ac:dyDescent="0.25">
      <c r="A53" s="4" t="s">
        <v>193</v>
      </c>
      <c r="B53" s="19"/>
      <c r="C53" s="45"/>
      <c r="D53" s="29"/>
      <c r="E53" s="45"/>
      <c r="F53" s="45"/>
      <c r="G53" s="45"/>
      <c r="H53" s="76"/>
    </row>
    <row r="54" spans="1:8" x14ac:dyDescent="0.25">
      <c r="A54" s="7" t="s">
        <v>194</v>
      </c>
      <c r="B54" s="20"/>
      <c r="C54" s="44"/>
      <c r="D54" s="34"/>
      <c r="E54" s="44"/>
      <c r="F54" s="44"/>
      <c r="G54" s="44"/>
      <c r="H54" s="77"/>
    </row>
    <row r="55" spans="1:8" x14ac:dyDescent="0.25">
      <c r="A55" s="4" t="s">
        <v>195</v>
      </c>
      <c r="B55" s="19"/>
      <c r="C55" s="45"/>
      <c r="D55" s="29"/>
      <c r="E55" s="45"/>
      <c r="F55" s="45"/>
      <c r="G55" s="45"/>
      <c r="H55" s="76"/>
    </row>
    <row r="56" spans="1:8" x14ac:dyDescent="0.25">
      <c r="A56" s="7" t="s">
        <v>196</v>
      </c>
      <c r="B56" s="20"/>
      <c r="C56" s="44"/>
      <c r="D56" s="34"/>
      <c r="E56" s="44"/>
      <c r="F56" s="44"/>
      <c r="G56" s="44"/>
      <c r="H56" s="77"/>
    </row>
    <row r="57" spans="1:8" x14ac:dyDescent="0.25">
      <c r="A57" s="4" t="s">
        <v>197</v>
      </c>
      <c r="B57" s="19"/>
      <c r="C57" s="45"/>
      <c r="D57" s="29"/>
      <c r="E57" s="45"/>
      <c r="F57" s="45"/>
      <c r="G57" s="45"/>
      <c r="H57" s="76"/>
    </row>
    <row r="58" spans="1:8" x14ac:dyDescent="0.25">
      <c r="A58" s="4" t="s">
        <v>198</v>
      </c>
      <c r="B58" s="20"/>
      <c r="C58" s="44"/>
      <c r="D58" s="34"/>
      <c r="E58" s="44"/>
      <c r="F58" s="44"/>
      <c r="G58" s="44"/>
      <c r="H58" s="35"/>
    </row>
    <row r="59" spans="1:8" x14ac:dyDescent="0.25">
      <c r="A59" s="7" t="s">
        <v>199</v>
      </c>
      <c r="B59" s="19"/>
      <c r="C59" s="45"/>
      <c r="D59" s="29"/>
      <c r="E59" s="45"/>
      <c r="F59" s="45"/>
      <c r="G59" s="45"/>
      <c r="H59" s="30"/>
    </row>
    <row r="60" spans="1:8" x14ac:dyDescent="0.25">
      <c r="A60" s="7"/>
      <c r="B60" s="20"/>
      <c r="C60" s="44"/>
      <c r="D60" s="34"/>
      <c r="E60" s="44"/>
      <c r="F60" s="44"/>
      <c r="G60" s="44"/>
      <c r="H60" s="35"/>
    </row>
    <row r="61" spans="1:8" x14ac:dyDescent="0.25">
      <c r="A61" s="4"/>
      <c r="B61" s="19"/>
      <c r="C61" s="45"/>
      <c r="D61" s="29"/>
      <c r="E61" s="45"/>
      <c r="F61" s="45"/>
      <c r="G61" s="45"/>
      <c r="H61" s="30"/>
    </row>
    <row r="62" spans="1:8" x14ac:dyDescent="0.25">
      <c r="A62" s="7"/>
      <c r="B62" s="20"/>
      <c r="C62" s="44"/>
      <c r="D62" s="34"/>
      <c r="E62" s="44"/>
      <c r="F62" s="44"/>
      <c r="G62" s="44"/>
      <c r="H62" s="35"/>
    </row>
    <row r="63" spans="1:8" x14ac:dyDescent="0.25">
      <c r="A63" s="4"/>
      <c r="B63" s="19"/>
      <c r="C63" s="45"/>
      <c r="D63" s="29"/>
      <c r="E63" s="45"/>
      <c r="F63" s="45"/>
      <c r="G63" s="45"/>
      <c r="H63" s="30"/>
    </row>
    <row r="64" spans="1:8" x14ac:dyDescent="0.25">
      <c r="A64" s="7"/>
      <c r="B64" s="20"/>
      <c r="C64" s="44"/>
      <c r="D64" s="34"/>
      <c r="E64" s="44"/>
      <c r="F64" s="44"/>
      <c r="G64" s="44"/>
      <c r="H64" s="35"/>
    </row>
    <row r="65" spans="1:8" x14ac:dyDescent="0.25">
      <c r="A65" s="4"/>
      <c r="B65" s="19"/>
      <c r="C65" s="45"/>
      <c r="D65" s="29"/>
      <c r="E65" s="45"/>
      <c r="F65" s="45"/>
      <c r="G65" s="45"/>
      <c r="H65" s="30"/>
    </row>
    <row r="66" spans="1:8" x14ac:dyDescent="0.25">
      <c r="A66" s="7"/>
      <c r="B66" s="20"/>
      <c r="C66" s="44"/>
      <c r="D66" s="34"/>
      <c r="E66" s="44"/>
      <c r="F66" s="44"/>
      <c r="G66" s="44"/>
      <c r="H66" s="35"/>
    </row>
    <row r="67" spans="1:8" x14ac:dyDescent="0.25">
      <c r="A67" s="4"/>
      <c r="B67" s="19"/>
      <c r="C67" s="45"/>
      <c r="D67" s="29"/>
      <c r="E67" s="45"/>
      <c r="F67" s="45"/>
      <c r="G67" s="45"/>
      <c r="H67" s="30"/>
    </row>
    <row r="68" spans="1:8" x14ac:dyDescent="0.25">
      <c r="A68" s="7"/>
      <c r="B68" s="20"/>
      <c r="C68" s="44"/>
      <c r="D68" s="34"/>
      <c r="E68" s="44"/>
      <c r="F68" s="44"/>
      <c r="G68" s="44"/>
      <c r="H68" s="35"/>
    </row>
    <row r="69" spans="1:8" x14ac:dyDescent="0.25">
      <c r="A69" s="4"/>
      <c r="B69" s="19"/>
      <c r="C69" s="45"/>
      <c r="D69" s="29"/>
      <c r="E69" s="45"/>
      <c r="F69" s="45"/>
      <c r="G69" s="45"/>
      <c r="H69" s="30"/>
    </row>
    <row r="70" spans="1:8" x14ac:dyDescent="0.25">
      <c r="A70" s="7"/>
      <c r="B70" s="20"/>
      <c r="C70" s="44"/>
      <c r="D70" s="34"/>
      <c r="E70" s="44"/>
      <c r="F70" s="44"/>
      <c r="G70" s="44"/>
      <c r="H70" s="35"/>
    </row>
    <row r="71" spans="1:8" x14ac:dyDescent="0.25">
      <c r="A71" s="4"/>
      <c r="B71" s="19"/>
      <c r="C71" s="45"/>
      <c r="D71" s="29"/>
      <c r="E71" s="45"/>
      <c r="F71" s="45"/>
      <c r="G71" s="45"/>
      <c r="H71" s="30"/>
    </row>
    <row r="72" spans="1:8" x14ac:dyDescent="0.25">
      <c r="A72" s="7"/>
      <c r="B72" s="20"/>
      <c r="C72" s="44"/>
      <c r="D72" s="34"/>
      <c r="E72" s="44"/>
      <c r="F72" s="44"/>
      <c r="G72" s="44"/>
      <c r="H72" s="35"/>
    </row>
    <row r="73" spans="1:8" x14ac:dyDescent="0.25">
      <c r="A73" s="4"/>
      <c r="B73" s="19"/>
      <c r="C73" s="45"/>
      <c r="D73" s="29"/>
      <c r="E73" s="45"/>
      <c r="F73" s="45"/>
      <c r="G73" s="45"/>
      <c r="H73" s="30"/>
    </row>
    <row r="74" spans="1:8" x14ac:dyDescent="0.25">
      <c r="A74" s="7"/>
      <c r="B74" s="20"/>
      <c r="C74" s="44"/>
      <c r="D74" s="34"/>
      <c r="E74" s="44"/>
      <c r="F74" s="44"/>
      <c r="G74" s="44"/>
      <c r="H74" s="35"/>
    </row>
    <row r="75" spans="1:8" x14ac:dyDescent="0.25">
      <c r="A75" s="4"/>
      <c r="B75" s="19"/>
      <c r="C75" s="45"/>
      <c r="D75" s="29"/>
      <c r="E75" s="45"/>
      <c r="F75" s="45"/>
      <c r="G75" s="45"/>
      <c r="H75" s="30"/>
    </row>
    <row r="76" spans="1:8" x14ac:dyDescent="0.25">
      <c r="A76" s="7"/>
      <c r="B76" s="20"/>
      <c r="C76" s="44"/>
      <c r="D76" s="34"/>
      <c r="E76" s="44"/>
      <c r="F76" s="44"/>
      <c r="G76" s="44"/>
      <c r="H76" s="35"/>
    </row>
    <row r="77" spans="1:8" x14ac:dyDescent="0.25">
      <c r="C77" s="52" t="s">
        <v>157</v>
      </c>
      <c r="D77" t="s">
        <v>76</v>
      </c>
      <c r="E77" t="s">
        <v>158</v>
      </c>
      <c r="F77" s="52" t="s">
        <v>118</v>
      </c>
    </row>
    <row r="80" spans="1:8" x14ac:dyDescent="0.25">
      <c r="C80" s="52" t="s">
        <v>82</v>
      </c>
      <c r="E80" t="s">
        <v>90</v>
      </c>
    </row>
    <row r="81" spans="3:5" x14ac:dyDescent="0.25">
      <c r="C81" s="52" t="s">
        <v>83</v>
      </c>
      <c r="D81" t="s">
        <v>84</v>
      </c>
      <c r="E81" t="s">
        <v>91</v>
      </c>
    </row>
    <row r="82" spans="3:5" x14ac:dyDescent="0.25">
      <c r="C82" s="52" t="s">
        <v>85</v>
      </c>
      <c r="D82" t="s">
        <v>86</v>
      </c>
      <c r="E82" t="s">
        <v>92</v>
      </c>
    </row>
    <row r="83" spans="3:5" x14ac:dyDescent="0.25">
      <c r="C83" s="52" t="s">
        <v>77</v>
      </c>
      <c r="D83" t="s">
        <v>87</v>
      </c>
      <c r="E83" t="s">
        <v>93</v>
      </c>
    </row>
    <row r="84" spans="3:5" x14ac:dyDescent="0.25">
      <c r="C84" s="52" t="s">
        <v>68</v>
      </c>
      <c r="D84" t="s">
        <v>88</v>
      </c>
      <c r="E84" t="s">
        <v>94</v>
      </c>
    </row>
    <row r="85" spans="3:5" x14ac:dyDescent="0.25">
      <c r="C85" s="52" t="s">
        <v>73</v>
      </c>
      <c r="D85" t="s">
        <v>84</v>
      </c>
    </row>
    <row r="86" spans="3:5" x14ac:dyDescent="0.25">
      <c r="C86" s="52" t="s">
        <v>89</v>
      </c>
      <c r="D86" t="s">
        <v>86</v>
      </c>
    </row>
  </sheetData>
  <autoFilter ref="C2:H59"/>
  <mergeCells count="9">
    <mergeCell ref="G34:G37"/>
    <mergeCell ref="H2:H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60 A42:A59 H4:H5 H6:H26 H27:H41 A27:A41 H42:H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1" workbookViewId="0">
      <selection activeCell="M52" sqref="M52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114" t="s">
        <v>103</v>
      </c>
      <c r="C2" s="115"/>
      <c r="D2" s="115"/>
      <c r="E2" s="115"/>
      <c r="F2" s="115"/>
      <c r="G2" s="115"/>
      <c r="H2" s="115"/>
      <c r="I2" s="115"/>
      <c r="J2" s="115"/>
      <c r="K2" s="116"/>
    </row>
    <row r="3" spans="1:13" ht="15.75" thickBot="1" x14ac:dyDescent="0.3">
      <c r="B3" s="117"/>
      <c r="C3" s="118"/>
      <c r="D3" s="118"/>
      <c r="E3" s="118"/>
      <c r="F3" s="118"/>
      <c r="G3" s="118"/>
      <c r="H3" s="118"/>
      <c r="I3" s="118"/>
      <c r="J3" s="118"/>
      <c r="K3" s="119"/>
    </row>
    <row r="4" spans="1:13" ht="15.75" thickBot="1" x14ac:dyDescent="0.3"/>
    <row r="5" spans="1:13" ht="15.75" thickBot="1" x14ac:dyDescent="0.3">
      <c r="A5" s="111" t="s">
        <v>41</v>
      </c>
      <c r="B5" s="111" t="s">
        <v>34</v>
      </c>
      <c r="C5" s="111" t="s">
        <v>1</v>
      </c>
      <c r="D5" s="111" t="s">
        <v>242</v>
      </c>
      <c r="E5" s="120" t="s">
        <v>44</v>
      </c>
      <c r="F5" s="121"/>
      <c r="G5" s="121"/>
      <c r="H5" s="122"/>
      <c r="I5" s="120" t="s">
        <v>45</v>
      </c>
      <c r="J5" s="121"/>
      <c r="K5" s="121"/>
      <c r="L5" s="122"/>
      <c r="M5" s="111" t="s">
        <v>46</v>
      </c>
    </row>
    <row r="6" spans="1:13" ht="26.25" thickBot="1" x14ac:dyDescent="0.3">
      <c r="A6" s="112"/>
      <c r="B6" s="112"/>
      <c r="C6" s="112"/>
      <c r="D6" s="112"/>
      <c r="E6" s="22" t="s">
        <v>50</v>
      </c>
      <c r="F6" s="22" t="s">
        <v>51</v>
      </c>
      <c r="G6" s="22" t="s">
        <v>53</v>
      </c>
      <c r="H6" s="22" t="s">
        <v>52</v>
      </c>
      <c r="I6" s="22" t="s">
        <v>55</v>
      </c>
      <c r="J6" s="22" t="s">
        <v>54</v>
      </c>
      <c r="K6" s="22" t="s">
        <v>56</v>
      </c>
      <c r="L6" s="22" t="s">
        <v>57</v>
      </c>
      <c r="M6" s="112"/>
    </row>
    <row r="7" spans="1:13" ht="75" x14ac:dyDescent="0.25">
      <c r="A7" s="1" t="s">
        <v>5</v>
      </c>
      <c r="B7" s="58" t="str">
        <f>'Table of Threats'!A4</f>
        <v>001</v>
      </c>
      <c r="C7" s="60" t="str">
        <f>'Table of Threats'!D4</f>
        <v>Repudiation / Tamper</v>
      </c>
      <c r="D7" s="59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54">
        <f t="shared" ref="M7:M25" si="0"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64" t="str">
        <f>'Table of Threats'!D5</f>
        <v>Repudiation/Spoofing</v>
      </c>
      <c r="D8" s="69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55">
        <f t="shared" si="0"/>
        <v>2.875</v>
      </c>
    </row>
    <row r="9" spans="1:13" x14ac:dyDescent="0.25">
      <c r="A9" s="7" t="s">
        <v>7</v>
      </c>
      <c r="B9" s="20" t="str">
        <f>'Table of Threats'!A6</f>
        <v>003</v>
      </c>
      <c r="C9" s="65" t="str">
        <f>'Table of Threats'!D6</f>
        <v>Tampering</v>
      </c>
      <c r="D9" s="68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56">
        <f t="shared" si="0"/>
        <v>4.5</v>
      </c>
    </row>
    <row r="10" spans="1:13" x14ac:dyDescent="0.25">
      <c r="A10" s="4" t="s">
        <v>8</v>
      </c>
      <c r="B10" s="19" t="str">
        <f>'Table of Threats'!A7</f>
        <v>004</v>
      </c>
      <c r="C10" s="64" t="str">
        <f>'Table of Threats'!D7</f>
        <v>DOS</v>
      </c>
      <c r="D10" s="69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55">
        <f t="shared" si="0"/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65" t="str">
        <f>'Table of Threats'!D8</f>
        <v>Information Disclosure</v>
      </c>
      <c r="D11" s="67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56">
        <f t="shared" si="0"/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64" t="str">
        <f>'Table of Threats'!D13</f>
        <v>Tampering</v>
      </c>
      <c r="D12" s="69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55">
        <f t="shared" si="0"/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65" t="str">
        <f>'Table of Threats'!D15</f>
        <v>Information Disclosure</v>
      </c>
      <c r="D13" s="67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56">
        <f t="shared" si="0"/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64" t="str">
        <f>'Table of Threats'!D17</f>
        <v>Tampering</v>
      </c>
      <c r="D14" s="69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55">
        <f t="shared" si="0"/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65" t="str">
        <f>'Table of Threats'!D20</f>
        <v>DoS</v>
      </c>
      <c r="D15" s="67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56">
        <f t="shared" si="0"/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64" t="str">
        <f>'Table of Threats'!D21</f>
        <v>Elevation of Privilege</v>
      </c>
      <c r="D16" s="69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55">
        <f t="shared" si="0"/>
        <v>3.75</v>
      </c>
    </row>
    <row r="17" spans="1:13" x14ac:dyDescent="0.25">
      <c r="A17" s="7" t="s">
        <v>15</v>
      </c>
      <c r="B17" s="20" t="str">
        <f>'Table of Threats'!A22</f>
        <v>019</v>
      </c>
      <c r="C17" s="65" t="str">
        <f>'Table of Threats'!D22</f>
        <v>Information Disclosure</v>
      </c>
      <c r="D17" s="67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56">
        <f t="shared" si="0"/>
        <v>3</v>
      </c>
    </row>
    <row r="18" spans="1:13" x14ac:dyDescent="0.25">
      <c r="A18" s="4" t="s">
        <v>16</v>
      </c>
      <c r="B18" s="19" t="str">
        <f>'Table of Threats'!A23</f>
        <v>020</v>
      </c>
      <c r="C18" s="64" t="str">
        <f>'Table of Threats'!D23</f>
        <v>Elevation of Privilege</v>
      </c>
      <c r="D18" s="69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55">
        <f t="shared" si="0"/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65" t="str">
        <f>'Table of Threats'!D24</f>
        <v>Information Disclosure</v>
      </c>
      <c r="D19" s="67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56">
        <f t="shared" si="0"/>
        <v>3</v>
      </c>
    </row>
    <row r="20" spans="1:13" ht="30" x14ac:dyDescent="0.25">
      <c r="A20" s="4" t="s">
        <v>18</v>
      </c>
      <c r="B20" s="19" t="str">
        <f>'Table of Threats'!A27</f>
        <v>024</v>
      </c>
      <c r="C20" s="64" t="str">
        <f>'Table of Threats'!D27</f>
        <v>Spoofing</v>
      </c>
      <c r="D20" s="69" t="str">
        <f>'Table of Threats'!E27</f>
        <v>The real USB is switched with the fake one which has the keylogging function</v>
      </c>
      <c r="E20" s="38">
        <v>6</v>
      </c>
      <c r="F20" s="29">
        <v>4</v>
      </c>
      <c r="G20" s="29">
        <v>0</v>
      </c>
      <c r="H20" s="30">
        <v>2</v>
      </c>
      <c r="I20" s="31">
        <v>7</v>
      </c>
      <c r="J20" s="29">
        <v>2</v>
      </c>
      <c r="K20" s="32">
        <v>6</v>
      </c>
      <c r="L20" s="32">
        <v>9</v>
      </c>
      <c r="M20" s="55">
        <f t="shared" si="0"/>
        <v>4.5</v>
      </c>
    </row>
    <row r="21" spans="1:13" ht="30" x14ac:dyDescent="0.25">
      <c r="A21" s="7" t="s">
        <v>19</v>
      </c>
      <c r="B21" s="20" t="str">
        <f>'Table of Threats'!A29</f>
        <v>026</v>
      </c>
      <c r="C21" s="65" t="str">
        <f>'Table of Threats'!D29</f>
        <v>Repudiation</v>
      </c>
      <c r="D21" s="107" t="str">
        <f>'Table of Threats'!E29</f>
        <v>Logs May be visible to a low privilege attacker</v>
      </c>
      <c r="E21" s="33">
        <v>6</v>
      </c>
      <c r="F21" s="34">
        <v>4</v>
      </c>
      <c r="G21" s="34">
        <v>0</v>
      </c>
      <c r="H21" s="35">
        <v>2</v>
      </c>
      <c r="I21" s="36">
        <v>7</v>
      </c>
      <c r="J21" s="34">
        <v>9</v>
      </c>
      <c r="K21" s="37">
        <v>9</v>
      </c>
      <c r="L21" s="37">
        <v>9</v>
      </c>
      <c r="M21" s="56">
        <f t="shared" si="0"/>
        <v>5.75</v>
      </c>
    </row>
    <row r="22" spans="1:13" ht="30" x14ac:dyDescent="0.25">
      <c r="A22" s="4" t="s">
        <v>20</v>
      </c>
      <c r="B22" s="19" t="str">
        <f>'Table of Threats'!A30</f>
        <v>027</v>
      </c>
      <c r="C22" s="64" t="str">
        <f>'Table of Threats'!D30</f>
        <v>Repudiation</v>
      </c>
      <c r="D22" s="109" t="str">
        <f>'Table of Threats'!E30</f>
        <v>Weak Digital Signature may allow an attacker to alter digital signature</v>
      </c>
      <c r="E22" s="38">
        <v>6</v>
      </c>
      <c r="F22" s="29">
        <v>4</v>
      </c>
      <c r="G22" s="29">
        <v>0</v>
      </c>
      <c r="H22" s="30">
        <v>2</v>
      </c>
      <c r="I22" s="31">
        <v>7</v>
      </c>
      <c r="J22" s="29">
        <v>3</v>
      </c>
      <c r="K22" s="32">
        <v>5</v>
      </c>
      <c r="L22" s="32">
        <v>1</v>
      </c>
      <c r="M22" s="55">
        <f t="shared" si="0"/>
        <v>3.5</v>
      </c>
    </row>
    <row r="23" spans="1:13" ht="45" x14ac:dyDescent="0.25">
      <c r="A23" s="7" t="s">
        <v>21</v>
      </c>
      <c r="B23" s="20" t="str">
        <f>'Table of Threats'!A34</f>
        <v>031</v>
      </c>
      <c r="C23" s="65" t="str">
        <f>'Table of Threats'!D34</f>
        <v>Repudiation</v>
      </c>
      <c r="D23" s="67" t="s">
        <v>305</v>
      </c>
      <c r="E23" s="33">
        <v>6</v>
      </c>
      <c r="F23" s="34">
        <v>4</v>
      </c>
      <c r="G23" s="34">
        <v>0</v>
      </c>
      <c r="H23" s="35">
        <v>2</v>
      </c>
      <c r="I23" s="36">
        <v>3</v>
      </c>
      <c r="J23" s="34">
        <v>3</v>
      </c>
      <c r="K23" s="37">
        <v>3</v>
      </c>
      <c r="L23" s="37">
        <v>3</v>
      </c>
      <c r="M23" s="56">
        <f t="shared" si="0"/>
        <v>3</v>
      </c>
    </row>
    <row r="24" spans="1:13" ht="30" x14ac:dyDescent="0.25">
      <c r="A24" s="4" t="s">
        <v>22</v>
      </c>
      <c r="B24" s="19" t="str">
        <f>'Table of Threats'!A42</f>
        <v>042</v>
      </c>
      <c r="C24" s="64" t="str">
        <f>'Table of Threats'!D42</f>
        <v>Information Disclosure</v>
      </c>
      <c r="D24" s="69" t="str">
        <f>'Table of Threats'!E42</f>
        <v>An attacker can read the software update image while in transit</v>
      </c>
      <c r="E24" s="38">
        <v>6</v>
      </c>
      <c r="F24" s="29">
        <v>4</v>
      </c>
      <c r="G24" s="29">
        <v>0</v>
      </c>
      <c r="H24" s="30">
        <v>2</v>
      </c>
      <c r="I24" s="31">
        <v>9</v>
      </c>
      <c r="J24" s="29">
        <v>7</v>
      </c>
      <c r="K24" s="32">
        <v>4</v>
      </c>
      <c r="L24" s="32">
        <v>9</v>
      </c>
      <c r="M24" s="55">
        <f t="shared" si="0"/>
        <v>5.125</v>
      </c>
    </row>
    <row r="25" spans="1:13" ht="30" x14ac:dyDescent="0.25">
      <c r="A25" s="7" t="s">
        <v>23</v>
      </c>
      <c r="B25" s="20" t="str">
        <f>'Table of Threats'!A43</f>
        <v>043</v>
      </c>
      <c r="C25" s="65" t="str">
        <f>'Table of Threats'!D43</f>
        <v>Elevation of Privilege</v>
      </c>
      <c r="D25" s="67" t="str">
        <f>'Table of Threats'!E43</f>
        <v>a malformed SQL attack may result in elevation of privilege</v>
      </c>
      <c r="E25" s="33">
        <v>6</v>
      </c>
      <c r="F25" s="34">
        <v>4</v>
      </c>
      <c r="G25" s="34">
        <v>0</v>
      </c>
      <c r="H25" s="35">
        <v>2</v>
      </c>
      <c r="I25" s="36">
        <v>2</v>
      </c>
      <c r="J25" s="34">
        <v>9</v>
      </c>
      <c r="K25" s="37">
        <v>2</v>
      </c>
      <c r="L25" s="37">
        <v>3</v>
      </c>
      <c r="M25" s="56">
        <f t="shared" si="0"/>
        <v>3.5</v>
      </c>
    </row>
    <row r="26" spans="1:13" x14ac:dyDescent="0.25">
      <c r="A26" s="4"/>
      <c r="B26" s="61"/>
      <c r="C26" s="64"/>
      <c r="D26" s="69"/>
      <c r="E26" s="38"/>
      <c r="F26" s="29"/>
      <c r="G26" s="29"/>
      <c r="H26" s="30"/>
      <c r="I26" s="31"/>
      <c r="J26" s="29"/>
      <c r="K26" s="32"/>
      <c r="L26" s="32"/>
      <c r="M26" s="55"/>
    </row>
    <row r="27" spans="1:13" ht="15.75" thickBot="1" x14ac:dyDescent="0.3">
      <c r="A27" s="11"/>
      <c r="B27" s="63"/>
      <c r="C27" s="66"/>
      <c r="D27" s="70"/>
      <c r="E27" s="39"/>
      <c r="F27" s="40"/>
      <c r="G27" s="40"/>
      <c r="H27" s="41"/>
      <c r="I27" s="42"/>
      <c r="J27" s="40"/>
      <c r="K27" s="43"/>
      <c r="L27" s="43"/>
      <c r="M27" s="57"/>
    </row>
    <row r="28" spans="1:13" ht="15.75" thickBot="1" x14ac:dyDescent="0.3"/>
    <row r="29" spans="1:13" x14ac:dyDescent="0.25">
      <c r="B29" s="114" t="s">
        <v>104</v>
      </c>
      <c r="C29" s="115"/>
      <c r="D29" s="115"/>
      <c r="E29" s="115"/>
      <c r="F29" s="115"/>
      <c r="G29" s="115"/>
      <c r="H29" s="115"/>
      <c r="I29" s="115"/>
      <c r="J29" s="115"/>
      <c r="K29" s="116"/>
    </row>
    <row r="30" spans="1:13" ht="15.75" thickBot="1" x14ac:dyDescent="0.3">
      <c r="B30" s="117"/>
      <c r="C30" s="118"/>
      <c r="D30" s="118"/>
      <c r="E30" s="118"/>
      <c r="F30" s="118"/>
      <c r="G30" s="118"/>
      <c r="H30" s="118"/>
      <c r="I30" s="118"/>
      <c r="J30" s="118"/>
      <c r="K30" s="119"/>
    </row>
    <row r="31" spans="1:13" ht="15.75" thickBot="1" x14ac:dyDescent="0.3"/>
    <row r="32" spans="1:13" ht="15.75" thickBot="1" x14ac:dyDescent="0.3">
      <c r="A32" s="111" t="s">
        <v>41</v>
      </c>
      <c r="B32" s="111" t="s">
        <v>34</v>
      </c>
      <c r="C32" s="111" t="s">
        <v>1</v>
      </c>
      <c r="D32" s="111" t="s">
        <v>242</v>
      </c>
      <c r="E32" s="120" t="s">
        <v>47</v>
      </c>
      <c r="F32" s="121"/>
      <c r="G32" s="121"/>
      <c r="H32" s="122"/>
      <c r="I32" s="120" t="s">
        <v>48</v>
      </c>
      <c r="J32" s="121"/>
      <c r="K32" s="121"/>
      <c r="L32" s="122"/>
      <c r="M32" s="111" t="s">
        <v>49</v>
      </c>
    </row>
    <row r="33" spans="1:13" ht="39" thickBot="1" x14ac:dyDescent="0.3">
      <c r="A33" s="112"/>
      <c r="B33" s="112"/>
      <c r="C33" s="112"/>
      <c r="D33" s="112"/>
      <c r="E33" s="22" t="s">
        <v>58</v>
      </c>
      <c r="F33" s="22" t="s">
        <v>59</v>
      </c>
      <c r="G33" s="22" t="s">
        <v>60</v>
      </c>
      <c r="H33" s="22" t="s">
        <v>61</v>
      </c>
      <c r="I33" s="22" t="s">
        <v>62</v>
      </c>
      <c r="J33" s="22" t="s">
        <v>63</v>
      </c>
      <c r="K33" s="22" t="s">
        <v>64</v>
      </c>
      <c r="L33" s="22" t="s">
        <v>65</v>
      </c>
      <c r="M33" s="112"/>
    </row>
    <row r="34" spans="1:13" ht="75" x14ac:dyDescent="0.25">
      <c r="A34" s="1" t="s">
        <v>5</v>
      </c>
      <c r="B34" s="58" t="str">
        <f t="shared" ref="B34:D46" si="1">B7</f>
        <v>001</v>
      </c>
      <c r="C34" s="60" t="str">
        <f t="shared" si="1"/>
        <v>Repudiation / Tamper</v>
      </c>
      <c r="D34" s="71" t="str">
        <f t="shared" si="1"/>
        <v>An attacker can tamper with the reset counter and cause the system to never reset, enabling a brute force attack.  The reset counter serves as a log of failed password attempts</v>
      </c>
      <c r="E34" s="23">
        <v>9</v>
      </c>
      <c r="F34" s="24">
        <v>9</v>
      </c>
      <c r="G34" s="24">
        <v>9</v>
      </c>
      <c r="H34" s="25">
        <v>9</v>
      </c>
      <c r="I34" s="26">
        <v>0</v>
      </c>
      <c r="J34" s="24">
        <v>0</v>
      </c>
      <c r="K34" s="27">
        <v>0</v>
      </c>
      <c r="L34" s="27">
        <v>0</v>
      </c>
      <c r="M34" s="54">
        <f t="shared" ref="M34:M52" si="2">AVERAGE(E34:L34)*2</f>
        <v>9</v>
      </c>
    </row>
    <row r="35" spans="1:13" ht="30" x14ac:dyDescent="0.25">
      <c r="A35" s="4" t="s">
        <v>6</v>
      </c>
      <c r="B35" s="61" t="str">
        <f t="shared" si="1"/>
        <v>002</v>
      </c>
      <c r="C35" s="64" t="str">
        <f t="shared" si="1"/>
        <v>Repudiation/Spoofing</v>
      </c>
      <c r="D35" s="72" t="str">
        <f t="shared" si="1"/>
        <v>Webserver needs to use unique USB identifier as an authenticator</v>
      </c>
      <c r="E35" s="28">
        <v>3</v>
      </c>
      <c r="F35" s="29">
        <v>0</v>
      </c>
      <c r="G35" s="29">
        <v>1</v>
      </c>
      <c r="H35" s="30">
        <v>7</v>
      </c>
      <c r="I35" s="31">
        <v>0</v>
      </c>
      <c r="J35" s="29">
        <v>0</v>
      </c>
      <c r="K35" s="32">
        <v>0</v>
      </c>
      <c r="L35" s="32">
        <v>0</v>
      </c>
      <c r="M35" s="55">
        <f t="shared" si="2"/>
        <v>2.75</v>
      </c>
    </row>
    <row r="36" spans="1:13" x14ac:dyDescent="0.25">
      <c r="A36" s="7" t="s">
        <v>7</v>
      </c>
      <c r="B36" s="62" t="str">
        <f t="shared" si="1"/>
        <v>003</v>
      </c>
      <c r="C36" s="65" t="str">
        <f t="shared" si="1"/>
        <v>Tampering</v>
      </c>
      <c r="D36" s="74" t="str">
        <f t="shared" si="1"/>
        <v>Malware infested Update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56">
        <f t="shared" si="2"/>
        <v>9</v>
      </c>
    </row>
    <row r="37" spans="1:13" x14ac:dyDescent="0.25">
      <c r="A37" s="4" t="s">
        <v>8</v>
      </c>
      <c r="B37" s="61" t="str">
        <f t="shared" si="1"/>
        <v>004</v>
      </c>
      <c r="C37" s="64" t="str">
        <f t="shared" si="1"/>
        <v>DOS</v>
      </c>
      <c r="D37" s="72" t="str">
        <f t="shared" si="1"/>
        <v>Theft or Loss of USB</v>
      </c>
      <c r="E37" s="38">
        <v>9</v>
      </c>
      <c r="F37" s="29">
        <v>9</v>
      </c>
      <c r="G37" s="29">
        <v>9</v>
      </c>
      <c r="H37" s="30">
        <v>9</v>
      </c>
      <c r="I37" s="31">
        <v>0</v>
      </c>
      <c r="J37" s="29">
        <v>0</v>
      </c>
      <c r="K37" s="32">
        <v>0</v>
      </c>
      <c r="L37" s="32">
        <v>0</v>
      </c>
      <c r="M37" s="55">
        <f t="shared" si="2"/>
        <v>9</v>
      </c>
    </row>
    <row r="38" spans="1:13" ht="30" x14ac:dyDescent="0.25">
      <c r="A38" s="7" t="s">
        <v>9</v>
      </c>
      <c r="B38" s="62" t="str">
        <f t="shared" si="1"/>
        <v>005</v>
      </c>
      <c r="C38" s="65" t="str">
        <f t="shared" si="1"/>
        <v>Information Disclosure</v>
      </c>
      <c r="D38" s="74" t="str">
        <f t="shared" si="1"/>
        <v>password guess attack</v>
      </c>
      <c r="E38" s="33">
        <v>9</v>
      </c>
      <c r="F38" s="34">
        <v>9</v>
      </c>
      <c r="G38" s="34">
        <v>9</v>
      </c>
      <c r="H38" s="35">
        <v>9</v>
      </c>
      <c r="I38" s="36">
        <v>0</v>
      </c>
      <c r="J38" s="34">
        <v>0</v>
      </c>
      <c r="K38" s="37">
        <v>0</v>
      </c>
      <c r="L38" s="37">
        <v>0</v>
      </c>
      <c r="M38" s="56">
        <f t="shared" si="2"/>
        <v>9</v>
      </c>
    </row>
    <row r="39" spans="1:13" ht="45" x14ac:dyDescent="0.25">
      <c r="A39" s="4" t="s">
        <v>10</v>
      </c>
      <c r="B39" s="61" t="str">
        <f t="shared" si="1"/>
        <v>010</v>
      </c>
      <c r="C39" s="64" t="str">
        <f t="shared" si="1"/>
        <v>Tampering</v>
      </c>
      <c r="D39" s="72" t="str">
        <f t="shared" si="1"/>
        <v>Spoof updated SW with older version which may have vulnerabilities, but is signed with an authentic key</v>
      </c>
      <c r="E39" s="38">
        <v>9</v>
      </c>
      <c r="F39" s="29">
        <v>9</v>
      </c>
      <c r="G39" s="29">
        <v>9</v>
      </c>
      <c r="H39" s="30">
        <v>9</v>
      </c>
      <c r="I39" s="31">
        <v>0</v>
      </c>
      <c r="J39" s="29">
        <v>0</v>
      </c>
      <c r="K39" s="32">
        <v>0</v>
      </c>
      <c r="L39" s="32">
        <v>0</v>
      </c>
      <c r="M39" s="55">
        <f t="shared" si="2"/>
        <v>9</v>
      </c>
    </row>
    <row r="40" spans="1:13" ht="30" x14ac:dyDescent="0.25">
      <c r="A40" s="7" t="s">
        <v>11</v>
      </c>
      <c r="B40" s="62" t="str">
        <f t="shared" si="1"/>
        <v>012</v>
      </c>
      <c r="C40" s="65" t="str">
        <f t="shared" si="1"/>
        <v>Information Disclosure</v>
      </c>
      <c r="D40" s="74" t="str">
        <f t="shared" si="1"/>
        <v>App is used on a computer with a keystroke logger</v>
      </c>
      <c r="E40" s="33">
        <v>9</v>
      </c>
      <c r="F40" s="34">
        <v>9</v>
      </c>
      <c r="G40" s="34">
        <v>9</v>
      </c>
      <c r="H40" s="35">
        <v>9</v>
      </c>
      <c r="I40" s="36">
        <v>0</v>
      </c>
      <c r="J40" s="34">
        <v>0</v>
      </c>
      <c r="K40" s="37">
        <v>0</v>
      </c>
      <c r="L40" s="37">
        <v>0</v>
      </c>
      <c r="M40" s="56">
        <f t="shared" si="2"/>
        <v>9</v>
      </c>
    </row>
    <row r="41" spans="1:13" ht="41.25" customHeight="1" x14ac:dyDescent="0.25">
      <c r="A41" s="4" t="s">
        <v>12</v>
      </c>
      <c r="B41" s="61" t="str">
        <f t="shared" si="1"/>
        <v>014</v>
      </c>
      <c r="C41" s="64" t="str">
        <f t="shared" si="1"/>
        <v>Tampering</v>
      </c>
      <c r="D41" s="72" t="str">
        <f t="shared" si="1"/>
        <v>Modify device to “zero” factory public key, enabling malicious SW update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55">
        <f t="shared" si="2"/>
        <v>9</v>
      </c>
    </row>
    <row r="42" spans="1:13" ht="57" customHeight="1" x14ac:dyDescent="0.25">
      <c r="A42" s="7" t="s">
        <v>13</v>
      </c>
      <c r="B42" s="62" t="str">
        <f t="shared" si="1"/>
        <v>017</v>
      </c>
      <c r="C42" s="65" t="str">
        <f t="shared" si="1"/>
        <v>DoS</v>
      </c>
      <c r="D42" s="74" t="str">
        <f t="shared" si="1"/>
        <v>Remove power from device after it resets the counter but before it overwrites header and password file</v>
      </c>
      <c r="E42" s="33">
        <v>9</v>
      </c>
      <c r="F42" s="34">
        <v>9</v>
      </c>
      <c r="G42" s="34">
        <v>9</v>
      </c>
      <c r="H42" s="35">
        <v>9</v>
      </c>
      <c r="I42" s="36">
        <v>0</v>
      </c>
      <c r="J42" s="34">
        <v>0</v>
      </c>
      <c r="K42" s="37">
        <v>0</v>
      </c>
      <c r="L42" s="37">
        <v>0</v>
      </c>
      <c r="M42" s="56">
        <f t="shared" si="2"/>
        <v>9</v>
      </c>
    </row>
    <row r="43" spans="1:13" ht="75" x14ac:dyDescent="0.25">
      <c r="A43" s="4" t="s">
        <v>14</v>
      </c>
      <c r="B43" s="61" t="str">
        <f t="shared" si="1"/>
        <v>018</v>
      </c>
      <c r="C43" s="64" t="str">
        <f t="shared" si="1"/>
        <v>Elevation of Privilege</v>
      </c>
      <c r="D43" s="72" t="str">
        <f t="shared" si="1"/>
        <v>Request device reset and remove power after the header file is rewritten but before the password file is rewritten to allow access to encrypted password file for offline attacks.</v>
      </c>
      <c r="E43" s="38">
        <v>9</v>
      </c>
      <c r="F43" s="29">
        <v>9</v>
      </c>
      <c r="G43" s="29">
        <v>9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55">
        <f t="shared" si="2"/>
        <v>9</v>
      </c>
    </row>
    <row r="44" spans="1:13" ht="48.75" customHeight="1" x14ac:dyDescent="0.25">
      <c r="A44" s="7" t="s">
        <v>15</v>
      </c>
      <c r="B44" s="62" t="str">
        <f t="shared" si="1"/>
        <v>019</v>
      </c>
      <c r="C44" s="65" t="str">
        <f t="shared" si="1"/>
        <v>Information Disclosure</v>
      </c>
      <c r="D44" s="74" t="str">
        <f t="shared" si="1"/>
        <v>Fuzz USB commands to discover readable and/or writeable device memory</v>
      </c>
      <c r="E44" s="33">
        <v>2</v>
      </c>
      <c r="F44" s="34">
        <v>0</v>
      </c>
      <c r="G44" s="34">
        <v>0</v>
      </c>
      <c r="H44" s="35">
        <v>9</v>
      </c>
      <c r="I44" s="36">
        <v>0</v>
      </c>
      <c r="J44" s="34">
        <v>0</v>
      </c>
      <c r="K44" s="37">
        <v>0</v>
      </c>
      <c r="L44" s="37">
        <v>0</v>
      </c>
      <c r="M44" s="56">
        <f t="shared" si="2"/>
        <v>2.75</v>
      </c>
    </row>
    <row r="45" spans="1:13" ht="45" x14ac:dyDescent="0.25">
      <c r="A45" s="4" t="s">
        <v>16</v>
      </c>
      <c r="B45" s="61" t="str">
        <f t="shared" si="1"/>
        <v>020</v>
      </c>
      <c r="C45" s="64" t="str">
        <f t="shared" si="1"/>
        <v>Elevation of Privilege</v>
      </c>
      <c r="D45" s="72" t="str">
        <f t="shared" si="1"/>
        <v>Fuzz USB commands to cause unpredictable behavior and/or discover point of entry to gain execution</v>
      </c>
      <c r="E45" s="38">
        <v>2</v>
      </c>
      <c r="F45" s="29">
        <v>0</v>
      </c>
      <c r="G45" s="29">
        <v>0</v>
      </c>
      <c r="H45" s="30">
        <v>9</v>
      </c>
      <c r="I45" s="31">
        <v>0</v>
      </c>
      <c r="J45" s="29">
        <v>0</v>
      </c>
      <c r="K45" s="32">
        <v>0</v>
      </c>
      <c r="L45" s="32">
        <v>0</v>
      </c>
      <c r="M45" s="55">
        <f t="shared" si="2"/>
        <v>2.75</v>
      </c>
    </row>
    <row r="46" spans="1:13" ht="60" x14ac:dyDescent="0.25">
      <c r="A46" s="7" t="s">
        <v>17</v>
      </c>
      <c r="B46" s="62" t="str">
        <f t="shared" si="1"/>
        <v>021</v>
      </c>
      <c r="C46" s="65" t="str">
        <f t="shared" si="1"/>
        <v>Information Disclosure</v>
      </c>
      <c r="D46" s="74" t="str">
        <f t="shared" si="1"/>
        <v>Reset the device, obtain secure session with own credentials, and excavate available memory locations for old users’ password files</v>
      </c>
      <c r="E46" s="33">
        <v>9</v>
      </c>
      <c r="F46" s="34">
        <v>1</v>
      </c>
      <c r="G46" s="34">
        <v>1</v>
      </c>
      <c r="H46" s="35">
        <v>9</v>
      </c>
      <c r="I46" s="36">
        <v>0</v>
      </c>
      <c r="J46" s="34">
        <v>0</v>
      </c>
      <c r="K46" s="37">
        <v>0</v>
      </c>
      <c r="L46" s="37">
        <v>0</v>
      </c>
      <c r="M46" s="56">
        <f t="shared" si="2"/>
        <v>5</v>
      </c>
    </row>
    <row r="47" spans="1:13" ht="30" x14ac:dyDescent="0.25">
      <c r="A47" s="4" t="s">
        <v>18</v>
      </c>
      <c r="B47" s="61">
        <v>24</v>
      </c>
      <c r="C47" s="64" t="str">
        <f>C20</f>
        <v>Spoofing</v>
      </c>
      <c r="D47" s="72" t="str">
        <f>D20</f>
        <v>The real USB is switched with the fake one which has the keylogging function</v>
      </c>
      <c r="E47" s="38">
        <v>9</v>
      </c>
      <c r="F47" s="29">
        <v>9</v>
      </c>
      <c r="G47" s="29">
        <v>9</v>
      </c>
      <c r="H47" s="30">
        <v>9</v>
      </c>
      <c r="I47" s="31">
        <v>0</v>
      </c>
      <c r="J47" s="29">
        <v>0</v>
      </c>
      <c r="K47" s="32">
        <v>0</v>
      </c>
      <c r="L47" s="32">
        <v>0</v>
      </c>
      <c r="M47" s="55">
        <f t="shared" si="2"/>
        <v>9</v>
      </c>
    </row>
    <row r="48" spans="1:13" ht="30" x14ac:dyDescent="0.25">
      <c r="A48" s="7" t="s">
        <v>19</v>
      </c>
      <c r="B48" s="20" t="str">
        <f>'Table of Threats'!A29</f>
        <v>026</v>
      </c>
      <c r="C48" s="65" t="str">
        <f>'Table of Threats'!D29</f>
        <v>Repudiation</v>
      </c>
      <c r="D48" s="74" t="str">
        <f>'Table of Threats'!E29</f>
        <v>Logs May be visible to a low privilege attacker</v>
      </c>
      <c r="E48" s="33">
        <v>6</v>
      </c>
      <c r="F48" s="34">
        <v>1</v>
      </c>
      <c r="G48" s="34">
        <v>0</v>
      </c>
      <c r="H48" s="35">
        <v>7</v>
      </c>
      <c r="I48" s="36">
        <v>0</v>
      </c>
      <c r="J48" s="34">
        <v>0</v>
      </c>
      <c r="K48" s="37">
        <v>0</v>
      </c>
      <c r="L48" s="37">
        <v>0</v>
      </c>
      <c r="M48" s="56">
        <f t="shared" si="2"/>
        <v>3.5</v>
      </c>
    </row>
    <row r="49" spans="1:13" ht="30" x14ac:dyDescent="0.25">
      <c r="A49" s="4" t="s">
        <v>20</v>
      </c>
      <c r="B49" s="19" t="str">
        <f>B22</f>
        <v>027</v>
      </c>
      <c r="C49" s="19" t="str">
        <f>C22</f>
        <v>Repudiation</v>
      </c>
      <c r="D49" s="108" t="str">
        <f>D22</f>
        <v>Weak Digital Signature may allow an attacker to alter digital signature</v>
      </c>
      <c r="E49" s="38">
        <v>9</v>
      </c>
      <c r="F49" s="29">
        <v>9</v>
      </c>
      <c r="G49" s="29">
        <v>9</v>
      </c>
      <c r="H49" s="30">
        <v>9</v>
      </c>
      <c r="I49" s="31">
        <v>0</v>
      </c>
      <c r="J49" s="29">
        <v>0</v>
      </c>
      <c r="K49" s="32">
        <v>0</v>
      </c>
      <c r="L49" s="32">
        <v>0</v>
      </c>
      <c r="M49" s="55">
        <f t="shared" si="2"/>
        <v>9</v>
      </c>
    </row>
    <row r="50" spans="1:13" ht="45" x14ac:dyDescent="0.25">
      <c r="A50" s="7" t="s">
        <v>21</v>
      </c>
      <c r="B50" s="51" t="str">
        <f>B23</f>
        <v>031</v>
      </c>
      <c r="C50" s="51" t="str">
        <f t="shared" ref="C50:D50" si="3">C23</f>
        <v>Repudiation</v>
      </c>
      <c r="D50" s="51" t="str">
        <f t="shared" si="3"/>
        <v>Lack of ACL, encryption and permissions can allow an attacker to access, and tamper with log and file information</v>
      </c>
      <c r="E50" s="33">
        <v>9</v>
      </c>
      <c r="F50" s="34">
        <v>7</v>
      </c>
      <c r="G50" s="34">
        <v>5</v>
      </c>
      <c r="H50" s="35">
        <v>8</v>
      </c>
      <c r="I50" s="36">
        <v>0</v>
      </c>
      <c r="J50" s="34">
        <v>0</v>
      </c>
      <c r="K50" s="37">
        <v>0</v>
      </c>
      <c r="L50" s="37">
        <v>0</v>
      </c>
      <c r="M50" s="56">
        <f t="shared" si="2"/>
        <v>7.25</v>
      </c>
    </row>
    <row r="51" spans="1:13" ht="30" x14ac:dyDescent="0.25">
      <c r="A51" s="4" t="s">
        <v>22</v>
      </c>
      <c r="B51" s="110" t="str">
        <f>B24</f>
        <v>042</v>
      </c>
      <c r="C51" s="110" t="str">
        <f t="shared" ref="C51:D51" si="4">C24</f>
        <v>Information Disclosure</v>
      </c>
      <c r="D51" s="110" t="str">
        <f t="shared" si="4"/>
        <v>An attacker can read the software update image while in transit</v>
      </c>
      <c r="E51" s="38">
        <v>7</v>
      </c>
      <c r="F51" s="29">
        <v>0</v>
      </c>
      <c r="G51" s="29">
        <v>0</v>
      </c>
      <c r="H51" s="30">
        <v>9</v>
      </c>
      <c r="I51" s="31">
        <v>0</v>
      </c>
      <c r="J51" s="29">
        <v>0</v>
      </c>
      <c r="K51" s="32">
        <v>0</v>
      </c>
      <c r="L51" s="32">
        <v>0</v>
      </c>
      <c r="M51" s="55">
        <f t="shared" si="2"/>
        <v>4</v>
      </c>
    </row>
    <row r="52" spans="1:13" ht="30" x14ac:dyDescent="0.25">
      <c r="A52" s="7" t="s">
        <v>23</v>
      </c>
      <c r="B52" s="51" t="str">
        <f>B25</f>
        <v>043</v>
      </c>
      <c r="C52" s="51" t="str">
        <f t="shared" ref="C52:D52" si="5">C25</f>
        <v>Elevation of Privilege</v>
      </c>
      <c r="D52" s="51" t="str">
        <f t="shared" si="5"/>
        <v>a malformed SQL attack may result in elevation of privilege</v>
      </c>
      <c r="E52" s="33">
        <v>7</v>
      </c>
      <c r="F52" s="34">
        <v>5</v>
      </c>
      <c r="G52" s="34">
        <v>5</v>
      </c>
      <c r="H52" s="35">
        <v>9</v>
      </c>
      <c r="I52" s="36">
        <v>0</v>
      </c>
      <c r="J52" s="34">
        <v>0</v>
      </c>
      <c r="K52" s="37">
        <v>0</v>
      </c>
      <c r="L52" s="37">
        <v>0</v>
      </c>
      <c r="M52" s="56">
        <f t="shared" si="2"/>
        <v>6.5</v>
      </c>
    </row>
    <row r="53" spans="1:13" x14ac:dyDescent="0.25">
      <c r="A53" s="4" t="s">
        <v>24</v>
      </c>
      <c r="B53" s="61"/>
      <c r="C53" s="64"/>
      <c r="D53" s="72"/>
      <c r="E53" s="38"/>
      <c r="F53" s="29"/>
      <c r="G53" s="29"/>
      <c r="H53" s="30"/>
      <c r="I53" s="31"/>
      <c r="J53" s="29"/>
      <c r="K53" s="32"/>
      <c r="L53" s="32"/>
      <c r="M53" s="55"/>
    </row>
    <row r="54" spans="1:13" x14ac:dyDescent="0.25">
      <c r="A54" s="7" t="s">
        <v>25</v>
      </c>
      <c r="B54" s="62"/>
      <c r="C54" s="65"/>
      <c r="D54" s="74"/>
      <c r="E54" s="33"/>
      <c r="F54" s="34"/>
      <c r="G54" s="34"/>
      <c r="H54" s="35"/>
      <c r="I54" s="36"/>
      <c r="J54" s="34"/>
      <c r="K54" s="37"/>
      <c r="L54" s="37"/>
      <c r="M54" s="56"/>
    </row>
    <row r="55" spans="1:13" x14ac:dyDescent="0.25">
      <c r="A55" s="4" t="s">
        <v>26</v>
      </c>
      <c r="B55" s="61"/>
      <c r="C55" s="64"/>
      <c r="D55" s="72"/>
      <c r="E55" s="38"/>
      <c r="F55" s="29"/>
      <c r="G55" s="29"/>
      <c r="H55" s="30"/>
      <c r="I55" s="31"/>
      <c r="J55" s="29"/>
      <c r="K55" s="32"/>
      <c r="L55" s="32"/>
      <c r="M55" s="55"/>
    </row>
    <row r="56" spans="1:13" ht="15.75" thickBot="1" x14ac:dyDescent="0.3">
      <c r="A56" s="11" t="s">
        <v>27</v>
      </c>
      <c r="B56" s="63"/>
      <c r="C56" s="63"/>
      <c r="D56" s="73"/>
      <c r="E56" s="39"/>
      <c r="F56" s="40"/>
      <c r="G56" s="40"/>
      <c r="H56" s="41"/>
      <c r="I56" s="42"/>
      <c r="J56" s="40"/>
      <c r="K56" s="43"/>
      <c r="L56" s="43"/>
      <c r="M56" s="57"/>
    </row>
  </sheetData>
  <mergeCells count="16">
    <mergeCell ref="B2:K3"/>
    <mergeCell ref="M5:M6"/>
    <mergeCell ref="E5:H5"/>
    <mergeCell ref="I5:L5"/>
    <mergeCell ref="E32:H32"/>
    <mergeCell ref="I32:L32"/>
    <mergeCell ref="M32:M33"/>
    <mergeCell ref="B29:K30"/>
    <mergeCell ref="A5:A6"/>
    <mergeCell ref="B5:B6"/>
    <mergeCell ref="D5:D6"/>
    <mergeCell ref="C5:C6"/>
    <mergeCell ref="C32:C33"/>
    <mergeCell ref="A32:A33"/>
    <mergeCell ref="B32:B33"/>
    <mergeCell ref="D32:D33"/>
  </mergeCells>
  <pageMargins left="0.7" right="0.7" top="0.75" bottom="0.75" header="0.3" footer="0.3"/>
  <pageSetup orientation="portrait" horizontalDpi="1200" verticalDpi="1200" r:id="rId1"/>
  <ignoredErrors>
    <ignoredError sqref="A34:A56 A7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9"/>
  <sheetViews>
    <sheetView topLeftCell="A7" workbookViewId="0">
      <selection activeCell="B7" sqref="B7:G7"/>
    </sheetView>
  </sheetViews>
  <sheetFormatPr defaultRowHeight="15" x14ac:dyDescent="0.25"/>
  <cols>
    <col min="3" max="3" width="21" customWidth="1"/>
    <col min="5" max="5" width="48.7109375" customWidth="1"/>
    <col min="6" max="6" width="11.140625" customWidth="1"/>
    <col min="7" max="8" width="7.42578125" customWidth="1"/>
  </cols>
  <sheetData>
    <row r="1" spans="2:8" ht="15.75" thickBot="1" x14ac:dyDescent="0.3"/>
    <row r="2" spans="2:8" x14ac:dyDescent="0.25">
      <c r="C2" s="114" t="s">
        <v>105</v>
      </c>
      <c r="D2" s="115"/>
      <c r="E2" s="115"/>
      <c r="F2" s="115"/>
      <c r="G2" s="115"/>
      <c r="H2" s="116"/>
    </row>
    <row r="3" spans="2:8" ht="15.75" thickBot="1" x14ac:dyDescent="0.3">
      <c r="C3" s="117"/>
      <c r="D3" s="118"/>
      <c r="E3" s="118"/>
      <c r="F3" s="118"/>
      <c r="G3" s="118"/>
      <c r="H3" s="119"/>
    </row>
    <row r="4" spans="2:8" ht="15.75" thickBot="1" x14ac:dyDescent="0.3"/>
    <row r="5" spans="2:8" ht="15" customHeight="1" x14ac:dyDescent="0.25">
      <c r="B5" s="111" t="s">
        <v>41</v>
      </c>
      <c r="C5" s="111" t="s">
        <v>264</v>
      </c>
      <c r="D5" s="129" t="s">
        <v>43</v>
      </c>
      <c r="E5" s="130"/>
      <c r="F5" s="135" t="s">
        <v>46</v>
      </c>
      <c r="G5" s="135" t="s">
        <v>49</v>
      </c>
      <c r="H5" s="135" t="s">
        <v>66</v>
      </c>
    </row>
    <row r="6" spans="2:8" ht="15.75" thickBot="1" x14ac:dyDescent="0.3">
      <c r="B6" s="112"/>
      <c r="C6" s="112"/>
      <c r="D6" s="131"/>
      <c r="E6" s="132"/>
      <c r="F6" s="136"/>
      <c r="G6" s="136"/>
      <c r="H6" s="136"/>
    </row>
    <row r="7" spans="2:8" ht="46.5" customHeight="1" x14ac:dyDescent="0.25">
      <c r="B7" s="1" t="s">
        <v>5</v>
      </c>
      <c r="C7" s="88" t="str">
        <f>'Risk Tables'!C7</f>
        <v>Repudiation / Tamper</v>
      </c>
      <c r="D7" s="133" t="str">
        <f>'Risk Tables'!D7</f>
        <v>An attacker can tamper with the reset counter and cause the system to never reset, enabling a brute force attack.  The reset counter serves as a log of failed password attempts</v>
      </c>
      <c r="E7" s="134"/>
      <c r="F7" s="95">
        <f>'Risk Tables'!M7</f>
        <v>3.625</v>
      </c>
      <c r="G7" s="95">
        <f>'Risk Tables'!M34</f>
        <v>9</v>
      </c>
      <c r="H7" s="25">
        <v>2</v>
      </c>
    </row>
    <row r="8" spans="2:8" ht="27.75" customHeight="1" x14ac:dyDescent="0.25">
      <c r="B8" s="4" t="s">
        <v>6</v>
      </c>
      <c r="C8" s="89" t="str">
        <f>'Risk Tables'!C8</f>
        <v>Repudiation/Spoofing</v>
      </c>
      <c r="D8" s="125" t="str">
        <f>'Risk Tables'!D8</f>
        <v>Webserver needs to use unique USB identifier as an authenticator</v>
      </c>
      <c r="E8" s="126"/>
      <c r="F8" s="96">
        <f>'Risk Tables'!M8</f>
        <v>2.875</v>
      </c>
      <c r="G8" s="96">
        <f>'Risk Tables'!M35</f>
        <v>2.75</v>
      </c>
      <c r="H8" s="30">
        <v>5</v>
      </c>
    </row>
    <row r="9" spans="2:8" x14ac:dyDescent="0.25">
      <c r="B9" s="7" t="s">
        <v>7</v>
      </c>
      <c r="C9" s="90" t="str">
        <f>'Risk Tables'!C9</f>
        <v>Tampering</v>
      </c>
      <c r="D9" s="123" t="str">
        <f>'Risk Tables'!D9</f>
        <v>Malware infested Update</v>
      </c>
      <c r="E9" s="124"/>
      <c r="F9" s="97">
        <f>'Risk Tables'!M9</f>
        <v>4.5</v>
      </c>
      <c r="G9" s="97">
        <f>'Risk Tables'!M36</f>
        <v>9</v>
      </c>
      <c r="H9" s="35">
        <v>2</v>
      </c>
    </row>
    <row r="10" spans="2:8" x14ac:dyDescent="0.25">
      <c r="B10" s="4" t="s">
        <v>8</v>
      </c>
      <c r="C10" s="89" t="str">
        <f>'Risk Tables'!C10</f>
        <v>DOS</v>
      </c>
      <c r="D10" s="125" t="str">
        <f>'Risk Tables'!D10</f>
        <v>Theft or Loss of USB</v>
      </c>
      <c r="E10" s="126"/>
      <c r="F10" s="96">
        <f>'Risk Tables'!M10</f>
        <v>5</v>
      </c>
      <c r="G10" s="96">
        <f>'Risk Tables'!M37</f>
        <v>9</v>
      </c>
      <c r="H10" s="30">
        <v>2</v>
      </c>
    </row>
    <row r="11" spans="2:8" ht="30" x14ac:dyDescent="0.25">
      <c r="B11" s="7" t="s">
        <v>9</v>
      </c>
      <c r="C11" s="90" t="str">
        <f>'Risk Tables'!C11</f>
        <v>Information Disclosure</v>
      </c>
      <c r="D11" s="123" t="str">
        <f>'Risk Tables'!D11</f>
        <v>password guess attack</v>
      </c>
      <c r="E11" s="124"/>
      <c r="F11" s="97">
        <f>'Risk Tables'!M11</f>
        <v>3.75</v>
      </c>
      <c r="G11" s="97">
        <f>'Risk Tables'!M38</f>
        <v>9</v>
      </c>
      <c r="H11" s="35">
        <v>2</v>
      </c>
    </row>
    <row r="12" spans="2:8" ht="44.25" customHeight="1" x14ac:dyDescent="0.25">
      <c r="B12" s="4" t="s">
        <v>10</v>
      </c>
      <c r="C12" s="89" t="str">
        <f>'Risk Tables'!C12</f>
        <v>Tampering</v>
      </c>
      <c r="D12" s="125" t="str">
        <f>'Risk Tables'!D12</f>
        <v>Spoof updated SW with older version which may have vulnerabilities, but is signed with an authentic key</v>
      </c>
      <c r="E12" s="126"/>
      <c r="F12" s="96">
        <f>'Risk Tables'!M12</f>
        <v>4.5</v>
      </c>
      <c r="G12" s="96">
        <f>'Risk Tables'!M39</f>
        <v>9</v>
      </c>
      <c r="H12" s="30">
        <v>2</v>
      </c>
    </row>
    <row r="13" spans="2:8" ht="30" x14ac:dyDescent="0.25">
      <c r="B13" s="7" t="s">
        <v>11</v>
      </c>
      <c r="C13" s="90" t="str">
        <f>'Risk Tables'!C13</f>
        <v>Information Disclosure</v>
      </c>
      <c r="D13" s="123" t="str">
        <f>'Risk Tables'!D13</f>
        <v>App is used on a computer with a keystroke logger</v>
      </c>
      <c r="E13" s="124"/>
      <c r="F13" s="97">
        <f>'Risk Tables'!M13</f>
        <v>5</v>
      </c>
      <c r="G13" s="97">
        <f>'Risk Tables'!M40</f>
        <v>9</v>
      </c>
      <c r="H13" s="35">
        <v>2</v>
      </c>
    </row>
    <row r="14" spans="2:8" ht="27" customHeight="1" x14ac:dyDescent="0.25">
      <c r="B14" s="4" t="s">
        <v>12</v>
      </c>
      <c r="C14" s="89" t="str">
        <f>'Risk Tables'!C14</f>
        <v>Tampering</v>
      </c>
      <c r="D14" s="125" t="str">
        <f>'Risk Tables'!D14</f>
        <v>Modify device to “zero” factory public key, enabling malicious SW update</v>
      </c>
      <c r="E14" s="126"/>
      <c r="F14" s="96">
        <f>'Risk Tables'!M14</f>
        <v>2.125</v>
      </c>
      <c r="G14" s="96">
        <f>'Risk Tables'!M41</f>
        <v>9</v>
      </c>
      <c r="H14" s="30">
        <v>3</v>
      </c>
    </row>
    <row r="15" spans="2:8" ht="39.75" customHeight="1" x14ac:dyDescent="0.25">
      <c r="B15" s="7" t="s">
        <v>13</v>
      </c>
      <c r="C15" s="90" t="str">
        <f>'Risk Tables'!C15</f>
        <v>DoS</v>
      </c>
      <c r="D15" s="123" t="str">
        <f>'Risk Tables'!D15</f>
        <v>Remove power from device after it resets the counter but before it overwrites header and password file</v>
      </c>
      <c r="E15" s="124"/>
      <c r="F15" s="97">
        <f>'Risk Tables'!M15</f>
        <v>3.75</v>
      </c>
      <c r="G15" s="97">
        <f>'Risk Tables'!M42</f>
        <v>9</v>
      </c>
      <c r="H15" s="35">
        <v>2</v>
      </c>
    </row>
    <row r="16" spans="2:8" ht="51" customHeight="1" x14ac:dyDescent="0.25">
      <c r="B16" s="4" t="s">
        <v>14</v>
      </c>
      <c r="C16" s="89" t="str">
        <f>'Risk Tables'!C16</f>
        <v>Elevation of Privilege</v>
      </c>
      <c r="D16" s="125" t="str">
        <f>'Risk Tables'!D16</f>
        <v>Request device reset and remove power after the header file is rewritten but before the password file is rewritten to allow access to encrypted password file for offline attacks.</v>
      </c>
      <c r="E16" s="126"/>
      <c r="F16" s="96">
        <f>'Risk Tables'!M16</f>
        <v>3.75</v>
      </c>
      <c r="G16" s="96">
        <f>'Risk Tables'!M43</f>
        <v>9</v>
      </c>
      <c r="H16" s="30">
        <v>2</v>
      </c>
    </row>
    <row r="17" spans="2:8" ht="30" x14ac:dyDescent="0.25">
      <c r="B17" s="7" t="s">
        <v>15</v>
      </c>
      <c r="C17" s="90" t="str">
        <f>'Risk Tables'!C17</f>
        <v>Information Disclosure</v>
      </c>
      <c r="D17" s="123" t="str">
        <f>'Risk Tables'!D17</f>
        <v>Fuzz USB commands to discover readable and/or writeable device memory</v>
      </c>
      <c r="E17" s="124"/>
      <c r="F17" s="97">
        <f>'Risk Tables'!M17</f>
        <v>3</v>
      </c>
      <c r="G17" s="97">
        <f>'Risk Tables'!M44</f>
        <v>2.75</v>
      </c>
      <c r="H17" s="35">
        <v>5</v>
      </c>
    </row>
    <row r="18" spans="2:8" ht="38.25" customHeight="1" x14ac:dyDescent="0.25">
      <c r="B18" s="4" t="s">
        <v>16</v>
      </c>
      <c r="C18" s="89" t="str">
        <f>'Risk Tables'!C18</f>
        <v>Elevation of Privilege</v>
      </c>
      <c r="D18" s="125" t="str">
        <f>'Risk Tables'!D18</f>
        <v>Fuzz USB commands to cause unpredictable behavior and/or discover point of entry to gain execution</v>
      </c>
      <c r="E18" s="126"/>
      <c r="F18" s="96">
        <f>'Risk Tables'!M18</f>
        <v>3</v>
      </c>
      <c r="G18" s="96">
        <f>'Risk Tables'!M45</f>
        <v>2.75</v>
      </c>
      <c r="H18" s="30">
        <v>5</v>
      </c>
    </row>
    <row r="19" spans="2:8" ht="45" customHeight="1" x14ac:dyDescent="0.25">
      <c r="B19" s="7" t="s">
        <v>17</v>
      </c>
      <c r="C19" s="90" t="str">
        <f>'Risk Tables'!C19</f>
        <v>Information Disclosure</v>
      </c>
      <c r="D19" s="123" t="str">
        <f>'Risk Tables'!D19</f>
        <v>Reset the device, obtain secure session with own credentials, and excavate available memory locations for old users’ password files</v>
      </c>
      <c r="E19" s="124"/>
      <c r="F19" s="97">
        <f>'Risk Tables'!M19</f>
        <v>3</v>
      </c>
      <c r="G19" s="97">
        <f>'Risk Tables'!M46</f>
        <v>5</v>
      </c>
      <c r="H19" s="35">
        <v>4</v>
      </c>
    </row>
    <row r="20" spans="2:8" x14ac:dyDescent="0.25">
      <c r="B20" s="4" t="s">
        <v>18</v>
      </c>
      <c r="C20" s="89"/>
      <c r="D20" s="125"/>
      <c r="E20" s="126"/>
      <c r="F20" s="92"/>
      <c r="G20" s="92"/>
      <c r="H20" s="30"/>
    </row>
    <row r="21" spans="2:8" x14ac:dyDescent="0.25">
      <c r="B21" s="7" t="s">
        <v>19</v>
      </c>
      <c r="C21" s="90"/>
      <c r="D21" s="123"/>
      <c r="E21" s="124"/>
      <c r="F21" s="93"/>
      <c r="G21" s="93"/>
      <c r="H21" s="35"/>
    </row>
    <row r="22" spans="2:8" x14ac:dyDescent="0.25">
      <c r="B22" s="4" t="s">
        <v>20</v>
      </c>
      <c r="C22" s="89"/>
      <c r="D22" s="125"/>
      <c r="E22" s="126"/>
      <c r="F22" s="92"/>
      <c r="G22" s="92"/>
      <c r="H22" s="30"/>
    </row>
    <row r="23" spans="2:8" x14ac:dyDescent="0.25">
      <c r="B23" s="7" t="s">
        <v>21</v>
      </c>
      <c r="C23" s="90"/>
      <c r="D23" s="123"/>
      <c r="E23" s="124"/>
      <c r="F23" s="93"/>
      <c r="G23" s="93"/>
      <c r="H23" s="35"/>
    </row>
    <row r="24" spans="2:8" x14ac:dyDescent="0.25">
      <c r="B24" s="4" t="s">
        <v>22</v>
      </c>
      <c r="C24" s="89"/>
      <c r="D24" s="125"/>
      <c r="E24" s="126"/>
      <c r="F24" s="92"/>
      <c r="G24" s="92"/>
      <c r="H24" s="30"/>
    </row>
    <row r="25" spans="2:8" x14ac:dyDescent="0.25">
      <c r="B25" s="7" t="s">
        <v>23</v>
      </c>
      <c r="C25" s="90"/>
      <c r="D25" s="123"/>
      <c r="E25" s="124"/>
      <c r="F25" s="93"/>
      <c r="G25" s="93"/>
      <c r="H25" s="35"/>
    </row>
    <row r="26" spans="2:8" x14ac:dyDescent="0.25">
      <c r="B26" s="4" t="s">
        <v>24</v>
      </c>
      <c r="C26" s="89"/>
      <c r="D26" s="125"/>
      <c r="E26" s="126"/>
      <c r="F26" s="92"/>
      <c r="G26" s="92"/>
      <c r="H26" s="30"/>
    </row>
    <row r="27" spans="2:8" x14ac:dyDescent="0.25">
      <c r="B27" s="7" t="s">
        <v>25</v>
      </c>
      <c r="C27" s="90"/>
      <c r="D27" s="123"/>
      <c r="E27" s="124"/>
      <c r="F27" s="93"/>
      <c r="G27" s="93"/>
      <c r="H27" s="35"/>
    </row>
    <row r="28" spans="2:8" x14ac:dyDescent="0.25">
      <c r="B28" s="4" t="s">
        <v>26</v>
      </c>
      <c r="C28" s="89"/>
      <c r="D28" s="125"/>
      <c r="E28" s="126"/>
      <c r="F28" s="92"/>
      <c r="G28" s="92"/>
      <c r="H28" s="30"/>
    </row>
    <row r="29" spans="2:8" ht="15.75" thickBot="1" x14ac:dyDescent="0.3">
      <c r="B29" s="11" t="s">
        <v>27</v>
      </c>
      <c r="C29" s="91"/>
      <c r="D29" s="127"/>
      <c r="E29" s="128"/>
      <c r="F29" s="94"/>
      <c r="G29" s="94"/>
      <c r="H29" s="41"/>
    </row>
  </sheetData>
  <mergeCells count="30">
    <mergeCell ref="C2:H3"/>
    <mergeCell ref="D12:E12"/>
    <mergeCell ref="F5:F6"/>
    <mergeCell ref="G5:G6"/>
    <mergeCell ref="H5:H6"/>
    <mergeCell ref="D9:E9"/>
    <mergeCell ref="D10:E10"/>
    <mergeCell ref="D11:E11"/>
    <mergeCell ref="B5:B6"/>
    <mergeCell ref="C5:C6"/>
    <mergeCell ref="D5:E6"/>
    <mergeCell ref="D7:E7"/>
    <mergeCell ref="D8:E8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5:E25"/>
    <mergeCell ref="D26:E26"/>
    <mergeCell ref="D27:E27"/>
    <mergeCell ref="D28:E28"/>
    <mergeCell ref="D29:E29"/>
  </mergeCells>
  <conditionalFormatting sqref="H7:H29">
    <cfRule type="cellIs" dxfId="11" priority="1" operator="equal">
      <formula>6</formula>
    </cfRule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pageMargins left="0.7" right="0.7" top="0.75" bottom="0.75" header="0.3" footer="0.3"/>
  <ignoredErrors>
    <ignoredError sqref="B8:B29 B7:G7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111" t="s">
        <v>3</v>
      </c>
      <c r="B2" s="111" t="s">
        <v>36</v>
      </c>
      <c r="C2" s="111" t="s">
        <v>4</v>
      </c>
      <c r="D2" s="111" t="s">
        <v>35</v>
      </c>
      <c r="E2" s="111" t="s">
        <v>37</v>
      </c>
      <c r="F2" s="111" t="s">
        <v>32</v>
      </c>
      <c r="G2" s="111" t="s">
        <v>38</v>
      </c>
      <c r="H2" s="111" t="s">
        <v>39</v>
      </c>
      <c r="I2" s="111" t="s">
        <v>69</v>
      </c>
      <c r="J2" s="111" t="s">
        <v>40</v>
      </c>
    </row>
    <row r="3" spans="1:10" ht="15.75" thickBot="1" x14ac:dyDescent="0.3">
      <c r="A3" s="112"/>
      <c r="B3" s="112"/>
      <c r="C3" s="112"/>
      <c r="D3" s="112"/>
      <c r="E3" s="112"/>
      <c r="F3" s="112"/>
      <c r="G3" s="112"/>
      <c r="H3" s="112"/>
      <c r="I3" s="112"/>
      <c r="J3" s="112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"/>
  <sheetViews>
    <sheetView zoomScale="80" zoomScaleNormal="80" workbookViewId="0">
      <selection activeCell="H34" sqref="C4:I34"/>
    </sheetView>
  </sheetViews>
  <sheetFormatPr defaultRowHeight="15" x14ac:dyDescent="0.25"/>
  <cols>
    <col min="4" max="9" width="17.7109375" customWidth="1"/>
  </cols>
  <sheetData>
    <row r="3" spans="3:9" ht="15.75" thickBot="1" x14ac:dyDescent="0.3"/>
    <row r="4" spans="3:9" ht="27" thickBot="1" x14ac:dyDescent="0.3">
      <c r="E4" s="137" t="s">
        <v>243</v>
      </c>
      <c r="F4" s="138"/>
      <c r="G4" s="138"/>
      <c r="H4" s="138"/>
      <c r="I4" s="139"/>
    </row>
    <row r="5" spans="3:9" ht="42.75" thickBot="1" x14ac:dyDescent="0.3">
      <c r="E5" s="78" t="s">
        <v>255</v>
      </c>
      <c r="F5" s="78" t="s">
        <v>256</v>
      </c>
      <c r="G5" s="78" t="s">
        <v>257</v>
      </c>
      <c r="H5" s="78" t="s">
        <v>258</v>
      </c>
      <c r="I5" s="78" t="s">
        <v>259</v>
      </c>
    </row>
    <row r="6" spans="3:9" ht="81.75" customHeight="1" thickBot="1" x14ac:dyDescent="0.3">
      <c r="C6" s="140" t="s">
        <v>244</v>
      </c>
      <c r="D6" s="78" t="s">
        <v>259</v>
      </c>
      <c r="E6" s="79"/>
      <c r="F6" s="80"/>
      <c r="G6" s="81"/>
      <c r="H6" s="81"/>
      <c r="I6" s="82"/>
    </row>
    <row r="7" spans="3:9" ht="81.75" customHeight="1" thickBot="1" x14ac:dyDescent="0.3">
      <c r="C7" s="141"/>
      <c r="D7" s="78" t="s">
        <v>263</v>
      </c>
      <c r="E7" s="79"/>
      <c r="F7" s="79"/>
      <c r="G7" s="80"/>
      <c r="H7" s="81"/>
      <c r="I7" s="81"/>
    </row>
    <row r="8" spans="3:9" ht="81.75" customHeight="1" thickBot="1" x14ac:dyDescent="0.3">
      <c r="C8" s="141"/>
      <c r="D8" s="78" t="s">
        <v>262</v>
      </c>
      <c r="E8" s="83"/>
      <c r="F8" s="79"/>
      <c r="G8" s="79"/>
      <c r="H8" s="80"/>
      <c r="I8" s="81"/>
    </row>
    <row r="9" spans="3:9" ht="81.75" customHeight="1" thickBot="1" x14ac:dyDescent="0.3">
      <c r="C9" s="141"/>
      <c r="D9" s="78" t="s">
        <v>261</v>
      </c>
      <c r="E9" s="83"/>
      <c r="F9" s="83"/>
      <c r="G9" s="79"/>
      <c r="H9" s="79"/>
      <c r="I9" s="80"/>
    </row>
    <row r="10" spans="3:9" ht="81.75" customHeight="1" thickBot="1" x14ac:dyDescent="0.3">
      <c r="C10" s="142"/>
      <c r="D10" s="78" t="s">
        <v>260</v>
      </c>
      <c r="E10" s="84"/>
      <c r="F10" s="83"/>
      <c r="G10" s="83"/>
      <c r="H10" s="79"/>
      <c r="I10" s="80"/>
    </row>
    <row r="11" spans="3:9" x14ac:dyDescent="0.25">
      <c r="C11" s="85"/>
      <c r="D11" s="85"/>
      <c r="E11" s="85"/>
      <c r="F11" s="85"/>
      <c r="G11" s="85"/>
      <c r="H11" s="85"/>
      <c r="I11" s="85"/>
    </row>
    <row r="12" spans="3:9" ht="42.75" thickBot="1" x14ac:dyDescent="0.3">
      <c r="D12" s="86" t="s">
        <v>245</v>
      </c>
      <c r="E12" s="86" t="s">
        <v>246</v>
      </c>
      <c r="F12" s="86" t="s">
        <v>247</v>
      </c>
      <c r="G12" s="86" t="s">
        <v>248</v>
      </c>
      <c r="H12" s="86"/>
      <c r="I12" s="86"/>
    </row>
    <row r="13" spans="3:9" ht="15.75" thickBot="1" x14ac:dyDescent="0.3">
      <c r="D13" s="82"/>
      <c r="E13" s="87">
        <v>1</v>
      </c>
      <c r="F13" s="87" t="s">
        <v>249</v>
      </c>
      <c r="G13" s="87"/>
    </row>
    <row r="14" spans="3:9" ht="15.75" thickBot="1" x14ac:dyDescent="0.3">
      <c r="D14" s="81"/>
      <c r="E14" s="87">
        <v>2</v>
      </c>
      <c r="F14" s="87" t="s">
        <v>250</v>
      </c>
      <c r="G14" s="87"/>
    </row>
    <row r="15" spans="3:9" ht="15.75" thickBot="1" x14ac:dyDescent="0.3">
      <c r="D15" s="80"/>
      <c r="E15" s="87">
        <v>3</v>
      </c>
      <c r="F15" s="87" t="s">
        <v>251</v>
      </c>
      <c r="G15" s="87"/>
    </row>
    <row r="16" spans="3:9" ht="15.75" thickBot="1" x14ac:dyDescent="0.3">
      <c r="D16" s="79"/>
      <c r="E16" s="87">
        <v>4</v>
      </c>
      <c r="F16" s="87" t="s">
        <v>252</v>
      </c>
      <c r="G16" s="87"/>
    </row>
    <row r="17" spans="3:8" ht="15.75" thickBot="1" x14ac:dyDescent="0.3">
      <c r="D17" s="83"/>
      <c r="E17" s="87">
        <v>5</v>
      </c>
      <c r="F17" s="87" t="s">
        <v>253</v>
      </c>
      <c r="G17" s="87"/>
    </row>
    <row r="18" spans="3:8" ht="15.75" thickBot="1" x14ac:dyDescent="0.3">
      <c r="D18" s="84"/>
      <c r="E18" s="87">
        <v>6</v>
      </c>
      <c r="F18" s="87" t="s">
        <v>254</v>
      </c>
      <c r="G18" s="87"/>
    </row>
    <row r="20" spans="3:8" ht="15.75" thickBot="1" x14ac:dyDescent="0.3"/>
    <row r="21" spans="3:8" x14ac:dyDescent="0.25">
      <c r="C21" s="98" t="s">
        <v>40</v>
      </c>
      <c r="D21" s="99" t="s">
        <v>42</v>
      </c>
      <c r="E21" s="99" t="s">
        <v>43</v>
      </c>
      <c r="F21" s="100" t="s">
        <v>244</v>
      </c>
      <c r="G21" s="100" t="s">
        <v>243</v>
      </c>
      <c r="H21" s="101" t="s">
        <v>265</v>
      </c>
    </row>
    <row r="22" spans="3:8" ht="36.75" customHeight="1" x14ac:dyDescent="0.25">
      <c r="C22" s="102" t="str">
        <f>'Threat Summary Table'!B7</f>
        <v>001</v>
      </c>
      <c r="D22" s="103" t="str">
        <f>'Threat Summary Table'!C7</f>
        <v>Repudiation / Tamper</v>
      </c>
      <c r="E22" s="103" t="s">
        <v>266</v>
      </c>
      <c r="F22" s="106">
        <f>'Threat Summary Table'!F7</f>
        <v>3.625</v>
      </c>
      <c r="G22" s="104">
        <f>'Threat Summary Table'!G7</f>
        <v>9</v>
      </c>
      <c r="H22" s="105">
        <f>'Threat Summary Table'!H7</f>
        <v>2</v>
      </c>
    </row>
    <row r="23" spans="3:8" ht="30" x14ac:dyDescent="0.25">
      <c r="C23" s="102" t="str">
        <f>'Threat Summary Table'!B8</f>
        <v>002</v>
      </c>
      <c r="D23" s="103" t="str">
        <f>'Threat Summary Table'!C8</f>
        <v>Repudiation/Spoofing</v>
      </c>
      <c r="E23" s="103" t="s">
        <v>267</v>
      </c>
      <c r="F23" s="106">
        <f>'Threat Summary Table'!F8</f>
        <v>2.875</v>
      </c>
      <c r="G23" s="104">
        <f>'Threat Summary Table'!G8</f>
        <v>2.75</v>
      </c>
      <c r="H23" s="105">
        <f>'Threat Summary Table'!H8</f>
        <v>5</v>
      </c>
    </row>
    <row r="24" spans="3:8" ht="30" x14ac:dyDescent="0.25">
      <c r="C24" s="102" t="str">
        <f>'Threat Summary Table'!B9</f>
        <v>003</v>
      </c>
      <c r="D24" s="103" t="str">
        <f>'Threat Summary Table'!C9</f>
        <v>Tampering</v>
      </c>
      <c r="E24" s="103" t="s">
        <v>268</v>
      </c>
      <c r="F24" s="106">
        <f>'Threat Summary Table'!F9</f>
        <v>4.5</v>
      </c>
      <c r="G24" s="104">
        <f>'Threat Summary Table'!G9</f>
        <v>9</v>
      </c>
      <c r="H24" s="105">
        <f>'Threat Summary Table'!H9</f>
        <v>2</v>
      </c>
    </row>
    <row r="25" spans="3:8" ht="30" x14ac:dyDescent="0.25">
      <c r="C25" s="102" t="str">
        <f>'Threat Summary Table'!B10</f>
        <v>004</v>
      </c>
      <c r="D25" s="103" t="str">
        <f>'Threat Summary Table'!C10</f>
        <v>DOS</v>
      </c>
      <c r="E25" s="103" t="s">
        <v>223</v>
      </c>
      <c r="F25" s="106">
        <f>'Threat Summary Table'!F10</f>
        <v>5</v>
      </c>
      <c r="G25" s="104">
        <f>'Threat Summary Table'!G10</f>
        <v>9</v>
      </c>
      <c r="H25" s="105">
        <f>'Threat Summary Table'!H10</f>
        <v>2</v>
      </c>
    </row>
    <row r="26" spans="3:8" ht="30" x14ac:dyDescent="0.25">
      <c r="C26" s="102" t="str">
        <f>'Threat Summary Table'!B11</f>
        <v>005</v>
      </c>
      <c r="D26" s="103" t="str">
        <f>'Threat Summary Table'!C11</f>
        <v>Information Disclosure</v>
      </c>
      <c r="E26" s="103" t="s">
        <v>269</v>
      </c>
      <c r="F26" s="106">
        <f>'Threat Summary Table'!F11</f>
        <v>3.75</v>
      </c>
      <c r="G26" s="104">
        <f>'Threat Summary Table'!G11</f>
        <v>9</v>
      </c>
      <c r="H26" s="105">
        <f>'Threat Summary Table'!H11</f>
        <v>2</v>
      </c>
    </row>
    <row r="27" spans="3:8" ht="45" x14ac:dyDescent="0.25">
      <c r="C27" s="102" t="str">
        <f>'Threat Summary Table'!B12</f>
        <v>006</v>
      </c>
      <c r="D27" s="103" t="str">
        <f>'Threat Summary Table'!C12</f>
        <v>Tampering</v>
      </c>
      <c r="E27" s="103" t="s">
        <v>270</v>
      </c>
      <c r="F27" s="106">
        <f>'Threat Summary Table'!F12</f>
        <v>4.5</v>
      </c>
      <c r="G27" s="104">
        <f>'Threat Summary Table'!G12</f>
        <v>9</v>
      </c>
      <c r="H27" s="105">
        <f>'Threat Summary Table'!H12</f>
        <v>2</v>
      </c>
    </row>
    <row r="28" spans="3:8" ht="30" x14ac:dyDescent="0.25">
      <c r="C28" s="102" t="str">
        <f>'Threat Summary Table'!B13</f>
        <v>007</v>
      </c>
      <c r="D28" s="103" t="str">
        <f>'Threat Summary Table'!C13</f>
        <v>Information Disclosure</v>
      </c>
      <c r="E28" s="103" t="s">
        <v>271</v>
      </c>
      <c r="F28" s="106">
        <f>'Threat Summary Table'!F13</f>
        <v>5</v>
      </c>
      <c r="G28" s="104">
        <f>'Threat Summary Table'!G13</f>
        <v>9</v>
      </c>
      <c r="H28" s="105">
        <f>'Threat Summary Table'!H13</f>
        <v>2</v>
      </c>
    </row>
    <row r="29" spans="3:8" ht="72" customHeight="1" x14ac:dyDescent="0.25">
      <c r="C29" s="102" t="str">
        <f>'Threat Summary Table'!B14</f>
        <v>008</v>
      </c>
      <c r="D29" s="103" t="str">
        <f>'Threat Summary Table'!C14</f>
        <v>Tampering</v>
      </c>
      <c r="E29" s="103" t="s">
        <v>272</v>
      </c>
      <c r="F29" s="106">
        <f>'Threat Summary Table'!F14</f>
        <v>2.125</v>
      </c>
      <c r="G29" s="104">
        <f>'Threat Summary Table'!G14</f>
        <v>9</v>
      </c>
      <c r="H29" s="105">
        <f>'Threat Summary Table'!H14</f>
        <v>3</v>
      </c>
    </row>
    <row r="30" spans="3:8" ht="45" x14ac:dyDescent="0.25">
      <c r="C30" s="102" t="str">
        <f>'Threat Summary Table'!B15</f>
        <v>009</v>
      </c>
      <c r="D30" s="103" t="str">
        <f>'Threat Summary Table'!C15</f>
        <v>DoS</v>
      </c>
      <c r="E30" s="103" t="s">
        <v>273</v>
      </c>
      <c r="F30" s="106">
        <f>'Threat Summary Table'!F15</f>
        <v>3.75</v>
      </c>
      <c r="G30" s="104">
        <f>'Threat Summary Table'!G15</f>
        <v>9</v>
      </c>
      <c r="H30" s="105">
        <f>'Threat Summary Table'!H15</f>
        <v>2</v>
      </c>
    </row>
    <row r="31" spans="3:8" ht="45" x14ac:dyDescent="0.25">
      <c r="C31" s="102" t="str">
        <f>'Threat Summary Table'!B16</f>
        <v>010</v>
      </c>
      <c r="D31" s="103" t="str">
        <f>'Threat Summary Table'!C16</f>
        <v>Elevation of Privilege</v>
      </c>
      <c r="E31" s="103" t="s">
        <v>274</v>
      </c>
      <c r="F31" s="106">
        <f>'Threat Summary Table'!F16</f>
        <v>3.75</v>
      </c>
      <c r="G31" s="104">
        <f>'Threat Summary Table'!G16</f>
        <v>9</v>
      </c>
      <c r="H31" s="105">
        <f>'Threat Summary Table'!H16</f>
        <v>2</v>
      </c>
    </row>
    <row r="32" spans="3:8" ht="30" x14ac:dyDescent="0.25">
      <c r="C32" s="102" t="str">
        <f>'Threat Summary Table'!B17</f>
        <v>011</v>
      </c>
      <c r="D32" s="103" t="str">
        <f>'Threat Summary Table'!C17</f>
        <v>Information Disclosure</v>
      </c>
      <c r="E32" s="103" t="s">
        <v>275</v>
      </c>
      <c r="F32" s="106">
        <f>'Threat Summary Table'!F17</f>
        <v>3</v>
      </c>
      <c r="G32" s="104">
        <f>'Threat Summary Table'!G17</f>
        <v>2.75</v>
      </c>
      <c r="H32" s="105">
        <f>'Threat Summary Table'!H17</f>
        <v>5</v>
      </c>
    </row>
    <row r="33" spans="3:8" ht="30" x14ac:dyDescent="0.25">
      <c r="C33" s="102" t="str">
        <f>'Threat Summary Table'!B18</f>
        <v>012</v>
      </c>
      <c r="D33" s="103" t="str">
        <f>'Threat Summary Table'!C18</f>
        <v>Elevation of Privilege</v>
      </c>
      <c r="E33" s="103" t="s">
        <v>276</v>
      </c>
      <c r="F33" s="106">
        <f>'Threat Summary Table'!F18</f>
        <v>3</v>
      </c>
      <c r="G33" s="104">
        <f>'Threat Summary Table'!G18</f>
        <v>2.75</v>
      </c>
      <c r="H33" s="105">
        <f>'Threat Summary Table'!H18</f>
        <v>5</v>
      </c>
    </row>
    <row r="34" spans="3:8" ht="30" x14ac:dyDescent="0.25">
      <c r="C34" s="102" t="str">
        <f>'Threat Summary Table'!B19</f>
        <v>013</v>
      </c>
      <c r="D34" s="103" t="str">
        <f>'Threat Summary Table'!C19</f>
        <v>Information Disclosure</v>
      </c>
      <c r="E34" s="103" t="s">
        <v>277</v>
      </c>
      <c r="F34" s="106">
        <f>'Threat Summary Table'!F19</f>
        <v>3</v>
      </c>
      <c r="G34" s="104">
        <f>'Threat Summary Table'!G19</f>
        <v>5</v>
      </c>
      <c r="H34" s="105">
        <f>'Threat Summary Table'!H19</f>
        <v>4</v>
      </c>
    </row>
  </sheetData>
  <mergeCells count="2">
    <mergeCell ref="E4:I4"/>
    <mergeCell ref="C6:C10"/>
  </mergeCells>
  <conditionalFormatting sqref="H22:H34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Threat Summary Table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2017-02-10T11:43:25Z</dcterms:modified>
</cp:coreProperties>
</file>