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\B547\B547A1\excel table\"/>
    </mc:Choice>
  </mc:AlternateContent>
  <bookViews>
    <workbookView xWindow="0" yWindow="0" windowWidth="28800" windowHeight="12795" activeTab="1"/>
  </bookViews>
  <sheets>
    <sheet name="Assumptions" sheetId="3" r:id="rId1"/>
    <sheet name="Table of Threats" sheetId="1" r:id="rId2"/>
    <sheet name="Risk Tables" sheetId="5" r:id="rId3"/>
    <sheet name="Bug Table" sheetId="4" r:id="rId4"/>
    <sheet name="Sheet6" sheetId="6" r:id="rId5"/>
  </sheets>
  <definedNames>
    <definedName name="_xlnm._FilterDatabase" localSheetId="1" hidden="1">'Table of Threats'!$C$2:$I$61</definedName>
  </definedNames>
  <calcPr calcId="162913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5" l="1"/>
  <c r="D44" i="5"/>
  <c r="C19" i="5"/>
  <c r="C44" i="5"/>
  <c r="B19" i="5"/>
  <c r="B44" i="5"/>
  <c r="D18" i="5"/>
  <c r="D43" i="5"/>
  <c r="C18" i="5"/>
  <c r="C43" i="5"/>
  <c r="B18" i="5"/>
  <c r="B43" i="5"/>
  <c r="D17" i="5"/>
  <c r="D42" i="5"/>
  <c r="C17" i="5"/>
  <c r="C42" i="5"/>
  <c r="B17" i="5"/>
  <c r="B42" i="5"/>
  <c r="D16" i="5"/>
  <c r="D41" i="5"/>
  <c r="C16" i="5"/>
  <c r="C41" i="5"/>
  <c r="B16" i="5"/>
  <c r="B41" i="5"/>
  <c r="D15" i="5"/>
  <c r="D40" i="5"/>
  <c r="C15" i="5"/>
  <c r="C40" i="5"/>
  <c r="B15" i="5"/>
  <c r="B40" i="5"/>
  <c r="D14" i="5"/>
  <c r="D39" i="5"/>
  <c r="C14" i="5"/>
  <c r="C39" i="5"/>
  <c r="B14" i="5"/>
  <c r="B39" i="5"/>
  <c r="D13" i="5"/>
  <c r="D38" i="5"/>
  <c r="C13" i="5"/>
  <c r="C38" i="5"/>
  <c r="B13" i="5"/>
  <c r="B38" i="5"/>
  <c r="D12" i="5"/>
  <c r="D37" i="5"/>
  <c r="C12" i="5"/>
  <c r="C37" i="5"/>
  <c r="B12" i="5"/>
  <c r="B37" i="5"/>
  <c r="D11" i="5"/>
  <c r="D36" i="5"/>
  <c r="C11" i="5"/>
  <c r="C36" i="5"/>
  <c r="B11" i="5"/>
  <c r="B36" i="5"/>
  <c r="D10" i="5"/>
  <c r="D35" i="5"/>
  <c r="C10" i="5"/>
  <c r="C35" i="5"/>
  <c r="B10" i="5"/>
  <c r="B35" i="5"/>
  <c r="D9" i="5"/>
  <c r="D34" i="5"/>
  <c r="C9" i="5"/>
  <c r="C34" i="5"/>
  <c r="B9" i="5"/>
  <c r="B34" i="5"/>
  <c r="D8" i="5"/>
  <c r="D33" i="5"/>
  <c r="C8" i="5"/>
  <c r="C33" i="5"/>
  <c r="B8" i="5"/>
  <c r="B33" i="5"/>
  <c r="D7" i="5"/>
  <c r="D32" i="5"/>
  <c r="C7" i="5"/>
  <c r="C32" i="5"/>
  <c r="B7" i="5"/>
  <c r="B32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J84" i="5"/>
  <c r="J83" i="5"/>
  <c r="M19" i="5"/>
  <c r="J82" i="5"/>
  <c r="M18" i="5"/>
  <c r="J81" i="5"/>
  <c r="M17" i="5"/>
  <c r="J80" i="5"/>
  <c r="M16" i="5"/>
  <c r="J79" i="5"/>
  <c r="M15" i="5"/>
  <c r="J78" i="5"/>
  <c r="J77" i="5"/>
  <c r="J76" i="5"/>
  <c r="M14" i="5"/>
  <c r="J75" i="5"/>
  <c r="J74" i="5"/>
  <c r="M13" i="5"/>
  <c r="J73" i="5"/>
  <c r="J72" i="5"/>
  <c r="M12" i="5"/>
  <c r="J71" i="5"/>
  <c r="J70" i="5"/>
  <c r="J69" i="5"/>
  <c r="J68" i="5"/>
  <c r="J67" i="5"/>
  <c r="M11" i="5"/>
  <c r="J66" i="5"/>
  <c r="M10" i="5"/>
  <c r="J65" i="5"/>
  <c r="M9" i="5"/>
  <c r="J64" i="5"/>
  <c r="M8" i="5"/>
  <c r="J63" i="5"/>
  <c r="M7" i="5"/>
  <c r="J62" i="5"/>
</calcChain>
</file>

<file path=xl/comments1.xml><?xml version="1.0" encoding="utf-8"?>
<comments xmlns="http://schemas.openxmlformats.org/spreadsheetml/2006/main">
  <authors>
    <author>Patrick</author>
  </authors>
  <commentList>
    <comment ref="J62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These fields are automatically updated</t>
        </r>
      </text>
    </comment>
  </commentList>
</comments>
</file>

<file path=xl/sharedStrings.xml><?xml version="1.0" encoding="utf-8"?>
<sst xmlns="http://schemas.openxmlformats.org/spreadsheetml/2006/main" count="526" uniqueCount="250">
  <si>
    <t>Diagram Element</t>
  </si>
  <si>
    <t>Threat Type</t>
  </si>
  <si>
    <t>Threat</t>
  </si>
  <si>
    <t>Bug ID</t>
  </si>
  <si>
    <t>Bug Title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</si>
  <si>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</si>
  <si>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</si>
  <si>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</si>
  <si>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</si>
  <si>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</si>
  <si>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</si>
  <si>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</si>
  <si>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</si>
  <si>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</si>
  <si>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</si>
  <si>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</si>
  <si>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</si>
  <si>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</si>
  <si>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</si>
  <si>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</si>
  <si>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</si>
  <si>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</si>
  <si>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</si>
  <si>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</si>
  <si>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</si>
  <si>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</si>
  <si>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</si>
  <si>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</si>
  <si>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Impact if Wrong</t>
  </si>
  <si>
    <t>Who to Talk To</t>
  </si>
  <si>
    <t>Who is Following Up</t>
  </si>
  <si>
    <t>Follow-up by date</t>
  </si>
  <si>
    <t>Status</t>
  </si>
  <si>
    <t>Assumption ID</t>
  </si>
  <si>
    <t>Threat ID</t>
  </si>
  <si>
    <t>Bug Description</t>
  </si>
  <si>
    <t>Bug Type</t>
  </si>
  <si>
    <t>Initiator</t>
  </si>
  <si>
    <t>Status Date</t>
  </si>
  <si>
    <t>Owner</t>
  </si>
  <si>
    <t>Risk ID</t>
  </si>
  <si>
    <t>Risk  ID</t>
  </si>
  <si>
    <t>Risk Type</t>
  </si>
  <si>
    <t>Risk Title</t>
  </si>
  <si>
    <t>Mitigation Cost</t>
  </si>
  <si>
    <t>Likelihood Factors</t>
  </si>
  <si>
    <t>Vulnerability Factors</t>
  </si>
  <si>
    <t>Overall Likelihood</t>
  </si>
  <si>
    <t>Technical Impact</t>
  </si>
  <si>
    <t>Business Impact</t>
  </si>
  <si>
    <t>Overall Impact</t>
  </si>
  <si>
    <t>Skill</t>
  </si>
  <si>
    <t>Motive</t>
  </si>
  <si>
    <t>Size</t>
  </si>
  <si>
    <t>Opportunity</t>
  </si>
  <si>
    <t>Ease of Exploit</t>
  </si>
  <si>
    <t>Ease of Discovery</t>
  </si>
  <si>
    <t>Awareness</t>
  </si>
  <si>
    <t>Intrusion Detection</t>
  </si>
  <si>
    <t>Loss of Confidentiality</t>
  </si>
  <si>
    <t>Loss of Integrity</t>
  </si>
  <si>
    <t>Loss of Availablity</t>
  </si>
  <si>
    <t>Loss of Accountablity</t>
  </si>
  <si>
    <t>Financial Damage</t>
  </si>
  <si>
    <t>Reputation Damage</t>
  </si>
  <si>
    <t>Non-compliance</t>
  </si>
  <si>
    <t>Privacy Violation</t>
  </si>
  <si>
    <t>Risk Rating</t>
  </si>
  <si>
    <t>Assumption</t>
  </si>
  <si>
    <t>Repudiation</t>
  </si>
  <si>
    <t>Mitigation</t>
  </si>
  <si>
    <t>Webserver</t>
  </si>
  <si>
    <t>Malware infested Update</t>
  </si>
  <si>
    <t>DFD 4.20 uses signed key</t>
  </si>
  <si>
    <t>DOS</t>
  </si>
  <si>
    <t>password guess attack</t>
  </si>
  <si>
    <t>limited number of tries before penalty</t>
  </si>
  <si>
    <t>Information Disclosure</t>
  </si>
  <si>
    <t>Spoofing</t>
  </si>
  <si>
    <t>too many ways to identify a webserver</t>
  </si>
  <si>
    <t>USB</t>
  </si>
  <si>
    <t>Spoofing / Info Disclosure</t>
  </si>
  <si>
    <t xml:space="preserve">fake pop up in app interface causes user to insert password into fake </t>
  </si>
  <si>
    <t>Suits</t>
  </si>
  <si>
    <t>Tampering</t>
  </si>
  <si>
    <t>John</t>
  </si>
  <si>
    <t>Info Disclosure</t>
  </si>
  <si>
    <t>Akshada</t>
  </si>
  <si>
    <t>DongInn</t>
  </si>
  <si>
    <t>Pat</t>
  </si>
  <si>
    <t>Elevation of Priviledge</t>
  </si>
  <si>
    <t>Todo</t>
  </si>
  <si>
    <t>John: words to describe DFD</t>
  </si>
  <si>
    <t>DongInn addtl DFD PW Manager, add description</t>
  </si>
  <si>
    <t>Akshada: Web Server and DFD</t>
  </si>
  <si>
    <t xml:space="preserve">Threat Tree: </t>
  </si>
  <si>
    <t>Found By</t>
  </si>
  <si>
    <t>Repudiation / Tamper</t>
  </si>
  <si>
    <t>An attacker can tamper with the reset counter and cause the system to never reset, enabling a brute force attack.  The reset counter serves as a log of failed password attempts</t>
  </si>
  <si>
    <t>pat</t>
  </si>
  <si>
    <t>akshada</t>
  </si>
  <si>
    <t>donginn</t>
  </si>
  <si>
    <t>webserver, app</t>
  </si>
  <si>
    <t>use unique USB identifier and public key as identifiers</t>
  </si>
  <si>
    <t>OWASP Likelihood Table</t>
  </si>
  <si>
    <t>OWASP Impact Table</t>
  </si>
  <si>
    <t>Threat Summary Table</t>
  </si>
  <si>
    <t>OS is secure</t>
  </si>
  <si>
    <t>HTTPS traffic is for SW/FW update only</t>
  </si>
  <si>
    <t>Additional Functionality Increases Attack Surface</t>
  </si>
  <si>
    <t>User will physically protect USB</t>
  </si>
  <si>
    <t>Antitamper is present on USB</t>
  </si>
  <si>
    <t>Loss of device results in DOS</t>
  </si>
  <si>
    <t>Device susceptible to side channel attacks or other tamper attacks</t>
  </si>
  <si>
    <t>Data held in volatile memory could be compromised</t>
  </si>
  <si>
    <t>Adversary is looking for financial gain, with moderate BlackHat capabilities.  Attack cost will not exceed expected financial gain</t>
  </si>
  <si>
    <t>More advanced capabilities could overcome tamper protectioin</t>
  </si>
  <si>
    <t>1.17 Invalid Password</t>
  </si>
  <si>
    <t>Provide too many invalid passwords</t>
  </si>
  <si>
    <t>None</t>
  </si>
  <si>
    <t>1.14 User Password</t>
  </si>
  <si>
    <t>Limit number of attempts before device reset</t>
  </si>
  <si>
    <t>1.8 Write Valid Update</t>
  </si>
  <si>
    <t>Spoof updated SW with older version which may have vulnerabilities, but is signed with an authentic key</t>
  </si>
  <si>
    <t>Add list for revoked keys within device memory</t>
  </si>
  <si>
    <t>1. App</t>
  </si>
  <si>
    <t>Spoof the app on host computer to trick user into entering their master password</t>
  </si>
  <si>
    <t>User-selected picture on startup screen</t>
  </si>
  <si>
    <t>App is used on a computer with a keystroke logger</t>
  </si>
  <si>
    <t>1.35 Device Reset</t>
  </si>
  <si>
    <t>DoS</t>
  </si>
  <si>
    <t>Perform device reset to wipe all keys</t>
  </si>
  <si>
    <t>4.7 Factory Public Key</t>
  </si>
  <si>
    <t>Modify device to “zero” factory public key, enabling malicious SW update</t>
  </si>
  <si>
    <t>FIPS Physical Security Layer – physical intrusion</t>
  </si>
  <si>
    <t>4.11 Signed User App &amp; App Public Key</t>
  </si>
  <si>
    <t>Load malicious software with ability to read encrypted header and password file to enable offline password exhaustive search</t>
  </si>
  <si>
    <t>Software is digitally signed using factory’s private key, and checked on USB using factory’s public key</t>
  </si>
  <si>
    <t>4.18 Random Number Generator</t>
  </si>
  <si>
    <t>Influence/saturate Random Number Generator during SW Update resulting in predictable pub/priv key pair</t>
  </si>
  <si>
    <t>Entropy test functionality</t>
  </si>
  <si>
    <t>1.34 Device Reset (Forced)</t>
  </si>
  <si>
    <t>Remove power from device after it resets the counter but before it overwrites header and password file</t>
  </si>
  <si>
    <t>Overwrit password file, then header file, then reset counter, in that order</t>
  </si>
  <si>
    <t>1.35 Device Reset (Request)</t>
  </si>
  <si>
    <t>Elevation of Privilege</t>
  </si>
  <si>
    <t>Request device reset and remove power after the header file is rewritten but before the password file is rewritten to allow access to encrypted password file for offline attacks.</t>
  </si>
  <si>
    <t>4.1 Message Router</t>
  </si>
  <si>
    <t>Fuzz USB commands to discover readable and/or writeable device memory</t>
  </si>
  <si>
    <t>Perform exhaustive read-write simulation and testing in all modes during design</t>
  </si>
  <si>
    <t>Fuzz USB commands to cause unpredictable behavior and/or discover point of entry to gain execution</t>
  </si>
  <si>
    <t>Perform command validation at message router, and implement a fuzz testing regime to attempt to head off most unpredictable behavior</t>
  </si>
  <si>
    <t>4.30 Secure Session</t>
  </si>
  <si>
    <t>Reset the device, obtain secure session with own credentials, and excavate available memory locations for old users’ password files</t>
  </si>
  <si>
    <t>Perform NIST-compliant sanitization procedure during every device reset on entire password file/header memory space, prior to writing default files.</t>
  </si>
  <si>
    <t>Load malicious software with ability to record shared user key during a valid user session and store in NV memory location available from secure app session for later inspection</t>
  </si>
  <si>
    <t>6. Secure App Session</t>
  </si>
  <si>
    <t>Hijack secure app session over USB communication, since public key is known</t>
  </si>
  <si>
    <t>6. Secure User Session</t>
  </si>
  <si>
    <t>Discover user key when passed during secure app session</t>
  </si>
  <si>
    <t>john</t>
  </si>
  <si>
    <t>1.24 Write new key and files to USB memory</t>
  </si>
  <si>
    <t>1.2 Plugin USB dev.</t>
  </si>
  <si>
    <t>The real USB is switched with the fake one which has the keylogging function</t>
  </si>
  <si>
    <t>Mark the USB dev. Physically</t>
  </si>
  <si>
    <t>1.7 Update Downloaded</t>
  </si>
  <si>
    <t>MITM exploits the intercept the access of the app repository and feeds in the mailicous app.</t>
  </si>
  <si>
    <t>Proper authentication is required to access the app repository.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</si>
  <si>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</si>
  <si>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</si>
  <si>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</si>
  <si>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</si>
  <si>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</si>
  <si>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</si>
  <si>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</si>
  <si>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</si>
  <si>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</si>
  <si>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</si>
  <si>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</si>
  <si>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</si>
  <si>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</si>
  <si>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</si>
  <si>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</si>
  <si>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</si>
  <si>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</si>
  <si>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</si>
  <si>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</si>
  <si>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</si>
  <si>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</si>
  <si>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</si>
  <si>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</si>
  <si>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</si>
  <si>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</si>
  <si>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</si>
  <si>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</si>
  <si>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</si>
  <si>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</si>
  <si>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</si>
  <si>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</si>
  <si>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</si>
  <si>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</si>
  <si>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</si>
  <si>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</si>
  <si>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5. Webserver</t>
  </si>
  <si>
    <t>ensure priviledges of log files and directories is correct</t>
  </si>
  <si>
    <t>1.6 Update App</t>
  </si>
  <si>
    <t>Weak Digital Signature may allow an attacker to alter digital signature</t>
  </si>
  <si>
    <t>Logs May be visible to a low privilege attacker</t>
  </si>
  <si>
    <t>Attack can alter logs because they lack strong integrity controls</t>
  </si>
  <si>
    <t>Log entries can be created without timestamps</t>
  </si>
  <si>
    <t>An attacker can make logs wrap around and lose data</t>
  </si>
  <si>
    <t>An attacker can make a log lose or confuse security information</t>
  </si>
  <si>
    <t>An attacker can use a shared key to authenticate as different principals, confusing the information in the logs</t>
  </si>
  <si>
    <t>An attacker can get arbitrary data into logs from unauthenticated outsiders without validation</t>
  </si>
  <si>
    <t>An attacker can edit logs and there's no way to tell</t>
  </si>
  <si>
    <t>An attacker can say I didn't do that and you'd have no way to prove them wrong</t>
  </si>
  <si>
    <t>N</t>
  </si>
  <si>
    <t>use user key from silicon</t>
  </si>
  <si>
    <t>1.20 Load user key, start user session and reset counter</t>
  </si>
  <si>
    <t>The system has no logs</t>
  </si>
  <si>
    <t>Communication Channel Manipulaton</t>
  </si>
  <si>
    <t>1.36 Reset</t>
  </si>
  <si>
    <t>Place reset counter in encrypted partition, write to USB flash vice store in memory. Do not allow decrement function. Remember previous counter state and tamper if it fails logic</t>
  </si>
  <si>
    <t>(A)</t>
  </si>
  <si>
    <t>(P)</t>
  </si>
  <si>
    <t>Webserver needs to use unique USB identifier as an authenticator</t>
  </si>
  <si>
    <t>Repudiation/Spoofing</t>
  </si>
  <si>
    <t>We use a list of valid unique USB identifiers and also authenticate using the public key.  Public keys are not really public. Webserver will have active detection of improver USB identifiers</t>
  </si>
  <si>
    <t>guard dogs, ninjas</t>
  </si>
  <si>
    <t>Theft or Loss of USB</t>
  </si>
  <si>
    <t>(N) - similar to 002</t>
  </si>
  <si>
    <t>(N) - similar Lo 002</t>
  </si>
  <si>
    <t>(N) - similar Re 002</t>
  </si>
  <si>
    <t>(N) - assume OS is secure and similar to 003</t>
  </si>
  <si>
    <t>(N) similar to 004</t>
  </si>
  <si>
    <t>(N) - similar Fu 002</t>
  </si>
  <si>
    <t>(N) - assume OSi secure and similar passed 003</t>
  </si>
  <si>
    <t>(N) - similar MI 002</t>
  </si>
  <si>
    <t>(E) similar sy 004</t>
  </si>
  <si>
    <t>(N) - assume OSi secure and similar ni 003</t>
  </si>
  <si>
    <t>(N) identical to 005</t>
  </si>
  <si>
    <t>(U)</t>
  </si>
  <si>
    <t>(L)</t>
  </si>
  <si>
    <t>(N) similar to 007</t>
  </si>
  <si>
    <t>NEED CLARIFICATION IS this an app side attack or host machine?  Sounds similar to 003</t>
  </si>
  <si>
    <t>(N) assumes that app is already compromised similar to 003</t>
  </si>
  <si>
    <t>Overwrite password file, then header file, then reset counter, in that order. Don't display any status until key has been accepted or wiped</t>
  </si>
  <si>
    <t>(N) Similar to 003</t>
  </si>
  <si>
    <t>Risk Status: (A)ccepted / (N)otAccepted</t>
  </si>
  <si>
    <t>Threat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</si>
</sst>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49" fontId="0" fillId="4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49" fontId="0" fillId="3" borderId="6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 applyAlignment="1">
      <alignment wrapText="1"/>
    </xf>
    <xf numFmtId="49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3" borderId="13" xfId="0" applyFill="1" applyBorder="1"/>
    <xf numFmtId="0" fontId="0" fillId="3" borderId="14" xfId="0" applyFill="1" applyBorder="1"/>
    <xf numFmtId="49" fontId="0" fillId="3" borderId="15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49" fontId="0" fillId="3" borderId="16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66" fontId="0" fillId="3" borderId="5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166" fontId="0" fillId="3" borderId="8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 wrapText="1"/>
    </xf>
    <xf numFmtId="0" fontId="0" fillId="3" borderId="12" xfId="0" applyFill="1" applyBorder="1" applyAlignment="1">
      <alignment wrapText="1"/>
    </xf>
    <xf numFmtId="0" fontId="0" fillId="3" borderId="24" xfId="0" applyNumberFormat="1" applyFill="1" applyBorder="1" applyAlignment="1">
      <alignment horizontal="center" vertical="center" wrapText="1"/>
    </xf>
    <xf numFmtId="0" fontId="0" fillId="4" borderId="16" xfId="0" applyNumberFormat="1" applyFill="1" applyBorder="1" applyAlignment="1">
      <alignment horizontal="center" vertical="center"/>
    </xf>
    <xf numFmtId="0" fontId="0" fillId="3" borderId="16" xfId="0" applyNumberFormat="1" applyFill="1" applyBorder="1" applyAlignment="1">
      <alignment horizontal="center" vertical="center"/>
    </xf>
    <xf numFmtId="0" fontId="0" fillId="3" borderId="17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 wrapText="1"/>
    </xf>
    <xf numFmtId="0" fontId="0" fillId="3" borderId="26" xfId="0" applyNumberFormat="1" applyFill="1" applyBorder="1" applyAlignment="1">
      <alignment horizontal="center" vertical="center" wrapText="1"/>
    </xf>
    <xf numFmtId="0" fontId="0" fillId="3" borderId="13" xfId="0" applyNumberFormat="1" applyFill="1" applyBorder="1" applyAlignment="1">
      <alignment vertical="center" wrapText="1"/>
    </xf>
    <xf numFmtId="0" fontId="0" fillId="3" borderId="13" xfId="0" applyNumberFormat="1" applyFill="1" applyBorder="1" applyAlignment="1">
      <alignment horizontal="left" vertical="center" wrapText="1"/>
    </xf>
    <xf numFmtId="0" fontId="0" fillId="4" borderId="13" xfId="0" applyNumberFormat="1" applyFill="1" applyBorder="1" applyAlignment="1">
      <alignment vertical="center" wrapText="1"/>
    </xf>
    <xf numFmtId="0" fontId="0" fillId="3" borderId="14" xfId="0" applyNumberFormat="1" applyFill="1" applyBorder="1" applyAlignment="1">
      <alignment vertical="center" wrapText="1"/>
    </xf>
    <xf numFmtId="0" fontId="0" fillId="3" borderId="12" xfId="0" applyFill="1" applyBorder="1" applyAlignment="1">
      <alignment horizontal="center" wrapText="1"/>
    </xf>
    <xf numFmtId="0" fontId="0" fillId="4" borderId="13" xfId="0" applyNumberFormat="1" applyFill="1" applyBorder="1" applyAlignment="1">
      <alignment horizontal="center" vertical="center" wrapText="1"/>
    </xf>
    <xf numFmtId="0" fontId="0" fillId="3" borderId="10" xfId="0" applyNumberFormat="1" applyFill="1" applyBorder="1"/>
    <xf numFmtId="0" fontId="0" fillId="3" borderId="13" xfId="0" applyNumberFormat="1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4" sqref="B4"/>
    </sheetView>
  </sheetViews>
  <sheetFormatPr defaultRowHeight="15" x14ac:dyDescent="0.25"/>
  <cols>
    <col min="1" max="1" width="12.28515625" customWidth="1"/>
    <col min="2" max="2" width="37" customWidth="1"/>
    <col min="3" max="3" width="37.28515625" customWidth="1"/>
    <col min="4" max="8" width="24.28515625" customWidth="1"/>
  </cols>
  <sheetData>
    <row r="1" spans="1:7" ht="15.75" thickBot="1" x14ac:dyDescent="0.3"/>
    <row r="2" spans="1:7" ht="15" customHeight="1" x14ac:dyDescent="0.25">
      <c r="A2" s="56" t="s">
        <v>33</v>
      </c>
      <c r="B2" s="56" t="s">
        <v>68</v>
      </c>
      <c r="C2" s="56" t="s">
        <v>28</v>
      </c>
      <c r="D2" s="56" t="s">
        <v>29</v>
      </c>
      <c r="E2" s="56" t="s">
        <v>30</v>
      </c>
      <c r="F2" s="56" t="s">
        <v>31</v>
      </c>
      <c r="G2" s="56" t="s">
        <v>3</v>
      </c>
    </row>
    <row r="3" spans="1:7" ht="15.75" thickBot="1" x14ac:dyDescent="0.3">
      <c r="A3" s="57"/>
      <c r="B3" s="57"/>
      <c r="C3" s="57"/>
      <c r="D3" s="57"/>
      <c r="E3" s="57"/>
      <c r="F3" s="57"/>
      <c r="G3" s="57"/>
    </row>
    <row r="4" spans="1:7" ht="30" x14ac:dyDescent="0.25">
      <c r="A4" s="1" t="s">
        <v>5</v>
      </c>
      <c r="B4" s="18" t="s">
        <v>107</v>
      </c>
      <c r="C4" s="47" t="s">
        <v>114</v>
      </c>
      <c r="D4" s="2"/>
      <c r="E4" s="2"/>
      <c r="F4" s="2"/>
      <c r="G4" s="3"/>
    </row>
    <row r="5" spans="1:7" ht="30" x14ac:dyDescent="0.25">
      <c r="A5" s="4" t="s">
        <v>6</v>
      </c>
      <c r="B5" s="19" t="s">
        <v>108</v>
      </c>
      <c r="C5" s="48" t="s">
        <v>109</v>
      </c>
      <c r="D5" s="5"/>
      <c r="E5" s="5"/>
      <c r="F5" s="5"/>
      <c r="G5" s="6"/>
    </row>
    <row r="6" spans="1:7" x14ac:dyDescent="0.25">
      <c r="A6" s="7" t="s">
        <v>7</v>
      </c>
      <c r="B6" s="20" t="s">
        <v>110</v>
      </c>
      <c r="C6" s="49" t="s">
        <v>112</v>
      </c>
      <c r="D6" s="8"/>
      <c r="E6" s="8"/>
      <c r="F6" s="8"/>
      <c r="G6" s="9"/>
    </row>
    <row r="7" spans="1:7" ht="30" x14ac:dyDescent="0.25">
      <c r="A7" s="4" t="s">
        <v>8</v>
      </c>
      <c r="B7" s="19" t="s">
        <v>111</v>
      </c>
      <c r="C7" s="48" t="s">
        <v>113</v>
      </c>
      <c r="D7" s="5"/>
      <c r="E7" s="5"/>
      <c r="F7" s="5"/>
      <c r="G7" s="6"/>
    </row>
    <row r="8" spans="1:7" ht="60" x14ac:dyDescent="0.25">
      <c r="A8" s="7" t="s">
        <v>9</v>
      </c>
      <c r="B8" s="51" t="s">
        <v>115</v>
      </c>
      <c r="C8" s="49" t="s">
        <v>116</v>
      </c>
      <c r="D8" s="8"/>
      <c r="E8" s="8"/>
      <c r="F8" s="8"/>
      <c r="G8" s="9"/>
    </row>
    <row r="9" spans="1:7" x14ac:dyDescent="0.25">
      <c r="A9" s="4" t="s">
        <v>10</v>
      </c>
      <c r="B9" s="19"/>
      <c r="C9" s="48"/>
      <c r="D9" s="5"/>
      <c r="E9" s="5"/>
      <c r="F9" s="5"/>
      <c r="G9" s="6"/>
    </row>
    <row r="10" spans="1:7" x14ac:dyDescent="0.25">
      <c r="A10" s="7" t="s">
        <v>11</v>
      </c>
      <c r="B10" s="20"/>
      <c r="C10" s="49"/>
      <c r="D10" s="8"/>
      <c r="E10" s="8"/>
      <c r="F10" s="8"/>
      <c r="G10" s="9"/>
    </row>
    <row r="11" spans="1:7" x14ac:dyDescent="0.25">
      <c r="A11" s="4" t="s">
        <v>12</v>
      </c>
      <c r="B11" s="19"/>
      <c r="C11" s="48"/>
      <c r="D11" s="5"/>
      <c r="E11" s="5"/>
      <c r="F11" s="5"/>
      <c r="G11" s="6"/>
    </row>
    <row r="12" spans="1:7" x14ac:dyDescent="0.25">
      <c r="A12" s="7" t="s">
        <v>13</v>
      </c>
      <c r="B12" s="20"/>
      <c r="C12" s="49"/>
      <c r="D12" s="8"/>
      <c r="E12" s="8"/>
      <c r="F12" s="8"/>
      <c r="G12" s="9"/>
    </row>
    <row r="13" spans="1:7" x14ac:dyDescent="0.25">
      <c r="A13" s="4" t="s">
        <v>14</v>
      </c>
      <c r="B13" s="19"/>
      <c r="C13" s="48"/>
      <c r="D13" s="5"/>
      <c r="E13" s="5"/>
      <c r="F13" s="5"/>
      <c r="G13" s="6"/>
    </row>
    <row r="14" spans="1:7" x14ac:dyDescent="0.25">
      <c r="A14" s="7" t="s">
        <v>15</v>
      </c>
      <c r="B14" s="20"/>
      <c r="C14" s="49"/>
      <c r="D14" s="8"/>
      <c r="E14" s="8"/>
      <c r="F14" s="8"/>
      <c r="G14" s="9"/>
    </row>
    <row r="15" spans="1:7" x14ac:dyDescent="0.25">
      <c r="A15" s="4" t="s">
        <v>16</v>
      </c>
      <c r="B15" s="19"/>
      <c r="C15" s="48"/>
      <c r="D15" s="5"/>
      <c r="E15" s="5"/>
      <c r="F15" s="5"/>
      <c r="G15" s="6"/>
    </row>
    <row r="16" spans="1:7" x14ac:dyDescent="0.25">
      <c r="A16" s="7" t="s">
        <v>17</v>
      </c>
      <c r="B16" s="20"/>
      <c r="C16" s="49"/>
      <c r="D16" s="8"/>
      <c r="E16" s="8"/>
      <c r="F16" s="8"/>
      <c r="G16" s="9"/>
    </row>
    <row r="17" spans="1:7" x14ac:dyDescent="0.25">
      <c r="A17" s="4" t="s">
        <v>18</v>
      </c>
      <c r="B17" s="19"/>
      <c r="C17" s="48"/>
      <c r="D17" s="5"/>
      <c r="E17" s="5"/>
      <c r="F17" s="5"/>
      <c r="G17" s="6"/>
    </row>
    <row r="18" spans="1:7" x14ac:dyDescent="0.25">
      <c r="A18" s="7" t="s">
        <v>19</v>
      </c>
      <c r="B18" s="20"/>
      <c r="C18" s="49"/>
      <c r="D18" s="8"/>
      <c r="E18" s="8"/>
      <c r="F18" s="8"/>
      <c r="G18" s="9"/>
    </row>
    <row r="19" spans="1:7" x14ac:dyDescent="0.25">
      <c r="A19" s="4" t="s">
        <v>20</v>
      </c>
      <c r="B19" s="19"/>
      <c r="C19" s="48"/>
      <c r="D19" s="5"/>
      <c r="E19" s="5"/>
      <c r="F19" s="5"/>
      <c r="G19" s="6"/>
    </row>
    <row r="20" spans="1:7" x14ac:dyDescent="0.25">
      <c r="A20" s="7" t="s">
        <v>21</v>
      </c>
      <c r="B20" s="20"/>
      <c r="C20" s="49"/>
      <c r="D20" s="8"/>
      <c r="E20" s="8"/>
      <c r="F20" s="8"/>
      <c r="G20" s="9"/>
    </row>
    <row r="21" spans="1:7" x14ac:dyDescent="0.25">
      <c r="A21" s="4" t="s">
        <v>22</v>
      </c>
      <c r="B21" s="19"/>
      <c r="C21" s="48"/>
      <c r="D21" s="5"/>
      <c r="E21" s="5"/>
      <c r="F21" s="5"/>
      <c r="G21" s="6"/>
    </row>
    <row r="22" spans="1:7" x14ac:dyDescent="0.25">
      <c r="A22" s="7" t="s">
        <v>23</v>
      </c>
      <c r="B22" s="20"/>
      <c r="C22" s="49"/>
      <c r="D22" s="8"/>
      <c r="E22" s="8"/>
      <c r="F22" s="8"/>
      <c r="G22" s="9"/>
    </row>
    <row r="23" spans="1:7" x14ac:dyDescent="0.25">
      <c r="A23" s="4" t="s">
        <v>24</v>
      </c>
      <c r="B23" s="19"/>
      <c r="C23" s="48"/>
      <c r="D23" s="5"/>
      <c r="E23" s="5"/>
      <c r="F23" s="5"/>
      <c r="G23" s="6"/>
    </row>
    <row r="24" spans="1:7" x14ac:dyDescent="0.25">
      <c r="A24" s="7" t="s">
        <v>25</v>
      </c>
      <c r="B24" s="20"/>
      <c r="C24" s="49"/>
      <c r="D24" s="8"/>
      <c r="E24" s="8"/>
      <c r="F24" s="8"/>
      <c r="G24" s="9"/>
    </row>
    <row r="25" spans="1:7" x14ac:dyDescent="0.25">
      <c r="A25" s="4" t="s">
        <v>26</v>
      </c>
      <c r="B25" s="19"/>
      <c r="C25" s="48"/>
      <c r="D25" s="5"/>
      <c r="E25" s="5"/>
      <c r="F25" s="5"/>
      <c r="G25" s="6"/>
    </row>
    <row r="26" spans="1:7" ht="15.75" thickBot="1" x14ac:dyDescent="0.3">
      <c r="A26" s="11" t="s">
        <v>27</v>
      </c>
      <c r="B26" s="21"/>
      <c r="C26" s="50"/>
      <c r="D26" s="12"/>
      <c r="E26" s="12"/>
      <c r="F26" s="12"/>
      <c r="G26" s="13"/>
    </row>
  </sheetData>
  <mergeCells count="7">
    <mergeCell ref="G2:G3"/>
    <mergeCell ref="A2:A3"/>
    <mergeCell ref="C2:C3"/>
    <mergeCell ref="D2:D3"/>
    <mergeCell ref="E2:E3"/>
    <mergeCell ref="F2:F3"/>
    <mergeCell ref="B2:B3"/>
  </mergeCells>
  <pageMargins left="0.7" right="0.7" top="0.75" bottom="0.75" header="0.3" footer="0.3"/>
  <ignoredErrors>
    <ignoredError sqref="A4:A11 A12:A16 A17:A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topLeftCell="A22" zoomScale="90" zoomScaleNormal="90" workbookViewId="0">
      <selection activeCell="C27" sqref="C27"/>
    </sheetView>
  </sheetViews>
  <sheetFormatPr defaultRowHeight="15" x14ac:dyDescent="0.25"/>
  <cols>
    <col min="1" max="2" width="12.28515625" customWidth="1"/>
    <col min="3" max="3" width="35.7109375" style="52" bestFit="1" customWidth="1"/>
    <col min="4" max="4" width="24.140625" bestFit="1" customWidth="1"/>
    <col min="5" max="5" width="53" bestFit="1" customWidth="1"/>
    <col min="6" max="6" width="39.5703125" style="52" customWidth="1"/>
    <col min="7" max="7" width="32.5703125" style="52" bestFit="1" customWidth="1"/>
    <col min="8" max="8" width="13" customWidth="1"/>
    <col min="9" max="9" width="10" customWidth="1"/>
    <col min="10" max="10" width="24.28515625" customWidth="1"/>
  </cols>
  <sheetData>
    <row r="1" spans="1:9" ht="15.75" thickBot="1" x14ac:dyDescent="0.3"/>
    <row r="2" spans="1:9" ht="15" customHeight="1" x14ac:dyDescent="0.25">
      <c r="A2" s="56" t="s">
        <v>34</v>
      </c>
      <c r="B2" s="56" t="s">
        <v>96</v>
      </c>
      <c r="C2" s="56" t="s">
        <v>0</v>
      </c>
      <c r="D2" s="56" t="s">
        <v>1</v>
      </c>
      <c r="E2" s="56" t="s">
        <v>2</v>
      </c>
      <c r="F2" s="56" t="s">
        <v>70</v>
      </c>
      <c r="G2" s="56" t="s">
        <v>248</v>
      </c>
      <c r="H2" s="56" t="s">
        <v>32</v>
      </c>
      <c r="I2" s="56" t="s">
        <v>3</v>
      </c>
    </row>
    <row r="3" spans="1:9" ht="15.75" customHeight="1" thickBot="1" x14ac:dyDescent="0.3">
      <c r="A3" s="57"/>
      <c r="B3" s="57"/>
      <c r="C3" s="57"/>
      <c r="D3" s="57"/>
      <c r="E3" s="57"/>
      <c r="F3" s="57"/>
      <c r="G3" s="57"/>
      <c r="H3" s="57"/>
      <c r="I3" s="57"/>
    </row>
    <row r="4" spans="1:9" ht="75" customHeight="1" x14ac:dyDescent="0.25">
      <c r="A4" s="1" t="s">
        <v>5</v>
      </c>
      <c r="B4" s="18" t="s">
        <v>99</v>
      </c>
      <c r="C4" s="46" t="s">
        <v>221</v>
      </c>
      <c r="D4" s="24" t="s">
        <v>97</v>
      </c>
      <c r="E4" s="46" t="s">
        <v>98</v>
      </c>
      <c r="F4" s="46" t="s">
        <v>222</v>
      </c>
      <c r="G4" s="46" t="s">
        <v>223</v>
      </c>
      <c r="H4" s="24"/>
      <c r="I4" s="88" t="s">
        <v>5</v>
      </c>
    </row>
    <row r="5" spans="1:9" ht="75" customHeight="1" x14ac:dyDescent="0.25">
      <c r="A5" s="4" t="s">
        <v>6</v>
      </c>
      <c r="B5" s="19" t="s">
        <v>100</v>
      </c>
      <c r="C5" s="45" t="s">
        <v>71</v>
      </c>
      <c r="D5" s="29" t="s">
        <v>226</v>
      </c>
      <c r="E5" s="45" t="s">
        <v>225</v>
      </c>
      <c r="F5" s="45" t="s">
        <v>227</v>
      </c>
      <c r="G5" s="45" t="s">
        <v>223</v>
      </c>
      <c r="H5" s="29"/>
      <c r="I5" s="89" t="s">
        <v>6</v>
      </c>
    </row>
    <row r="6" spans="1:9" ht="15" customHeight="1" x14ac:dyDescent="0.25">
      <c r="A6" s="7" t="s">
        <v>7</v>
      </c>
      <c r="B6" s="20" t="s">
        <v>100</v>
      </c>
      <c r="C6" s="44" t="s">
        <v>71</v>
      </c>
      <c r="D6" s="34" t="s">
        <v>84</v>
      </c>
      <c r="E6" s="44" t="s">
        <v>72</v>
      </c>
      <c r="F6" s="44" t="s">
        <v>73</v>
      </c>
      <c r="G6" s="44" t="s">
        <v>223</v>
      </c>
      <c r="H6" s="34"/>
      <c r="I6" s="90" t="s">
        <v>7</v>
      </c>
    </row>
    <row r="7" spans="1:9" x14ac:dyDescent="0.25">
      <c r="A7" s="4" t="s">
        <v>8</v>
      </c>
      <c r="B7" s="19" t="s">
        <v>101</v>
      </c>
      <c r="C7" s="45" t="s">
        <v>80</v>
      </c>
      <c r="D7" s="29" t="s">
        <v>74</v>
      </c>
      <c r="E7" s="45" t="s">
        <v>229</v>
      </c>
      <c r="F7" s="45" t="s">
        <v>228</v>
      </c>
      <c r="G7" s="45" t="s">
        <v>223</v>
      </c>
      <c r="H7" s="29"/>
      <c r="I7" s="89" t="s">
        <v>8</v>
      </c>
    </row>
    <row r="8" spans="1:9" x14ac:dyDescent="0.25">
      <c r="A8" s="7" t="s">
        <v>9</v>
      </c>
      <c r="B8" s="20" t="s">
        <v>100</v>
      </c>
      <c r="C8" s="44" t="s">
        <v>80</v>
      </c>
      <c r="D8" s="34" t="s">
        <v>77</v>
      </c>
      <c r="E8" s="44" t="s">
        <v>75</v>
      </c>
      <c r="F8" s="44" t="s">
        <v>76</v>
      </c>
      <c r="G8" s="44" t="s">
        <v>223</v>
      </c>
      <c r="H8" s="34"/>
      <c r="I8" s="90" t="s">
        <v>9</v>
      </c>
    </row>
    <row r="9" spans="1:9" ht="30" x14ac:dyDescent="0.25">
      <c r="A9" s="4" t="s">
        <v>10</v>
      </c>
      <c r="B9" s="19" t="s">
        <v>99</v>
      </c>
      <c r="C9" s="45" t="s">
        <v>71</v>
      </c>
      <c r="D9" s="29" t="s">
        <v>78</v>
      </c>
      <c r="E9" s="45" t="s">
        <v>79</v>
      </c>
      <c r="F9" s="45" t="s">
        <v>103</v>
      </c>
      <c r="G9" s="45" t="s">
        <v>230</v>
      </c>
      <c r="H9" s="29"/>
      <c r="I9" s="89" t="s">
        <v>10</v>
      </c>
    </row>
    <row r="10" spans="1:9" ht="30" x14ac:dyDescent="0.25">
      <c r="A10" s="7" t="s">
        <v>11</v>
      </c>
      <c r="B10" s="20" t="s">
        <v>100</v>
      </c>
      <c r="C10" s="44" t="s">
        <v>102</v>
      </c>
      <c r="D10" s="34" t="s">
        <v>81</v>
      </c>
      <c r="E10" s="44" t="s">
        <v>82</v>
      </c>
      <c r="F10" s="44"/>
      <c r="G10" s="44" t="s">
        <v>233</v>
      </c>
      <c r="H10" s="34"/>
      <c r="I10" s="90" t="s">
        <v>11</v>
      </c>
    </row>
    <row r="11" spans="1:9" x14ac:dyDescent="0.25">
      <c r="A11" s="4" t="s">
        <v>12</v>
      </c>
      <c r="B11" s="19" t="s">
        <v>160</v>
      </c>
      <c r="C11" s="45" t="s">
        <v>117</v>
      </c>
      <c r="D11" s="29" t="s">
        <v>74</v>
      </c>
      <c r="E11" s="45" t="s">
        <v>118</v>
      </c>
      <c r="F11" s="45" t="s">
        <v>119</v>
      </c>
      <c r="G11" s="45" t="s">
        <v>234</v>
      </c>
      <c r="H11" s="29"/>
      <c r="I11" s="89" t="s">
        <v>12</v>
      </c>
    </row>
    <row r="12" spans="1:9" ht="30" x14ac:dyDescent="0.25">
      <c r="A12" s="7" t="s">
        <v>13</v>
      </c>
      <c r="B12" s="20" t="s">
        <v>160</v>
      </c>
      <c r="C12" s="44" t="s">
        <v>120</v>
      </c>
      <c r="D12" s="34" t="s">
        <v>77</v>
      </c>
      <c r="E12" s="44" t="s">
        <v>75</v>
      </c>
      <c r="F12" s="44" t="s">
        <v>121</v>
      </c>
      <c r="G12" s="44" t="s">
        <v>240</v>
      </c>
      <c r="H12" s="34"/>
      <c r="I12" s="90" t="s">
        <v>13</v>
      </c>
    </row>
    <row r="13" spans="1:9" ht="30" x14ac:dyDescent="0.25">
      <c r="A13" s="4" t="s">
        <v>14</v>
      </c>
      <c r="B13" s="19" t="s">
        <v>160</v>
      </c>
      <c r="C13" s="45" t="s">
        <v>122</v>
      </c>
      <c r="D13" s="29" t="s">
        <v>84</v>
      </c>
      <c r="E13" s="45" t="s">
        <v>123</v>
      </c>
      <c r="F13" s="45" t="s">
        <v>124</v>
      </c>
      <c r="G13" s="45" t="s">
        <v>223</v>
      </c>
      <c r="H13" s="29"/>
      <c r="I13" s="89" t="s">
        <v>14</v>
      </c>
    </row>
    <row r="14" spans="1:9" ht="30" x14ac:dyDescent="0.25">
      <c r="A14" s="7" t="s">
        <v>15</v>
      </c>
      <c r="B14" s="20" t="s">
        <v>160</v>
      </c>
      <c r="C14" s="44" t="s">
        <v>125</v>
      </c>
      <c r="D14" s="34" t="s">
        <v>81</v>
      </c>
      <c r="E14" s="44" t="s">
        <v>126</v>
      </c>
      <c r="F14" s="44" t="s">
        <v>127</v>
      </c>
      <c r="G14" s="44" t="s">
        <v>243</v>
      </c>
      <c r="H14" s="34"/>
      <c r="I14" s="90" t="s">
        <v>15</v>
      </c>
    </row>
    <row r="15" spans="1:9" x14ac:dyDescent="0.25">
      <c r="A15" s="4" t="s">
        <v>16</v>
      </c>
      <c r="B15" s="19" t="s">
        <v>160</v>
      </c>
      <c r="C15" s="45" t="s">
        <v>125</v>
      </c>
      <c r="D15" s="29" t="s">
        <v>77</v>
      </c>
      <c r="E15" s="45" t="s">
        <v>128</v>
      </c>
      <c r="F15" s="45" t="s">
        <v>119</v>
      </c>
      <c r="G15" s="45" t="s">
        <v>223</v>
      </c>
      <c r="H15" s="29"/>
      <c r="I15" s="89" t="s">
        <v>16</v>
      </c>
    </row>
    <row r="16" spans="1:9" x14ac:dyDescent="0.25">
      <c r="A16" s="7" t="s">
        <v>17</v>
      </c>
      <c r="B16" s="20" t="s">
        <v>160</v>
      </c>
      <c r="C16" s="44" t="s">
        <v>129</v>
      </c>
      <c r="D16" s="34" t="s">
        <v>130</v>
      </c>
      <c r="E16" s="44" t="s">
        <v>131</v>
      </c>
      <c r="F16" s="44" t="s">
        <v>76</v>
      </c>
      <c r="G16" s="44"/>
      <c r="H16" s="34"/>
      <c r="I16" s="90" t="s">
        <v>17</v>
      </c>
    </row>
    <row r="17" spans="1:11" ht="30" x14ac:dyDescent="0.25">
      <c r="A17" s="4" t="s">
        <v>18</v>
      </c>
      <c r="B17" s="19" t="s">
        <v>160</v>
      </c>
      <c r="C17" s="45" t="s">
        <v>132</v>
      </c>
      <c r="D17" s="29" t="s">
        <v>84</v>
      </c>
      <c r="E17" s="45" t="s">
        <v>133</v>
      </c>
      <c r="F17" s="45" t="s">
        <v>134</v>
      </c>
      <c r="G17" s="45" t="s">
        <v>223</v>
      </c>
      <c r="H17" s="29"/>
      <c r="I17" s="89" t="s">
        <v>18</v>
      </c>
      <c r="K17" s="45" t="s">
        <v>241</v>
      </c>
    </row>
    <row r="18" spans="1:11" ht="45" x14ac:dyDescent="0.25">
      <c r="A18" s="7" t="s">
        <v>19</v>
      </c>
      <c r="B18" s="20" t="s">
        <v>160</v>
      </c>
      <c r="C18" s="44" t="s">
        <v>135</v>
      </c>
      <c r="D18" s="34" t="s">
        <v>84</v>
      </c>
      <c r="E18" s="44" t="s">
        <v>136</v>
      </c>
      <c r="F18" s="44" t="s">
        <v>137</v>
      </c>
      <c r="G18" s="55" t="s">
        <v>244</v>
      </c>
      <c r="H18" s="34"/>
      <c r="I18" s="90" t="s">
        <v>19</v>
      </c>
      <c r="K18" s="44" t="s">
        <v>231</v>
      </c>
    </row>
    <row r="19" spans="1:11" ht="30" x14ac:dyDescent="0.25">
      <c r="A19" s="4" t="s">
        <v>20</v>
      </c>
      <c r="B19" s="19" t="s">
        <v>160</v>
      </c>
      <c r="C19" s="45" t="s">
        <v>138</v>
      </c>
      <c r="D19" s="29" t="s">
        <v>84</v>
      </c>
      <c r="E19" s="45" t="s">
        <v>139</v>
      </c>
      <c r="F19" s="45" t="s">
        <v>140</v>
      </c>
      <c r="G19" s="45" t="s">
        <v>245</v>
      </c>
      <c r="H19" s="29"/>
      <c r="I19" s="89" t="s">
        <v>20</v>
      </c>
      <c r="K19" s="45" t="s">
        <v>241</v>
      </c>
    </row>
    <row r="20" spans="1:11" ht="60" x14ac:dyDescent="0.25">
      <c r="A20" s="7" t="s">
        <v>21</v>
      </c>
      <c r="B20" s="20" t="s">
        <v>160</v>
      </c>
      <c r="C20" s="44" t="s">
        <v>141</v>
      </c>
      <c r="D20" s="34" t="s">
        <v>130</v>
      </c>
      <c r="E20" s="44" t="s">
        <v>142</v>
      </c>
      <c r="F20" s="44" t="s">
        <v>246</v>
      </c>
      <c r="G20" s="44" t="s">
        <v>223</v>
      </c>
      <c r="H20" s="34"/>
      <c r="I20" s="90" t="s">
        <v>21</v>
      </c>
      <c r="K20" s="44" t="s">
        <v>232</v>
      </c>
    </row>
    <row r="21" spans="1:11" ht="60" x14ac:dyDescent="0.25">
      <c r="A21" s="4" t="s">
        <v>22</v>
      </c>
      <c r="B21" s="19" t="s">
        <v>160</v>
      </c>
      <c r="C21" s="45" t="s">
        <v>144</v>
      </c>
      <c r="D21" s="29" t="s">
        <v>145</v>
      </c>
      <c r="E21" s="45" t="s">
        <v>146</v>
      </c>
      <c r="F21" s="45" t="s">
        <v>143</v>
      </c>
      <c r="G21" s="45" t="s">
        <v>223</v>
      </c>
      <c r="H21" s="29"/>
      <c r="I21" s="89" t="s">
        <v>22</v>
      </c>
      <c r="K21" s="45" t="s">
        <v>232</v>
      </c>
    </row>
    <row r="22" spans="1:11" ht="45" x14ac:dyDescent="0.25">
      <c r="A22" s="7" t="s">
        <v>23</v>
      </c>
      <c r="B22" s="20" t="s">
        <v>160</v>
      </c>
      <c r="C22" s="44" t="s">
        <v>147</v>
      </c>
      <c r="D22" s="34" t="s">
        <v>77</v>
      </c>
      <c r="E22" s="44" t="s">
        <v>148</v>
      </c>
      <c r="F22" s="44" t="s">
        <v>149</v>
      </c>
      <c r="G22" s="44" t="s">
        <v>223</v>
      </c>
      <c r="H22" s="34"/>
      <c r="I22" s="90" t="s">
        <v>23</v>
      </c>
      <c r="K22" s="44" t="s">
        <v>235</v>
      </c>
    </row>
    <row r="23" spans="1:11" ht="60" x14ac:dyDescent="0.25">
      <c r="A23" s="4" t="s">
        <v>24</v>
      </c>
      <c r="B23" s="19" t="s">
        <v>160</v>
      </c>
      <c r="C23" s="45" t="s">
        <v>147</v>
      </c>
      <c r="D23" s="29" t="s">
        <v>145</v>
      </c>
      <c r="E23" s="45" t="s">
        <v>150</v>
      </c>
      <c r="F23" s="45" t="s">
        <v>151</v>
      </c>
      <c r="G23" s="45" t="s">
        <v>223</v>
      </c>
      <c r="H23" s="29"/>
      <c r="I23" s="89" t="s">
        <v>24</v>
      </c>
      <c r="K23" s="45" t="s">
        <v>235</v>
      </c>
    </row>
    <row r="24" spans="1:11" ht="60" x14ac:dyDescent="0.25">
      <c r="A24" s="7" t="s">
        <v>25</v>
      </c>
      <c r="B24" s="20" t="s">
        <v>160</v>
      </c>
      <c r="C24" s="44" t="s">
        <v>152</v>
      </c>
      <c r="D24" s="34" t="s">
        <v>77</v>
      </c>
      <c r="E24" s="44" t="s">
        <v>153</v>
      </c>
      <c r="F24" s="44" t="s">
        <v>154</v>
      </c>
      <c r="G24" s="44" t="s">
        <v>223</v>
      </c>
      <c r="H24" s="34"/>
      <c r="I24" s="90" t="s">
        <v>25</v>
      </c>
      <c r="K24" s="44" t="s">
        <v>232</v>
      </c>
    </row>
    <row r="25" spans="1:11" ht="60" x14ac:dyDescent="0.25">
      <c r="A25" s="4" t="s">
        <v>26</v>
      </c>
      <c r="B25" s="19" t="s">
        <v>160</v>
      </c>
      <c r="C25" s="45" t="s">
        <v>135</v>
      </c>
      <c r="D25" s="29" t="s">
        <v>84</v>
      </c>
      <c r="E25" s="45" t="s">
        <v>155</v>
      </c>
      <c r="F25" s="45" t="s">
        <v>137</v>
      </c>
      <c r="G25" s="45" t="s">
        <v>247</v>
      </c>
      <c r="H25" s="29"/>
      <c r="I25" s="89" t="s">
        <v>26</v>
      </c>
      <c r="K25" s="45" t="s">
        <v>231</v>
      </c>
    </row>
    <row r="26" spans="1:11" ht="30" x14ac:dyDescent="0.25">
      <c r="A26" s="7" t="s">
        <v>27</v>
      </c>
      <c r="B26" s="20" t="s">
        <v>160</v>
      </c>
      <c r="C26" s="44" t="s">
        <v>156</v>
      </c>
      <c r="D26" s="34" t="s">
        <v>84</v>
      </c>
      <c r="E26" s="44" t="s">
        <v>157</v>
      </c>
      <c r="F26" s="44" t="s">
        <v>119</v>
      </c>
      <c r="G26" s="44"/>
      <c r="H26" s="34"/>
      <c r="I26" s="90" t="s">
        <v>27</v>
      </c>
      <c r="K26" s="44" t="s">
        <v>224</v>
      </c>
    </row>
    <row r="27" spans="1:11" ht="120" x14ac:dyDescent="0.25">
      <c r="A27" s="4" t="s">
        <v>168</v>
      </c>
      <c r="B27" s="19" t="s">
        <v>88</v>
      </c>
      <c r="C27" s="45" t="s">
        <v>158</v>
      </c>
      <c r="D27" s="29" t="s">
        <v>77</v>
      </c>
      <c r="E27" s="45" t="s">
        <v>159</v>
      </c>
      <c r="F27" s="45"/>
      <c r="G27" s="45"/>
      <c r="H27" s="29"/>
      <c r="I27" s="89" t="s">
        <v>168</v>
      </c>
      <c r="K27" s="45" t="s">
        <v>236</v>
      </c>
    </row>
    <row r="28" spans="1:11" ht="30" x14ac:dyDescent="0.25">
      <c r="A28" s="7" t="s">
        <v>169</v>
      </c>
      <c r="B28" s="20" t="s">
        <v>88</v>
      </c>
      <c r="C28" s="44" t="s">
        <v>161</v>
      </c>
      <c r="D28" s="34"/>
      <c r="E28" s="44"/>
      <c r="F28" s="44"/>
      <c r="G28" s="44"/>
      <c r="H28" s="34"/>
      <c r="I28" s="90" t="s">
        <v>169</v>
      </c>
      <c r="K28" s="44"/>
    </row>
    <row r="29" spans="1:11" ht="30" x14ac:dyDescent="0.25">
      <c r="A29" s="4" t="s">
        <v>170</v>
      </c>
      <c r="B29" s="19" t="s">
        <v>88</v>
      </c>
      <c r="C29" s="45" t="s">
        <v>162</v>
      </c>
      <c r="D29" s="29" t="s">
        <v>78</v>
      </c>
      <c r="E29" s="45" t="s">
        <v>163</v>
      </c>
      <c r="F29" s="45" t="s">
        <v>164</v>
      </c>
      <c r="G29" s="45"/>
      <c r="H29" s="29"/>
      <c r="I29" s="89" t="s">
        <v>170</v>
      </c>
      <c r="K29" s="45" t="s">
        <v>242</v>
      </c>
    </row>
    <row r="30" spans="1:11" ht="45" x14ac:dyDescent="0.25">
      <c r="A30" s="7" t="s">
        <v>171</v>
      </c>
      <c r="B30" s="20" t="s">
        <v>88</v>
      </c>
      <c r="C30" s="44" t="s">
        <v>165</v>
      </c>
      <c r="D30" s="34" t="s">
        <v>78</v>
      </c>
      <c r="E30" s="44" t="s">
        <v>166</v>
      </c>
      <c r="F30" s="44" t="s">
        <v>167</v>
      </c>
      <c r="G30" s="44"/>
      <c r="H30" s="34"/>
      <c r="I30" s="90" t="s">
        <v>171</v>
      </c>
      <c r="K30" s="44" t="s">
        <v>237</v>
      </c>
    </row>
    <row r="31" spans="1:11" ht="45" x14ac:dyDescent="0.25">
      <c r="A31" s="4" t="s">
        <v>172</v>
      </c>
      <c r="B31" s="19" t="s">
        <v>99</v>
      </c>
      <c r="C31" s="45" t="s">
        <v>203</v>
      </c>
      <c r="D31" s="29" t="s">
        <v>69</v>
      </c>
      <c r="E31" s="45" t="s">
        <v>207</v>
      </c>
      <c r="F31" s="45" t="s">
        <v>204</v>
      </c>
      <c r="G31" s="45"/>
      <c r="H31" s="29"/>
      <c r="I31" s="89" t="s">
        <v>172</v>
      </c>
      <c r="K31" s="45" t="s">
        <v>231</v>
      </c>
    </row>
    <row r="32" spans="1:11" ht="30" x14ac:dyDescent="0.25">
      <c r="A32" s="7" t="s">
        <v>173</v>
      </c>
      <c r="B32" s="20" t="s">
        <v>99</v>
      </c>
      <c r="C32" s="44" t="s">
        <v>205</v>
      </c>
      <c r="D32" s="34" t="s">
        <v>69</v>
      </c>
      <c r="E32" s="44" t="s">
        <v>206</v>
      </c>
      <c r="F32" s="44"/>
      <c r="G32" s="44"/>
      <c r="H32" s="34"/>
      <c r="I32" s="90" t="s">
        <v>173</v>
      </c>
      <c r="K32" s="44"/>
    </row>
    <row r="33" spans="1:11" ht="30" x14ac:dyDescent="0.25">
      <c r="A33" s="4" t="s">
        <v>174</v>
      </c>
      <c r="B33" s="19" t="s">
        <v>99</v>
      </c>
      <c r="C33" s="45" t="s">
        <v>203</v>
      </c>
      <c r="D33" s="29" t="s">
        <v>69</v>
      </c>
      <c r="E33" s="45" t="s">
        <v>208</v>
      </c>
      <c r="F33" s="45"/>
      <c r="G33" s="45"/>
      <c r="H33" s="29"/>
      <c r="I33" s="89" t="s">
        <v>174</v>
      </c>
      <c r="K33" s="45"/>
    </row>
    <row r="34" spans="1:11" x14ac:dyDescent="0.25">
      <c r="A34" s="7" t="s">
        <v>175</v>
      </c>
      <c r="B34" s="20" t="s">
        <v>99</v>
      </c>
      <c r="C34" s="44" t="s">
        <v>203</v>
      </c>
      <c r="D34" s="34" t="s">
        <v>69</v>
      </c>
      <c r="E34" s="44" t="s">
        <v>209</v>
      </c>
      <c r="F34" s="44"/>
      <c r="G34" s="44"/>
      <c r="H34" s="34"/>
      <c r="I34" s="90" t="s">
        <v>175</v>
      </c>
      <c r="K34" s="44"/>
    </row>
    <row r="35" spans="1:11" x14ac:dyDescent="0.25">
      <c r="A35" s="4" t="s">
        <v>176</v>
      </c>
      <c r="B35" s="19" t="s">
        <v>99</v>
      </c>
      <c r="C35" s="45" t="s">
        <v>203</v>
      </c>
      <c r="D35" s="29" t="s">
        <v>69</v>
      </c>
      <c r="E35" s="45" t="s">
        <v>210</v>
      </c>
      <c r="F35" s="45"/>
      <c r="G35" s="45"/>
      <c r="H35" s="29"/>
      <c r="I35" s="89" t="s">
        <v>176</v>
      </c>
      <c r="K35" s="45"/>
    </row>
    <row r="36" spans="1:11" ht="30" x14ac:dyDescent="0.25">
      <c r="A36" s="7" t="s">
        <v>177</v>
      </c>
      <c r="B36" s="20" t="s">
        <v>99</v>
      </c>
      <c r="C36" s="44" t="s">
        <v>203</v>
      </c>
      <c r="D36" s="34" t="s">
        <v>69</v>
      </c>
      <c r="E36" s="44" t="s">
        <v>211</v>
      </c>
      <c r="F36" s="44"/>
      <c r="G36" s="44"/>
      <c r="H36" s="34"/>
      <c r="I36" s="90" t="s">
        <v>177</v>
      </c>
      <c r="K36" s="44"/>
    </row>
    <row r="37" spans="1:11" ht="30" x14ac:dyDescent="0.25">
      <c r="A37" s="4" t="s">
        <v>178</v>
      </c>
      <c r="B37" s="19" t="s">
        <v>99</v>
      </c>
      <c r="C37" s="45" t="s">
        <v>203</v>
      </c>
      <c r="D37" s="29" t="s">
        <v>69</v>
      </c>
      <c r="E37" s="45" t="s">
        <v>212</v>
      </c>
      <c r="F37" s="45"/>
      <c r="G37" s="45"/>
      <c r="H37" s="29"/>
      <c r="I37" s="89" t="s">
        <v>178</v>
      </c>
      <c r="K37" s="45"/>
    </row>
    <row r="38" spans="1:11" ht="30" x14ac:dyDescent="0.25">
      <c r="A38" s="7" t="s">
        <v>179</v>
      </c>
      <c r="B38" s="20" t="s">
        <v>99</v>
      </c>
      <c r="C38" s="44" t="s">
        <v>203</v>
      </c>
      <c r="D38" s="34" t="s">
        <v>69</v>
      </c>
      <c r="E38" s="44" t="s">
        <v>213</v>
      </c>
      <c r="F38" s="44"/>
      <c r="G38" s="44"/>
      <c r="H38" s="34"/>
      <c r="I38" s="90" t="s">
        <v>179</v>
      </c>
      <c r="K38" s="44"/>
    </row>
    <row r="39" spans="1:11" x14ac:dyDescent="0.25">
      <c r="A39" s="4" t="s">
        <v>180</v>
      </c>
      <c r="B39" s="19" t="s">
        <v>99</v>
      </c>
      <c r="C39" s="45" t="s">
        <v>203</v>
      </c>
      <c r="D39" s="29" t="s">
        <v>69</v>
      </c>
      <c r="E39" s="45" t="s">
        <v>214</v>
      </c>
      <c r="F39" s="45"/>
      <c r="G39" s="45"/>
      <c r="H39" s="29"/>
      <c r="I39" s="89" t="s">
        <v>180</v>
      </c>
      <c r="K39" s="45"/>
    </row>
    <row r="40" spans="1:11" ht="30" x14ac:dyDescent="0.25">
      <c r="A40" s="7" t="s">
        <v>181</v>
      </c>
      <c r="B40" s="20" t="s">
        <v>99</v>
      </c>
      <c r="C40" s="44" t="s">
        <v>203</v>
      </c>
      <c r="D40" s="34" t="s">
        <v>69</v>
      </c>
      <c r="E40" s="44" t="s">
        <v>215</v>
      </c>
      <c r="F40" s="44"/>
      <c r="G40" s="44"/>
      <c r="H40" s="34"/>
      <c r="I40" s="90" t="s">
        <v>181</v>
      </c>
      <c r="K40" s="44"/>
    </row>
    <row r="41" spans="1:11" ht="30" x14ac:dyDescent="0.25">
      <c r="A41" s="4" t="s">
        <v>182</v>
      </c>
      <c r="B41" s="19" t="s">
        <v>99</v>
      </c>
      <c r="C41" s="45" t="s">
        <v>218</v>
      </c>
      <c r="D41" s="29" t="s">
        <v>69</v>
      </c>
      <c r="E41" s="45" t="s">
        <v>215</v>
      </c>
      <c r="F41" s="45" t="s">
        <v>217</v>
      </c>
      <c r="G41" s="45"/>
      <c r="H41" s="29"/>
      <c r="I41" s="89" t="s">
        <v>182</v>
      </c>
      <c r="K41" s="45" t="s">
        <v>216</v>
      </c>
    </row>
    <row r="42" spans="1:11" ht="45" x14ac:dyDescent="0.25">
      <c r="A42" s="7" t="s">
        <v>183</v>
      </c>
      <c r="B42" s="20" t="s">
        <v>99</v>
      </c>
      <c r="C42" s="44" t="s">
        <v>203</v>
      </c>
      <c r="D42" s="34" t="s">
        <v>69</v>
      </c>
      <c r="E42" s="44" t="s">
        <v>219</v>
      </c>
      <c r="F42" s="44"/>
      <c r="G42" s="44"/>
      <c r="H42" s="34"/>
      <c r="I42" s="90" t="s">
        <v>183</v>
      </c>
      <c r="K42" s="44" t="s">
        <v>238</v>
      </c>
    </row>
    <row r="43" spans="1:11" ht="105" x14ac:dyDescent="0.25">
      <c r="A43" s="4" t="s">
        <v>184</v>
      </c>
      <c r="B43" s="19" t="s">
        <v>100</v>
      </c>
      <c r="C43" s="45">
        <v>1.7</v>
      </c>
      <c r="D43" s="29" t="s">
        <v>77</v>
      </c>
      <c r="E43" s="45" t="s">
        <v>220</v>
      </c>
      <c r="F43" s="45"/>
      <c r="G43" s="45"/>
      <c r="H43" s="29"/>
      <c r="I43" s="89" t="s">
        <v>184</v>
      </c>
      <c r="K43" s="45" t="s">
        <v>239</v>
      </c>
    </row>
    <row r="44" spans="1:11" x14ac:dyDescent="0.25">
      <c r="A44" s="4" t="s">
        <v>185</v>
      </c>
      <c r="B44" s="20"/>
      <c r="C44" s="44"/>
      <c r="D44" s="34"/>
      <c r="E44" s="44"/>
      <c r="F44" s="44"/>
      <c r="G44" s="44"/>
      <c r="H44" s="34"/>
      <c r="I44" s="35"/>
      <c r="K44" s="44"/>
    </row>
    <row r="45" spans="1:11" x14ac:dyDescent="0.25">
      <c r="A45" s="7" t="s">
        <v>186</v>
      </c>
      <c r="B45" s="19"/>
      <c r="C45" s="45"/>
      <c r="D45" s="29"/>
      <c r="E45" s="45"/>
      <c r="F45" s="45"/>
      <c r="G45" s="45"/>
      <c r="H45" s="29"/>
      <c r="I45" s="30"/>
      <c r="K45" s="45"/>
    </row>
    <row r="46" spans="1:11" x14ac:dyDescent="0.25">
      <c r="A46" s="4" t="s">
        <v>187</v>
      </c>
      <c r="B46" s="20"/>
      <c r="C46" s="44"/>
      <c r="D46" s="34"/>
      <c r="E46" s="44"/>
      <c r="F46" s="44"/>
      <c r="G46" s="44"/>
      <c r="H46" s="34"/>
      <c r="I46" s="35"/>
    </row>
    <row r="47" spans="1:11" x14ac:dyDescent="0.25">
      <c r="A47" s="7" t="s">
        <v>188</v>
      </c>
      <c r="B47" s="19"/>
      <c r="C47" s="45"/>
      <c r="D47" s="29"/>
      <c r="E47" s="45"/>
      <c r="F47" s="45"/>
      <c r="G47" s="45"/>
      <c r="H47" s="29"/>
      <c r="I47" s="30"/>
    </row>
    <row r="48" spans="1:11" x14ac:dyDescent="0.25">
      <c r="A48" s="4" t="s">
        <v>189</v>
      </c>
      <c r="B48" s="20"/>
      <c r="C48" s="44"/>
      <c r="D48" s="34"/>
      <c r="E48" s="44"/>
      <c r="F48" s="44"/>
      <c r="G48" s="44"/>
      <c r="H48" s="34"/>
      <c r="I48" s="35"/>
    </row>
    <row r="49" spans="1:9" x14ac:dyDescent="0.25">
      <c r="A49" s="7" t="s">
        <v>190</v>
      </c>
      <c r="B49" s="19"/>
      <c r="C49" s="45"/>
      <c r="D49" s="29"/>
      <c r="E49" s="45"/>
      <c r="F49" s="45"/>
      <c r="G49" s="45"/>
      <c r="H49" s="29"/>
      <c r="I49" s="30"/>
    </row>
    <row r="50" spans="1:9" x14ac:dyDescent="0.25">
      <c r="A50" s="4" t="s">
        <v>191</v>
      </c>
      <c r="B50" s="20"/>
      <c r="C50" s="44"/>
      <c r="D50" s="34"/>
      <c r="E50" s="44"/>
      <c r="F50" s="44"/>
      <c r="G50" s="44"/>
      <c r="H50" s="34"/>
      <c r="I50" s="35"/>
    </row>
    <row r="51" spans="1:9" x14ac:dyDescent="0.25">
      <c r="A51" s="7" t="s">
        <v>192</v>
      </c>
      <c r="B51" s="19"/>
      <c r="C51" s="45"/>
      <c r="D51" s="29"/>
      <c r="E51" s="45"/>
      <c r="F51" s="45"/>
      <c r="G51" s="45"/>
      <c r="H51" s="29"/>
      <c r="I51" s="30"/>
    </row>
    <row r="52" spans="1:9" x14ac:dyDescent="0.25">
      <c r="A52" s="4" t="s">
        <v>193</v>
      </c>
      <c r="B52" s="20"/>
      <c r="C52" s="44"/>
      <c r="D52" s="34"/>
      <c r="E52" s="44"/>
      <c r="F52" s="44"/>
      <c r="G52" s="44"/>
      <c r="H52" s="34"/>
      <c r="I52" s="35"/>
    </row>
    <row r="53" spans="1:9" x14ac:dyDescent="0.25">
      <c r="A53" s="7" t="s">
        <v>194</v>
      </c>
      <c r="B53" s="19"/>
      <c r="C53" s="45"/>
      <c r="D53" s="29"/>
      <c r="E53" s="45"/>
      <c r="F53" s="45"/>
      <c r="G53" s="45"/>
      <c r="H53" s="29"/>
      <c r="I53" s="30"/>
    </row>
    <row r="54" spans="1:9" x14ac:dyDescent="0.25">
      <c r="A54" s="4" t="s">
        <v>195</v>
      </c>
      <c r="B54" s="20"/>
      <c r="C54" s="44"/>
      <c r="D54" s="34"/>
      <c r="E54" s="44"/>
      <c r="F54" s="44"/>
      <c r="G54" s="44"/>
      <c r="H54" s="34"/>
      <c r="I54" s="35"/>
    </row>
    <row r="55" spans="1:9" x14ac:dyDescent="0.25">
      <c r="A55" s="7" t="s">
        <v>196</v>
      </c>
      <c r="B55" s="19"/>
      <c r="C55" s="45"/>
      <c r="D55" s="29"/>
      <c r="E55" s="45"/>
      <c r="F55" s="45"/>
      <c r="G55" s="45"/>
      <c r="H55" s="29"/>
      <c r="I55" s="30"/>
    </row>
    <row r="56" spans="1:9" x14ac:dyDescent="0.25">
      <c r="A56" s="4" t="s">
        <v>197</v>
      </c>
      <c r="B56" s="20"/>
      <c r="C56" s="44"/>
      <c r="D56" s="34"/>
      <c r="E56" s="44"/>
      <c r="F56" s="44"/>
      <c r="G56" s="44"/>
      <c r="H56" s="34"/>
      <c r="I56" s="35"/>
    </row>
    <row r="57" spans="1:9" x14ac:dyDescent="0.25">
      <c r="A57" s="7" t="s">
        <v>198</v>
      </c>
      <c r="B57" s="19"/>
      <c r="C57" s="45"/>
      <c r="D57" s="29"/>
      <c r="E57" s="45"/>
      <c r="F57" s="45"/>
      <c r="G57" s="45"/>
      <c r="H57" s="29"/>
      <c r="I57" s="30"/>
    </row>
    <row r="58" spans="1:9" x14ac:dyDescent="0.25">
      <c r="A58" s="4" t="s">
        <v>199</v>
      </c>
      <c r="B58" s="20"/>
      <c r="C58" s="44"/>
      <c r="D58" s="34"/>
      <c r="E58" s="44"/>
      <c r="F58" s="44"/>
      <c r="G58" s="44"/>
      <c r="H58" s="34"/>
      <c r="I58" s="35"/>
    </row>
    <row r="59" spans="1:9" x14ac:dyDescent="0.25">
      <c r="A59" s="7" t="s">
        <v>200</v>
      </c>
      <c r="B59" s="19"/>
      <c r="C59" s="45"/>
      <c r="D59" s="29"/>
      <c r="E59" s="45"/>
      <c r="F59" s="45"/>
      <c r="G59" s="45"/>
      <c r="H59" s="29"/>
      <c r="I59" s="30"/>
    </row>
    <row r="60" spans="1:9" x14ac:dyDescent="0.25">
      <c r="A60" s="4" t="s">
        <v>201</v>
      </c>
      <c r="B60" s="20"/>
      <c r="C60" s="44"/>
      <c r="D60" s="34"/>
      <c r="E60" s="44"/>
      <c r="F60" s="44"/>
      <c r="G60" s="44"/>
      <c r="H60" s="34"/>
      <c r="I60" s="35"/>
    </row>
    <row r="61" spans="1:9" x14ac:dyDescent="0.25">
      <c r="A61" s="7" t="s">
        <v>202</v>
      </c>
      <c r="B61" s="19"/>
      <c r="C61" s="45"/>
      <c r="D61" s="29"/>
      <c r="E61" s="45"/>
      <c r="F61" s="45"/>
      <c r="G61" s="45"/>
      <c r="H61" s="29"/>
      <c r="I61" s="30"/>
    </row>
    <row r="62" spans="1:9" x14ac:dyDescent="0.25">
      <c r="A62" s="7"/>
      <c r="B62" s="20"/>
      <c r="C62" s="44"/>
      <c r="D62" s="34"/>
      <c r="E62" s="44"/>
      <c r="F62" s="44"/>
      <c r="G62" s="44"/>
      <c r="H62" s="34"/>
      <c r="I62" s="35"/>
    </row>
    <row r="63" spans="1:9" x14ac:dyDescent="0.25">
      <c r="A63" s="4"/>
      <c r="B63" s="19"/>
      <c r="C63" s="45"/>
      <c r="D63" s="29"/>
      <c r="E63" s="45"/>
      <c r="F63" s="45"/>
      <c r="G63" s="45"/>
      <c r="H63" s="29"/>
      <c r="I63" s="30"/>
    </row>
    <row r="64" spans="1:9" x14ac:dyDescent="0.25">
      <c r="A64" s="7"/>
      <c r="B64" s="20"/>
      <c r="C64" s="44"/>
      <c r="D64" s="34"/>
      <c r="E64" s="44"/>
      <c r="F64" s="44"/>
      <c r="G64" s="44"/>
      <c r="H64" s="34"/>
      <c r="I64" s="35"/>
    </row>
    <row r="65" spans="1:9" x14ac:dyDescent="0.25">
      <c r="A65" s="4"/>
      <c r="B65" s="19"/>
      <c r="C65" s="45"/>
      <c r="D65" s="29"/>
      <c r="E65" s="45"/>
      <c r="F65" s="45"/>
      <c r="G65" s="45"/>
      <c r="H65" s="29"/>
      <c r="I65" s="30"/>
    </row>
    <row r="66" spans="1:9" x14ac:dyDescent="0.25">
      <c r="A66" s="7"/>
      <c r="B66" s="20"/>
      <c r="C66" s="44"/>
      <c r="D66" s="34"/>
      <c r="E66" s="44"/>
      <c r="F66" s="44"/>
      <c r="G66" s="44"/>
      <c r="H66" s="34"/>
      <c r="I66" s="35"/>
    </row>
    <row r="67" spans="1:9" x14ac:dyDescent="0.25">
      <c r="A67" s="4"/>
      <c r="B67" s="19"/>
      <c r="C67" s="45"/>
      <c r="D67" s="29"/>
      <c r="E67" s="45"/>
      <c r="F67" s="45"/>
      <c r="G67" s="45"/>
      <c r="H67" s="29"/>
      <c r="I67" s="30"/>
    </row>
    <row r="68" spans="1:9" x14ac:dyDescent="0.25">
      <c r="A68" s="7"/>
      <c r="B68" s="20"/>
      <c r="C68" s="44"/>
      <c r="D68" s="34"/>
      <c r="E68" s="44"/>
      <c r="F68" s="44"/>
      <c r="G68" s="44"/>
      <c r="H68" s="34"/>
      <c r="I68" s="35"/>
    </row>
    <row r="69" spans="1:9" x14ac:dyDescent="0.25">
      <c r="A69" s="4"/>
      <c r="B69" s="19"/>
      <c r="C69" s="45"/>
      <c r="D69" s="29"/>
      <c r="E69" s="45"/>
      <c r="F69" s="45"/>
      <c r="G69" s="45"/>
      <c r="H69" s="29"/>
      <c r="I69" s="30"/>
    </row>
    <row r="70" spans="1:9" x14ac:dyDescent="0.25">
      <c r="A70" s="7"/>
      <c r="B70" s="20"/>
      <c r="C70" s="44"/>
      <c r="D70" s="34"/>
      <c r="E70" s="44"/>
      <c r="F70" s="44"/>
      <c r="G70" s="44"/>
      <c r="H70" s="34"/>
      <c r="I70" s="35"/>
    </row>
    <row r="71" spans="1:9" x14ac:dyDescent="0.25">
      <c r="A71" s="4"/>
      <c r="B71" s="19"/>
      <c r="C71" s="45"/>
      <c r="D71" s="29"/>
      <c r="E71" s="45"/>
      <c r="F71" s="45"/>
      <c r="G71" s="45"/>
      <c r="H71" s="29"/>
      <c r="I71" s="30"/>
    </row>
    <row r="72" spans="1:9" x14ac:dyDescent="0.25">
      <c r="A72" s="7"/>
      <c r="B72" s="20"/>
      <c r="C72" s="44"/>
      <c r="D72" s="34"/>
      <c r="E72" s="44"/>
      <c r="F72" s="44"/>
      <c r="G72" s="44"/>
      <c r="H72" s="34"/>
      <c r="I72" s="35"/>
    </row>
    <row r="73" spans="1:9" x14ac:dyDescent="0.25">
      <c r="A73" s="4"/>
      <c r="B73" s="19"/>
      <c r="C73" s="45"/>
      <c r="D73" s="29"/>
      <c r="E73" s="45"/>
      <c r="F73" s="45"/>
      <c r="G73" s="45"/>
      <c r="H73" s="29"/>
      <c r="I73" s="30"/>
    </row>
    <row r="74" spans="1:9" x14ac:dyDescent="0.25">
      <c r="A74" s="7"/>
      <c r="B74" s="20"/>
      <c r="C74" s="44"/>
      <c r="D74" s="34"/>
      <c r="E74" s="44"/>
      <c r="F74" s="44"/>
      <c r="G74" s="44"/>
      <c r="H74" s="34"/>
      <c r="I74" s="35"/>
    </row>
    <row r="75" spans="1:9" x14ac:dyDescent="0.25">
      <c r="A75" s="4"/>
      <c r="B75" s="19"/>
      <c r="C75" s="45"/>
      <c r="D75" s="29"/>
      <c r="E75" s="45"/>
      <c r="F75" s="45"/>
      <c r="G75" s="45"/>
      <c r="H75" s="29"/>
      <c r="I75" s="30"/>
    </row>
    <row r="76" spans="1:9" x14ac:dyDescent="0.25">
      <c r="A76" s="7"/>
      <c r="B76" s="20"/>
      <c r="C76" s="44"/>
      <c r="D76" s="34"/>
      <c r="E76" s="44"/>
      <c r="F76" s="44"/>
      <c r="G76" s="44"/>
      <c r="H76" s="34"/>
      <c r="I76" s="35"/>
    </row>
    <row r="77" spans="1:9" x14ac:dyDescent="0.25">
      <c r="A77" s="4"/>
      <c r="B77" s="19"/>
      <c r="C77" s="45"/>
      <c r="D77" s="29"/>
      <c r="E77" s="45"/>
      <c r="F77" s="45"/>
      <c r="G77" s="45"/>
      <c r="H77" s="29"/>
      <c r="I77" s="30"/>
    </row>
    <row r="78" spans="1:9" x14ac:dyDescent="0.25">
      <c r="A78" s="7"/>
      <c r="B78" s="20"/>
      <c r="C78" s="44"/>
      <c r="D78" s="34"/>
      <c r="E78" s="44"/>
      <c r="F78" s="44"/>
      <c r="G78" s="44"/>
      <c r="H78" s="34"/>
      <c r="I78" s="35"/>
    </row>
    <row r="79" spans="1:9" x14ac:dyDescent="0.25">
      <c r="C79" s="52" t="s">
        <v>158</v>
      </c>
      <c r="D79" t="s">
        <v>77</v>
      </c>
      <c r="E79" t="s">
        <v>159</v>
      </c>
      <c r="F79" s="52" t="s">
        <v>119</v>
      </c>
    </row>
    <row r="82" spans="3:5" x14ac:dyDescent="0.25">
      <c r="C82" s="52" t="s">
        <v>83</v>
      </c>
      <c r="E82" t="s">
        <v>91</v>
      </c>
    </row>
    <row r="83" spans="3:5" x14ac:dyDescent="0.25">
      <c r="C83" s="52" t="s">
        <v>84</v>
      </c>
      <c r="D83" t="s">
        <v>85</v>
      </c>
      <c r="E83" t="s">
        <v>92</v>
      </c>
    </row>
    <row r="84" spans="3:5" x14ac:dyDescent="0.25">
      <c r="C84" s="52" t="s">
        <v>86</v>
      </c>
      <c r="D84" t="s">
        <v>87</v>
      </c>
      <c r="E84" t="s">
        <v>93</v>
      </c>
    </row>
    <row r="85" spans="3:5" x14ac:dyDescent="0.25">
      <c r="C85" s="52" t="s">
        <v>78</v>
      </c>
      <c r="D85" t="s">
        <v>88</v>
      </c>
      <c r="E85" t="s">
        <v>94</v>
      </c>
    </row>
    <row r="86" spans="3:5" x14ac:dyDescent="0.25">
      <c r="C86" s="52" t="s">
        <v>69</v>
      </c>
      <c r="D86" t="s">
        <v>89</v>
      </c>
      <c r="E86" t="s">
        <v>95</v>
      </c>
    </row>
    <row r="87" spans="3:5" x14ac:dyDescent="0.25">
      <c r="C87" s="52" t="s">
        <v>74</v>
      </c>
      <c r="D87" t="s">
        <v>85</v>
      </c>
    </row>
    <row r="88" spans="3:5" x14ac:dyDescent="0.25">
      <c r="C88" s="52" t="s">
        <v>90</v>
      </c>
      <c r="D88" t="s">
        <v>87</v>
      </c>
    </row>
  </sheetData>
  <autoFilter ref="C2:I61"/>
  <mergeCells count="9">
    <mergeCell ref="H2:H3"/>
    <mergeCell ref="I2:I3"/>
    <mergeCell ref="F2:F3"/>
    <mergeCell ref="A2:A3"/>
    <mergeCell ref="C2:C3"/>
    <mergeCell ref="D2:D3"/>
    <mergeCell ref="E2:E3"/>
    <mergeCell ref="B2:B3"/>
    <mergeCell ref="G2:G3"/>
  </mergeCells>
  <pageMargins left="0.7" right="0.7" top="0.75" bottom="0.75" header="0.3" footer="0.3"/>
  <ignoredErrors>
    <ignoredError sqref="A4:A26 A62 A27:A61 I4:I5 I6:I4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topLeftCell="A11" workbookViewId="0">
      <selection activeCell="P29" sqref="P29"/>
    </sheetView>
  </sheetViews>
  <sheetFormatPr defaultRowHeight="15" x14ac:dyDescent="0.25"/>
  <cols>
    <col min="1" max="2" width="12.28515625" customWidth="1"/>
    <col min="3" max="3" width="20.7109375" customWidth="1"/>
    <col min="4" max="4" width="39.5703125" customWidth="1"/>
    <col min="5" max="5" width="12.42578125" customWidth="1"/>
    <col min="6" max="6" width="10.5703125" customWidth="1"/>
    <col min="7" max="7" width="11.85546875" customWidth="1"/>
    <col min="8" max="8" width="11.42578125" customWidth="1"/>
    <col min="9" max="12" width="13" customWidth="1"/>
    <col min="13" max="13" width="12.42578125" customWidth="1"/>
  </cols>
  <sheetData>
    <row r="1" spans="1:13" ht="15.75" thickBot="1" x14ac:dyDescent="0.3"/>
    <row r="2" spans="1:13" x14ac:dyDescent="0.25">
      <c r="B2" s="58" t="s">
        <v>104</v>
      </c>
      <c r="C2" s="59"/>
      <c r="D2" s="59"/>
      <c r="E2" s="59"/>
      <c r="F2" s="59"/>
      <c r="G2" s="59"/>
      <c r="H2" s="59"/>
      <c r="I2" s="59"/>
      <c r="J2" s="59"/>
      <c r="K2" s="60"/>
    </row>
    <row r="3" spans="1:13" ht="15.75" thickBot="1" x14ac:dyDescent="0.3">
      <c r="B3" s="61"/>
      <c r="C3" s="62"/>
      <c r="D3" s="62"/>
      <c r="E3" s="62"/>
      <c r="F3" s="62"/>
      <c r="G3" s="62"/>
      <c r="H3" s="62"/>
      <c r="I3" s="62"/>
      <c r="J3" s="62"/>
      <c r="K3" s="63"/>
    </row>
    <row r="4" spans="1:13" ht="15.75" thickBot="1" x14ac:dyDescent="0.3"/>
    <row r="5" spans="1:13" ht="15.75" thickBot="1" x14ac:dyDescent="0.3">
      <c r="A5" s="56" t="s">
        <v>41</v>
      </c>
      <c r="B5" s="56" t="s">
        <v>34</v>
      </c>
      <c r="C5" s="56" t="s">
        <v>1</v>
      </c>
      <c r="D5" s="56" t="s">
        <v>249</v>
      </c>
      <c r="E5" s="64" t="s">
        <v>45</v>
      </c>
      <c r="F5" s="65"/>
      <c r="G5" s="65"/>
      <c r="H5" s="66"/>
      <c r="I5" s="64" t="s">
        <v>46</v>
      </c>
      <c r="J5" s="65"/>
      <c r="K5" s="65"/>
      <c r="L5" s="66"/>
      <c r="M5" s="56" t="s">
        <v>47</v>
      </c>
    </row>
    <row r="6" spans="1:13" ht="26.25" thickBot="1" x14ac:dyDescent="0.3">
      <c r="A6" s="57"/>
      <c r="B6" s="57"/>
      <c r="C6" s="57"/>
      <c r="D6" s="57"/>
      <c r="E6" s="22" t="s">
        <v>51</v>
      </c>
      <c r="F6" s="22" t="s">
        <v>52</v>
      </c>
      <c r="G6" s="22" t="s">
        <v>54</v>
      </c>
      <c r="H6" s="22" t="s">
        <v>53</v>
      </c>
      <c r="I6" s="22" t="s">
        <v>56</v>
      </c>
      <c r="J6" s="22" t="s">
        <v>55</v>
      </c>
      <c r="K6" s="22" t="s">
        <v>57</v>
      </c>
      <c r="L6" s="22" t="s">
        <v>58</v>
      </c>
      <c r="M6" s="57"/>
    </row>
    <row r="7" spans="1:13" ht="75" x14ac:dyDescent="0.25">
      <c r="A7" s="1" t="s">
        <v>5</v>
      </c>
      <c r="B7" s="71" t="str">
        <f>'Table of Threats'!A4</f>
        <v>001</v>
      </c>
      <c r="C7" s="73" t="str">
        <f>'Table of Threats'!D4</f>
        <v>Repudiation / Tamper</v>
      </c>
      <c r="D7" s="72" t="str">
        <f>'Table of Threats'!E4</f>
        <v>An attacker can tamper with the reset counter and cause the system to never reset, enabling a brute force attack.  The reset counter serves as a log of failed password attempts</v>
      </c>
      <c r="E7" s="23">
        <v>6</v>
      </c>
      <c r="F7" s="24">
        <v>4</v>
      </c>
      <c r="G7" s="24">
        <v>0</v>
      </c>
      <c r="H7" s="25">
        <v>2</v>
      </c>
      <c r="I7" s="26">
        <v>3</v>
      </c>
      <c r="J7" s="24">
        <v>1</v>
      </c>
      <c r="K7" s="27">
        <v>4</v>
      </c>
      <c r="L7" s="27">
        <v>9</v>
      </c>
      <c r="M7" s="67">
        <f>AVERAGE(E7:L7)</f>
        <v>3.625</v>
      </c>
    </row>
    <row r="8" spans="1:13" ht="30" x14ac:dyDescent="0.25">
      <c r="A8" s="4" t="s">
        <v>6</v>
      </c>
      <c r="B8" s="19" t="str">
        <f>'Table of Threats'!A5</f>
        <v>002</v>
      </c>
      <c r="C8" s="77" t="str">
        <f>'Table of Threats'!D5</f>
        <v>Repudiation/Spoofing</v>
      </c>
      <c r="D8" s="82" t="str">
        <f>'Table of Threats'!E5</f>
        <v>Webserver needs to use unique USB identifier as an authenticator</v>
      </c>
      <c r="E8" s="28">
        <v>6</v>
      </c>
      <c r="F8" s="29">
        <v>4</v>
      </c>
      <c r="G8" s="29">
        <v>0</v>
      </c>
      <c r="H8" s="30">
        <v>2</v>
      </c>
      <c r="I8" s="31">
        <v>3</v>
      </c>
      <c r="J8" s="29">
        <v>3</v>
      </c>
      <c r="K8" s="32">
        <v>4</v>
      </c>
      <c r="L8" s="32">
        <v>1</v>
      </c>
      <c r="M8" s="68">
        <f t="shared" ref="M8:M25" si="0">AVERAGE(E8:L8)</f>
        <v>2.875</v>
      </c>
    </row>
    <row r="9" spans="1:13" x14ac:dyDescent="0.25">
      <c r="A9" s="7" t="s">
        <v>7</v>
      </c>
      <c r="B9" s="20" t="str">
        <f>'Table of Threats'!A6</f>
        <v>003</v>
      </c>
      <c r="C9" s="78" t="str">
        <f>'Table of Threats'!D6</f>
        <v>Tampering</v>
      </c>
      <c r="D9" s="81" t="str">
        <f>'Table of Threats'!E6</f>
        <v>Malware infested Update</v>
      </c>
      <c r="E9" s="33">
        <v>6</v>
      </c>
      <c r="F9" s="34">
        <v>4</v>
      </c>
      <c r="G9" s="34">
        <v>0</v>
      </c>
      <c r="H9" s="35">
        <v>2</v>
      </c>
      <c r="I9" s="36">
        <v>9</v>
      </c>
      <c r="J9" s="34">
        <v>3</v>
      </c>
      <c r="K9" s="37">
        <v>9</v>
      </c>
      <c r="L9" s="37">
        <v>3</v>
      </c>
      <c r="M9" s="69">
        <f t="shared" si="0"/>
        <v>4.5</v>
      </c>
    </row>
    <row r="10" spans="1:13" x14ac:dyDescent="0.25">
      <c r="A10" s="4" t="s">
        <v>8</v>
      </c>
      <c r="B10" s="19" t="str">
        <f>'Table of Threats'!A7</f>
        <v>004</v>
      </c>
      <c r="C10" s="77" t="str">
        <f>'Table of Threats'!D7</f>
        <v>DOS</v>
      </c>
      <c r="D10" s="82" t="str">
        <f>'Table of Threats'!E7</f>
        <v>Theft or Loss of USB</v>
      </c>
      <c r="E10" s="38">
        <v>6</v>
      </c>
      <c r="F10" s="29">
        <v>4</v>
      </c>
      <c r="G10" s="29">
        <v>0</v>
      </c>
      <c r="H10" s="30">
        <v>2</v>
      </c>
      <c r="I10" s="31">
        <v>7</v>
      </c>
      <c r="J10" s="29">
        <v>3</v>
      </c>
      <c r="K10" s="32">
        <v>9</v>
      </c>
      <c r="L10" s="32">
        <v>9</v>
      </c>
      <c r="M10" s="68">
        <f t="shared" si="0"/>
        <v>5</v>
      </c>
    </row>
    <row r="11" spans="1:13" ht="30" x14ac:dyDescent="0.25">
      <c r="A11" s="7" t="s">
        <v>9</v>
      </c>
      <c r="B11" s="20" t="str">
        <f>'Table of Threats'!A8</f>
        <v>005</v>
      </c>
      <c r="C11" s="78" t="str">
        <f>'Table of Threats'!D8</f>
        <v>Information Disclosure</v>
      </c>
      <c r="D11" s="80" t="str">
        <f>'Table of Threats'!E8</f>
        <v>password guess attack</v>
      </c>
      <c r="E11" s="33">
        <v>6</v>
      </c>
      <c r="F11" s="34">
        <v>4</v>
      </c>
      <c r="G11" s="34">
        <v>0</v>
      </c>
      <c r="H11" s="35">
        <v>2</v>
      </c>
      <c r="I11" s="36">
        <v>0</v>
      </c>
      <c r="J11" s="34">
        <v>0</v>
      </c>
      <c r="K11" s="37">
        <v>9</v>
      </c>
      <c r="L11" s="37">
        <v>9</v>
      </c>
      <c r="M11" s="69">
        <f t="shared" si="0"/>
        <v>3.75</v>
      </c>
    </row>
    <row r="12" spans="1:13" ht="45" x14ac:dyDescent="0.25">
      <c r="A12" s="4" t="s">
        <v>10</v>
      </c>
      <c r="B12" s="19" t="str">
        <f>'Table of Threats'!A13</f>
        <v>010</v>
      </c>
      <c r="C12" s="77" t="str">
        <f>'Table of Threats'!D13</f>
        <v>Tampering</v>
      </c>
      <c r="D12" s="82" t="str">
        <f>'Table of Threats'!E13</f>
        <v>Spoof updated SW with older version which may have vulnerabilities, but is signed with an authentic key</v>
      </c>
      <c r="E12" s="38">
        <v>6</v>
      </c>
      <c r="F12" s="29">
        <v>4</v>
      </c>
      <c r="G12" s="29">
        <v>0</v>
      </c>
      <c r="H12" s="30">
        <v>2</v>
      </c>
      <c r="I12" s="31">
        <v>9</v>
      </c>
      <c r="J12" s="29">
        <v>3</v>
      </c>
      <c r="K12" s="32">
        <v>9</v>
      </c>
      <c r="L12" s="32">
        <v>3</v>
      </c>
      <c r="M12" s="68">
        <f t="shared" si="0"/>
        <v>4.5</v>
      </c>
    </row>
    <row r="13" spans="1:13" ht="30" x14ac:dyDescent="0.25">
      <c r="A13" s="7" t="s">
        <v>11</v>
      </c>
      <c r="B13" s="20" t="str">
        <f>'Table of Threats'!A15</f>
        <v>012</v>
      </c>
      <c r="C13" s="78" t="str">
        <f>'Table of Threats'!D15</f>
        <v>Information Disclosure</v>
      </c>
      <c r="D13" s="80" t="str">
        <f>'Table of Threats'!E15</f>
        <v>App is used on a computer with a keystroke logger</v>
      </c>
      <c r="E13" s="33">
        <v>6</v>
      </c>
      <c r="F13" s="34">
        <v>4</v>
      </c>
      <c r="G13" s="34">
        <v>0</v>
      </c>
      <c r="H13" s="35">
        <v>2</v>
      </c>
      <c r="I13" s="36">
        <v>7</v>
      </c>
      <c r="J13" s="34">
        <v>3</v>
      </c>
      <c r="K13" s="37">
        <v>9</v>
      </c>
      <c r="L13" s="37">
        <v>9</v>
      </c>
      <c r="M13" s="69">
        <f t="shared" si="0"/>
        <v>5</v>
      </c>
    </row>
    <row r="14" spans="1:13" ht="30" x14ac:dyDescent="0.25">
      <c r="A14" s="4" t="s">
        <v>12</v>
      </c>
      <c r="B14" s="19" t="str">
        <f>'Table of Threats'!A17</f>
        <v>014</v>
      </c>
      <c r="C14" s="77" t="str">
        <f>'Table of Threats'!D17</f>
        <v>Tampering</v>
      </c>
      <c r="D14" s="82" t="str">
        <f>'Table of Threats'!E17</f>
        <v>Modify device to “zero” factory public key, enabling malicious SW update</v>
      </c>
      <c r="E14" s="38">
        <v>6</v>
      </c>
      <c r="F14" s="29">
        <v>4</v>
      </c>
      <c r="G14" s="29">
        <v>0</v>
      </c>
      <c r="H14" s="30">
        <v>2</v>
      </c>
      <c r="I14" s="31">
        <v>1</v>
      </c>
      <c r="J14" s="29">
        <v>1</v>
      </c>
      <c r="K14" s="32">
        <v>2</v>
      </c>
      <c r="L14" s="32">
        <v>1</v>
      </c>
      <c r="M14" s="68">
        <f t="shared" si="0"/>
        <v>2.125</v>
      </c>
    </row>
    <row r="15" spans="1:13" ht="45" x14ac:dyDescent="0.25">
      <c r="A15" s="7" t="s">
        <v>13</v>
      </c>
      <c r="B15" s="20" t="str">
        <f>'Table of Threats'!A20</f>
        <v>017</v>
      </c>
      <c r="C15" s="78" t="str">
        <f>'Table of Threats'!D20</f>
        <v>DoS</v>
      </c>
      <c r="D15" s="80" t="str">
        <f>'Table of Threats'!E20</f>
        <v>Remove power from device after it resets the counter but before it overwrites header and password file</v>
      </c>
      <c r="E15" s="33">
        <v>6</v>
      </c>
      <c r="F15" s="34">
        <v>4</v>
      </c>
      <c r="G15" s="34">
        <v>0</v>
      </c>
      <c r="H15" s="35">
        <v>2</v>
      </c>
      <c r="I15" s="36">
        <v>3</v>
      </c>
      <c r="J15" s="34">
        <v>5</v>
      </c>
      <c r="K15" s="37">
        <v>1</v>
      </c>
      <c r="L15" s="37">
        <v>9</v>
      </c>
      <c r="M15" s="69">
        <f t="shared" si="0"/>
        <v>3.75</v>
      </c>
    </row>
    <row r="16" spans="1:13" ht="75" x14ac:dyDescent="0.25">
      <c r="A16" s="4" t="s">
        <v>14</v>
      </c>
      <c r="B16" s="19" t="str">
        <f>'Table of Threats'!A21</f>
        <v>018</v>
      </c>
      <c r="C16" s="77" t="str">
        <f>'Table of Threats'!D21</f>
        <v>Elevation of Privilege</v>
      </c>
      <c r="D16" s="82" t="str">
        <f>'Table of Threats'!E21</f>
        <v>Request device reset and remove power after the header file is rewritten but before the password file is rewritten to allow access to encrypted password file for offline attacks.</v>
      </c>
      <c r="E16" s="38">
        <v>6</v>
      </c>
      <c r="F16" s="29">
        <v>4</v>
      </c>
      <c r="G16" s="29">
        <v>0</v>
      </c>
      <c r="H16" s="30">
        <v>2</v>
      </c>
      <c r="I16" s="31">
        <v>3</v>
      </c>
      <c r="J16" s="29">
        <v>5</v>
      </c>
      <c r="K16" s="32">
        <v>1</v>
      </c>
      <c r="L16" s="32">
        <v>9</v>
      </c>
      <c r="M16" s="68">
        <f t="shared" si="0"/>
        <v>3.75</v>
      </c>
    </row>
    <row r="17" spans="1:13" x14ac:dyDescent="0.25">
      <c r="A17" s="7" t="s">
        <v>15</v>
      </c>
      <c r="B17" s="20" t="str">
        <f>'Table of Threats'!A22</f>
        <v>019</v>
      </c>
      <c r="C17" s="78" t="str">
        <f>'Table of Threats'!D22</f>
        <v>Information Disclosure</v>
      </c>
      <c r="D17" s="80" t="str">
        <f>'Table of Threats'!E22</f>
        <v>Fuzz USB commands to discover readable and/or writeable device memory</v>
      </c>
      <c r="E17" s="33">
        <v>6</v>
      </c>
      <c r="F17" s="34">
        <v>4</v>
      </c>
      <c r="G17" s="34">
        <v>0</v>
      </c>
      <c r="H17" s="35">
        <v>2</v>
      </c>
      <c r="I17" s="36">
        <v>1</v>
      </c>
      <c r="J17" s="34">
        <v>1</v>
      </c>
      <c r="K17" s="37">
        <v>1</v>
      </c>
      <c r="L17" s="37">
        <v>9</v>
      </c>
      <c r="M17" s="69">
        <f t="shared" si="0"/>
        <v>3</v>
      </c>
    </row>
    <row r="18" spans="1:13" x14ac:dyDescent="0.25">
      <c r="A18" s="4" t="s">
        <v>16</v>
      </c>
      <c r="B18" s="19" t="str">
        <f>'Table of Threats'!A23</f>
        <v>020</v>
      </c>
      <c r="C18" s="77" t="str">
        <f>'Table of Threats'!D23</f>
        <v>Elevation of Privilege</v>
      </c>
      <c r="D18" s="82" t="str">
        <f>'Table of Threats'!E23</f>
        <v>Fuzz USB commands to cause unpredictable behavior and/or discover point of entry to gain execution</v>
      </c>
      <c r="E18" s="38">
        <v>6</v>
      </c>
      <c r="F18" s="29">
        <v>4</v>
      </c>
      <c r="G18" s="29">
        <v>0</v>
      </c>
      <c r="H18" s="30">
        <v>2</v>
      </c>
      <c r="I18" s="31">
        <v>1</v>
      </c>
      <c r="J18" s="29">
        <v>1</v>
      </c>
      <c r="K18" s="32">
        <v>1</v>
      </c>
      <c r="L18" s="32">
        <v>9</v>
      </c>
      <c r="M18" s="68">
        <f t="shared" si="0"/>
        <v>3</v>
      </c>
    </row>
    <row r="19" spans="1:13" ht="60" x14ac:dyDescent="0.25">
      <c r="A19" s="7" t="s">
        <v>17</v>
      </c>
      <c r="B19" s="20" t="str">
        <f>'Table of Threats'!A24</f>
        <v>021</v>
      </c>
      <c r="C19" s="78" t="str">
        <f>'Table of Threats'!D24</f>
        <v>Information Disclosure</v>
      </c>
      <c r="D19" s="80" t="str">
        <f>'Table of Threats'!E24</f>
        <v>Reset the device, obtain secure session with own credentials, and excavate available memory locations for old users’ password files</v>
      </c>
      <c r="E19" s="33">
        <v>6</v>
      </c>
      <c r="F19" s="34">
        <v>4</v>
      </c>
      <c r="G19" s="34">
        <v>0</v>
      </c>
      <c r="H19" s="35">
        <v>2</v>
      </c>
      <c r="I19" s="36">
        <v>1</v>
      </c>
      <c r="J19" s="34">
        <v>1</v>
      </c>
      <c r="K19" s="37">
        <v>1</v>
      </c>
      <c r="L19" s="37">
        <v>9</v>
      </c>
      <c r="M19" s="69">
        <f t="shared" si="0"/>
        <v>3</v>
      </c>
    </row>
    <row r="20" spans="1:13" x14ac:dyDescent="0.25">
      <c r="A20" s="4"/>
      <c r="B20" s="19"/>
      <c r="C20" s="77"/>
      <c r="D20" s="82"/>
      <c r="E20" s="38"/>
      <c r="F20" s="29"/>
      <c r="G20" s="29"/>
      <c r="H20" s="30"/>
      <c r="I20" s="31"/>
      <c r="J20" s="29"/>
      <c r="K20" s="32"/>
      <c r="L20" s="32"/>
      <c r="M20" s="68"/>
    </row>
    <row r="21" spans="1:13" x14ac:dyDescent="0.25">
      <c r="A21" s="7"/>
      <c r="B21" s="20"/>
      <c r="C21" s="78"/>
      <c r="D21" s="80"/>
      <c r="E21" s="33"/>
      <c r="F21" s="34"/>
      <c r="G21" s="34"/>
      <c r="H21" s="35"/>
      <c r="I21" s="36"/>
      <c r="J21" s="34"/>
      <c r="K21" s="37"/>
      <c r="L21" s="37"/>
      <c r="M21" s="69"/>
    </row>
    <row r="22" spans="1:13" x14ac:dyDescent="0.25">
      <c r="A22" s="4"/>
      <c r="B22" s="19"/>
      <c r="C22" s="77"/>
      <c r="D22" s="82"/>
      <c r="E22" s="38"/>
      <c r="F22" s="29"/>
      <c r="G22" s="29"/>
      <c r="H22" s="30"/>
      <c r="I22" s="31"/>
      <c r="J22" s="29"/>
      <c r="K22" s="32"/>
      <c r="L22" s="32"/>
      <c r="M22" s="68"/>
    </row>
    <row r="23" spans="1:13" x14ac:dyDescent="0.25">
      <c r="A23" s="7"/>
      <c r="B23" s="20"/>
      <c r="C23" s="78"/>
      <c r="D23" s="80"/>
      <c r="E23" s="33"/>
      <c r="F23" s="34"/>
      <c r="G23" s="34"/>
      <c r="H23" s="35"/>
      <c r="I23" s="36"/>
      <c r="J23" s="34"/>
      <c r="K23" s="37"/>
      <c r="L23" s="37"/>
      <c r="M23" s="69"/>
    </row>
    <row r="24" spans="1:13" x14ac:dyDescent="0.25">
      <c r="A24" s="4"/>
      <c r="B24" s="74"/>
      <c r="C24" s="77"/>
      <c r="D24" s="82"/>
      <c r="E24" s="38"/>
      <c r="F24" s="29"/>
      <c r="G24" s="29"/>
      <c r="H24" s="30"/>
      <c r="I24" s="31"/>
      <c r="J24" s="29"/>
      <c r="K24" s="32"/>
      <c r="L24" s="32"/>
      <c r="M24" s="68"/>
    </row>
    <row r="25" spans="1:13" ht="15.75" thickBot="1" x14ac:dyDescent="0.3">
      <c r="A25" s="11"/>
      <c r="B25" s="76"/>
      <c r="C25" s="79"/>
      <c r="D25" s="83"/>
      <c r="E25" s="39"/>
      <c r="F25" s="40"/>
      <c r="G25" s="40"/>
      <c r="H25" s="41"/>
      <c r="I25" s="42"/>
      <c r="J25" s="40"/>
      <c r="K25" s="43"/>
      <c r="L25" s="43"/>
      <c r="M25" s="70"/>
    </row>
    <row r="26" spans="1:13" ht="15.75" thickBot="1" x14ac:dyDescent="0.3"/>
    <row r="27" spans="1:13" x14ac:dyDescent="0.25">
      <c r="B27" s="58" t="s">
        <v>105</v>
      </c>
      <c r="C27" s="59"/>
      <c r="D27" s="59"/>
      <c r="E27" s="59"/>
      <c r="F27" s="59"/>
      <c r="G27" s="59"/>
      <c r="H27" s="59"/>
      <c r="I27" s="59"/>
      <c r="J27" s="59"/>
      <c r="K27" s="60"/>
    </row>
    <row r="28" spans="1:13" ht="15.75" thickBot="1" x14ac:dyDescent="0.3">
      <c r="B28" s="61"/>
      <c r="C28" s="62"/>
      <c r="D28" s="62"/>
      <c r="E28" s="62"/>
      <c r="F28" s="62"/>
      <c r="G28" s="62"/>
      <c r="H28" s="62"/>
      <c r="I28" s="62"/>
      <c r="J28" s="62"/>
      <c r="K28" s="63"/>
    </row>
    <row r="29" spans="1:13" ht="15.75" thickBot="1" x14ac:dyDescent="0.3"/>
    <row r="30" spans="1:13" ht="15.75" thickBot="1" x14ac:dyDescent="0.3">
      <c r="A30" s="56" t="s">
        <v>41</v>
      </c>
      <c r="B30" s="56" t="s">
        <v>1</v>
      </c>
      <c r="C30" s="53"/>
      <c r="D30" s="56" t="s">
        <v>249</v>
      </c>
      <c r="E30" s="64" t="s">
        <v>48</v>
      </c>
      <c r="F30" s="65"/>
      <c r="G30" s="65"/>
      <c r="H30" s="66"/>
      <c r="I30" s="64" t="s">
        <v>49</v>
      </c>
      <c r="J30" s="65"/>
      <c r="K30" s="65"/>
      <c r="L30" s="66"/>
      <c r="M30" s="56" t="s">
        <v>50</v>
      </c>
    </row>
    <row r="31" spans="1:13" ht="39" thickBot="1" x14ac:dyDescent="0.3">
      <c r="A31" s="57"/>
      <c r="B31" s="57"/>
      <c r="C31" s="54"/>
      <c r="D31" s="57"/>
      <c r="E31" s="22" t="s">
        <v>59</v>
      </c>
      <c r="F31" s="22" t="s">
        <v>60</v>
      </c>
      <c r="G31" s="22" t="s">
        <v>61</v>
      </c>
      <c r="H31" s="22" t="s">
        <v>62</v>
      </c>
      <c r="I31" s="22" t="s">
        <v>63</v>
      </c>
      <c r="J31" s="22" t="s">
        <v>64</v>
      </c>
      <c r="K31" s="22" t="s">
        <v>65</v>
      </c>
      <c r="L31" s="22" t="s">
        <v>66</v>
      </c>
      <c r="M31" s="57"/>
    </row>
    <row r="32" spans="1:13" x14ac:dyDescent="0.25">
      <c r="A32" s="1" t="s">
        <v>5</v>
      </c>
      <c r="B32" s="71" t="str">
        <f>B7</f>
        <v>001</v>
      </c>
      <c r="C32" s="73" t="str">
        <f>C7</f>
        <v>Repudiation / Tamper</v>
      </c>
      <c r="D32" s="84" t="str">
        <f>D7</f>
        <v>An attacker can tamper with the reset counter and cause the system to never reset, enabling a brute force attack.  The reset counter serves as a log of failed password attempts</v>
      </c>
      <c r="E32" s="23">
        <v>9</v>
      </c>
      <c r="F32" s="24">
        <v>9</v>
      </c>
      <c r="G32" s="24">
        <v>9</v>
      </c>
      <c r="H32" s="25">
        <v>9</v>
      </c>
      <c r="I32" s="26">
        <v>0</v>
      </c>
      <c r="J32" s="24">
        <v>0</v>
      </c>
      <c r="K32" s="27">
        <v>0</v>
      </c>
      <c r="L32" s="27">
        <v>0</v>
      </c>
      <c r="M32" s="67">
        <f>AVERAGE(E32:L32)*2</f>
        <v>9</v>
      </c>
    </row>
    <row r="33" spans="1:13" ht="75" x14ac:dyDescent="0.25">
      <c r="A33" s="4" t="s">
        <v>6</v>
      </c>
      <c r="B33" s="74" t="str">
        <f>B8</f>
        <v>002</v>
      </c>
      <c r="C33" s="77" t="str">
        <f>C8</f>
        <v>Repudiation/Spoofing</v>
      </c>
      <c r="D33" s="85" t="str">
        <f>D8</f>
        <v>Webserver needs to use unique USB identifier as an authenticator</v>
      </c>
      <c r="E33" s="28">
        <v>3</v>
      </c>
      <c r="F33" s="29">
        <v>0</v>
      </c>
      <c r="G33" s="29">
        <v>1</v>
      </c>
      <c r="H33" s="30">
        <v>7</v>
      </c>
      <c r="I33" s="31">
        <v>0</v>
      </c>
      <c r="J33" s="29">
        <v>0</v>
      </c>
      <c r="K33" s="32">
        <v>0</v>
      </c>
      <c r="L33" s="32">
        <v>0</v>
      </c>
      <c r="M33" s="68">
        <f t="shared" ref="M33:M54" si="1">AVERAGE(E33:L33)*2</f>
        <v>2.75</v>
      </c>
    </row>
    <row r="34" spans="1:13" x14ac:dyDescent="0.25">
      <c r="A34" s="7" t="s">
        <v>7</v>
      </c>
      <c r="B34" s="75" t="str">
        <f t="shared" ref="B34:D34" si="2">B9</f>
        <v>003</v>
      </c>
      <c r="C34" s="78" t="str">
        <f t="shared" si="2"/>
        <v>Tampering</v>
      </c>
      <c r="D34" s="87" t="str">
        <f t="shared" si="2"/>
        <v>Malware infested Update</v>
      </c>
      <c r="E34" s="33">
        <v>9</v>
      </c>
      <c r="F34" s="34">
        <v>9</v>
      </c>
      <c r="G34" s="34">
        <v>9</v>
      </c>
      <c r="H34" s="35">
        <v>9</v>
      </c>
      <c r="I34" s="36">
        <v>0</v>
      </c>
      <c r="J34" s="34">
        <v>0</v>
      </c>
      <c r="K34" s="37">
        <v>0</v>
      </c>
      <c r="L34" s="37">
        <v>0</v>
      </c>
      <c r="M34" s="69">
        <f t="shared" si="1"/>
        <v>9</v>
      </c>
    </row>
    <row r="35" spans="1:13" x14ac:dyDescent="0.25">
      <c r="A35" s="4" t="s">
        <v>8</v>
      </c>
      <c r="B35" s="74" t="str">
        <f t="shared" ref="B35:D35" si="3">B10</f>
        <v>004</v>
      </c>
      <c r="C35" s="77" t="str">
        <f t="shared" si="3"/>
        <v>DOS</v>
      </c>
      <c r="D35" s="85" t="str">
        <f t="shared" si="3"/>
        <v>Theft or Loss of USB</v>
      </c>
      <c r="E35" s="38">
        <v>9</v>
      </c>
      <c r="F35" s="29">
        <v>9</v>
      </c>
      <c r="G35" s="29">
        <v>9</v>
      </c>
      <c r="H35" s="30">
        <v>9</v>
      </c>
      <c r="I35" s="31">
        <v>0</v>
      </c>
      <c r="J35" s="29">
        <v>0</v>
      </c>
      <c r="K35" s="32">
        <v>0</v>
      </c>
      <c r="L35" s="32">
        <v>0</v>
      </c>
      <c r="M35" s="68">
        <f t="shared" si="1"/>
        <v>9</v>
      </c>
    </row>
    <row r="36" spans="1:13" ht="30" x14ac:dyDescent="0.25">
      <c r="A36" s="7" t="s">
        <v>9</v>
      </c>
      <c r="B36" s="75" t="str">
        <f t="shared" ref="B36:D36" si="4">B11</f>
        <v>005</v>
      </c>
      <c r="C36" s="78" t="str">
        <f t="shared" si="4"/>
        <v>Information Disclosure</v>
      </c>
      <c r="D36" s="87" t="str">
        <f t="shared" si="4"/>
        <v>password guess attack</v>
      </c>
      <c r="E36" s="33">
        <v>9</v>
      </c>
      <c r="F36" s="34">
        <v>9</v>
      </c>
      <c r="G36" s="34">
        <v>9</v>
      </c>
      <c r="H36" s="35">
        <v>9</v>
      </c>
      <c r="I36" s="36">
        <v>0</v>
      </c>
      <c r="J36" s="34">
        <v>0</v>
      </c>
      <c r="K36" s="37">
        <v>0</v>
      </c>
      <c r="L36" s="37">
        <v>0</v>
      </c>
      <c r="M36" s="69">
        <f t="shared" si="1"/>
        <v>9</v>
      </c>
    </row>
    <row r="37" spans="1:13" ht="45" x14ac:dyDescent="0.25">
      <c r="A37" s="4" t="s">
        <v>10</v>
      </c>
      <c r="B37" s="74" t="str">
        <f t="shared" ref="B37:D37" si="5">B12</f>
        <v>010</v>
      </c>
      <c r="C37" s="77" t="str">
        <f t="shared" si="5"/>
        <v>Tampering</v>
      </c>
      <c r="D37" s="85" t="str">
        <f t="shared" si="5"/>
        <v>Spoof updated SW with older version which may have vulnerabilities, but is signed with an authentic key</v>
      </c>
      <c r="E37" s="38">
        <v>0</v>
      </c>
      <c r="F37" s="29">
        <v>0</v>
      </c>
      <c r="G37" s="29">
        <v>0</v>
      </c>
      <c r="H37" s="30">
        <v>0</v>
      </c>
      <c r="I37" s="31">
        <v>0</v>
      </c>
      <c r="J37" s="29">
        <v>0</v>
      </c>
      <c r="K37" s="32">
        <v>0</v>
      </c>
      <c r="L37" s="32">
        <v>0</v>
      </c>
      <c r="M37" s="68">
        <f t="shared" si="1"/>
        <v>0</v>
      </c>
    </row>
    <row r="38" spans="1:13" ht="30" x14ac:dyDescent="0.25">
      <c r="A38" s="7" t="s">
        <v>11</v>
      </c>
      <c r="B38" s="75" t="str">
        <f t="shared" ref="B38:D38" si="6">B13</f>
        <v>012</v>
      </c>
      <c r="C38" s="78" t="str">
        <f t="shared" si="6"/>
        <v>Information Disclosure</v>
      </c>
      <c r="D38" s="87" t="str">
        <f t="shared" si="6"/>
        <v>App is used on a computer with a keystroke logger</v>
      </c>
      <c r="E38" s="33">
        <v>0</v>
      </c>
      <c r="F38" s="34">
        <v>0</v>
      </c>
      <c r="G38" s="34">
        <v>0</v>
      </c>
      <c r="H38" s="35">
        <v>0</v>
      </c>
      <c r="I38" s="36">
        <v>0</v>
      </c>
      <c r="J38" s="34">
        <v>0</v>
      </c>
      <c r="K38" s="37">
        <v>0</v>
      </c>
      <c r="L38" s="37">
        <v>0</v>
      </c>
      <c r="M38" s="69">
        <f t="shared" si="1"/>
        <v>0</v>
      </c>
    </row>
    <row r="39" spans="1:13" ht="27" customHeight="1" x14ac:dyDescent="0.25">
      <c r="A39" s="4" t="s">
        <v>12</v>
      </c>
      <c r="B39" s="74" t="str">
        <f t="shared" ref="B39:D39" si="7">B14</f>
        <v>014</v>
      </c>
      <c r="C39" s="77" t="str">
        <f t="shared" si="7"/>
        <v>Tampering</v>
      </c>
      <c r="D39" s="85" t="str">
        <f t="shared" si="7"/>
        <v>Modify device to “zero” factory public key, enabling malicious SW update</v>
      </c>
      <c r="E39" s="38">
        <v>0</v>
      </c>
      <c r="F39" s="29">
        <v>0</v>
      </c>
      <c r="G39" s="29">
        <v>0</v>
      </c>
      <c r="H39" s="30">
        <v>0</v>
      </c>
      <c r="I39" s="31">
        <v>0</v>
      </c>
      <c r="J39" s="29">
        <v>0</v>
      </c>
      <c r="K39" s="32">
        <v>0</v>
      </c>
      <c r="L39" s="32">
        <v>0</v>
      </c>
      <c r="M39" s="68">
        <f t="shared" si="1"/>
        <v>0</v>
      </c>
    </row>
    <row r="40" spans="1:13" ht="15.75" customHeight="1" x14ac:dyDescent="0.25">
      <c r="A40" s="7" t="s">
        <v>13</v>
      </c>
      <c r="B40" s="75" t="str">
        <f t="shared" ref="B40:D40" si="8">B15</f>
        <v>017</v>
      </c>
      <c r="C40" s="78" t="str">
        <f t="shared" si="8"/>
        <v>DoS</v>
      </c>
      <c r="D40" s="87" t="str">
        <f t="shared" si="8"/>
        <v>Remove power from device after it resets the counter but before it overwrites header and password file</v>
      </c>
      <c r="E40" s="33">
        <v>0</v>
      </c>
      <c r="F40" s="34">
        <v>0</v>
      </c>
      <c r="G40" s="34">
        <v>0</v>
      </c>
      <c r="H40" s="35">
        <v>0</v>
      </c>
      <c r="I40" s="36">
        <v>0</v>
      </c>
      <c r="J40" s="34">
        <v>0</v>
      </c>
      <c r="K40" s="37">
        <v>0</v>
      </c>
      <c r="L40" s="37">
        <v>0</v>
      </c>
      <c r="M40" s="69">
        <f t="shared" si="1"/>
        <v>0</v>
      </c>
    </row>
    <row r="41" spans="1:13" ht="75" x14ac:dyDescent="0.25">
      <c r="A41" s="4" t="s">
        <v>14</v>
      </c>
      <c r="B41" s="74" t="str">
        <f t="shared" ref="B41:D41" si="9">B16</f>
        <v>018</v>
      </c>
      <c r="C41" s="77" t="str">
        <f t="shared" si="9"/>
        <v>Elevation of Privilege</v>
      </c>
      <c r="D41" s="85" t="str">
        <f t="shared" si="9"/>
        <v>Request device reset and remove power after the header file is rewritten but before the password file is rewritten to allow access to encrypted password file for offline attacks.</v>
      </c>
      <c r="E41" s="38">
        <v>9</v>
      </c>
      <c r="F41" s="29">
        <v>9</v>
      </c>
      <c r="G41" s="29">
        <v>9</v>
      </c>
      <c r="H41" s="30">
        <v>9</v>
      </c>
      <c r="I41" s="31">
        <v>0</v>
      </c>
      <c r="J41" s="29">
        <v>0</v>
      </c>
      <c r="K41" s="32">
        <v>0</v>
      </c>
      <c r="L41" s="32">
        <v>0</v>
      </c>
      <c r="M41" s="68">
        <f t="shared" si="1"/>
        <v>9</v>
      </c>
    </row>
    <row r="42" spans="1:13" ht="15" customHeight="1" x14ac:dyDescent="0.25">
      <c r="A42" s="7" t="s">
        <v>15</v>
      </c>
      <c r="B42" s="75" t="str">
        <f t="shared" ref="B42:D42" si="10">B17</f>
        <v>019</v>
      </c>
      <c r="C42" s="78" t="str">
        <f t="shared" si="10"/>
        <v>Information Disclosure</v>
      </c>
      <c r="D42" s="87" t="str">
        <f t="shared" si="10"/>
        <v>Fuzz USB commands to discover readable and/or writeable device memory</v>
      </c>
      <c r="E42" s="33">
        <v>0</v>
      </c>
      <c r="F42" s="34">
        <v>0</v>
      </c>
      <c r="G42" s="34">
        <v>0</v>
      </c>
      <c r="H42" s="35">
        <v>0</v>
      </c>
      <c r="I42" s="36">
        <v>0</v>
      </c>
      <c r="J42" s="34">
        <v>0</v>
      </c>
      <c r="K42" s="37">
        <v>0</v>
      </c>
      <c r="L42" s="37">
        <v>0</v>
      </c>
      <c r="M42" s="69">
        <f t="shared" si="1"/>
        <v>0</v>
      </c>
    </row>
    <row r="43" spans="1:13" ht="45" x14ac:dyDescent="0.25">
      <c r="A43" s="4" t="s">
        <v>16</v>
      </c>
      <c r="B43" s="74" t="str">
        <f t="shared" ref="B43:D43" si="11">B18</f>
        <v>020</v>
      </c>
      <c r="C43" s="77" t="str">
        <f t="shared" si="11"/>
        <v>Elevation of Privilege</v>
      </c>
      <c r="D43" s="85" t="str">
        <f t="shared" si="11"/>
        <v>Fuzz USB commands to cause unpredictable behavior and/or discover point of entry to gain execution</v>
      </c>
      <c r="E43" s="38">
        <v>9</v>
      </c>
      <c r="F43" s="29">
        <v>9</v>
      </c>
      <c r="G43" s="29">
        <v>9</v>
      </c>
      <c r="H43" s="30">
        <v>9</v>
      </c>
      <c r="I43" s="31">
        <v>0</v>
      </c>
      <c r="J43" s="29">
        <v>0</v>
      </c>
      <c r="K43" s="32">
        <v>0</v>
      </c>
      <c r="L43" s="32">
        <v>0</v>
      </c>
      <c r="M43" s="68">
        <f t="shared" si="1"/>
        <v>9</v>
      </c>
    </row>
    <row r="44" spans="1:13" ht="60" x14ac:dyDescent="0.25">
      <c r="A44" s="7" t="s">
        <v>17</v>
      </c>
      <c r="B44" s="75" t="str">
        <f t="shared" ref="B44:D44" si="12">B19</f>
        <v>021</v>
      </c>
      <c r="C44" s="78" t="str">
        <f t="shared" si="12"/>
        <v>Information Disclosure</v>
      </c>
      <c r="D44" s="87" t="str">
        <f t="shared" si="12"/>
        <v>Reset the device, obtain secure session with own credentials, and excavate available memory locations for old users’ password files</v>
      </c>
      <c r="E44" s="33">
        <v>0</v>
      </c>
      <c r="F44" s="34">
        <v>0</v>
      </c>
      <c r="G44" s="34">
        <v>0</v>
      </c>
      <c r="H44" s="35">
        <v>0</v>
      </c>
      <c r="I44" s="36">
        <v>0</v>
      </c>
      <c r="J44" s="34">
        <v>0</v>
      </c>
      <c r="K44" s="37">
        <v>0</v>
      </c>
      <c r="L44" s="37">
        <v>0</v>
      </c>
      <c r="M44" s="69">
        <f t="shared" si="1"/>
        <v>0</v>
      </c>
    </row>
    <row r="45" spans="1:13" x14ac:dyDescent="0.25">
      <c r="A45" s="4" t="s">
        <v>18</v>
      </c>
      <c r="B45" s="74"/>
      <c r="C45" s="77"/>
      <c r="D45" s="85"/>
      <c r="E45" s="38"/>
      <c r="F45" s="29"/>
      <c r="G45" s="29"/>
      <c r="H45" s="30"/>
      <c r="I45" s="31"/>
      <c r="J45" s="29"/>
      <c r="K45" s="32"/>
      <c r="L45" s="32"/>
      <c r="M45" s="68"/>
    </row>
    <row r="46" spans="1:13" x14ac:dyDescent="0.25">
      <c r="A46" s="7" t="s">
        <v>19</v>
      </c>
      <c r="B46" s="75"/>
      <c r="C46" s="78"/>
      <c r="D46" s="87"/>
      <c r="E46" s="33"/>
      <c r="F46" s="34"/>
      <c r="G46" s="34"/>
      <c r="H46" s="35"/>
      <c r="I46" s="36"/>
      <c r="J46" s="34"/>
      <c r="K46" s="37"/>
      <c r="L46" s="37"/>
      <c r="M46" s="69"/>
    </row>
    <row r="47" spans="1:13" x14ac:dyDescent="0.25">
      <c r="A47" s="4" t="s">
        <v>20</v>
      </c>
      <c r="B47" s="74"/>
      <c r="C47" s="77"/>
      <c r="D47" s="85"/>
      <c r="E47" s="38"/>
      <c r="F47" s="29"/>
      <c r="G47" s="29"/>
      <c r="H47" s="30"/>
      <c r="I47" s="31"/>
      <c r="J47" s="29"/>
      <c r="K47" s="32"/>
      <c r="L47" s="32"/>
      <c r="M47" s="68"/>
    </row>
    <row r="48" spans="1:13" x14ac:dyDescent="0.25">
      <c r="A48" s="7" t="s">
        <v>21</v>
      </c>
      <c r="B48" s="75"/>
      <c r="C48" s="78"/>
      <c r="D48" s="87"/>
      <c r="E48" s="33"/>
      <c r="F48" s="34"/>
      <c r="G48" s="34"/>
      <c r="H48" s="35"/>
      <c r="I48" s="36"/>
      <c r="J48" s="34"/>
      <c r="K48" s="37"/>
      <c r="L48" s="37"/>
      <c r="M48" s="69"/>
    </row>
    <row r="49" spans="1:13" x14ac:dyDescent="0.25">
      <c r="A49" s="4" t="s">
        <v>22</v>
      </c>
      <c r="B49" s="74"/>
      <c r="C49" s="77"/>
      <c r="D49" s="85"/>
      <c r="E49" s="38"/>
      <c r="F49" s="29"/>
      <c r="G49" s="29"/>
      <c r="H49" s="30"/>
      <c r="I49" s="31"/>
      <c r="J49" s="29"/>
      <c r="K49" s="32"/>
      <c r="L49" s="32"/>
      <c r="M49" s="68"/>
    </row>
    <row r="50" spans="1:13" x14ac:dyDescent="0.25">
      <c r="A50" s="7" t="s">
        <v>23</v>
      </c>
      <c r="B50" s="75"/>
      <c r="C50" s="78"/>
      <c r="D50" s="87"/>
      <c r="E50" s="33"/>
      <c r="F50" s="34"/>
      <c r="G50" s="34"/>
      <c r="H50" s="35"/>
      <c r="I50" s="36"/>
      <c r="J50" s="34"/>
      <c r="K50" s="37"/>
      <c r="L50" s="37"/>
      <c r="M50" s="69"/>
    </row>
    <row r="51" spans="1:13" x14ac:dyDescent="0.25">
      <c r="A51" s="4" t="s">
        <v>24</v>
      </c>
      <c r="B51" s="74"/>
      <c r="C51" s="77"/>
      <c r="D51" s="85"/>
      <c r="E51" s="38"/>
      <c r="F51" s="29"/>
      <c r="G51" s="29"/>
      <c r="H51" s="30"/>
      <c r="I51" s="31"/>
      <c r="J51" s="29"/>
      <c r="K51" s="32"/>
      <c r="L51" s="32"/>
      <c r="M51" s="68"/>
    </row>
    <row r="52" spans="1:13" x14ac:dyDescent="0.25">
      <c r="A52" s="7" t="s">
        <v>25</v>
      </c>
      <c r="B52" s="75"/>
      <c r="C52" s="78"/>
      <c r="D52" s="87"/>
      <c r="E52" s="33"/>
      <c r="F52" s="34"/>
      <c r="G52" s="34"/>
      <c r="H52" s="35"/>
      <c r="I52" s="36"/>
      <c r="J52" s="34"/>
      <c r="K52" s="37"/>
      <c r="L52" s="37"/>
      <c r="M52" s="69"/>
    </row>
    <row r="53" spans="1:13" x14ac:dyDescent="0.25">
      <c r="A53" s="4" t="s">
        <v>26</v>
      </c>
      <c r="B53" s="74"/>
      <c r="C53" s="77"/>
      <c r="D53" s="85"/>
      <c r="E53" s="38"/>
      <c r="F53" s="29"/>
      <c r="G53" s="29"/>
      <c r="H53" s="30"/>
      <c r="I53" s="31"/>
      <c r="J53" s="29"/>
      <c r="K53" s="32"/>
      <c r="L53" s="32"/>
      <c r="M53" s="68"/>
    </row>
    <row r="54" spans="1:13" ht="15.75" thickBot="1" x14ac:dyDescent="0.3">
      <c r="A54" s="11" t="s">
        <v>27</v>
      </c>
      <c r="B54" s="76"/>
      <c r="C54" s="76"/>
      <c r="D54" s="86"/>
      <c r="E54" s="39"/>
      <c r="F54" s="40"/>
      <c r="G54" s="40"/>
      <c r="H54" s="41"/>
      <c r="I54" s="42"/>
      <c r="J54" s="40"/>
      <c r="K54" s="43"/>
      <c r="L54" s="43"/>
      <c r="M54" s="70"/>
    </row>
    <row r="56" spans="1:13" ht="15.75" thickBot="1" x14ac:dyDescent="0.3"/>
    <row r="57" spans="1:13" x14ac:dyDescent="0.25">
      <c r="B57" s="58" t="s">
        <v>106</v>
      </c>
      <c r="C57" s="59"/>
      <c r="D57" s="59"/>
      <c r="E57" s="59"/>
      <c r="F57" s="59"/>
      <c r="G57" s="59"/>
      <c r="H57" s="59"/>
      <c r="I57" s="59"/>
      <c r="J57" s="59"/>
      <c r="K57" s="60"/>
    </row>
    <row r="58" spans="1:13" ht="15.75" thickBot="1" x14ac:dyDescent="0.3">
      <c r="B58" s="61"/>
      <c r="C58" s="62"/>
      <c r="D58" s="62"/>
      <c r="E58" s="62"/>
      <c r="F58" s="62"/>
      <c r="G58" s="62"/>
      <c r="H58" s="62"/>
      <c r="I58" s="62"/>
      <c r="J58" s="62"/>
      <c r="K58" s="63"/>
    </row>
    <row r="59" spans="1:13" ht="15.75" thickBot="1" x14ac:dyDescent="0.3"/>
    <row r="60" spans="1:13" x14ac:dyDescent="0.25">
      <c r="A60" s="56" t="s">
        <v>41</v>
      </c>
      <c r="B60" s="56" t="s">
        <v>42</v>
      </c>
      <c r="C60" s="53"/>
      <c r="D60" s="56" t="s">
        <v>43</v>
      </c>
      <c r="E60" s="56" t="s">
        <v>3</v>
      </c>
      <c r="F60" s="56" t="s">
        <v>37</v>
      </c>
      <c r="G60" s="56" t="s">
        <v>32</v>
      </c>
      <c r="H60" s="56" t="s">
        <v>38</v>
      </c>
      <c r="I60" s="56" t="s">
        <v>39</v>
      </c>
      <c r="J60" s="56" t="s">
        <v>47</v>
      </c>
      <c r="K60" s="56" t="s">
        <v>50</v>
      </c>
      <c r="L60" s="56" t="s">
        <v>67</v>
      </c>
      <c r="M60" s="56" t="s">
        <v>44</v>
      </c>
    </row>
    <row r="61" spans="1:13" ht="15.75" thickBot="1" x14ac:dyDescent="0.3">
      <c r="A61" s="57"/>
      <c r="B61" s="57"/>
      <c r="C61" s="54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r="62" spans="1:13" x14ac:dyDescent="0.25">
      <c r="A62" s="1" t="s">
        <v>5</v>
      </c>
      <c r="B62" s="18"/>
      <c r="C62" s="18"/>
      <c r="D62" s="2"/>
      <c r="E62" s="2"/>
      <c r="F62" s="2"/>
      <c r="G62" s="2"/>
      <c r="H62" s="2"/>
      <c r="I62" s="2"/>
      <c r="J62" s="14">
        <f>M7</f>
        <v>3.625</v>
      </c>
      <c r="K62" s="14">
        <f t="shared" ref="K62:K84" si="13">M32</f>
        <v>9</v>
      </c>
      <c r="L62" s="14"/>
      <c r="M62" s="3"/>
    </row>
    <row r="63" spans="1:13" x14ac:dyDescent="0.25">
      <c r="A63" s="4" t="s">
        <v>6</v>
      </c>
      <c r="B63" s="19"/>
      <c r="C63" s="19"/>
      <c r="D63" s="5"/>
      <c r="E63" s="5"/>
      <c r="F63" s="5"/>
      <c r="G63" s="5"/>
      <c r="H63" s="5"/>
      <c r="I63" s="5"/>
      <c r="J63" s="15">
        <f>M8</f>
        <v>2.875</v>
      </c>
      <c r="K63" s="15">
        <f t="shared" si="13"/>
        <v>2.75</v>
      </c>
      <c r="L63" s="15"/>
      <c r="M63" s="6"/>
    </row>
    <row r="64" spans="1:13" x14ac:dyDescent="0.25">
      <c r="A64" s="7" t="s">
        <v>7</v>
      </c>
      <c r="B64" s="20"/>
      <c r="C64" s="20"/>
      <c r="D64" s="8"/>
      <c r="E64" s="8"/>
      <c r="F64" s="8"/>
      <c r="G64" s="8"/>
      <c r="H64" s="8"/>
      <c r="I64" s="8"/>
      <c r="J64" s="16">
        <f>M9</f>
        <v>4.5</v>
      </c>
      <c r="K64" s="16">
        <f t="shared" si="13"/>
        <v>9</v>
      </c>
      <c r="L64" s="16"/>
      <c r="M64" s="9"/>
    </row>
    <row r="65" spans="1:13" x14ac:dyDescent="0.25">
      <c r="A65" s="4" t="s">
        <v>8</v>
      </c>
      <c r="B65" s="19"/>
      <c r="C65" s="19"/>
      <c r="D65" s="10"/>
      <c r="E65" s="5"/>
      <c r="F65" s="5"/>
      <c r="G65" s="5"/>
      <c r="H65" s="5"/>
      <c r="I65" s="5"/>
      <c r="J65" s="15">
        <f>M10</f>
        <v>5</v>
      </c>
      <c r="K65" s="15">
        <f t="shared" si="13"/>
        <v>9</v>
      </c>
      <c r="L65" s="15"/>
      <c r="M65" s="6"/>
    </row>
    <row r="66" spans="1:13" x14ac:dyDescent="0.25">
      <c r="A66" s="7" t="s">
        <v>9</v>
      </c>
      <c r="B66" s="20"/>
      <c r="C66" s="20"/>
      <c r="D66" s="8"/>
      <c r="E66" s="8"/>
      <c r="F66" s="8"/>
      <c r="G66" s="8"/>
      <c r="H66" s="8"/>
      <c r="I66" s="8"/>
      <c r="J66" s="16">
        <f>M11</f>
        <v>3.75</v>
      </c>
      <c r="K66" s="16">
        <f t="shared" si="13"/>
        <v>9</v>
      </c>
      <c r="L66" s="16"/>
      <c r="M66" s="9"/>
    </row>
    <row r="67" spans="1:13" x14ac:dyDescent="0.25">
      <c r="A67" s="4" t="s">
        <v>10</v>
      </c>
      <c r="B67" s="19"/>
      <c r="C67" s="19"/>
      <c r="D67" s="10"/>
      <c r="E67" s="5"/>
      <c r="F67" s="5"/>
      <c r="G67" s="5"/>
      <c r="H67" s="5"/>
      <c r="I67" s="5"/>
      <c r="J67" s="15" t="e">
        <f>#REF!</f>
        <v>#REF!</v>
      </c>
      <c r="K67" s="15">
        <f t="shared" si="13"/>
        <v>0</v>
      </c>
      <c r="L67" s="15"/>
      <c r="M67" s="6"/>
    </row>
    <row r="68" spans="1:13" x14ac:dyDescent="0.25">
      <c r="A68" s="7" t="s">
        <v>11</v>
      </c>
      <c r="B68" s="20"/>
      <c r="C68" s="20"/>
      <c r="D68" s="8"/>
      <c r="E68" s="8"/>
      <c r="F68" s="8"/>
      <c r="G68" s="8"/>
      <c r="H68" s="8"/>
      <c r="I68" s="8"/>
      <c r="J68" s="16" t="e">
        <f>#REF!</f>
        <v>#REF!</v>
      </c>
      <c r="K68" s="16">
        <f t="shared" si="13"/>
        <v>0</v>
      </c>
      <c r="L68" s="16"/>
      <c r="M68" s="9"/>
    </row>
    <row r="69" spans="1:13" x14ac:dyDescent="0.25">
      <c r="A69" s="4" t="s">
        <v>12</v>
      </c>
      <c r="B69" s="19"/>
      <c r="C69" s="19"/>
      <c r="D69" s="10"/>
      <c r="E69" s="5"/>
      <c r="F69" s="5"/>
      <c r="G69" s="5"/>
      <c r="H69" s="5"/>
      <c r="I69" s="5"/>
      <c r="J69" s="15" t="e">
        <f>#REF!</f>
        <v>#REF!</v>
      </c>
      <c r="K69" s="15">
        <f t="shared" si="13"/>
        <v>0</v>
      </c>
      <c r="L69" s="15"/>
      <c r="M69" s="6"/>
    </row>
    <row r="70" spans="1:13" x14ac:dyDescent="0.25">
      <c r="A70" s="7" t="s">
        <v>13</v>
      </c>
      <c r="B70" s="20"/>
      <c r="C70" s="20"/>
      <c r="D70" s="8"/>
      <c r="E70" s="8"/>
      <c r="F70" s="8"/>
      <c r="G70" s="8"/>
      <c r="H70" s="8"/>
      <c r="I70" s="8"/>
      <c r="J70" s="16" t="e">
        <f>#REF!</f>
        <v>#REF!</v>
      </c>
      <c r="K70" s="16">
        <f t="shared" si="13"/>
        <v>0</v>
      </c>
      <c r="L70" s="16"/>
      <c r="M70" s="9"/>
    </row>
    <row r="71" spans="1:13" x14ac:dyDescent="0.25">
      <c r="A71" s="4" t="s">
        <v>14</v>
      </c>
      <c r="B71" s="19"/>
      <c r="C71" s="19"/>
      <c r="D71" s="10"/>
      <c r="E71" s="5"/>
      <c r="F71" s="5"/>
      <c r="G71" s="5"/>
      <c r="H71" s="5"/>
      <c r="I71" s="5"/>
      <c r="J71" s="15">
        <f>M12</f>
        <v>4.5</v>
      </c>
      <c r="K71" s="15">
        <f t="shared" si="13"/>
        <v>9</v>
      </c>
      <c r="L71" s="15"/>
      <c r="M71" s="6"/>
    </row>
    <row r="72" spans="1:13" x14ac:dyDescent="0.25">
      <c r="A72" s="7" t="s">
        <v>15</v>
      </c>
      <c r="B72" s="20"/>
      <c r="C72" s="20"/>
      <c r="D72" s="8"/>
      <c r="E72" s="8"/>
      <c r="F72" s="8"/>
      <c r="G72" s="8"/>
      <c r="H72" s="8"/>
      <c r="I72" s="8"/>
      <c r="J72" s="16" t="e">
        <f>#REF!</f>
        <v>#REF!</v>
      </c>
      <c r="K72" s="16">
        <f t="shared" si="13"/>
        <v>0</v>
      </c>
      <c r="L72" s="16"/>
      <c r="M72" s="9"/>
    </row>
    <row r="73" spans="1:13" x14ac:dyDescent="0.25">
      <c r="A73" s="4" t="s">
        <v>16</v>
      </c>
      <c r="B73" s="19"/>
      <c r="C73" s="19"/>
      <c r="D73" s="10"/>
      <c r="E73" s="5"/>
      <c r="F73" s="5"/>
      <c r="G73" s="5"/>
      <c r="H73" s="5"/>
      <c r="I73" s="5"/>
      <c r="J73" s="15">
        <f>M13</f>
        <v>5</v>
      </c>
      <c r="K73" s="15">
        <f t="shared" si="13"/>
        <v>9</v>
      </c>
      <c r="L73" s="15"/>
      <c r="M73" s="6"/>
    </row>
    <row r="74" spans="1:13" x14ac:dyDescent="0.25">
      <c r="A74" s="7" t="s">
        <v>17</v>
      </c>
      <c r="B74" s="20"/>
      <c r="C74" s="20"/>
      <c r="D74" s="8"/>
      <c r="E74" s="8"/>
      <c r="F74" s="8"/>
      <c r="G74" s="8"/>
      <c r="H74" s="8"/>
      <c r="I74" s="8"/>
      <c r="J74" s="16" t="e">
        <f>#REF!</f>
        <v>#REF!</v>
      </c>
      <c r="K74" s="16">
        <f t="shared" si="13"/>
        <v>0</v>
      </c>
      <c r="L74" s="16"/>
      <c r="M74" s="9"/>
    </row>
    <row r="75" spans="1:13" x14ac:dyDescent="0.25">
      <c r="A75" s="4" t="s">
        <v>18</v>
      </c>
      <c r="B75" s="19"/>
      <c r="C75" s="19"/>
      <c r="D75" s="10"/>
      <c r="E75" s="5"/>
      <c r="F75" s="5"/>
      <c r="G75" s="5"/>
      <c r="H75" s="5"/>
      <c r="I75" s="5"/>
      <c r="J75" s="15">
        <f>M14</f>
        <v>2.125</v>
      </c>
      <c r="K75" s="15">
        <f t="shared" si="13"/>
        <v>0</v>
      </c>
      <c r="L75" s="15"/>
      <c r="M75" s="6"/>
    </row>
    <row r="76" spans="1:13" x14ac:dyDescent="0.25">
      <c r="A76" s="7" t="s">
        <v>19</v>
      </c>
      <c r="B76" s="20"/>
      <c r="C76" s="20"/>
      <c r="D76" s="8"/>
      <c r="E76" s="8"/>
      <c r="F76" s="8"/>
      <c r="G76" s="8"/>
      <c r="H76" s="8"/>
      <c r="I76" s="8"/>
      <c r="J76" s="16" t="e">
        <f>#REF!</f>
        <v>#REF!</v>
      </c>
      <c r="K76" s="16">
        <f t="shared" si="13"/>
        <v>0</v>
      </c>
      <c r="L76" s="16"/>
      <c r="M76" s="9"/>
    </row>
    <row r="77" spans="1:13" x14ac:dyDescent="0.25">
      <c r="A77" s="4" t="s">
        <v>20</v>
      </c>
      <c r="B77" s="19"/>
      <c r="C77" s="19"/>
      <c r="D77" s="10"/>
      <c r="E77" s="5"/>
      <c r="F77" s="5"/>
      <c r="G77" s="5"/>
      <c r="H77" s="5"/>
      <c r="I77" s="5"/>
      <c r="J77" s="15" t="e">
        <f>#REF!</f>
        <v>#REF!</v>
      </c>
      <c r="K77" s="15">
        <f t="shared" si="13"/>
        <v>0</v>
      </c>
      <c r="L77" s="15"/>
      <c r="M77" s="6"/>
    </row>
    <row r="78" spans="1:13" x14ac:dyDescent="0.25">
      <c r="A78" s="7" t="s">
        <v>21</v>
      </c>
      <c r="B78" s="20"/>
      <c r="C78" s="20"/>
      <c r="D78" s="8"/>
      <c r="E78" s="8"/>
      <c r="F78" s="8"/>
      <c r="G78" s="8"/>
      <c r="H78" s="8"/>
      <c r="I78" s="8"/>
      <c r="J78" s="16">
        <f>M15</f>
        <v>3.75</v>
      </c>
      <c r="K78" s="16">
        <f t="shared" si="13"/>
        <v>0</v>
      </c>
      <c r="L78" s="16"/>
      <c r="M78" s="9"/>
    </row>
    <row r="79" spans="1:13" x14ac:dyDescent="0.25">
      <c r="A79" s="4" t="s">
        <v>22</v>
      </c>
      <c r="B79" s="19"/>
      <c r="C79" s="19"/>
      <c r="D79" s="10"/>
      <c r="E79" s="5"/>
      <c r="F79" s="5"/>
      <c r="G79" s="5"/>
      <c r="H79" s="5"/>
      <c r="I79" s="5"/>
      <c r="J79" s="15">
        <f>M16</f>
        <v>3.75</v>
      </c>
      <c r="K79" s="15">
        <f t="shared" si="13"/>
        <v>0</v>
      </c>
      <c r="L79" s="15"/>
      <c r="M79" s="6"/>
    </row>
    <row r="80" spans="1:13" x14ac:dyDescent="0.25">
      <c r="A80" s="7" t="s">
        <v>23</v>
      </c>
      <c r="B80" s="20"/>
      <c r="C80" s="20"/>
      <c r="D80" s="8"/>
      <c r="E80" s="8"/>
      <c r="F80" s="8"/>
      <c r="G80" s="8"/>
      <c r="H80" s="8"/>
      <c r="I80" s="8"/>
      <c r="J80" s="16">
        <f>M17</f>
        <v>3</v>
      </c>
      <c r="K80" s="16">
        <f t="shared" si="13"/>
        <v>0</v>
      </c>
      <c r="L80" s="16"/>
      <c r="M80" s="9"/>
    </row>
    <row r="81" spans="1:13" x14ac:dyDescent="0.25">
      <c r="A81" s="4" t="s">
        <v>24</v>
      </c>
      <c r="B81" s="19"/>
      <c r="C81" s="19"/>
      <c r="D81" s="10"/>
      <c r="E81" s="5"/>
      <c r="F81" s="5"/>
      <c r="G81" s="5"/>
      <c r="H81" s="5"/>
      <c r="I81" s="5"/>
      <c r="J81" s="15">
        <f>M18</f>
        <v>3</v>
      </c>
      <c r="K81" s="15">
        <f t="shared" si="13"/>
        <v>0</v>
      </c>
      <c r="L81" s="15"/>
      <c r="M81" s="6"/>
    </row>
    <row r="82" spans="1:13" x14ac:dyDescent="0.25">
      <c r="A82" s="7" t="s">
        <v>25</v>
      </c>
      <c r="B82" s="20"/>
      <c r="C82" s="20"/>
      <c r="D82" s="8"/>
      <c r="E82" s="8"/>
      <c r="F82" s="8"/>
      <c r="G82" s="8"/>
      <c r="H82" s="8"/>
      <c r="I82" s="8"/>
      <c r="J82" s="16">
        <f>M19</f>
        <v>3</v>
      </c>
      <c r="K82" s="16">
        <f t="shared" si="13"/>
        <v>0</v>
      </c>
      <c r="L82" s="16"/>
      <c r="M82" s="9"/>
    </row>
    <row r="83" spans="1:13" x14ac:dyDescent="0.25">
      <c r="A83" s="4" t="s">
        <v>26</v>
      </c>
      <c r="B83" s="19"/>
      <c r="C83" s="19"/>
      <c r="D83" s="10"/>
      <c r="E83" s="5"/>
      <c r="F83" s="5"/>
      <c r="G83" s="5"/>
      <c r="H83" s="5"/>
      <c r="I83" s="5"/>
      <c r="J83" s="15">
        <f t="shared" ref="J83:J84" si="14">M24</f>
        <v>0</v>
      </c>
      <c r="K83" s="15">
        <f t="shared" si="13"/>
        <v>0</v>
      </c>
      <c r="L83" s="15"/>
      <c r="M83" s="6"/>
    </row>
    <row r="84" spans="1:13" ht="15.75" thickBot="1" x14ac:dyDescent="0.3">
      <c r="A84" s="11" t="s">
        <v>27</v>
      </c>
      <c r="B84" s="21"/>
      <c r="C84" s="21"/>
      <c r="D84" s="12"/>
      <c r="E84" s="12"/>
      <c r="F84" s="12"/>
      <c r="G84" s="12"/>
      <c r="H84" s="12"/>
      <c r="I84" s="12"/>
      <c r="J84" s="17">
        <f t="shared" si="14"/>
        <v>0</v>
      </c>
      <c r="K84" s="17">
        <f t="shared" si="13"/>
        <v>0</v>
      </c>
      <c r="L84" s="17"/>
      <c r="M84" s="13"/>
    </row>
  </sheetData>
  <mergeCells count="28">
    <mergeCell ref="B2:K3"/>
    <mergeCell ref="B57:K58"/>
    <mergeCell ref="H60:H61"/>
    <mergeCell ref="I60:I61"/>
    <mergeCell ref="M60:M61"/>
    <mergeCell ref="J60:J61"/>
    <mergeCell ref="K60:K61"/>
    <mergeCell ref="L60:L61"/>
    <mergeCell ref="G60:G61"/>
    <mergeCell ref="E60:E61"/>
    <mergeCell ref="F60:F61"/>
    <mergeCell ref="M5:M6"/>
    <mergeCell ref="E5:H5"/>
    <mergeCell ref="I5:L5"/>
    <mergeCell ref="E30:H30"/>
    <mergeCell ref="I30:L30"/>
    <mergeCell ref="A60:A61"/>
    <mergeCell ref="B60:B61"/>
    <mergeCell ref="D60:D61"/>
    <mergeCell ref="A30:A31"/>
    <mergeCell ref="B30:B31"/>
    <mergeCell ref="D30:D31"/>
    <mergeCell ref="M30:M31"/>
    <mergeCell ref="B27:K28"/>
    <mergeCell ref="A5:A6"/>
    <mergeCell ref="B5:B6"/>
    <mergeCell ref="D5:D6"/>
    <mergeCell ref="C5:C6"/>
  </mergeCells>
  <pageMargins left="0.7" right="0.7" top="0.75" bottom="0.75" header="0.3" footer="0.3"/>
  <pageSetup orientation="portrait" horizontalDpi="1200" verticalDpi="1200" r:id="rId1"/>
  <ignoredErrors>
    <ignoredError sqref="A62:A84 A32:A54 A7:A1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33" sqref="I33"/>
    </sheetView>
  </sheetViews>
  <sheetFormatPr defaultRowHeight="15" x14ac:dyDescent="0.25"/>
  <cols>
    <col min="1" max="2" width="12.28515625" customWidth="1"/>
    <col min="3" max="4" width="24.28515625" customWidth="1"/>
    <col min="5" max="5" width="10.5703125" customWidth="1"/>
    <col min="6" max="6" width="11.85546875" customWidth="1"/>
    <col min="7" max="7" width="11.42578125" customWidth="1"/>
    <col min="8" max="8" width="13" customWidth="1"/>
    <col min="9" max="9" width="30.85546875" customWidth="1"/>
    <col min="10" max="10" width="10" customWidth="1"/>
    <col min="11" max="11" width="24.28515625" customWidth="1"/>
  </cols>
  <sheetData>
    <row r="1" spans="1:10" ht="15.75" thickBot="1" x14ac:dyDescent="0.3"/>
    <row r="2" spans="1:10" ht="15" customHeight="1" x14ac:dyDescent="0.25">
      <c r="A2" s="56" t="s">
        <v>3</v>
      </c>
      <c r="B2" s="56" t="s">
        <v>36</v>
      </c>
      <c r="C2" s="56" t="s">
        <v>4</v>
      </c>
      <c r="D2" s="56" t="s">
        <v>35</v>
      </c>
      <c r="E2" s="56" t="s">
        <v>37</v>
      </c>
      <c r="F2" s="56" t="s">
        <v>32</v>
      </c>
      <c r="G2" s="56" t="s">
        <v>38</v>
      </c>
      <c r="H2" s="56" t="s">
        <v>39</v>
      </c>
      <c r="I2" s="56" t="s">
        <v>70</v>
      </c>
      <c r="J2" s="56" t="s">
        <v>40</v>
      </c>
    </row>
    <row r="3" spans="1:10" ht="15.75" thickBot="1" x14ac:dyDescent="0.3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0" x14ac:dyDescent="0.25">
      <c r="A4" s="1" t="s">
        <v>5</v>
      </c>
      <c r="B4" s="18"/>
      <c r="C4" s="2"/>
      <c r="D4" s="2"/>
      <c r="E4" s="2"/>
      <c r="F4" s="2"/>
      <c r="G4" s="2"/>
      <c r="H4" s="2"/>
      <c r="I4" s="14"/>
      <c r="J4" s="3"/>
    </row>
    <row r="5" spans="1:10" x14ac:dyDescent="0.25">
      <c r="A5" s="4" t="s">
        <v>6</v>
      </c>
      <c r="B5" s="19"/>
      <c r="C5" s="5"/>
      <c r="D5" s="5"/>
      <c r="E5" s="5"/>
      <c r="F5" s="5"/>
      <c r="G5" s="5"/>
      <c r="H5" s="5"/>
      <c r="I5" s="15"/>
      <c r="J5" s="6"/>
    </row>
    <row r="6" spans="1:10" x14ac:dyDescent="0.25">
      <c r="A6" s="7" t="s">
        <v>7</v>
      </c>
      <c r="B6" s="20"/>
      <c r="C6" s="8"/>
      <c r="D6" s="8"/>
      <c r="E6" s="8"/>
      <c r="F6" s="8"/>
      <c r="G6" s="8"/>
      <c r="H6" s="8"/>
      <c r="I6" s="16"/>
      <c r="J6" s="9"/>
    </row>
    <row r="7" spans="1:10" x14ac:dyDescent="0.25">
      <c r="A7" s="4" t="s">
        <v>8</v>
      </c>
      <c r="B7" s="19"/>
      <c r="C7" s="10"/>
      <c r="D7" s="5"/>
      <c r="E7" s="5"/>
      <c r="F7" s="5"/>
      <c r="G7" s="5"/>
      <c r="H7" s="5"/>
      <c r="I7" s="15"/>
      <c r="J7" s="6"/>
    </row>
    <row r="8" spans="1:10" x14ac:dyDescent="0.25">
      <c r="A8" s="7" t="s">
        <v>9</v>
      </c>
      <c r="B8" s="20"/>
      <c r="C8" s="8"/>
      <c r="D8" s="8"/>
      <c r="E8" s="8"/>
      <c r="F8" s="8"/>
      <c r="G8" s="8"/>
      <c r="H8" s="8"/>
      <c r="I8" s="16"/>
      <c r="J8" s="9"/>
    </row>
    <row r="9" spans="1:10" x14ac:dyDescent="0.25">
      <c r="A9" s="4" t="s">
        <v>10</v>
      </c>
      <c r="B9" s="19"/>
      <c r="C9" s="10"/>
      <c r="D9" s="5"/>
      <c r="E9" s="5"/>
      <c r="F9" s="5"/>
      <c r="G9" s="5"/>
      <c r="H9" s="5"/>
      <c r="I9" s="15"/>
      <c r="J9" s="6"/>
    </row>
    <row r="10" spans="1:10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16"/>
      <c r="J10" s="9"/>
    </row>
    <row r="11" spans="1:10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15"/>
      <c r="J11" s="6"/>
    </row>
    <row r="12" spans="1:10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16"/>
      <c r="J12" s="9"/>
    </row>
    <row r="13" spans="1:10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15"/>
      <c r="J13" s="6"/>
    </row>
    <row r="14" spans="1:10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16"/>
      <c r="J14" s="9"/>
    </row>
    <row r="15" spans="1:10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15"/>
      <c r="J15" s="6"/>
    </row>
    <row r="16" spans="1:10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16"/>
      <c r="J16" s="9"/>
    </row>
    <row r="17" spans="1:10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15"/>
      <c r="J17" s="6"/>
    </row>
    <row r="18" spans="1:10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16"/>
      <c r="J18" s="9"/>
    </row>
    <row r="19" spans="1:10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15"/>
      <c r="J19" s="6"/>
    </row>
    <row r="20" spans="1:10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16"/>
      <c r="J20" s="9"/>
    </row>
    <row r="21" spans="1:10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15"/>
      <c r="J21" s="6"/>
    </row>
    <row r="22" spans="1:10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16"/>
      <c r="J22" s="9"/>
    </row>
    <row r="23" spans="1:10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15"/>
      <c r="J23" s="6"/>
    </row>
    <row r="24" spans="1:10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16"/>
      <c r="J24" s="9"/>
    </row>
    <row r="25" spans="1:10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15"/>
      <c r="J25" s="6"/>
    </row>
    <row r="26" spans="1:10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7"/>
      <c r="J26" s="13"/>
    </row>
  </sheetData>
  <mergeCells count="10">
    <mergeCell ref="H2:H3"/>
    <mergeCell ref="J2:J3"/>
    <mergeCell ref="B2:B3"/>
    <mergeCell ref="A2:A3"/>
    <mergeCell ref="C2:C3"/>
    <mergeCell ref="D2:D3"/>
    <mergeCell ref="E2:E3"/>
    <mergeCell ref="F2:F3"/>
    <mergeCell ref="G2:G3"/>
    <mergeCell ref="I2:I3"/>
  </mergeCells>
  <pageMargins left="0.7" right="0.7" top="0.75" bottom="0.75" header="0.3" footer="0.3"/>
  <ignoredErrors>
    <ignoredError sqref="A4:A2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89" sqref="B8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</vt:lpstr>
      <vt:lpstr>Table of Threats</vt:lpstr>
      <vt:lpstr>Risk Tables</vt:lpstr>
      <vt:lpstr>Bug Table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patrick.shaffer</dc:creator>
  <cp:lastModifiedBy>patrick.shaffer</cp:lastModifiedBy>
  <dcterms:created xsi:type="dcterms:W3CDTF">2017-02-03T18:49:41Z</dcterms:created>
  <dcterms:modified xsi:type="dcterms:W3CDTF">2017-02-08T14:48:39Z</dcterms:modified>
</cp:coreProperties>
</file>