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AT" sheetId="1" r:id="rId4"/>
    <sheet state="visible" name="Ej 2" sheetId="2" r:id="rId5"/>
    <sheet state="visible" name="Ej 3" sheetId="3" r:id="rId6"/>
    <sheet state="visible" name="Ej 4" sheetId="4" r:id="rId7"/>
    <sheet state="visible" name="Ej 5" sheetId="5" r:id="rId8"/>
    <sheet state="visible" name="Ej 7" sheetId="6" r:id="rId9"/>
    <sheet state="visible" name="Ej 8" sheetId="7" r:id="rId10"/>
    <sheet state="visible" name="Ej 9" sheetId="8" r:id="rId11"/>
    <sheet state="visible" name="Ej 10" sheetId="9" r:id="rId12"/>
    <sheet state="visible" name="Ej 11" sheetId="10" r:id="rId13"/>
  </sheets>
  <definedNames/>
  <calcPr/>
</workbook>
</file>

<file path=xl/sharedStrings.xml><?xml version="1.0" encoding="utf-8"?>
<sst xmlns="http://schemas.openxmlformats.org/spreadsheetml/2006/main" count="168" uniqueCount="109">
  <si>
    <t>ESQUEMA</t>
  </si>
  <si>
    <t>CANTIDAD MAX ENTRADAS</t>
  </si>
  <si>
    <t>TAMAÑO ENTRADA (en bits)</t>
  </si>
  <si>
    <t>TAMAÑO FAT (en bits)</t>
  </si>
  <si>
    <t>TAMAÑO FAT (en bytes)</t>
  </si>
  <si>
    <t>FAT 12</t>
  </si>
  <si>
    <t>FAT 16</t>
  </si>
  <si>
    <t>FAT 32</t>
  </si>
  <si>
    <t>10 = K</t>
  </si>
  <si>
    <t>20 = M</t>
  </si>
  <si>
    <t>30 = G</t>
  </si>
  <si>
    <t>40 = T</t>
  </si>
  <si>
    <t>2­ Dado un filesystem FAT12 con clusters 8 KiB:</t>
  </si>
  <si>
    <t>a) ¿Cual es el espacio máximo direccionable teórico?</t>
  </si>
  <si>
    <t xml:space="preserve">b) Si quisiera direccionar un espacio de 128 Mib, ¿Cuales dos tipos de cambio se le podrían hacer al filesystem? </t>
  </si>
  <si>
    <t xml:space="preserve">c) Cual de los dos cambios sería más eficiente en términos de:  </t>
  </si>
  <si>
    <t>1. Un máximo aprovechamiento del espacio del disco</t>
  </si>
  <si>
    <t>2. Un alto tiempo de respuesta a la hora de contar los clusters libres en el disco</t>
  </si>
  <si>
    <t>a)</t>
  </si>
  <si>
    <t>Cant entradas * tamaño bloque</t>
  </si>
  <si>
    <t>"="</t>
  </si>
  <si>
    <t>2¹²</t>
  </si>
  <si>
    <t>2¹³</t>
  </si>
  <si>
    <t>2²⁵</t>
  </si>
  <si>
    <t>32MiB</t>
  </si>
  <si>
    <t>B)</t>
  </si>
  <si>
    <t>2¹⁵</t>
  </si>
  <si>
    <t>2²⁷</t>
  </si>
  <si>
    <t>128MiB</t>
  </si>
  <si>
    <t>2¹⁶</t>
  </si>
  <si>
    <t>2²⁹</t>
  </si>
  <si>
    <t>512MiB</t>
  </si>
  <si>
    <t>Si un disco rígido de 8 GiB se formatea con FAT32, usando clusters de 4 KiB, y descartando el espacio ocupado por la información administrativa del filesystem, se pide:
  a) ¿Cuántas entradas tendría la FAT?
  b) ¿Qué porcentaje del disco estaría ocupado por la FAT?
  c) ¿Cuantos bits de cada entrada se desperdiciarían?</t>
  </si>
  <si>
    <t>8GiB</t>
  </si>
  <si>
    <t>4KiB</t>
  </si>
  <si>
    <t>Cant entradas</t>
  </si>
  <si>
    <t>256MiEntradas</t>
  </si>
  <si>
    <t>Tamaño direcccionalbe</t>
  </si>
  <si>
    <t>Cant entradas * tamaño de bloque</t>
  </si>
  <si>
    <t>2²⁸</t>
  </si>
  <si>
    <t>2⁴⁰</t>
  </si>
  <si>
    <t>1TiB</t>
  </si>
  <si>
    <t>2²¹</t>
  </si>
  <si>
    <t>2³³</t>
  </si>
  <si>
    <t>Tamaño FAT</t>
  </si>
  <si>
    <t>cant entradas * tamaño entrada</t>
  </si>
  <si>
    <t>32 bits</t>
  </si>
  <si>
    <t>4 bytes</t>
  </si>
  <si>
    <t>2²</t>
  </si>
  <si>
    <t>2²³</t>
  </si>
  <si>
    <t>8MiB</t>
  </si>
  <si>
    <t>--------------------</t>
  </si>
  <si>
    <t>1GiB</t>
  </si>
  <si>
    <t>Si se tiene un disco rígido de 4 GiB, y se desea formatear con FAT16:
  a) ¿Cuál sería el tamaño mínimo de cluster para poder direccionar el disco? (descartando el espacio ocupado por lainformación administrativa del filesystem) 
  b) Si en este esquema almaceno tres archivos: de 1 KiB, 20 KiB y 1 MiB respectivamente, ¿Qué espacio en discoocuparía cada uno?
  c) ¿Qué principal desventaja presenta este esquema de formateo?</t>
  </si>
  <si>
    <t>Suponga que formatea un disco de 512 GiB con FAT32, indique el máximo espacio direccionable y el tamaño máximo de un archivo (en ambos casos, tanto el teórico y el real) en las siguientes situaciones:
  a) Con clusters de 1 KiB
  b) Con clusters de 4 KiB</t>
  </si>
  <si>
    <t>Se tiene un sistema con ext2 como filesystem. Los bloques de disco son de 1 KiB y los punteros son de 4 bytes.
Indique el tamaño máximo teórico de un archivo para las siguientes conformaciones de punteros:
  a) Solamente 12 punteros directos
  b) 12 punteros directos y 1 indirecto
  c) 12 directos, 1 indirecto, 1 doblemente indirecto y 1 triplemente indirecto</t>
  </si>
  <si>
    <t>Bloques 1KiB</t>
  </si>
  <si>
    <t>Cant punteros por bloque = tam bloque / tamaño puntero = 1KiB / 4B = 256 punteros por bloque</t>
  </si>
  <si>
    <t>Punteros 4 bytes (32 bits)</t>
  </si>
  <si>
    <t>Tam máximo téorico de un archivo =~ cant punteros en el inodo * (cant punteros por bloque)^Nivel de indirección * tam bloque</t>
  </si>
  <si>
    <t>12 PD</t>
  </si>
  <si>
    <t>-&gt; 12 BD</t>
  </si>
  <si>
    <t>12 * 1KiB = 12KiB</t>
  </si>
  <si>
    <t>1 PIS</t>
  </si>
  <si>
    <t>-&gt; 1 BP</t>
  </si>
  <si>
    <t>-&gt; 256 BD</t>
  </si>
  <si>
    <t>256 * 1KiB = 256KiB</t>
  </si>
  <si>
    <t>1 PID</t>
  </si>
  <si>
    <t>-&gt; 256 BP</t>
  </si>
  <si>
    <t>-&gt; 256^2 BD</t>
  </si>
  <si>
    <t>256^2 * 1KiB = (2^8)^2 * 2^10 B = 2^26 B = 64MiB</t>
  </si>
  <si>
    <t>1 PIT</t>
  </si>
  <si>
    <t>-&gt; 256^2 BP</t>
  </si>
  <si>
    <t>-&gt; 256^3 BD</t>
  </si>
  <si>
    <t>256^3 * 1KiB = (2^8)^3 * 2^10 = 2^34 = 16GiB</t>
  </si>
  <si>
    <t>Tam maximo teórico = 16GiB + 64MiB + 256KiB + 12KiB</t>
  </si>
  <si>
    <t>Sea un filesystem ext2 con bloques de 1 KiB y punteros de 8 bytes:
  a) ¿Cuál es la cantidad mínima de punteros en el inodo necesaria para direccionar hasta 30 MiB por archivo?
       - Asuma que puede diseñar el inodo como desee (tipos de punteros y/o cantidad), pero que no puede haber másde 10 punteros directos, 2 indirectos simples, 2 indirectos dobles, y 2 indirectos triples.
  b) ¿Sería eficiente dicho esquema para sistemas donde generalmente se persistieran archivos no mayores a 4 KiB?</t>
  </si>
  <si>
    <t>Se tiene un sistema con ext2 como filesystem, con bloques de 4 KiB y punteros de 8 bytes.
El inodo está conformado por 12 punteros directos, 1 indirecto, 1 indirecto doble y 1 indirecto triple.
Se pide la cantidad de accesos a bloques necesaria para leer:
  a) El byte nro 16777227 de un archivo
  b) Desde el byte 0 hasta el 250180 de un archivo</t>
  </si>
  <si>
    <t>Bloques 4KiB</t>
  </si>
  <si>
    <t>ptrs x bloq = 4KiB / 8B = 2^12 / 2^3 = 2^9 = 512</t>
  </si>
  <si>
    <t>Punteros 8B</t>
  </si>
  <si>
    <t>16777227 B / 4096 B = 4096,002....</t>
  </si>
  <si>
    <t>a) Se necesitan 3 accesos a bloques</t>
  </si>
  <si>
    <t>-&gt; 0 - 11</t>
  </si>
  <si>
    <t>-&gt; 512 BD</t>
  </si>
  <si>
    <t>-&gt; 12 - 523</t>
  </si>
  <si>
    <t>-&gt; 512^2 BD = 262144 BD</t>
  </si>
  <si>
    <t>-&gt; 524 - 262400</t>
  </si>
  <si>
    <t>Hacemos el b) modificado usando los datos del a)</t>
  </si>
  <si>
    <t>4097 BD + 1BP (IS) + 1BP (ID) + 7BP (IS) (direccionados por el ID) = 4106 accesos a bloques</t>
  </si>
  <si>
    <t>1 IT</t>
  </si>
  <si>
    <t xml:space="preserve">12 BD </t>
  </si>
  <si>
    <t>1 IS</t>
  </si>
  <si>
    <t>1 BP (IS) y 512 BD</t>
  </si>
  <si>
    <t>1 ID</t>
  </si>
  <si>
    <t>1 BP (ID) + 7 BP (IS) + 3573 BD</t>
  </si>
  <si>
    <t>4097 BD - 12 - 512 = 3573</t>
  </si>
  <si>
    <t>3573 / 512 = 6,97 =~ 7</t>
  </si>
  <si>
    <t>-&gt; 1 BP (ID)</t>
  </si>
  <si>
    <t>-&gt; 512 BP (IS)</t>
  </si>
  <si>
    <t>-</t>
  </si>
  <si>
    <t>SOY UN DATO</t>
  </si>
  <si>
    <t>INODO</t>
  </si>
  <si>
    <t>IT</t>
  </si>
  <si>
    <t>...</t>
  </si>
  <si>
    <t>-----</t>
  </si>
  <si>
    <t>.</t>
  </si>
  <si>
    <t>Indique el máximo espacio direccionable y el tamaño máximo de un archivo (tanto teórico como real) de un sistema ext2
 con un disco de 10 TiB, asumiendo que sus inodo están conformado con 10 punteros directos, 2 indirectos dobles y 2 indirectos triples
 (los bloques son de 4 KiB y los punteros de 8 bytes)</t>
  </si>
  <si>
    <t>Suponga que tiene un sistema xubuntu/linux donde corre aplicaciones java, donde no todas usan la misma versión.
Actualmente existen dos versiones instaladas, cuyos binarios se encuentran ubicados en las siguientes rutas:­ 
  -  "/usr/lib/java­8/bin/java­"
  -  "/usr/lib/java­9/bin/java"
Suponga que desea tener configurado en el sistema la versión por defecto a usar a través de un link (en la ruta "/etc/alternatives/java") que apunte
 a la versión configurada (inicialmente java­8, pero pudiéndose cambiar más tarde).
  a) Indique qué tipo de link crearía, sabiendo que la versión 9 se encuentra ubicada en otro volumen
  b) En base al punto anterior, indique cuántos archivos existen en el sistema que permitan ejecutar java­8
  c) Resuelva nuevamente los puntos anteriores, pero asumiendo que la versión 9 se encuentra en el mismo volumen que la versión 8
  d) En base al punto a) (cada ítem es independiente)
     i)   ¿Qué sucedería si se elimina /usr/lib/java­8/bin/java?
     ii)  ¿Qué sucedería si se elimina /etc/alternatives/java?
     iii) ¿Qué sucedería si se elimina /etc/alternatives/java y /usr/lib/java­8/bin/java?
  e)Repita el punto d), pero basándose en el punto c)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</si>
</sst>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  <font>
      <sz val="11.0"/>
      <color rgb="FF000000"/>
      <name val="Arial"/>
    </font>
    <font>
      <sz val="11.0"/>
      <color rgb="FF000000"/>
      <name val="Inconsolata"/>
    </font>
    <font>
      <b/>
      <color theme="1"/>
      <name val="Arial"/>
      <scheme val="minor"/>
    </font>
    <font>
      <sz val="11.0"/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CE5CD"/>
        <bgColor rgb="FFFCE5CD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 vertical="bottom"/>
    </xf>
    <xf borderId="1" fillId="0" fontId="1" numFmtId="0" xfId="0" applyAlignment="1" applyBorder="1" applyFont="1">
      <alignment horizontal="right" readingOrder="0" vertical="bottom"/>
    </xf>
    <xf borderId="1" fillId="0" fontId="1" numFmtId="0" xfId="0" applyAlignment="1" applyBorder="1" applyFont="1">
      <alignment vertical="bottom"/>
    </xf>
    <xf borderId="1" fillId="0" fontId="1" numFmtId="0" xfId="0" applyAlignment="1" applyBorder="1" applyFont="1">
      <alignment horizontal="right" vertical="bottom"/>
    </xf>
    <xf borderId="1" fillId="0" fontId="2" numFmtId="0" xfId="0" applyAlignment="1" applyBorder="1" applyFont="1">
      <alignment readingOrder="0"/>
    </xf>
    <xf borderId="1" fillId="0" fontId="2" numFmtId="0" xfId="0" applyBorder="1" applyFont="1"/>
    <xf borderId="0" fillId="2" fontId="1" numFmtId="0" xfId="0" applyAlignment="1" applyFill="1" applyFont="1">
      <alignment vertical="bottom"/>
    </xf>
    <xf borderId="0" fillId="0" fontId="2" numFmtId="0" xfId="0" applyAlignment="1" applyFont="1">
      <alignment readingOrder="0"/>
    </xf>
    <xf borderId="0" fillId="3" fontId="3" numFmtId="0" xfId="0" applyAlignment="1" applyFill="1" applyFont="1">
      <alignment readingOrder="0"/>
    </xf>
    <xf borderId="0" fillId="3" fontId="4" numFmtId="0" xfId="0" applyAlignment="1" applyFont="1">
      <alignment readingOrder="0"/>
    </xf>
    <xf borderId="0" fillId="0" fontId="2" numFmtId="0" xfId="0" applyFont="1"/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1" numFmtId="0" xfId="0" applyAlignment="1" applyFont="1">
      <alignment vertical="bottom"/>
    </xf>
    <xf borderId="1" fillId="4" fontId="1" numFmtId="0" xfId="0" applyAlignment="1" applyBorder="1" applyFill="1" applyFont="1">
      <alignment vertical="bottom"/>
    </xf>
    <xf borderId="1" fillId="5" fontId="1" numFmtId="0" xfId="0" applyAlignment="1" applyBorder="1" applyFill="1" applyFont="1">
      <alignment horizontal="right" vertical="bottom"/>
    </xf>
    <xf borderId="1" fillId="5" fontId="1" numFmtId="0" xfId="0" applyAlignment="1" applyBorder="1" applyFont="1">
      <alignment vertical="bottom"/>
    </xf>
    <xf borderId="1" fillId="5" fontId="1" numFmtId="0" xfId="0" applyAlignment="1" applyBorder="1" applyFont="1">
      <alignment horizontal="righ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3.13"/>
    <col customWidth="1" min="3" max="3" width="24.13"/>
    <col customWidth="1" min="4" max="4" width="17.88"/>
    <col customWidth="1" min="5" max="5" width="19.25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</row>
    <row r="2">
      <c r="A2" s="3" t="s">
        <v>5</v>
      </c>
      <c r="B2" s="4">
        <f>2^12</f>
        <v>4096</v>
      </c>
      <c r="C2" s="5">
        <v>12.0</v>
      </c>
      <c r="D2" s="6">
        <f t="shared" ref="D2:D4" si="1">B2*C2</f>
        <v>49152</v>
      </c>
      <c r="E2" s="6">
        <f t="shared" ref="E2:E4" si="2">D2/8</f>
        <v>6144</v>
      </c>
    </row>
    <row r="3">
      <c r="A3" s="3" t="s">
        <v>6</v>
      </c>
      <c r="B3" s="4">
        <f>2^16</f>
        <v>65536</v>
      </c>
      <c r="C3" s="5">
        <v>16.0</v>
      </c>
      <c r="D3" s="6">
        <f t="shared" si="1"/>
        <v>1048576</v>
      </c>
      <c r="E3" s="6">
        <f t="shared" si="2"/>
        <v>131072</v>
      </c>
    </row>
    <row r="4">
      <c r="A4" s="3" t="s">
        <v>7</v>
      </c>
      <c r="B4" s="4">
        <f>2^28</f>
        <v>268435456</v>
      </c>
      <c r="C4" s="5">
        <v>32.0</v>
      </c>
      <c r="D4" s="6">
        <f t="shared" si="1"/>
        <v>8589934592</v>
      </c>
      <c r="E4" s="6">
        <f t="shared" si="2"/>
        <v>1073741824</v>
      </c>
    </row>
    <row r="7">
      <c r="B7" s="7" t="s">
        <v>8</v>
      </c>
    </row>
    <row r="8">
      <c r="B8" s="7" t="s">
        <v>9</v>
      </c>
    </row>
    <row r="9">
      <c r="B9" s="7" t="s">
        <v>10</v>
      </c>
    </row>
    <row r="10">
      <c r="B10" s="7" t="s">
        <v>11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3" t="s">
        <v>108</v>
      </c>
    </row>
    <row r="2">
      <c r="A2" s="9"/>
    </row>
    <row r="3">
      <c r="A3" s="9"/>
    </row>
    <row r="4">
      <c r="A4" s="10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8" t="s">
        <v>12</v>
      </c>
    </row>
    <row r="2">
      <c r="A2" s="9" t="s">
        <v>13</v>
      </c>
    </row>
    <row r="3">
      <c r="A3" s="9" t="s">
        <v>14</v>
      </c>
    </row>
    <row r="4">
      <c r="A4" s="9" t="s">
        <v>15</v>
      </c>
    </row>
    <row r="6">
      <c r="A6" s="10" t="s">
        <v>16</v>
      </c>
    </row>
    <row r="7">
      <c r="A7" s="10" t="s">
        <v>17</v>
      </c>
    </row>
    <row r="10">
      <c r="A10" s="8" t="s">
        <v>18</v>
      </c>
    </row>
    <row r="11">
      <c r="A11" s="8" t="s">
        <v>19</v>
      </c>
    </row>
    <row r="13">
      <c r="A13" s="11">
        <f>2^12</f>
        <v>4096</v>
      </c>
      <c r="B13" s="8">
        <f>2^13</f>
        <v>8192</v>
      </c>
      <c r="C13" s="8" t="s">
        <v>20</v>
      </c>
      <c r="D13" s="11">
        <f>A13*B13</f>
        <v>33554432</v>
      </c>
    </row>
    <row r="14">
      <c r="A14" s="8" t="s">
        <v>21</v>
      </c>
      <c r="B14" s="8" t="s">
        <v>22</v>
      </c>
      <c r="C14" s="8" t="s">
        <v>20</v>
      </c>
      <c r="D14" s="8" t="s">
        <v>23</v>
      </c>
      <c r="E14" s="12" t="s">
        <v>24</v>
      </c>
    </row>
    <row r="16">
      <c r="A16" s="8" t="s">
        <v>25</v>
      </c>
    </row>
    <row r="17">
      <c r="A17" s="8" t="s">
        <v>21</v>
      </c>
      <c r="B17" s="12" t="s">
        <v>26</v>
      </c>
      <c r="C17" s="8" t="s">
        <v>20</v>
      </c>
      <c r="D17" s="8" t="s">
        <v>27</v>
      </c>
      <c r="E17" s="8" t="s">
        <v>28</v>
      </c>
    </row>
    <row r="18">
      <c r="A18" s="8" t="s">
        <v>29</v>
      </c>
      <c r="B18" s="8" t="s">
        <v>22</v>
      </c>
      <c r="C18" s="8" t="s">
        <v>20</v>
      </c>
      <c r="D18" s="8" t="s">
        <v>30</v>
      </c>
      <c r="E18" s="8" t="s">
        <v>31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3" t="s">
        <v>32</v>
      </c>
    </row>
    <row r="2">
      <c r="A2" s="9"/>
    </row>
    <row r="3">
      <c r="A3" s="9" t="s">
        <v>33</v>
      </c>
      <c r="B3" s="8" t="s">
        <v>34</v>
      </c>
    </row>
    <row r="4">
      <c r="A4" s="10"/>
    </row>
    <row r="5">
      <c r="A5" s="8" t="s">
        <v>35</v>
      </c>
    </row>
    <row r="6">
      <c r="A6" s="11">
        <f>2^28</f>
        <v>268435456</v>
      </c>
      <c r="B6" s="8" t="s">
        <v>36</v>
      </c>
    </row>
    <row r="8">
      <c r="A8" s="8" t="s">
        <v>37</v>
      </c>
      <c r="C8" s="8" t="s">
        <v>20</v>
      </c>
      <c r="D8" s="8" t="s">
        <v>33</v>
      </c>
    </row>
    <row r="10">
      <c r="A10" s="8" t="s">
        <v>38</v>
      </c>
    </row>
    <row r="11">
      <c r="A11" s="8" t="s">
        <v>39</v>
      </c>
      <c r="B11" s="8" t="s">
        <v>21</v>
      </c>
      <c r="C11" s="8" t="s">
        <v>20</v>
      </c>
      <c r="D11" s="8" t="s">
        <v>40</v>
      </c>
      <c r="E11" s="8" t="s">
        <v>20</v>
      </c>
      <c r="F11" s="8" t="s">
        <v>41</v>
      </c>
    </row>
    <row r="12">
      <c r="A12" s="8" t="s">
        <v>42</v>
      </c>
      <c r="B12" s="8" t="s">
        <v>21</v>
      </c>
      <c r="C12" s="8" t="s">
        <v>20</v>
      </c>
      <c r="D12" s="8" t="s">
        <v>43</v>
      </c>
      <c r="E12" s="8" t="s">
        <v>20</v>
      </c>
      <c r="F12" s="8" t="s">
        <v>33</v>
      </c>
    </row>
    <row r="14">
      <c r="A14" s="8" t="s">
        <v>44</v>
      </c>
    </row>
    <row r="16">
      <c r="A16" s="8" t="s">
        <v>45</v>
      </c>
    </row>
    <row r="17">
      <c r="A17" s="8" t="s">
        <v>42</v>
      </c>
      <c r="B17" s="8" t="s">
        <v>46</v>
      </c>
    </row>
    <row r="18">
      <c r="A18" s="8" t="s">
        <v>42</v>
      </c>
      <c r="B18" s="8" t="s">
        <v>47</v>
      </c>
    </row>
    <row r="19">
      <c r="A19" s="8" t="s">
        <v>42</v>
      </c>
      <c r="B19" s="8" t="s">
        <v>48</v>
      </c>
      <c r="C19" s="8" t="s">
        <v>20</v>
      </c>
      <c r="D19" s="8" t="s">
        <v>49</v>
      </c>
      <c r="E19" s="8" t="s">
        <v>20</v>
      </c>
      <c r="F19" s="12" t="s">
        <v>50</v>
      </c>
    </row>
    <row r="21">
      <c r="A21" s="8" t="s">
        <v>51</v>
      </c>
    </row>
    <row r="22">
      <c r="A22" s="8" t="s">
        <v>39</v>
      </c>
      <c r="B22" s="8" t="s">
        <v>48</v>
      </c>
      <c r="C22" s="8" t="s">
        <v>20</v>
      </c>
      <c r="D22" s="12" t="s">
        <v>52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3" t="s">
        <v>53</v>
      </c>
    </row>
    <row r="2">
      <c r="A2" s="9"/>
    </row>
    <row r="3">
      <c r="A3" s="9"/>
    </row>
    <row r="4">
      <c r="A4" s="10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3" t="s">
        <v>54</v>
      </c>
    </row>
    <row r="2">
      <c r="A2" s="9"/>
    </row>
    <row r="3">
      <c r="A3" s="9"/>
    </row>
    <row r="4">
      <c r="A4" s="9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3" t="s">
        <v>55</v>
      </c>
    </row>
    <row r="2">
      <c r="A2" s="9"/>
    </row>
    <row r="3">
      <c r="A3" s="9" t="s">
        <v>56</v>
      </c>
      <c r="F3" s="8" t="s">
        <v>57</v>
      </c>
    </row>
    <row r="4">
      <c r="A4" s="9" t="s">
        <v>58</v>
      </c>
    </row>
    <row r="5">
      <c r="F5" s="8" t="s">
        <v>59</v>
      </c>
    </row>
    <row r="8">
      <c r="A8" s="8" t="s">
        <v>60</v>
      </c>
      <c r="C8" s="8" t="s">
        <v>61</v>
      </c>
      <c r="D8" s="8" t="s">
        <v>62</v>
      </c>
    </row>
    <row r="9">
      <c r="A9" s="8" t="s">
        <v>63</v>
      </c>
      <c r="B9" s="8" t="s">
        <v>64</v>
      </c>
      <c r="C9" s="8" t="s">
        <v>65</v>
      </c>
      <c r="D9" s="8" t="s">
        <v>66</v>
      </c>
    </row>
    <row r="10">
      <c r="A10" s="8" t="s">
        <v>67</v>
      </c>
      <c r="B10" s="8" t="s">
        <v>68</v>
      </c>
      <c r="C10" s="8" t="s">
        <v>69</v>
      </c>
      <c r="D10" s="8" t="s">
        <v>70</v>
      </c>
    </row>
    <row r="11">
      <c r="A11" s="8" t="s">
        <v>71</v>
      </c>
      <c r="B11" s="8" t="s">
        <v>72</v>
      </c>
      <c r="C11" s="8" t="s">
        <v>73</v>
      </c>
      <c r="D11" s="8" t="s">
        <v>74</v>
      </c>
    </row>
    <row r="13">
      <c r="C13" s="8" t="s">
        <v>75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3" t="s">
        <v>76</v>
      </c>
    </row>
    <row r="2">
      <c r="A2" s="9"/>
    </row>
    <row r="3">
      <c r="A3" s="9"/>
    </row>
    <row r="4">
      <c r="A4" s="10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0.5"/>
  </cols>
  <sheetData>
    <row r="1">
      <c r="A1" s="13" t="s">
        <v>77</v>
      </c>
    </row>
    <row r="2">
      <c r="A2" s="9"/>
    </row>
    <row r="3">
      <c r="A3" s="9"/>
    </row>
    <row r="4">
      <c r="A4" s="9" t="s">
        <v>78</v>
      </c>
      <c r="D4" s="8" t="s">
        <v>79</v>
      </c>
    </row>
    <row r="5">
      <c r="A5" s="8" t="s">
        <v>80</v>
      </c>
    </row>
    <row r="7">
      <c r="D7" s="8" t="s">
        <v>81</v>
      </c>
      <c r="G7" s="8" t="s">
        <v>82</v>
      </c>
    </row>
    <row r="8">
      <c r="B8" s="8" t="s">
        <v>61</v>
      </c>
      <c r="C8" s="8" t="s">
        <v>83</v>
      </c>
    </row>
    <row r="9">
      <c r="B9" s="8" t="s">
        <v>84</v>
      </c>
      <c r="C9" s="8" t="s">
        <v>85</v>
      </c>
    </row>
    <row r="10">
      <c r="B10" s="8" t="s">
        <v>86</v>
      </c>
      <c r="C10" s="8" t="s">
        <v>87</v>
      </c>
      <c r="F10" s="8" t="s">
        <v>88</v>
      </c>
      <c r="I10" s="8" t="s">
        <v>89</v>
      </c>
    </row>
    <row r="11">
      <c r="A11" s="8" t="s">
        <v>90</v>
      </c>
    </row>
    <row r="12">
      <c r="A12" s="8"/>
      <c r="H12" s="8" t="s">
        <v>60</v>
      </c>
      <c r="I12" s="8" t="s">
        <v>91</v>
      </c>
    </row>
    <row r="13">
      <c r="A13" s="8"/>
      <c r="H13" s="8" t="s">
        <v>92</v>
      </c>
      <c r="I13" s="8" t="s">
        <v>93</v>
      </c>
    </row>
    <row r="14">
      <c r="A14" s="8"/>
      <c r="H14" s="8" t="s">
        <v>94</v>
      </c>
      <c r="I14" s="8" t="s">
        <v>95</v>
      </c>
    </row>
    <row r="15">
      <c r="A15" s="8"/>
    </row>
    <row r="16">
      <c r="F16" s="8" t="s">
        <v>96</v>
      </c>
    </row>
    <row r="17">
      <c r="F17" s="8" t="s">
        <v>97</v>
      </c>
    </row>
    <row r="19">
      <c r="A19" s="8" t="s">
        <v>94</v>
      </c>
      <c r="B19" s="8" t="s">
        <v>98</v>
      </c>
      <c r="C19" s="8" t="s">
        <v>99</v>
      </c>
      <c r="D19" s="8" t="s">
        <v>100</v>
      </c>
      <c r="E19" s="8" t="s">
        <v>84</v>
      </c>
      <c r="G19" s="14"/>
      <c r="H19" s="14"/>
      <c r="I19" s="14"/>
      <c r="J19" s="14"/>
      <c r="K19" s="14"/>
      <c r="L19" s="15" t="s">
        <v>101</v>
      </c>
      <c r="M19" s="14"/>
    </row>
    <row r="20">
      <c r="D20" s="8" t="s">
        <v>100</v>
      </c>
      <c r="E20" s="8" t="s">
        <v>84</v>
      </c>
      <c r="G20" s="14"/>
      <c r="H20" s="14"/>
      <c r="I20" s="14"/>
      <c r="K20" s="14"/>
      <c r="L20" s="15" t="s">
        <v>101</v>
      </c>
      <c r="M20" s="14"/>
    </row>
    <row r="21">
      <c r="D21" s="8" t="s">
        <v>100</v>
      </c>
      <c r="E21" s="8" t="s">
        <v>84</v>
      </c>
      <c r="H21" s="14"/>
      <c r="J21" s="16">
        <v>0.0</v>
      </c>
      <c r="K21" s="14"/>
      <c r="L21" s="15" t="s">
        <v>101</v>
      </c>
      <c r="M21" s="14"/>
    </row>
    <row r="22">
      <c r="D22" s="8" t="s">
        <v>100</v>
      </c>
      <c r="E22" s="8" t="s">
        <v>84</v>
      </c>
      <c r="G22" s="3" t="s">
        <v>102</v>
      </c>
      <c r="J22" s="16">
        <v>1.0</v>
      </c>
      <c r="K22" s="14"/>
      <c r="L22" s="15" t="s">
        <v>101</v>
      </c>
      <c r="M22" s="14"/>
    </row>
    <row r="23">
      <c r="D23" s="8" t="s">
        <v>100</v>
      </c>
      <c r="E23" s="8" t="s">
        <v>84</v>
      </c>
      <c r="G23" s="3" t="s">
        <v>103</v>
      </c>
      <c r="H23" s="16">
        <v>0.0</v>
      </c>
      <c r="J23" s="17" t="s">
        <v>104</v>
      </c>
      <c r="K23" s="14"/>
      <c r="L23" s="14"/>
      <c r="M23" s="14"/>
      <c r="N23" s="14"/>
    </row>
    <row r="24">
      <c r="D24" s="8" t="s">
        <v>100</v>
      </c>
      <c r="E24" s="8" t="s">
        <v>84</v>
      </c>
      <c r="H24" s="16">
        <v>1.0</v>
      </c>
      <c r="J24" s="18">
        <v>510.0</v>
      </c>
      <c r="K24" s="14"/>
      <c r="L24" s="14"/>
      <c r="M24" s="14"/>
      <c r="N24" s="14"/>
    </row>
    <row r="25">
      <c r="D25" s="8" t="s">
        <v>100</v>
      </c>
      <c r="E25" s="8" t="s">
        <v>84</v>
      </c>
      <c r="F25" s="8" t="s">
        <v>105</v>
      </c>
      <c r="H25" s="17" t="s">
        <v>104</v>
      </c>
      <c r="J25" s="18">
        <v>511.0</v>
      </c>
      <c r="K25" s="14"/>
      <c r="L25" s="14"/>
      <c r="M25" s="14"/>
      <c r="N25" s="14"/>
    </row>
    <row r="26">
      <c r="D26" s="8" t="s">
        <v>100</v>
      </c>
      <c r="E26" s="8" t="s">
        <v>84</v>
      </c>
      <c r="H26" s="18">
        <v>510.0</v>
      </c>
      <c r="J26" s="14"/>
      <c r="K26" s="14"/>
      <c r="L26" s="14"/>
      <c r="M26" s="14"/>
      <c r="N26" s="14"/>
    </row>
    <row r="27">
      <c r="D27" s="8" t="s">
        <v>100</v>
      </c>
      <c r="E27" s="8" t="s">
        <v>84</v>
      </c>
      <c r="H27" s="18">
        <v>511.0</v>
      </c>
      <c r="I27" s="14"/>
      <c r="J27" s="14"/>
      <c r="K27" s="14"/>
      <c r="L27" s="14"/>
      <c r="M27" s="14"/>
      <c r="N27" s="14"/>
    </row>
    <row r="28">
      <c r="D28" s="8" t="s">
        <v>100</v>
      </c>
      <c r="E28" s="8" t="s">
        <v>84</v>
      </c>
      <c r="G28" s="14"/>
      <c r="J28" s="3"/>
      <c r="K28" s="14"/>
      <c r="L28" s="14"/>
      <c r="M28" s="14"/>
      <c r="N28" s="14"/>
    </row>
    <row r="29">
      <c r="D29" s="8" t="s">
        <v>100</v>
      </c>
      <c r="E29" s="8" t="s">
        <v>84</v>
      </c>
      <c r="G29" s="14"/>
      <c r="J29" s="4">
        <v>0.0</v>
      </c>
      <c r="K29" s="14"/>
      <c r="L29" s="14"/>
      <c r="M29" s="14"/>
      <c r="N29" s="14"/>
    </row>
    <row r="30">
      <c r="D30" s="8" t="s">
        <v>100</v>
      </c>
      <c r="E30" s="8" t="s">
        <v>84</v>
      </c>
      <c r="G30" s="14"/>
      <c r="J30" s="4">
        <v>1.0</v>
      </c>
      <c r="K30" s="14"/>
      <c r="L30" s="14"/>
      <c r="M30" s="14"/>
      <c r="N30" s="14"/>
    </row>
    <row r="31">
      <c r="D31" s="8" t="s">
        <v>104</v>
      </c>
      <c r="E31" s="8" t="s">
        <v>104</v>
      </c>
      <c r="F31" s="8" t="s">
        <v>106</v>
      </c>
      <c r="G31" s="14"/>
      <c r="H31" s="14"/>
      <c r="J31" s="3" t="s">
        <v>104</v>
      </c>
      <c r="K31" s="14"/>
      <c r="L31" s="14"/>
      <c r="M31" s="14"/>
      <c r="N31" s="14"/>
    </row>
    <row r="32">
      <c r="D32" s="8" t="s">
        <v>104</v>
      </c>
      <c r="E32" s="8" t="s">
        <v>104</v>
      </c>
      <c r="G32" s="14"/>
      <c r="H32" s="14"/>
      <c r="J32" s="18">
        <v>510.0</v>
      </c>
      <c r="K32" s="14"/>
      <c r="L32" s="14"/>
      <c r="M32" s="14"/>
      <c r="N32" s="14"/>
    </row>
    <row r="33">
      <c r="D33" s="8" t="s">
        <v>104</v>
      </c>
      <c r="E33" s="8" t="s">
        <v>104</v>
      </c>
      <c r="G33" s="14"/>
      <c r="H33" s="14"/>
      <c r="J33" s="18">
        <v>511.0</v>
      </c>
      <c r="K33" s="14"/>
      <c r="L33" s="14"/>
      <c r="M33" s="14"/>
      <c r="N33" s="14"/>
    </row>
    <row r="34">
      <c r="G34" s="14"/>
      <c r="H34" s="14"/>
      <c r="I34" s="14"/>
      <c r="J34" s="14"/>
      <c r="K34" s="14"/>
      <c r="L34" s="14"/>
      <c r="M34" s="14"/>
      <c r="N34" s="14"/>
    </row>
    <row r="35">
      <c r="G35" s="14"/>
      <c r="H35" s="14"/>
      <c r="I35" s="14"/>
      <c r="J35" s="14"/>
      <c r="K35" s="14"/>
      <c r="L35" s="14"/>
      <c r="M35" s="14"/>
      <c r="N35" s="14"/>
    </row>
    <row r="36">
      <c r="G36" s="14"/>
      <c r="H36" s="14"/>
      <c r="I36" s="14"/>
      <c r="J36" s="14"/>
      <c r="K36" s="14"/>
      <c r="L36" s="14"/>
      <c r="M36" s="14"/>
      <c r="N36" s="14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3" t="s">
        <v>107</v>
      </c>
    </row>
    <row r="2">
      <c r="A2" s="9"/>
    </row>
    <row r="3">
      <c r="A3" s="9"/>
    </row>
    <row r="4">
      <c r="A4" s="10"/>
    </row>
  </sheetData>
  <drawing r:id="rId1"/>
</worksheet>
</file>